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927"/>
  <workbookPr/>
  <mc:AlternateContent xmlns:mc="http://schemas.openxmlformats.org/markup-compatibility/2006">
    <mc:Choice Requires="x15">
      <x15ac:absPath xmlns:x15ac="http://schemas.microsoft.com/office/spreadsheetml/2010/11/ac" url="X:\WQETP\Projects\Wekiva Lined Drainfield Study\Quarterly Reports and Data\"/>
    </mc:Choice>
  </mc:AlternateContent>
  <bookViews>
    <workbookView xWindow="0" yWindow="0" windowWidth="21600" windowHeight="8910" activeTab="1"/>
  </bookViews>
  <sheets>
    <sheet name="Sheet1" sheetId="1" r:id="rId1"/>
    <sheet name="Sheet2" sheetId="2" r:id="rId2"/>
    <sheet name="Sheet3" sheetId="3" r:id="rId3"/>
    <sheet name="Sheet4" sheetId="4" r:id="rId4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113" i="1"/>
  <c r="H153" i="1"/>
  <c r="F153" i="1"/>
  <c r="H49" i="1"/>
  <c r="F49" i="1"/>
  <c r="F97" i="1"/>
  <c r="H89" i="1"/>
  <c r="F89" i="1"/>
  <c r="H137" i="1"/>
  <c r="F137" i="1"/>
  <c r="H161" i="1"/>
  <c r="F161" i="1"/>
  <c r="H169" i="1"/>
  <c r="F169" i="1"/>
  <c r="H73" i="1"/>
  <c r="F73" i="1"/>
  <c r="H121" i="1"/>
  <c r="F121" i="1"/>
  <c r="H145" i="1"/>
  <c r="F145" i="1"/>
  <c r="H41" i="1"/>
  <c r="F41" i="1"/>
  <c r="H33" i="1"/>
  <c r="F33" i="1"/>
  <c r="H65" i="1"/>
  <c r="F65" i="1"/>
  <c r="H129" i="1"/>
  <c r="H25" i="1"/>
  <c r="H17" i="1"/>
  <c r="F17" i="1"/>
  <c r="F81" i="1"/>
  <c r="H168" i="1"/>
  <c r="F168" i="1"/>
  <c r="H160" i="1" l="1"/>
  <c r="F160" i="1"/>
  <c r="H152" i="1"/>
  <c r="F152" i="1"/>
  <c r="H144" i="1"/>
  <c r="F144" i="1"/>
  <c r="H136" i="1"/>
  <c r="F136" i="1"/>
  <c r="H128" i="1"/>
  <c r="F128" i="1"/>
  <c r="H120" i="1"/>
  <c r="F120" i="1"/>
  <c r="H112" i="1"/>
  <c r="F112" i="1"/>
  <c r="H104" i="1"/>
  <c r="F104" i="1"/>
  <c r="F88" i="1"/>
  <c r="F96" i="1"/>
  <c r="F80" i="1"/>
  <c r="H72" i="1"/>
  <c r="F72" i="1"/>
  <c r="H64" i="1"/>
  <c r="F64" i="1"/>
  <c r="H56" i="1"/>
  <c r="F56" i="1"/>
  <c r="H48" i="1"/>
  <c r="F48" i="1"/>
  <c r="H40" i="1"/>
  <c r="F40" i="1"/>
  <c r="H32" i="1"/>
  <c r="F32" i="1"/>
  <c r="H24" i="1"/>
  <c r="F24" i="1"/>
  <c r="H16" i="1"/>
  <c r="F16" i="1"/>
  <c r="F8" i="1"/>
  <c r="F10" i="1" l="1"/>
  <c r="H167" i="1" l="1"/>
  <c r="F167" i="1"/>
  <c r="H166" i="1"/>
  <c r="F166" i="1"/>
  <c r="H165" i="1"/>
  <c r="F165" i="1"/>
  <c r="H164" i="1"/>
  <c r="F164" i="1"/>
  <c r="H163" i="1"/>
  <c r="F163" i="1"/>
  <c r="H162" i="1"/>
  <c r="F162" i="1"/>
  <c r="H159" i="1"/>
  <c r="F159" i="1"/>
  <c r="F158" i="1"/>
  <c r="F156" i="1"/>
  <c r="F155" i="1"/>
  <c r="H151" i="1"/>
  <c r="F151" i="1"/>
  <c r="H150" i="1"/>
  <c r="F150" i="1"/>
  <c r="H148" i="1"/>
  <c r="F148" i="1"/>
  <c r="F147" i="1"/>
  <c r="H146" i="1"/>
  <c r="F146" i="1"/>
  <c r="H143" i="1"/>
  <c r="F143" i="1"/>
  <c r="H142" i="1"/>
  <c r="F142" i="1"/>
  <c r="H140" i="1"/>
  <c r="F140" i="1"/>
  <c r="F139" i="1"/>
  <c r="H135" i="1"/>
  <c r="F135" i="1"/>
  <c r="H134" i="1"/>
  <c r="F134" i="1"/>
  <c r="H132" i="1"/>
  <c r="F132" i="1"/>
  <c r="H131" i="1"/>
  <c r="F131" i="1"/>
  <c r="H130" i="1"/>
  <c r="F130" i="1"/>
  <c r="H127" i="1"/>
  <c r="F127" i="1"/>
  <c r="H126" i="1"/>
  <c r="F126" i="1"/>
  <c r="H124" i="1"/>
  <c r="F124" i="1"/>
  <c r="H123" i="1"/>
  <c r="F123" i="1"/>
  <c r="H119" i="1"/>
  <c r="F119" i="1"/>
  <c r="H118" i="1"/>
  <c r="F118" i="1"/>
  <c r="H116" i="1"/>
  <c r="F116" i="1"/>
  <c r="F115" i="1"/>
  <c r="F111" i="1"/>
  <c r="F110" i="1"/>
  <c r="F109" i="1"/>
  <c r="F108" i="1"/>
  <c r="F107" i="1"/>
  <c r="F106" i="1"/>
  <c r="F103" i="1"/>
  <c r="F102" i="1"/>
  <c r="F101" i="1"/>
  <c r="F100" i="1"/>
  <c r="F99" i="1"/>
  <c r="F98" i="1"/>
  <c r="F95" i="1"/>
  <c r="F94" i="1"/>
  <c r="F93" i="1"/>
  <c r="F92" i="1"/>
  <c r="F91" i="1"/>
  <c r="F90" i="1"/>
  <c r="F87" i="1"/>
  <c r="F86" i="1"/>
  <c r="F85" i="1"/>
  <c r="F84" i="1"/>
  <c r="F83" i="1"/>
  <c r="F82" i="1"/>
  <c r="F79" i="1"/>
  <c r="F78" i="1"/>
  <c r="H77" i="1"/>
  <c r="F77" i="1"/>
  <c r="H76" i="1"/>
  <c r="F76" i="1"/>
  <c r="F75" i="1"/>
  <c r="F74" i="1"/>
  <c r="F71" i="1"/>
  <c r="F70" i="1"/>
  <c r="H69" i="1"/>
  <c r="F69" i="1"/>
  <c r="F68" i="1"/>
  <c r="H67" i="1"/>
  <c r="F67" i="1"/>
  <c r="F66" i="1"/>
  <c r="H63" i="1"/>
  <c r="F63" i="1"/>
  <c r="H62" i="1"/>
  <c r="F62" i="1"/>
  <c r="H60" i="1"/>
  <c r="F60" i="1"/>
  <c r="H59" i="1"/>
  <c r="H55" i="1"/>
  <c r="F55" i="1"/>
  <c r="F54" i="1"/>
  <c r="F52" i="1"/>
  <c r="F51" i="1"/>
  <c r="H50" i="1"/>
  <c r="F50" i="1"/>
  <c r="H47" i="1"/>
  <c r="F47" i="1"/>
  <c r="H46" i="1"/>
  <c r="F46" i="1"/>
  <c r="H44" i="1"/>
  <c r="F44" i="1"/>
  <c r="H43" i="1"/>
  <c r="F43" i="1"/>
  <c r="H42" i="1"/>
  <c r="F42" i="1"/>
  <c r="H39" i="1"/>
  <c r="F39" i="1"/>
  <c r="H38" i="1"/>
  <c r="F38" i="1"/>
  <c r="H36" i="1"/>
  <c r="F36" i="1"/>
  <c r="H35" i="1"/>
  <c r="F35" i="1"/>
  <c r="H34" i="1"/>
  <c r="F34" i="1"/>
  <c r="H31" i="1"/>
  <c r="F31" i="1"/>
  <c r="H30" i="1"/>
  <c r="F30" i="1"/>
  <c r="H28" i="1"/>
  <c r="F28" i="1"/>
  <c r="H27" i="1"/>
  <c r="F27" i="1"/>
  <c r="H23" i="1"/>
  <c r="F23" i="1"/>
  <c r="H22" i="1"/>
  <c r="F22" i="1"/>
  <c r="H20" i="1"/>
  <c r="F20" i="1"/>
  <c r="H19" i="1"/>
  <c r="F19" i="1"/>
  <c r="H15" i="1"/>
  <c r="F15" i="1"/>
  <c r="H14" i="1"/>
  <c r="F14" i="1"/>
  <c r="H12" i="1"/>
  <c r="F7" i="1"/>
  <c r="F6" i="1"/>
  <c r="F5" i="1"/>
  <c r="F4" i="1"/>
  <c r="F3" i="1"/>
  <c r="F2" i="1"/>
</calcChain>
</file>

<file path=xl/sharedStrings.xml><?xml version="1.0" encoding="utf-8"?>
<sst xmlns="http://schemas.openxmlformats.org/spreadsheetml/2006/main" count="227" uniqueCount="62">
  <si>
    <t>Station</t>
  </si>
  <si>
    <t>Sample Date</t>
  </si>
  <si>
    <t>Cl (mg/L)</t>
  </si>
  <si>
    <t>NH4 (mg/L)</t>
  </si>
  <si>
    <t>TKN (mg/L)</t>
  </si>
  <si>
    <t>Org N (mg/L)</t>
  </si>
  <si>
    <t>NO3+NO2 (mg/L)</t>
  </si>
  <si>
    <t>TN (mg/L)</t>
  </si>
  <si>
    <t>TP (mg/L)</t>
  </si>
  <si>
    <t xml:space="preserve">STE1 </t>
  </si>
  <si>
    <t>MW1</t>
  </si>
  <si>
    <t>L1S</t>
  </si>
  <si>
    <t>L1D</t>
  </si>
  <si>
    <t>M1</t>
  </si>
  <si>
    <t>L2S</t>
  </si>
  <si>
    <t>L2D</t>
  </si>
  <si>
    <t>M2</t>
  </si>
  <si>
    <t>L3S</t>
  </si>
  <si>
    <t>L3D</t>
  </si>
  <si>
    <t>M3</t>
  </si>
  <si>
    <t>L4S</t>
  </si>
  <si>
    <t>L4D</t>
  </si>
  <si>
    <t>M4</t>
  </si>
  <si>
    <t>L5S</t>
  </si>
  <si>
    <t>L5D</t>
  </si>
  <si>
    <t>M5</t>
  </si>
  <si>
    <t>L6S</t>
  </si>
  <si>
    <t>L6D</t>
  </si>
  <si>
    <t>M6</t>
  </si>
  <si>
    <t>L7S</t>
  </si>
  <si>
    <t>Date</t>
  </si>
  <si>
    <t>L-1S</t>
  </si>
  <si>
    <t>L-2S</t>
  </si>
  <si>
    <t>L-3S</t>
  </si>
  <si>
    <t>L-4S</t>
  </si>
  <si>
    <t>L-5S</t>
  </si>
  <si>
    <t>L-6S</t>
  </si>
  <si>
    <t>L-7S</t>
  </si>
  <si>
    <t>L-1D</t>
  </si>
  <si>
    <t>L-2D</t>
  </si>
  <si>
    <t>L-3D</t>
  </si>
  <si>
    <t>L-4D</t>
  </si>
  <si>
    <t>L-5D</t>
  </si>
  <si>
    <t>L-6D</t>
  </si>
  <si>
    <t xml:space="preserve">NOTES:  STE=Trap effluent sample; L= lysimeter sample; MW=monitoring well sample; P=piezometer; M=horizontal well </t>
  </si>
  <si>
    <t>BDL</t>
  </si>
  <si>
    <t>Reported concentrations are in mg/L. BDL=Below Detection Limit, Empty field indicates no sample was collected due to insufficient sample.</t>
  </si>
  <si>
    <t>Depth to Water (ft.)</t>
  </si>
  <si>
    <t>N/A</t>
  </si>
  <si>
    <t>P1</t>
  </si>
  <si>
    <t>P2</t>
  </si>
  <si>
    <t>P3</t>
  </si>
  <si>
    <t>Meter Reading (gal.)</t>
  </si>
  <si>
    <t>Daily Average (gal.)</t>
  </si>
  <si>
    <t>Comments</t>
  </si>
  <si>
    <t>Homeowner on vacation</t>
  </si>
  <si>
    <t>Irrigation of newly installed sod</t>
  </si>
  <si>
    <t>~</t>
  </si>
  <si>
    <t>Normal irrigation use</t>
  </si>
  <si>
    <t>Commence flow measurements to drainfield</t>
  </si>
  <si>
    <t>Height of Water Above Bottom of Liner (ft.)</t>
  </si>
  <si>
    <t>STE1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</si>
</sst>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00"/>
    <numFmt numFmtId="165" formatCode="0.0"/>
    <numFmt numFmtId="166" formatCode="[$-409]mmm\-yy;@"/>
    <numFmt numFmtId="167" formatCode="m/d;@"/>
    <numFmt numFmtId="168" formatCode="m/d/yy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0" borderId="0" xfId="0" applyFill="1"/>
    <xf numFmtId="14" fontId="0" fillId="0" borderId="1" xfId="0" applyNumberFormat="1" applyFill="1" applyBorder="1" applyAlignment="1">
      <alignment horizontal="center" vertical="center"/>
    </xf>
    <xf numFmtId="1" fontId="0" fillId="0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/>
    </xf>
    <xf numFmtId="2" fontId="0" fillId="0" borderId="0" xfId="0" applyNumberFormat="1" applyFill="1"/>
    <xf numFmtId="164" fontId="0" fillId="0" borderId="0" xfId="0" applyNumberFormat="1" applyFill="1"/>
    <xf numFmtId="14" fontId="0" fillId="3" borderId="1" xfId="0" applyNumberFormat="1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/>
    </xf>
    <xf numFmtId="2" fontId="0" fillId="2" borderId="2" xfId="0" applyNumberFormat="1" applyFill="1" applyBorder="1" applyAlignment="1">
      <alignment horizontal="center"/>
    </xf>
    <xf numFmtId="166" fontId="1" fillId="0" borderId="0" xfId="0" applyNumberFormat="1" applyFont="1"/>
    <xf numFmtId="167" fontId="1" fillId="0" borderId="0" xfId="0" applyNumberFormat="1" applyFont="1"/>
    <xf numFmtId="0" fontId="1" fillId="0" borderId="0" xfId="0" applyFont="1"/>
    <xf numFmtId="0" fontId="2" fillId="0" borderId="1" xfId="0" applyFont="1" applyFill="1" applyBorder="1" applyAlignment="1">
      <alignment horizontal="center" vertical="center"/>
    </xf>
    <xf numFmtId="2" fontId="2" fillId="0" borderId="2" xfId="0" applyNumberFormat="1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/>
    <xf numFmtId="1" fontId="3" fillId="0" borderId="2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left" vertical="center"/>
    </xf>
    <xf numFmtId="164" fontId="3" fillId="0" borderId="2" xfId="0" applyNumberFormat="1" applyFont="1" applyFill="1" applyBorder="1" applyAlignment="1">
      <alignment horizontal="center" vertical="center"/>
    </xf>
    <xf numFmtId="165" fontId="3" fillId="0" borderId="3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64" fontId="3" fillId="2" borderId="2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left"/>
    </xf>
    <xf numFmtId="165" fontId="3" fillId="2" borderId="2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165" fontId="3" fillId="0" borderId="2" xfId="0" applyNumberFormat="1" applyFont="1" applyFill="1" applyBorder="1" applyAlignment="1">
      <alignment horizontal="left" vertical="center"/>
    </xf>
    <xf numFmtId="165" fontId="3" fillId="0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0" borderId="0" xfId="0" applyFont="1" applyFill="1" applyAlignment="1"/>
    <xf numFmtId="2" fontId="3" fillId="0" borderId="0" xfId="0" applyNumberFormat="1" applyFont="1" applyFill="1"/>
    <xf numFmtId="164" fontId="3" fillId="0" borderId="0" xfId="0" applyNumberFormat="1" applyFont="1" applyFill="1"/>
    <xf numFmtId="168" fontId="2" fillId="0" borderId="1" xfId="0" applyNumberFormat="1" applyFont="1" applyFill="1" applyBorder="1" applyAlignment="1">
      <alignment horizontal="center"/>
    </xf>
    <xf numFmtId="168" fontId="3" fillId="2" borderId="1" xfId="0" applyNumberFormat="1" applyFont="1" applyFill="1" applyBorder="1" applyAlignment="1">
      <alignment horizontal="center" vertical="center"/>
    </xf>
    <xf numFmtId="168" fontId="3" fillId="3" borderId="1" xfId="0" applyNumberFormat="1" applyFont="1" applyFill="1" applyBorder="1" applyAlignment="1">
      <alignment horizontal="center" vertical="center"/>
    </xf>
    <xf numFmtId="168" fontId="3" fillId="0" borderId="1" xfId="0" applyNumberFormat="1" applyFont="1" applyFill="1" applyBorder="1" applyAlignment="1">
      <alignment horizontal="center" vertical="center"/>
    </xf>
    <xf numFmtId="168" fontId="3" fillId="0" borderId="0" xfId="0" applyNumberFormat="1" applyFont="1" applyFill="1"/>
    <xf numFmtId="168" fontId="0" fillId="0" borderId="0" xfId="0" applyNumberFormat="1" applyFill="1"/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14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" fontId="3" fillId="0" borderId="7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center" vertical="center"/>
    </xf>
    <xf numFmtId="0" fontId="3" fillId="3" borderId="1" xfId="0" applyFont="1" applyFill="1" applyBorder="1"/>
    <xf numFmtId="1" fontId="3" fillId="3" borderId="2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/>
    <xf numFmtId="168" fontId="3" fillId="4" borderId="1" xfId="0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" fontId="3" fillId="4" borderId="2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1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2" fontId="3" fillId="3" borderId="2" xfId="0" applyNumberFormat="1" applyFont="1" applyFill="1" applyBorder="1" applyAlignment="1">
      <alignment horizontal="center"/>
    </xf>
    <xf numFmtId="164" fontId="3" fillId="3" borderId="1" xfId="0" applyNumberFormat="1" applyFont="1" applyFill="1" applyBorder="1" applyAlignment="1">
      <alignment horizontal="center"/>
    </xf>
    <xf numFmtId="165" fontId="3" fillId="3" borderId="1" xfId="0" applyNumberFormat="1" applyFont="1" applyFill="1" applyBorder="1" applyAlignment="1">
      <alignment horizontal="center"/>
    </xf>
    <xf numFmtId="1" fontId="3" fillId="3" borderId="1" xfId="0" applyNumberFormat="1" applyFont="1" applyFill="1" applyBorder="1" applyAlignment="1">
      <alignment horizontal="center"/>
    </xf>
    <xf numFmtId="1" fontId="3" fillId="3" borderId="2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164" fontId="3" fillId="3" borderId="2" xfId="0" applyNumberFormat="1" applyFont="1" applyFill="1" applyBorder="1" applyAlignment="1">
      <alignment horizontal="center"/>
    </xf>
    <xf numFmtId="0" fontId="3" fillId="3" borderId="2" xfId="0" applyFont="1" applyFill="1" applyBorder="1"/>
    <xf numFmtId="165" fontId="3" fillId="3" borderId="2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2" fontId="3" fillId="4" borderId="1" xfId="0" applyNumberFormat="1" applyFont="1" applyFill="1" applyBorder="1" applyAlignment="1">
      <alignment horizontal="center"/>
    </xf>
    <xf numFmtId="1" fontId="3" fillId="4" borderId="1" xfId="0" applyNumberFormat="1" applyFont="1" applyFill="1" applyBorder="1" applyAlignment="1">
      <alignment horizontal="center"/>
    </xf>
    <xf numFmtId="165" fontId="3" fillId="4" borderId="1" xfId="0" applyNumberFormat="1" applyFont="1" applyFill="1" applyBorder="1" applyAlignment="1">
      <alignment horizontal="center"/>
    </xf>
    <xf numFmtId="166" fontId="1" fillId="0" borderId="1" xfId="0" applyNumberFormat="1" applyFont="1" applyBorder="1" applyAlignment="1">
      <alignment horizontal="center"/>
    </xf>
    <xf numFmtId="167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1" fontId="0" fillId="0" borderId="0" xfId="0" applyNumberFormat="1"/>
    <xf numFmtId="14" fontId="3" fillId="0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/>
    <xf numFmtId="1" fontId="3" fillId="2" borderId="2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/>
    <xf numFmtId="0" fontId="3" fillId="4" borderId="6" xfId="0" applyFont="1" applyFill="1" applyBorder="1" applyAlignment="1">
      <alignment vertical="center" wrapText="1"/>
    </xf>
    <xf numFmtId="14" fontId="3" fillId="4" borderId="7" xfId="0" applyNumberFormat="1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Shallow</a:t>
            </a:r>
            <a:r>
              <a:rPr lang="en-US" baseline="0"/>
              <a:t> Lysimeters - Chloride mg/L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L-1S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Sheet2!$A$2:$A$8</c:f>
              <c:numCache>
                <c:formatCode>m/d/yyyy</c:formatCode>
                <c:ptCount val="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</c:numCache>
            </c:numRef>
          </c:xVal>
          <c:yVal>
            <c:numRef>
              <c:f>Sheet2!$B$2:$B$8</c:f>
              <c:numCache>
                <c:formatCode>0</c:formatCode>
                <c:ptCount val="7"/>
                <c:pt idx="0">
                  <c:v>100</c:v>
                </c:pt>
                <c:pt idx="2">
                  <c:v>77</c:v>
                </c:pt>
                <c:pt idx="3">
                  <c:v>82</c:v>
                </c:pt>
                <c:pt idx="4">
                  <c:v>70</c:v>
                </c:pt>
                <c:pt idx="5">
                  <c:v>73</c:v>
                </c:pt>
                <c:pt idx="6">
                  <c:v>53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A6F-4B3D-8D17-AB61867B4BCE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L-2S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Sheet2!$A$2:$A$8</c:f>
              <c:numCache>
                <c:formatCode>m/d/yyyy</c:formatCode>
                <c:ptCount val="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</c:numCache>
            </c:numRef>
          </c:xVal>
          <c:yVal>
            <c:numRef>
              <c:f>Sheet2!$C$2:$C$8</c:f>
              <c:numCache>
                <c:formatCode>0</c:formatCode>
                <c:ptCount val="7"/>
                <c:pt idx="1">
                  <c:v>16</c:v>
                </c:pt>
                <c:pt idx="4">
                  <c:v>48</c:v>
                </c:pt>
                <c:pt idx="5">
                  <c:v>38</c:v>
                </c:pt>
                <c:pt idx="6">
                  <c:v>44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A6F-4B3D-8D17-AB61867B4BCE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L-3S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Sheet2!$A$2:$A$8</c:f>
              <c:numCache>
                <c:formatCode>m/d/yyyy</c:formatCode>
                <c:ptCount val="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</c:numCache>
            </c:numRef>
          </c:xVal>
          <c:yVal>
            <c:numRef>
              <c:f>Sheet2!$D$2:$D$8</c:f>
              <c:numCache>
                <c:formatCode>0</c:formatCode>
                <c:ptCount val="7"/>
                <c:pt idx="1">
                  <c:v>54</c:v>
                </c:pt>
                <c:pt idx="2">
                  <c:v>27</c:v>
                </c:pt>
                <c:pt idx="3">
                  <c:v>46</c:v>
                </c:pt>
                <c:pt idx="4">
                  <c:v>54</c:v>
                </c:pt>
                <c:pt idx="5">
                  <c:v>68</c:v>
                </c:pt>
                <c:pt idx="6">
                  <c:v>45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7A6F-4B3D-8D17-AB61867B4BCE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L-4S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Sheet2!$A$2:$A$8</c:f>
              <c:numCache>
                <c:formatCode>m/d/yyyy</c:formatCode>
                <c:ptCount val="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</c:numCache>
            </c:numRef>
          </c:xVal>
          <c:yVal>
            <c:numRef>
              <c:f>Sheet2!$E$2:$E$8</c:f>
              <c:numCache>
                <c:formatCode>0</c:formatCode>
                <c:ptCount val="7"/>
                <c:pt idx="0">
                  <c:v>79</c:v>
                </c:pt>
                <c:pt idx="1">
                  <c:v>85</c:v>
                </c:pt>
                <c:pt idx="2">
                  <c:v>24</c:v>
                </c:pt>
                <c:pt idx="3">
                  <c:v>73</c:v>
                </c:pt>
                <c:pt idx="4">
                  <c:v>77</c:v>
                </c:pt>
                <c:pt idx="5">
                  <c:v>85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7A6F-4B3D-8D17-AB61867B4BCE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L-5S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Sheet2!$A$2:$A$8</c:f>
              <c:numCache>
                <c:formatCode>m/d/yyyy</c:formatCode>
                <c:ptCount val="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</c:numCache>
            </c:numRef>
          </c:xVal>
          <c:yVal>
            <c:numRef>
              <c:f>Sheet2!$F$2:$F$8</c:f>
              <c:numCache>
                <c:formatCode>0</c:formatCode>
                <c:ptCount val="7"/>
                <c:pt idx="0">
                  <c:v>25</c:v>
                </c:pt>
                <c:pt idx="1">
                  <c:v>6.1</c:v>
                </c:pt>
                <c:pt idx="2">
                  <c:v>8.9</c:v>
                </c:pt>
                <c:pt idx="3">
                  <c:v>48</c:v>
                </c:pt>
                <c:pt idx="4">
                  <c:v>52</c:v>
                </c:pt>
                <c:pt idx="5">
                  <c:v>88</c:v>
                </c:pt>
                <c:pt idx="6">
                  <c:v>37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7A6F-4B3D-8D17-AB61867B4BCE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L-6S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Sheet2!$A$2:$A$8</c:f>
              <c:numCache>
                <c:formatCode>m/d/yyyy</c:formatCode>
                <c:ptCount val="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</c:numCache>
            </c:numRef>
          </c:xVal>
          <c:yVal>
            <c:numRef>
              <c:f>Sheet2!$G$2:$G$8</c:f>
              <c:numCache>
                <c:formatCode>0</c:formatCode>
                <c:ptCount val="7"/>
                <c:pt idx="0">
                  <c:v>16</c:v>
                </c:pt>
                <c:pt idx="1">
                  <c:v>8.8000000000000007</c:v>
                </c:pt>
                <c:pt idx="2">
                  <c:v>13</c:v>
                </c:pt>
                <c:pt idx="3">
                  <c:v>44</c:v>
                </c:pt>
                <c:pt idx="4">
                  <c:v>45</c:v>
                </c:pt>
                <c:pt idx="5">
                  <c:v>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7A6F-4B3D-8D17-AB61867B4BCE}"/>
            </c:ext>
          </c:extLst>
        </c:ser>
        <c:ser>
          <c:idx val="6"/>
          <c:order val="6"/>
          <c:tx>
            <c:strRef>
              <c:f>Sheet2!$H$1</c:f>
              <c:strCache>
                <c:ptCount val="1"/>
                <c:pt idx="0">
                  <c:v>L-7S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Sheet2!$A$2:$A$8</c:f>
              <c:numCache>
                <c:formatCode>m/d/yyyy</c:formatCode>
                <c:ptCount val="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</c:numCache>
            </c:numRef>
          </c:xVal>
          <c:yVal>
            <c:numRef>
              <c:f>Sheet2!$H$2:$H$8</c:f>
              <c:numCache>
                <c:formatCode>0</c:formatCode>
                <c:ptCount val="7"/>
                <c:pt idx="1">
                  <c:v>43</c:v>
                </c:pt>
                <c:pt idx="2">
                  <c:v>68</c:v>
                </c:pt>
                <c:pt idx="3">
                  <c:v>81</c:v>
                </c:pt>
                <c:pt idx="4">
                  <c:v>74</c:v>
                </c:pt>
                <c:pt idx="5">
                  <c:v>80</c:v>
                </c:pt>
                <c:pt idx="6">
                  <c:v>63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7A6F-4B3D-8D17-AB61867B4BCE}"/>
            </c:ext>
          </c:extLst>
        </c:ser>
        <c:ser>
          <c:idx val="7"/>
          <c:order val="7"/>
          <c:tx>
            <c:strRef>
              <c:f>Sheet2!$I$1</c:f>
              <c:strCache>
                <c:ptCount val="1"/>
                <c:pt idx="0">
                  <c:v>STE1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Sheet2!$A$2:$A$8</c:f>
              <c:numCache>
                <c:formatCode>m/d/yyyy</c:formatCode>
                <c:ptCount val="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</c:numCache>
            </c:numRef>
          </c:xVal>
          <c:yVal>
            <c:numRef>
              <c:f>Sheet2!$I$2:$I$8</c:f>
              <c:numCache>
                <c:formatCode>0</c:formatCode>
                <c:ptCount val="7"/>
                <c:pt idx="0">
                  <c:v>99</c:v>
                </c:pt>
                <c:pt idx="1">
                  <c:v>70</c:v>
                </c:pt>
                <c:pt idx="2">
                  <c:v>83</c:v>
                </c:pt>
                <c:pt idx="3">
                  <c:v>79</c:v>
                </c:pt>
                <c:pt idx="4">
                  <c:v>79</c:v>
                </c:pt>
                <c:pt idx="5">
                  <c:v>79</c:v>
                </c:pt>
                <c:pt idx="6">
                  <c:v>59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F2C-4164-B67D-C3C3D49B8B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0946064"/>
        <c:axId val="480941144"/>
      </c:scatterChart>
      <c:valAx>
        <c:axId val="4809460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0941144"/>
        <c:crosses val="autoZero"/>
        <c:crossBetween val="midCat"/>
      </c:valAx>
      <c:valAx>
        <c:axId val="480941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09460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Deep Lysimeters - Chloride mg/L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Sheet2!$B$56</c:f>
              <c:strCache>
                <c:ptCount val="1"/>
                <c:pt idx="0">
                  <c:v>L-1D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Sheet2!$A$57:$A$63</c:f>
              <c:numCache>
                <c:formatCode>m/d/yyyy</c:formatCode>
                <c:ptCount val="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</c:numCache>
            </c:numRef>
          </c:xVal>
          <c:yVal>
            <c:numRef>
              <c:f>Sheet2!$B$57:$B$63</c:f>
              <c:numCache>
                <c:formatCode>0</c:formatCode>
                <c:ptCount val="7"/>
                <c:pt idx="1">
                  <c:v>29</c:v>
                </c:pt>
                <c:pt idx="2">
                  <c:v>73</c:v>
                </c:pt>
                <c:pt idx="3">
                  <c:v>71</c:v>
                </c:pt>
                <c:pt idx="4">
                  <c:v>68</c:v>
                </c:pt>
                <c:pt idx="5">
                  <c:v>76</c:v>
                </c:pt>
                <c:pt idx="6">
                  <c:v>60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B67-4203-B3E2-2B60ADD5BFB3}"/>
            </c:ext>
          </c:extLst>
        </c:ser>
        <c:ser>
          <c:idx val="1"/>
          <c:order val="1"/>
          <c:tx>
            <c:strRef>
              <c:f>Sheet2!$C$56</c:f>
              <c:strCache>
                <c:ptCount val="1"/>
                <c:pt idx="0">
                  <c:v>L-2D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Sheet2!$A$57:$A$63</c:f>
              <c:numCache>
                <c:formatCode>m/d/yyyy</c:formatCode>
                <c:ptCount val="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</c:numCache>
            </c:numRef>
          </c:xVal>
          <c:yVal>
            <c:numRef>
              <c:f>Sheet2!$C$57:$C$63</c:f>
              <c:numCache>
                <c:formatCode>0</c:formatCode>
                <c:ptCount val="7"/>
                <c:pt idx="1">
                  <c:v>38</c:v>
                </c:pt>
                <c:pt idx="2">
                  <c:v>69</c:v>
                </c:pt>
                <c:pt idx="3">
                  <c:v>62</c:v>
                </c:pt>
                <c:pt idx="4">
                  <c:v>65</c:v>
                </c:pt>
                <c:pt idx="5">
                  <c:v>72</c:v>
                </c:pt>
                <c:pt idx="6">
                  <c:v>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B67-4203-B3E2-2B60ADD5BFB3}"/>
            </c:ext>
          </c:extLst>
        </c:ser>
        <c:ser>
          <c:idx val="2"/>
          <c:order val="2"/>
          <c:tx>
            <c:strRef>
              <c:f>Sheet2!$D$56</c:f>
              <c:strCache>
                <c:ptCount val="1"/>
                <c:pt idx="0">
                  <c:v>L-3D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Sheet2!$A$57:$A$63</c:f>
              <c:numCache>
                <c:formatCode>m/d/yyyy</c:formatCode>
                <c:ptCount val="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</c:numCache>
            </c:numRef>
          </c:xVal>
          <c:yVal>
            <c:numRef>
              <c:f>Sheet2!$D$57:$D$63</c:f>
              <c:numCache>
                <c:formatCode>0</c:formatCode>
                <c:ptCount val="7"/>
                <c:pt idx="0">
                  <c:v>110</c:v>
                </c:pt>
                <c:pt idx="1">
                  <c:v>28</c:v>
                </c:pt>
                <c:pt idx="2">
                  <c:v>30</c:v>
                </c:pt>
                <c:pt idx="3">
                  <c:v>59</c:v>
                </c:pt>
                <c:pt idx="4">
                  <c:v>54</c:v>
                </c:pt>
                <c:pt idx="5">
                  <c:v>58</c:v>
                </c:pt>
                <c:pt idx="6">
                  <c:v>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1B67-4203-B3E2-2B60ADD5BFB3}"/>
            </c:ext>
          </c:extLst>
        </c:ser>
        <c:ser>
          <c:idx val="3"/>
          <c:order val="3"/>
          <c:tx>
            <c:strRef>
              <c:f>Sheet2!$E$56</c:f>
              <c:strCache>
                <c:ptCount val="1"/>
                <c:pt idx="0">
                  <c:v>L-4D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Sheet2!$A$57:$A$63</c:f>
              <c:numCache>
                <c:formatCode>m/d/yyyy</c:formatCode>
                <c:ptCount val="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</c:numCache>
            </c:numRef>
          </c:xVal>
          <c:yVal>
            <c:numRef>
              <c:f>Sheet2!$E$57:$E$63</c:f>
              <c:numCache>
                <c:formatCode>0</c:formatCode>
                <c:ptCount val="7"/>
                <c:pt idx="1">
                  <c:v>54</c:v>
                </c:pt>
                <c:pt idx="2">
                  <c:v>53</c:v>
                </c:pt>
                <c:pt idx="3">
                  <c:v>61</c:v>
                </c:pt>
                <c:pt idx="4">
                  <c:v>67</c:v>
                </c:pt>
                <c:pt idx="5">
                  <c:v>81</c:v>
                </c:pt>
                <c:pt idx="6">
                  <c:v>61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1B67-4203-B3E2-2B60ADD5BFB3}"/>
            </c:ext>
          </c:extLst>
        </c:ser>
        <c:ser>
          <c:idx val="4"/>
          <c:order val="4"/>
          <c:tx>
            <c:strRef>
              <c:f>Sheet2!$F$56</c:f>
              <c:strCache>
                <c:ptCount val="1"/>
                <c:pt idx="0">
                  <c:v>L-5D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Sheet2!$A$57:$A$63</c:f>
              <c:numCache>
                <c:formatCode>m/d/yyyy</c:formatCode>
                <c:ptCount val="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</c:numCache>
            </c:numRef>
          </c:xVal>
          <c:yVal>
            <c:numRef>
              <c:f>Sheet2!$F$57:$F$63</c:f>
              <c:numCache>
                <c:formatCode>0</c:formatCode>
                <c:ptCount val="7"/>
                <c:pt idx="0">
                  <c:v>43</c:v>
                </c:pt>
                <c:pt idx="1">
                  <c:v>14</c:v>
                </c:pt>
                <c:pt idx="2">
                  <c:v>30</c:v>
                </c:pt>
                <c:pt idx="3">
                  <c:v>45</c:v>
                </c:pt>
                <c:pt idx="4">
                  <c:v>49</c:v>
                </c:pt>
                <c:pt idx="5">
                  <c:v>53</c:v>
                </c:pt>
                <c:pt idx="6">
                  <c:v>45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1B67-4203-B3E2-2B60ADD5BFB3}"/>
            </c:ext>
          </c:extLst>
        </c:ser>
        <c:ser>
          <c:idx val="5"/>
          <c:order val="5"/>
          <c:tx>
            <c:strRef>
              <c:f>Sheet2!$G$56</c:f>
              <c:strCache>
                <c:ptCount val="1"/>
                <c:pt idx="0">
                  <c:v>L-6D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Sheet2!$A$57:$A$63</c:f>
              <c:numCache>
                <c:formatCode>m/d/yyyy</c:formatCode>
                <c:ptCount val="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</c:numCache>
            </c:numRef>
          </c:xVal>
          <c:yVal>
            <c:numRef>
              <c:f>Sheet2!$G$57:$G$63</c:f>
              <c:numCache>
                <c:formatCode>0</c:formatCode>
                <c:ptCount val="7"/>
                <c:pt idx="1">
                  <c:v>86</c:v>
                </c:pt>
                <c:pt idx="2">
                  <c:v>62</c:v>
                </c:pt>
                <c:pt idx="3">
                  <c:v>66</c:v>
                </c:pt>
                <c:pt idx="4">
                  <c:v>64</c:v>
                </c:pt>
                <c:pt idx="5">
                  <c:v>78</c:v>
                </c:pt>
                <c:pt idx="6">
                  <c:v>76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1B67-4203-B3E2-2B60ADD5BFB3}"/>
            </c:ext>
          </c:extLst>
        </c:ser>
        <c:ser>
          <c:idx val="6"/>
          <c:order val="6"/>
          <c:tx>
            <c:strRef>
              <c:f>Sheet2!$H$56</c:f>
              <c:strCache>
                <c:ptCount val="1"/>
                <c:pt idx="0">
                  <c:v>STE1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Sheet2!$A$57:$A$63</c:f>
              <c:numCache>
                <c:formatCode>m/d/yyyy</c:formatCode>
                <c:ptCount val="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</c:numCache>
            </c:numRef>
          </c:xVal>
          <c:yVal>
            <c:numRef>
              <c:f>Sheet2!$H$57:$H$63</c:f>
              <c:numCache>
                <c:formatCode>0</c:formatCode>
                <c:ptCount val="7"/>
                <c:pt idx="0">
                  <c:v>99</c:v>
                </c:pt>
                <c:pt idx="1">
                  <c:v>70</c:v>
                </c:pt>
                <c:pt idx="2">
                  <c:v>83</c:v>
                </c:pt>
                <c:pt idx="3">
                  <c:v>79</c:v>
                </c:pt>
                <c:pt idx="4">
                  <c:v>79</c:v>
                </c:pt>
                <c:pt idx="5">
                  <c:v>79</c:v>
                </c:pt>
                <c:pt idx="6">
                  <c:v>59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B00-4EEE-8504-DDE837856B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2553304"/>
        <c:axId val="472555272"/>
      </c:scatterChart>
      <c:valAx>
        <c:axId val="4725533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2555272"/>
        <c:crosses val="autoZero"/>
        <c:crossBetween val="midCat"/>
      </c:valAx>
      <c:valAx>
        <c:axId val="472555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2553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Shallow Lysimeters - Total Nitrogen mg/L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Sheet2!$B$15</c:f>
              <c:strCache>
                <c:ptCount val="1"/>
                <c:pt idx="0">
                  <c:v>L-1S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Sheet2!$A$16:$A$22</c:f>
              <c:numCache>
                <c:formatCode>m/d/yyyy</c:formatCode>
                <c:ptCount val="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</c:numCache>
            </c:numRef>
          </c:xVal>
          <c:yVal>
            <c:numRef>
              <c:f>Sheet2!$B$16:$B$22</c:f>
              <c:numCache>
                <c:formatCode>0</c:formatCode>
                <c:ptCount val="7"/>
                <c:pt idx="0">
                  <c:v>57</c:v>
                </c:pt>
                <c:pt idx="2">
                  <c:v>39</c:v>
                </c:pt>
                <c:pt idx="3">
                  <c:v>29</c:v>
                </c:pt>
                <c:pt idx="4">
                  <c:v>28</c:v>
                </c:pt>
                <c:pt idx="5">
                  <c:v>58</c:v>
                </c:pt>
                <c:pt idx="6">
                  <c:v>20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EB7-4D64-A6D2-FD224C2E0BB7}"/>
            </c:ext>
          </c:extLst>
        </c:ser>
        <c:ser>
          <c:idx val="1"/>
          <c:order val="1"/>
          <c:tx>
            <c:strRef>
              <c:f>Sheet2!$C$15</c:f>
              <c:strCache>
                <c:ptCount val="1"/>
                <c:pt idx="0">
                  <c:v>L-2S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Sheet2!$A$16:$A$22</c:f>
              <c:numCache>
                <c:formatCode>m/d/yyyy</c:formatCode>
                <c:ptCount val="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</c:numCache>
            </c:numRef>
          </c:xVal>
          <c:yVal>
            <c:numRef>
              <c:f>Sheet2!$C$16:$C$22</c:f>
              <c:numCache>
                <c:formatCode>0</c:formatCode>
                <c:ptCount val="7"/>
                <c:pt idx="1">
                  <c:v>4</c:v>
                </c:pt>
                <c:pt idx="2">
                  <c:v>32</c:v>
                </c:pt>
                <c:pt idx="3">
                  <c:v>26</c:v>
                </c:pt>
                <c:pt idx="4">
                  <c:v>44</c:v>
                </c:pt>
                <c:pt idx="5">
                  <c:v>25</c:v>
                </c:pt>
                <c:pt idx="6">
                  <c:v>36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6EB7-4D64-A6D2-FD224C2E0BB7}"/>
            </c:ext>
          </c:extLst>
        </c:ser>
        <c:ser>
          <c:idx val="2"/>
          <c:order val="2"/>
          <c:tx>
            <c:strRef>
              <c:f>Sheet2!$D$15</c:f>
              <c:strCache>
                <c:ptCount val="1"/>
                <c:pt idx="0">
                  <c:v>L-3S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Sheet2!$A$16:$A$22</c:f>
              <c:numCache>
                <c:formatCode>m/d/yyyy</c:formatCode>
                <c:ptCount val="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</c:numCache>
            </c:numRef>
          </c:xVal>
          <c:yVal>
            <c:numRef>
              <c:f>Sheet2!$D$16:$D$22</c:f>
              <c:numCache>
                <c:formatCode>0</c:formatCode>
                <c:ptCount val="7"/>
                <c:pt idx="1">
                  <c:v>3</c:v>
                </c:pt>
                <c:pt idx="2">
                  <c:v>13</c:v>
                </c:pt>
                <c:pt idx="3">
                  <c:v>10</c:v>
                </c:pt>
                <c:pt idx="4">
                  <c:v>13</c:v>
                </c:pt>
                <c:pt idx="5">
                  <c:v>23</c:v>
                </c:pt>
                <c:pt idx="6">
                  <c:v>40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6EB7-4D64-A6D2-FD224C2E0BB7}"/>
            </c:ext>
          </c:extLst>
        </c:ser>
        <c:ser>
          <c:idx val="3"/>
          <c:order val="3"/>
          <c:tx>
            <c:strRef>
              <c:f>Sheet2!$E$15</c:f>
              <c:strCache>
                <c:ptCount val="1"/>
                <c:pt idx="0">
                  <c:v>L-4S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Sheet2!$A$16:$A$22</c:f>
              <c:numCache>
                <c:formatCode>m/d/yyyy</c:formatCode>
                <c:ptCount val="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</c:numCache>
            </c:numRef>
          </c:xVal>
          <c:yVal>
            <c:numRef>
              <c:f>Sheet2!$E$16:$E$22</c:f>
              <c:numCache>
                <c:formatCode>0</c:formatCode>
                <c:ptCount val="7"/>
                <c:pt idx="0">
                  <c:v>12</c:v>
                </c:pt>
                <c:pt idx="1">
                  <c:v>3</c:v>
                </c:pt>
                <c:pt idx="2">
                  <c:v>8</c:v>
                </c:pt>
                <c:pt idx="3">
                  <c:v>13</c:v>
                </c:pt>
                <c:pt idx="4">
                  <c:v>14</c:v>
                </c:pt>
                <c:pt idx="5">
                  <c:v>20</c:v>
                </c:pt>
                <c:pt idx="6">
                  <c:v>11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6EB7-4D64-A6D2-FD224C2E0BB7}"/>
            </c:ext>
          </c:extLst>
        </c:ser>
        <c:ser>
          <c:idx val="4"/>
          <c:order val="4"/>
          <c:tx>
            <c:strRef>
              <c:f>Sheet2!$F$15</c:f>
              <c:strCache>
                <c:ptCount val="1"/>
                <c:pt idx="0">
                  <c:v>L-5S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Sheet2!$A$16:$A$22</c:f>
              <c:numCache>
                <c:formatCode>m/d/yyyy</c:formatCode>
                <c:ptCount val="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</c:numCache>
            </c:numRef>
          </c:xVal>
          <c:yVal>
            <c:numRef>
              <c:f>Sheet2!$F$16:$F$22</c:f>
              <c:numCache>
                <c:formatCode>0</c:formatCode>
                <c:ptCount val="7"/>
                <c:pt idx="0">
                  <c:v>3</c:v>
                </c:pt>
                <c:pt idx="1">
                  <c:v>2</c:v>
                </c:pt>
                <c:pt idx="2">
                  <c:v>8</c:v>
                </c:pt>
                <c:pt idx="3">
                  <c:v>1</c:v>
                </c:pt>
                <c:pt idx="4">
                  <c:v>2</c:v>
                </c:pt>
                <c:pt idx="5">
                  <c:v>9</c:v>
                </c:pt>
                <c:pt idx="6">
                  <c:v>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6EB7-4D64-A6D2-FD224C2E0BB7}"/>
            </c:ext>
          </c:extLst>
        </c:ser>
        <c:ser>
          <c:idx val="5"/>
          <c:order val="5"/>
          <c:tx>
            <c:strRef>
              <c:f>Sheet2!$G$15</c:f>
              <c:strCache>
                <c:ptCount val="1"/>
                <c:pt idx="0">
                  <c:v>L-6S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Sheet2!$A$16:$A$22</c:f>
              <c:numCache>
                <c:formatCode>m/d/yyyy</c:formatCode>
                <c:ptCount val="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</c:numCache>
            </c:numRef>
          </c:xVal>
          <c:yVal>
            <c:numRef>
              <c:f>Sheet2!$G$16:$G$22</c:f>
              <c:numCache>
                <c:formatCode>0</c:formatCode>
                <c:ptCount val="7"/>
                <c:pt idx="0">
                  <c:v>3</c:v>
                </c:pt>
                <c:pt idx="1">
                  <c:v>2</c:v>
                </c:pt>
                <c:pt idx="2">
                  <c:v>3</c:v>
                </c:pt>
                <c:pt idx="3">
                  <c:v>1.5</c:v>
                </c:pt>
                <c:pt idx="4">
                  <c:v>2</c:v>
                </c:pt>
                <c:pt idx="5">
                  <c:v>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6EB7-4D64-A6D2-FD224C2E0BB7}"/>
            </c:ext>
          </c:extLst>
        </c:ser>
        <c:ser>
          <c:idx val="6"/>
          <c:order val="6"/>
          <c:tx>
            <c:strRef>
              <c:f>Sheet2!$H$15</c:f>
              <c:strCache>
                <c:ptCount val="1"/>
                <c:pt idx="0">
                  <c:v>L-7S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Sheet2!$A$16:$A$22</c:f>
              <c:numCache>
                <c:formatCode>m/d/yyyy</c:formatCode>
                <c:ptCount val="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</c:numCache>
            </c:numRef>
          </c:xVal>
          <c:yVal>
            <c:numRef>
              <c:f>Sheet2!$H$16:$H$22</c:f>
              <c:numCache>
                <c:formatCode>0</c:formatCode>
                <c:ptCount val="7"/>
                <c:pt idx="1">
                  <c:v>19</c:v>
                </c:pt>
                <c:pt idx="2">
                  <c:v>13</c:v>
                </c:pt>
                <c:pt idx="3">
                  <c:v>37</c:v>
                </c:pt>
                <c:pt idx="4">
                  <c:v>67</c:v>
                </c:pt>
                <c:pt idx="5">
                  <c:v>42</c:v>
                </c:pt>
                <c:pt idx="6">
                  <c:v>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6EB7-4D64-A6D2-FD224C2E0BB7}"/>
            </c:ext>
          </c:extLst>
        </c:ser>
        <c:ser>
          <c:idx val="7"/>
          <c:order val="7"/>
          <c:tx>
            <c:strRef>
              <c:f>Sheet2!$I$15</c:f>
              <c:strCache>
                <c:ptCount val="1"/>
                <c:pt idx="0">
                  <c:v>STE1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Sheet2!$A$16:$A$22</c:f>
              <c:numCache>
                <c:formatCode>m/d/yyyy</c:formatCode>
                <c:ptCount val="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</c:numCache>
            </c:numRef>
          </c:xVal>
          <c:yVal>
            <c:numRef>
              <c:f>Sheet2!$I$16:$I$22</c:f>
              <c:numCache>
                <c:formatCode>0</c:formatCode>
                <c:ptCount val="7"/>
                <c:pt idx="0">
                  <c:v>80</c:v>
                </c:pt>
                <c:pt idx="1">
                  <c:v>45</c:v>
                </c:pt>
                <c:pt idx="2">
                  <c:v>60</c:v>
                </c:pt>
                <c:pt idx="3">
                  <c:v>61</c:v>
                </c:pt>
                <c:pt idx="4">
                  <c:v>40</c:v>
                </c:pt>
                <c:pt idx="5">
                  <c:v>79</c:v>
                </c:pt>
                <c:pt idx="6">
                  <c:v>53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B21-4476-A25D-97879140B5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4567768"/>
        <c:axId val="474566456"/>
      </c:scatterChart>
      <c:valAx>
        <c:axId val="4745677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4566456"/>
        <c:crosses val="autoZero"/>
        <c:crossBetween val="midCat"/>
      </c:valAx>
      <c:valAx>
        <c:axId val="474566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45677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Deep Lysimeters - Total Nitrogen mg/L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Sheet2!$B$70</c:f>
              <c:strCache>
                <c:ptCount val="1"/>
                <c:pt idx="0">
                  <c:v>L-1D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Sheet2!$A$71:$A$77</c:f>
              <c:numCache>
                <c:formatCode>m/d/yyyy</c:formatCode>
                <c:ptCount val="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</c:numCache>
            </c:numRef>
          </c:xVal>
          <c:yVal>
            <c:numRef>
              <c:f>Sheet2!$B$71:$B$77</c:f>
              <c:numCache>
                <c:formatCode>0</c:formatCode>
                <c:ptCount val="7"/>
                <c:pt idx="1">
                  <c:v>14</c:v>
                </c:pt>
                <c:pt idx="2">
                  <c:v>46</c:v>
                </c:pt>
                <c:pt idx="3">
                  <c:v>13</c:v>
                </c:pt>
                <c:pt idx="4">
                  <c:v>20</c:v>
                </c:pt>
                <c:pt idx="5">
                  <c:v>19</c:v>
                </c:pt>
                <c:pt idx="6">
                  <c:v>22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B62-4ED1-899B-D3C9C6820777}"/>
            </c:ext>
          </c:extLst>
        </c:ser>
        <c:ser>
          <c:idx val="1"/>
          <c:order val="1"/>
          <c:tx>
            <c:strRef>
              <c:f>Sheet2!$C$70</c:f>
              <c:strCache>
                <c:ptCount val="1"/>
                <c:pt idx="0">
                  <c:v>L-2D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Sheet2!$A$71:$A$77</c:f>
              <c:numCache>
                <c:formatCode>m/d/yyyy</c:formatCode>
                <c:ptCount val="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</c:numCache>
            </c:numRef>
          </c:xVal>
          <c:yVal>
            <c:numRef>
              <c:f>Sheet2!$C$71:$C$77</c:f>
              <c:numCache>
                <c:formatCode>0</c:formatCode>
                <c:ptCount val="7"/>
                <c:pt idx="1">
                  <c:v>11</c:v>
                </c:pt>
                <c:pt idx="2">
                  <c:v>24</c:v>
                </c:pt>
                <c:pt idx="3">
                  <c:v>21</c:v>
                </c:pt>
                <c:pt idx="4">
                  <c:v>23</c:v>
                </c:pt>
                <c:pt idx="5">
                  <c:v>28</c:v>
                </c:pt>
                <c:pt idx="6">
                  <c:v>28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B62-4ED1-899B-D3C9C6820777}"/>
            </c:ext>
          </c:extLst>
        </c:ser>
        <c:ser>
          <c:idx val="2"/>
          <c:order val="2"/>
          <c:tx>
            <c:strRef>
              <c:f>Sheet2!$D$70</c:f>
              <c:strCache>
                <c:ptCount val="1"/>
                <c:pt idx="0">
                  <c:v>L-3D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Sheet2!$A$71:$A$77</c:f>
              <c:numCache>
                <c:formatCode>m/d/yyyy</c:formatCode>
                <c:ptCount val="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</c:numCache>
            </c:numRef>
          </c:xVal>
          <c:yVal>
            <c:numRef>
              <c:f>Sheet2!$D$71:$D$77</c:f>
              <c:numCache>
                <c:formatCode>0</c:formatCode>
                <c:ptCount val="7"/>
                <c:pt idx="0">
                  <c:v>8</c:v>
                </c:pt>
                <c:pt idx="1">
                  <c:v>3</c:v>
                </c:pt>
                <c:pt idx="2">
                  <c:v>10</c:v>
                </c:pt>
                <c:pt idx="3">
                  <c:v>10</c:v>
                </c:pt>
                <c:pt idx="4">
                  <c:v>14</c:v>
                </c:pt>
                <c:pt idx="5">
                  <c:v>15</c:v>
                </c:pt>
                <c:pt idx="6">
                  <c:v>22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FB62-4ED1-899B-D3C9C6820777}"/>
            </c:ext>
          </c:extLst>
        </c:ser>
        <c:ser>
          <c:idx val="3"/>
          <c:order val="3"/>
          <c:tx>
            <c:strRef>
              <c:f>Sheet2!$E$70</c:f>
              <c:strCache>
                <c:ptCount val="1"/>
                <c:pt idx="0">
                  <c:v>L-4D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Sheet2!$A$71:$A$77</c:f>
              <c:numCache>
                <c:formatCode>m/d/yyyy</c:formatCode>
                <c:ptCount val="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</c:numCache>
            </c:numRef>
          </c:xVal>
          <c:yVal>
            <c:numRef>
              <c:f>Sheet2!$E$71:$E$77</c:f>
              <c:numCache>
                <c:formatCode>0</c:formatCode>
                <c:ptCount val="7"/>
                <c:pt idx="1">
                  <c:v>13</c:v>
                </c:pt>
                <c:pt idx="2">
                  <c:v>11</c:v>
                </c:pt>
                <c:pt idx="3">
                  <c:v>5</c:v>
                </c:pt>
                <c:pt idx="4">
                  <c:v>5</c:v>
                </c:pt>
                <c:pt idx="5">
                  <c:v>6</c:v>
                </c:pt>
                <c:pt idx="6">
                  <c:v>16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FB62-4ED1-899B-D3C9C6820777}"/>
            </c:ext>
          </c:extLst>
        </c:ser>
        <c:ser>
          <c:idx val="4"/>
          <c:order val="4"/>
          <c:tx>
            <c:strRef>
              <c:f>Sheet2!$F$70</c:f>
              <c:strCache>
                <c:ptCount val="1"/>
                <c:pt idx="0">
                  <c:v>L-5D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Sheet2!$A$71:$A$77</c:f>
              <c:numCache>
                <c:formatCode>m/d/yyyy</c:formatCode>
                <c:ptCount val="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</c:numCache>
            </c:numRef>
          </c:xVal>
          <c:yVal>
            <c:numRef>
              <c:f>Sheet2!$F$71:$F$77</c:f>
              <c:numCache>
                <c:formatCode>0</c:formatCode>
                <c:ptCount val="7"/>
                <c:pt idx="0">
                  <c:v>4</c:v>
                </c:pt>
                <c:pt idx="1">
                  <c:v>3</c:v>
                </c:pt>
                <c:pt idx="2">
                  <c:v>5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FB62-4ED1-899B-D3C9C6820777}"/>
            </c:ext>
          </c:extLst>
        </c:ser>
        <c:ser>
          <c:idx val="5"/>
          <c:order val="5"/>
          <c:tx>
            <c:strRef>
              <c:f>Sheet2!$G$70</c:f>
              <c:strCache>
                <c:ptCount val="1"/>
                <c:pt idx="0">
                  <c:v>L-6D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Sheet2!$A$71:$A$77</c:f>
              <c:numCache>
                <c:formatCode>m/d/yyyy</c:formatCode>
                <c:ptCount val="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</c:numCache>
            </c:numRef>
          </c:xVal>
          <c:yVal>
            <c:numRef>
              <c:f>Sheet2!$G$71:$G$77</c:f>
              <c:numCache>
                <c:formatCode>0</c:formatCode>
                <c:ptCount val="7"/>
                <c:pt idx="1">
                  <c:v>31</c:v>
                </c:pt>
                <c:pt idx="2">
                  <c:v>27</c:v>
                </c:pt>
                <c:pt idx="3">
                  <c:v>20</c:v>
                </c:pt>
                <c:pt idx="4">
                  <c:v>11</c:v>
                </c:pt>
                <c:pt idx="5">
                  <c:v>9</c:v>
                </c:pt>
                <c:pt idx="6">
                  <c:v>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FB62-4ED1-899B-D3C9C6820777}"/>
            </c:ext>
          </c:extLst>
        </c:ser>
        <c:ser>
          <c:idx val="6"/>
          <c:order val="6"/>
          <c:tx>
            <c:strRef>
              <c:f>Sheet2!$H$70</c:f>
              <c:strCache>
                <c:ptCount val="1"/>
                <c:pt idx="0">
                  <c:v>STE1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Sheet2!$A$71:$A$77</c:f>
              <c:numCache>
                <c:formatCode>m/d/yyyy</c:formatCode>
                <c:ptCount val="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</c:numCache>
            </c:numRef>
          </c:xVal>
          <c:yVal>
            <c:numRef>
              <c:f>Sheet2!$H$71:$H$77</c:f>
              <c:numCache>
                <c:formatCode>0</c:formatCode>
                <c:ptCount val="7"/>
                <c:pt idx="0">
                  <c:v>80</c:v>
                </c:pt>
                <c:pt idx="1">
                  <c:v>45</c:v>
                </c:pt>
                <c:pt idx="2">
                  <c:v>60</c:v>
                </c:pt>
                <c:pt idx="3">
                  <c:v>61</c:v>
                </c:pt>
                <c:pt idx="4">
                  <c:v>40</c:v>
                </c:pt>
                <c:pt idx="5">
                  <c:v>79</c:v>
                </c:pt>
                <c:pt idx="6">
                  <c:v>53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246-4019-8E30-0E05F269C8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4570064"/>
        <c:axId val="474565472"/>
      </c:scatterChart>
      <c:valAx>
        <c:axId val="4745700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4565472"/>
        <c:crosses val="autoZero"/>
        <c:crossBetween val="midCat"/>
      </c:valAx>
      <c:valAx>
        <c:axId val="474565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45700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Horizontal Monitoring</a:t>
            </a:r>
            <a:r>
              <a:rPr lang="en-US" baseline="0"/>
              <a:t> Wells - Chloride mg/L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Sheet2!$B$30</c:f>
              <c:strCache>
                <c:ptCount val="1"/>
                <c:pt idx="0">
                  <c:v>M1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Sheet2!$A$31:$A$38</c:f>
              <c:numCache>
                <c:formatCode>m/d/yyyy</c:formatCode>
                <c:ptCount val="8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42712</c:v>
                </c:pt>
                <c:pt idx="4">
                  <c:v>42753</c:v>
                </c:pt>
                <c:pt idx="5">
                  <c:v>42789</c:v>
                </c:pt>
                <c:pt idx="6">
                  <c:v>42817</c:v>
                </c:pt>
                <c:pt idx="7">
                  <c:v>42844</c:v>
                </c:pt>
              </c:numCache>
            </c:numRef>
          </c:xVal>
          <c:yVal>
            <c:numRef>
              <c:f>Sheet2!$B$31:$B$38</c:f>
              <c:numCache>
                <c:formatCode>0</c:formatCode>
                <c:ptCount val="8"/>
                <c:pt idx="0">
                  <c:v>100</c:v>
                </c:pt>
                <c:pt idx="1">
                  <c:v>67</c:v>
                </c:pt>
                <c:pt idx="2">
                  <c:v>77</c:v>
                </c:pt>
                <c:pt idx="3">
                  <c:v>73</c:v>
                </c:pt>
                <c:pt idx="4">
                  <c:v>86</c:v>
                </c:pt>
                <c:pt idx="5">
                  <c:v>77</c:v>
                </c:pt>
                <c:pt idx="6">
                  <c:v>83</c:v>
                </c:pt>
                <c:pt idx="7">
                  <c:v>64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5A4-492E-8F8A-BDE75388A178}"/>
            </c:ext>
          </c:extLst>
        </c:ser>
        <c:ser>
          <c:idx val="1"/>
          <c:order val="1"/>
          <c:tx>
            <c:strRef>
              <c:f>Sheet2!$C$30</c:f>
              <c:strCache>
                <c:ptCount val="1"/>
                <c:pt idx="0">
                  <c:v>M2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Sheet2!$A$31:$A$38</c:f>
              <c:numCache>
                <c:formatCode>m/d/yyyy</c:formatCode>
                <c:ptCount val="8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42712</c:v>
                </c:pt>
                <c:pt idx="4">
                  <c:v>42753</c:v>
                </c:pt>
                <c:pt idx="5">
                  <c:v>42789</c:v>
                </c:pt>
                <c:pt idx="6">
                  <c:v>42817</c:v>
                </c:pt>
                <c:pt idx="7">
                  <c:v>42844</c:v>
                </c:pt>
              </c:numCache>
            </c:numRef>
          </c:xVal>
          <c:yVal>
            <c:numRef>
              <c:f>Sheet2!$C$31:$C$38</c:f>
              <c:numCache>
                <c:formatCode>0</c:formatCode>
                <c:ptCount val="8"/>
                <c:pt idx="0">
                  <c:v>100</c:v>
                </c:pt>
                <c:pt idx="1">
                  <c:v>62</c:v>
                </c:pt>
                <c:pt idx="2">
                  <c:v>75</c:v>
                </c:pt>
                <c:pt idx="3">
                  <c:v>72</c:v>
                </c:pt>
                <c:pt idx="4">
                  <c:v>87</c:v>
                </c:pt>
                <c:pt idx="5">
                  <c:v>74</c:v>
                </c:pt>
                <c:pt idx="6">
                  <c:v>88</c:v>
                </c:pt>
                <c:pt idx="7">
                  <c:v>64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5A4-492E-8F8A-BDE75388A178}"/>
            </c:ext>
          </c:extLst>
        </c:ser>
        <c:ser>
          <c:idx val="2"/>
          <c:order val="2"/>
          <c:tx>
            <c:strRef>
              <c:f>Sheet2!$D$30</c:f>
              <c:strCache>
                <c:ptCount val="1"/>
                <c:pt idx="0">
                  <c:v>M3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Sheet2!$A$31:$A$38</c:f>
              <c:numCache>
                <c:formatCode>m/d/yyyy</c:formatCode>
                <c:ptCount val="8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42712</c:v>
                </c:pt>
                <c:pt idx="4">
                  <c:v>42753</c:v>
                </c:pt>
                <c:pt idx="5">
                  <c:v>42789</c:v>
                </c:pt>
                <c:pt idx="6">
                  <c:v>42817</c:v>
                </c:pt>
                <c:pt idx="7">
                  <c:v>42844</c:v>
                </c:pt>
              </c:numCache>
            </c:numRef>
          </c:xVal>
          <c:yVal>
            <c:numRef>
              <c:f>Sheet2!$D$31:$D$38</c:f>
              <c:numCache>
                <c:formatCode>0</c:formatCode>
                <c:ptCount val="8"/>
                <c:pt idx="0">
                  <c:v>91</c:v>
                </c:pt>
                <c:pt idx="1">
                  <c:v>58</c:v>
                </c:pt>
                <c:pt idx="2">
                  <c:v>71</c:v>
                </c:pt>
                <c:pt idx="3">
                  <c:v>69</c:v>
                </c:pt>
                <c:pt idx="4">
                  <c:v>74</c:v>
                </c:pt>
                <c:pt idx="5">
                  <c:v>73</c:v>
                </c:pt>
                <c:pt idx="6">
                  <c:v>80</c:v>
                </c:pt>
                <c:pt idx="7">
                  <c:v>61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C5A4-492E-8F8A-BDE75388A178}"/>
            </c:ext>
          </c:extLst>
        </c:ser>
        <c:ser>
          <c:idx val="3"/>
          <c:order val="3"/>
          <c:tx>
            <c:strRef>
              <c:f>Sheet2!$E$30</c:f>
              <c:strCache>
                <c:ptCount val="1"/>
                <c:pt idx="0">
                  <c:v>M4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Sheet2!$A$31:$A$38</c:f>
              <c:numCache>
                <c:formatCode>m/d/yyyy</c:formatCode>
                <c:ptCount val="8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42712</c:v>
                </c:pt>
                <c:pt idx="4">
                  <c:v>42753</c:v>
                </c:pt>
                <c:pt idx="5">
                  <c:v>42789</c:v>
                </c:pt>
                <c:pt idx="6">
                  <c:v>42817</c:v>
                </c:pt>
                <c:pt idx="7">
                  <c:v>42844</c:v>
                </c:pt>
              </c:numCache>
            </c:numRef>
          </c:xVal>
          <c:yVal>
            <c:numRef>
              <c:f>Sheet2!$E$31:$E$38</c:f>
              <c:numCache>
                <c:formatCode>0</c:formatCode>
                <c:ptCount val="8"/>
                <c:pt idx="0">
                  <c:v>96</c:v>
                </c:pt>
                <c:pt idx="1">
                  <c:v>62</c:v>
                </c:pt>
                <c:pt idx="2">
                  <c:v>73</c:v>
                </c:pt>
                <c:pt idx="3">
                  <c:v>72</c:v>
                </c:pt>
                <c:pt idx="4">
                  <c:v>72</c:v>
                </c:pt>
                <c:pt idx="5">
                  <c:v>73</c:v>
                </c:pt>
                <c:pt idx="6">
                  <c:v>83</c:v>
                </c:pt>
                <c:pt idx="7">
                  <c:v>63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C5A4-492E-8F8A-BDE75388A178}"/>
            </c:ext>
          </c:extLst>
        </c:ser>
        <c:ser>
          <c:idx val="4"/>
          <c:order val="4"/>
          <c:tx>
            <c:strRef>
              <c:f>Sheet2!$F$30</c:f>
              <c:strCache>
                <c:ptCount val="1"/>
                <c:pt idx="0">
                  <c:v>M5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Sheet2!$A$31:$A$38</c:f>
              <c:numCache>
                <c:formatCode>m/d/yyyy</c:formatCode>
                <c:ptCount val="8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42712</c:v>
                </c:pt>
                <c:pt idx="4">
                  <c:v>42753</c:v>
                </c:pt>
                <c:pt idx="5">
                  <c:v>42789</c:v>
                </c:pt>
                <c:pt idx="6">
                  <c:v>42817</c:v>
                </c:pt>
                <c:pt idx="7">
                  <c:v>42844</c:v>
                </c:pt>
              </c:numCache>
            </c:numRef>
          </c:xVal>
          <c:yVal>
            <c:numRef>
              <c:f>Sheet2!$F$31:$F$38</c:f>
              <c:numCache>
                <c:formatCode>0</c:formatCode>
                <c:ptCount val="8"/>
                <c:pt idx="0">
                  <c:v>89</c:v>
                </c:pt>
                <c:pt idx="1">
                  <c:v>52</c:v>
                </c:pt>
                <c:pt idx="2">
                  <c:v>43</c:v>
                </c:pt>
                <c:pt idx="3">
                  <c:v>64</c:v>
                </c:pt>
                <c:pt idx="4">
                  <c:v>63</c:v>
                </c:pt>
                <c:pt idx="5">
                  <c:v>65</c:v>
                </c:pt>
                <c:pt idx="6">
                  <c:v>76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C5A4-492E-8F8A-BDE75388A178}"/>
            </c:ext>
          </c:extLst>
        </c:ser>
        <c:ser>
          <c:idx val="5"/>
          <c:order val="5"/>
          <c:tx>
            <c:strRef>
              <c:f>Sheet2!$G$30</c:f>
              <c:strCache>
                <c:ptCount val="1"/>
                <c:pt idx="0">
                  <c:v>M6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Sheet2!$A$31:$A$38</c:f>
              <c:numCache>
                <c:formatCode>m/d/yyyy</c:formatCode>
                <c:ptCount val="8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42712</c:v>
                </c:pt>
                <c:pt idx="4">
                  <c:v>42753</c:v>
                </c:pt>
                <c:pt idx="5">
                  <c:v>42789</c:v>
                </c:pt>
                <c:pt idx="6">
                  <c:v>42817</c:v>
                </c:pt>
                <c:pt idx="7">
                  <c:v>42844</c:v>
                </c:pt>
              </c:numCache>
            </c:numRef>
          </c:xVal>
          <c:yVal>
            <c:numRef>
              <c:f>Sheet2!$G$31:$G$38</c:f>
              <c:numCache>
                <c:formatCode>0</c:formatCode>
                <c:ptCount val="8"/>
                <c:pt idx="0">
                  <c:v>98</c:v>
                </c:pt>
                <c:pt idx="1">
                  <c:v>54</c:v>
                </c:pt>
                <c:pt idx="2">
                  <c:v>52</c:v>
                </c:pt>
                <c:pt idx="3">
                  <c:v>68</c:v>
                </c:pt>
                <c:pt idx="4">
                  <c:v>68</c:v>
                </c:pt>
                <c:pt idx="5">
                  <c:v>67</c:v>
                </c:pt>
                <c:pt idx="6">
                  <c:v>80</c:v>
                </c:pt>
                <c:pt idx="7">
                  <c:v>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C5A4-492E-8F8A-BDE75388A178}"/>
            </c:ext>
          </c:extLst>
        </c:ser>
        <c:ser>
          <c:idx val="6"/>
          <c:order val="6"/>
          <c:tx>
            <c:strRef>
              <c:f>Sheet2!$H$30</c:f>
              <c:strCache>
                <c:ptCount val="1"/>
                <c:pt idx="0">
                  <c:v>STE1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Sheet2!$A$31:$A$38</c:f>
              <c:numCache>
                <c:formatCode>m/d/yyyy</c:formatCode>
                <c:ptCount val="8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42712</c:v>
                </c:pt>
                <c:pt idx="4">
                  <c:v>42753</c:v>
                </c:pt>
                <c:pt idx="5">
                  <c:v>42789</c:v>
                </c:pt>
                <c:pt idx="6">
                  <c:v>42817</c:v>
                </c:pt>
                <c:pt idx="7">
                  <c:v>42844</c:v>
                </c:pt>
              </c:numCache>
            </c:numRef>
          </c:xVal>
          <c:yVal>
            <c:numRef>
              <c:f>Sheet2!$H$31:$H$38</c:f>
              <c:numCache>
                <c:formatCode>0</c:formatCode>
                <c:ptCount val="8"/>
                <c:pt idx="0">
                  <c:v>99</c:v>
                </c:pt>
                <c:pt idx="1">
                  <c:v>70</c:v>
                </c:pt>
                <c:pt idx="2">
                  <c:v>83</c:v>
                </c:pt>
                <c:pt idx="3">
                  <c:v>75</c:v>
                </c:pt>
                <c:pt idx="4">
                  <c:v>79</c:v>
                </c:pt>
                <c:pt idx="5">
                  <c:v>79</c:v>
                </c:pt>
                <c:pt idx="6">
                  <c:v>79</c:v>
                </c:pt>
                <c:pt idx="7">
                  <c:v>59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DEC-4371-A527-BBBBBFFBE8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4486288"/>
        <c:axId val="404489896"/>
      </c:scatterChart>
      <c:valAx>
        <c:axId val="4044862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4489896"/>
        <c:crosses val="autoZero"/>
        <c:crossBetween val="midCat"/>
      </c:valAx>
      <c:valAx>
        <c:axId val="404489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44862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Horizontal Monitoring Wells - Total Nitrogen mg/L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Sheet2!$B$42</c:f>
              <c:strCache>
                <c:ptCount val="1"/>
                <c:pt idx="0">
                  <c:v>M1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Sheet2!$A$43:$A$50</c:f>
              <c:numCache>
                <c:formatCode>m/d/yyyy</c:formatCode>
                <c:ptCount val="8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42712</c:v>
                </c:pt>
                <c:pt idx="4">
                  <c:v>42753</c:v>
                </c:pt>
                <c:pt idx="5">
                  <c:v>42789</c:v>
                </c:pt>
                <c:pt idx="6">
                  <c:v>42817</c:v>
                </c:pt>
                <c:pt idx="7">
                  <c:v>42844</c:v>
                </c:pt>
              </c:numCache>
            </c:numRef>
          </c:xVal>
          <c:yVal>
            <c:numRef>
              <c:f>Sheet2!$B$43:$B$50</c:f>
              <c:numCache>
                <c:formatCode>0</c:formatCode>
                <c:ptCount val="8"/>
                <c:pt idx="0">
                  <c:v>57</c:v>
                </c:pt>
                <c:pt idx="1">
                  <c:v>47</c:v>
                </c:pt>
                <c:pt idx="2">
                  <c:v>46</c:v>
                </c:pt>
                <c:pt idx="3">
                  <c:v>22</c:v>
                </c:pt>
                <c:pt idx="4">
                  <c:v>8</c:v>
                </c:pt>
                <c:pt idx="5">
                  <c:v>36</c:v>
                </c:pt>
                <c:pt idx="6">
                  <c:v>28</c:v>
                </c:pt>
                <c:pt idx="7">
                  <c:v>15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440-4774-94A9-A293ADB9F7EF}"/>
            </c:ext>
          </c:extLst>
        </c:ser>
        <c:ser>
          <c:idx val="1"/>
          <c:order val="1"/>
          <c:tx>
            <c:strRef>
              <c:f>Sheet2!$C$42</c:f>
              <c:strCache>
                <c:ptCount val="1"/>
                <c:pt idx="0">
                  <c:v>M2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Sheet2!$A$43:$A$50</c:f>
              <c:numCache>
                <c:formatCode>m/d/yyyy</c:formatCode>
                <c:ptCount val="8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42712</c:v>
                </c:pt>
                <c:pt idx="4">
                  <c:v>42753</c:v>
                </c:pt>
                <c:pt idx="5">
                  <c:v>42789</c:v>
                </c:pt>
                <c:pt idx="6">
                  <c:v>42817</c:v>
                </c:pt>
                <c:pt idx="7">
                  <c:v>42844</c:v>
                </c:pt>
              </c:numCache>
            </c:numRef>
          </c:xVal>
          <c:yVal>
            <c:numRef>
              <c:f>Sheet2!$C$43:$C$50</c:f>
              <c:numCache>
                <c:formatCode>0</c:formatCode>
                <c:ptCount val="8"/>
                <c:pt idx="0">
                  <c:v>61</c:v>
                </c:pt>
                <c:pt idx="1">
                  <c:v>43</c:v>
                </c:pt>
                <c:pt idx="2">
                  <c:v>45</c:v>
                </c:pt>
                <c:pt idx="3">
                  <c:v>34</c:v>
                </c:pt>
                <c:pt idx="4">
                  <c:v>27</c:v>
                </c:pt>
                <c:pt idx="5">
                  <c:v>32</c:v>
                </c:pt>
                <c:pt idx="6">
                  <c:v>29</c:v>
                </c:pt>
                <c:pt idx="7">
                  <c:v>20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440-4774-94A9-A293ADB9F7EF}"/>
            </c:ext>
          </c:extLst>
        </c:ser>
        <c:ser>
          <c:idx val="2"/>
          <c:order val="2"/>
          <c:tx>
            <c:strRef>
              <c:f>Sheet2!$D$42</c:f>
              <c:strCache>
                <c:ptCount val="1"/>
                <c:pt idx="0">
                  <c:v>M3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Sheet2!$A$43:$A$50</c:f>
              <c:numCache>
                <c:formatCode>m/d/yyyy</c:formatCode>
                <c:ptCount val="8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42712</c:v>
                </c:pt>
                <c:pt idx="4">
                  <c:v>42753</c:v>
                </c:pt>
                <c:pt idx="5">
                  <c:v>42789</c:v>
                </c:pt>
                <c:pt idx="6">
                  <c:v>42817</c:v>
                </c:pt>
                <c:pt idx="7">
                  <c:v>42844</c:v>
                </c:pt>
              </c:numCache>
            </c:numRef>
          </c:xVal>
          <c:yVal>
            <c:numRef>
              <c:f>Sheet2!$D$43:$D$50</c:f>
              <c:numCache>
                <c:formatCode>0</c:formatCode>
                <c:ptCount val="8"/>
                <c:pt idx="0">
                  <c:v>50</c:v>
                </c:pt>
                <c:pt idx="1">
                  <c:v>31</c:v>
                </c:pt>
                <c:pt idx="2">
                  <c:v>23</c:v>
                </c:pt>
                <c:pt idx="3">
                  <c:v>16</c:v>
                </c:pt>
                <c:pt idx="4">
                  <c:v>9</c:v>
                </c:pt>
                <c:pt idx="5">
                  <c:v>26</c:v>
                </c:pt>
                <c:pt idx="6">
                  <c:v>26</c:v>
                </c:pt>
                <c:pt idx="7">
                  <c:v>26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5440-4774-94A9-A293ADB9F7EF}"/>
            </c:ext>
          </c:extLst>
        </c:ser>
        <c:ser>
          <c:idx val="3"/>
          <c:order val="3"/>
          <c:tx>
            <c:strRef>
              <c:f>Sheet2!$E$42</c:f>
              <c:strCache>
                <c:ptCount val="1"/>
                <c:pt idx="0">
                  <c:v>M4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Sheet2!$A$43:$A$50</c:f>
              <c:numCache>
                <c:formatCode>m/d/yyyy</c:formatCode>
                <c:ptCount val="8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42712</c:v>
                </c:pt>
                <c:pt idx="4">
                  <c:v>42753</c:v>
                </c:pt>
                <c:pt idx="5">
                  <c:v>42789</c:v>
                </c:pt>
                <c:pt idx="6">
                  <c:v>42817</c:v>
                </c:pt>
                <c:pt idx="7">
                  <c:v>42844</c:v>
                </c:pt>
              </c:numCache>
            </c:numRef>
          </c:xVal>
          <c:yVal>
            <c:numRef>
              <c:f>Sheet2!$E$43:$E$50</c:f>
              <c:numCache>
                <c:formatCode>0</c:formatCode>
                <c:ptCount val="8"/>
                <c:pt idx="0">
                  <c:v>64</c:v>
                </c:pt>
                <c:pt idx="1">
                  <c:v>28</c:v>
                </c:pt>
                <c:pt idx="2">
                  <c:v>21</c:v>
                </c:pt>
                <c:pt idx="3">
                  <c:v>17</c:v>
                </c:pt>
                <c:pt idx="4">
                  <c:v>9</c:v>
                </c:pt>
                <c:pt idx="5">
                  <c:v>24</c:v>
                </c:pt>
                <c:pt idx="6">
                  <c:v>28</c:v>
                </c:pt>
                <c:pt idx="7">
                  <c:v>20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5440-4774-94A9-A293ADB9F7EF}"/>
            </c:ext>
          </c:extLst>
        </c:ser>
        <c:ser>
          <c:idx val="4"/>
          <c:order val="4"/>
          <c:tx>
            <c:strRef>
              <c:f>Sheet2!$F$42</c:f>
              <c:strCache>
                <c:ptCount val="1"/>
                <c:pt idx="0">
                  <c:v>M5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Sheet2!$A$43:$A$50</c:f>
              <c:numCache>
                <c:formatCode>m/d/yyyy</c:formatCode>
                <c:ptCount val="8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42712</c:v>
                </c:pt>
                <c:pt idx="4">
                  <c:v>42753</c:v>
                </c:pt>
                <c:pt idx="5">
                  <c:v>42789</c:v>
                </c:pt>
                <c:pt idx="6">
                  <c:v>42817</c:v>
                </c:pt>
                <c:pt idx="7">
                  <c:v>42844</c:v>
                </c:pt>
              </c:numCache>
            </c:numRef>
          </c:xVal>
          <c:yVal>
            <c:numRef>
              <c:f>Sheet2!$F$43:$F$50</c:f>
              <c:numCache>
                <c:formatCode>0</c:formatCode>
                <c:ptCount val="8"/>
                <c:pt idx="0">
                  <c:v>40</c:v>
                </c:pt>
                <c:pt idx="1">
                  <c:v>24</c:v>
                </c:pt>
                <c:pt idx="2">
                  <c:v>16</c:v>
                </c:pt>
                <c:pt idx="3">
                  <c:v>11</c:v>
                </c:pt>
                <c:pt idx="4">
                  <c:v>8</c:v>
                </c:pt>
                <c:pt idx="5">
                  <c:v>9</c:v>
                </c:pt>
                <c:pt idx="6">
                  <c:v>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5440-4774-94A9-A293ADB9F7EF}"/>
            </c:ext>
          </c:extLst>
        </c:ser>
        <c:ser>
          <c:idx val="5"/>
          <c:order val="5"/>
          <c:tx>
            <c:strRef>
              <c:f>Sheet2!$G$42</c:f>
              <c:strCache>
                <c:ptCount val="1"/>
                <c:pt idx="0">
                  <c:v>M6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Sheet2!$A$43:$A$50</c:f>
              <c:numCache>
                <c:formatCode>m/d/yyyy</c:formatCode>
                <c:ptCount val="8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42712</c:v>
                </c:pt>
                <c:pt idx="4">
                  <c:v>42753</c:v>
                </c:pt>
                <c:pt idx="5">
                  <c:v>42789</c:v>
                </c:pt>
                <c:pt idx="6">
                  <c:v>42817</c:v>
                </c:pt>
                <c:pt idx="7">
                  <c:v>42844</c:v>
                </c:pt>
              </c:numCache>
            </c:numRef>
          </c:xVal>
          <c:yVal>
            <c:numRef>
              <c:f>Sheet2!$G$43:$G$50</c:f>
              <c:numCache>
                <c:formatCode>0</c:formatCode>
                <c:ptCount val="8"/>
                <c:pt idx="0">
                  <c:v>38</c:v>
                </c:pt>
                <c:pt idx="1">
                  <c:v>28</c:v>
                </c:pt>
                <c:pt idx="2">
                  <c:v>21</c:v>
                </c:pt>
                <c:pt idx="3">
                  <c:v>11</c:v>
                </c:pt>
                <c:pt idx="4">
                  <c:v>10</c:v>
                </c:pt>
                <c:pt idx="5">
                  <c:v>6</c:v>
                </c:pt>
                <c:pt idx="6">
                  <c:v>6</c:v>
                </c:pt>
                <c:pt idx="7">
                  <c:v>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5440-4774-94A9-A293ADB9F7EF}"/>
            </c:ext>
          </c:extLst>
        </c:ser>
        <c:ser>
          <c:idx val="6"/>
          <c:order val="6"/>
          <c:tx>
            <c:strRef>
              <c:f>Sheet2!$H$42</c:f>
              <c:strCache>
                <c:ptCount val="1"/>
                <c:pt idx="0">
                  <c:v>STE1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Sheet2!$A$43:$A$50</c:f>
              <c:numCache>
                <c:formatCode>m/d/yyyy</c:formatCode>
                <c:ptCount val="8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42712</c:v>
                </c:pt>
                <c:pt idx="4">
                  <c:v>42753</c:v>
                </c:pt>
                <c:pt idx="5">
                  <c:v>42789</c:v>
                </c:pt>
                <c:pt idx="6">
                  <c:v>42817</c:v>
                </c:pt>
                <c:pt idx="7">
                  <c:v>42844</c:v>
                </c:pt>
              </c:numCache>
            </c:numRef>
          </c:xVal>
          <c:yVal>
            <c:numRef>
              <c:f>Sheet2!$H$43:$H$50</c:f>
              <c:numCache>
                <c:formatCode>0</c:formatCode>
                <c:ptCount val="8"/>
                <c:pt idx="0">
                  <c:v>80</c:v>
                </c:pt>
                <c:pt idx="1">
                  <c:v>45</c:v>
                </c:pt>
                <c:pt idx="2">
                  <c:v>60</c:v>
                </c:pt>
                <c:pt idx="3">
                  <c:v>65</c:v>
                </c:pt>
                <c:pt idx="4">
                  <c:v>61</c:v>
                </c:pt>
                <c:pt idx="5">
                  <c:v>40</c:v>
                </c:pt>
                <c:pt idx="6">
                  <c:v>79</c:v>
                </c:pt>
                <c:pt idx="7">
                  <c:v>53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915-46E6-9A81-045F670244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2616392"/>
        <c:axId val="542616720"/>
      </c:scatterChart>
      <c:valAx>
        <c:axId val="5426163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2616720"/>
        <c:crosses val="autoZero"/>
        <c:crossBetween val="midCat"/>
      </c:valAx>
      <c:valAx>
        <c:axId val="542616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26163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Shallow Lysimeters - Total Phosphorous mg/L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Sheet2!$B$87</c:f>
              <c:strCache>
                <c:ptCount val="1"/>
                <c:pt idx="0">
                  <c:v>L-1S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Sheet2!$A$88:$A$94</c:f>
              <c:numCache>
                <c:formatCode>m/d/yyyy</c:formatCode>
                <c:ptCount val="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</c:numCache>
            </c:numRef>
          </c:xVal>
          <c:yVal>
            <c:numRef>
              <c:f>Sheet2!$B$88:$B$94</c:f>
              <c:numCache>
                <c:formatCode>0.0</c:formatCode>
                <c:ptCount val="7"/>
                <c:pt idx="0">
                  <c:v>2.8</c:v>
                </c:pt>
                <c:pt idx="2">
                  <c:v>4.7</c:v>
                </c:pt>
                <c:pt idx="3">
                  <c:v>3.2</c:v>
                </c:pt>
                <c:pt idx="4">
                  <c:v>3.4</c:v>
                </c:pt>
                <c:pt idx="5">
                  <c:v>1.3</c:v>
                </c:pt>
                <c:pt idx="6">
                  <c:v>0.2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3C8-4BA7-BB05-8F74709D303D}"/>
            </c:ext>
          </c:extLst>
        </c:ser>
        <c:ser>
          <c:idx val="1"/>
          <c:order val="1"/>
          <c:tx>
            <c:strRef>
              <c:f>Sheet2!$C$87</c:f>
              <c:strCache>
                <c:ptCount val="1"/>
                <c:pt idx="0">
                  <c:v>L-2S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Sheet2!$A$88:$A$94</c:f>
              <c:numCache>
                <c:formatCode>m/d/yyyy</c:formatCode>
                <c:ptCount val="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</c:numCache>
            </c:numRef>
          </c:xVal>
          <c:yVal>
            <c:numRef>
              <c:f>Sheet2!$C$88:$C$94</c:f>
              <c:numCache>
                <c:formatCode>0.00</c:formatCode>
                <c:ptCount val="7"/>
                <c:pt idx="1">
                  <c:v>0.14000000000000001</c:v>
                </c:pt>
                <c:pt idx="2">
                  <c:v>0.11</c:v>
                </c:pt>
                <c:pt idx="3">
                  <c:v>0.13</c:v>
                </c:pt>
                <c:pt idx="4">
                  <c:v>8.5999999999999993E-2</c:v>
                </c:pt>
                <c:pt idx="5">
                  <c:v>7.0000000000000007E-2</c:v>
                </c:pt>
                <c:pt idx="6">
                  <c:v>0.05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3C8-4BA7-BB05-8F74709D303D}"/>
            </c:ext>
          </c:extLst>
        </c:ser>
        <c:ser>
          <c:idx val="2"/>
          <c:order val="2"/>
          <c:tx>
            <c:strRef>
              <c:f>Sheet2!$D$87</c:f>
              <c:strCache>
                <c:ptCount val="1"/>
                <c:pt idx="0">
                  <c:v>L-3S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Sheet2!$A$88:$A$94</c:f>
              <c:numCache>
                <c:formatCode>m/d/yyyy</c:formatCode>
                <c:ptCount val="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</c:numCache>
            </c:numRef>
          </c:xVal>
          <c:yVal>
            <c:numRef>
              <c:f>Sheet2!$D$88:$D$94</c:f>
              <c:numCache>
                <c:formatCode>0.00</c:formatCode>
                <c:ptCount val="7"/>
                <c:pt idx="1">
                  <c:v>0.1</c:v>
                </c:pt>
                <c:pt idx="2">
                  <c:v>0.1</c:v>
                </c:pt>
                <c:pt idx="3" formatCode="General">
                  <c:v>0.12</c:v>
                </c:pt>
                <c:pt idx="4" formatCode="General">
                  <c:v>0.13</c:v>
                </c:pt>
                <c:pt idx="5" formatCode="General">
                  <c:v>7.2999999999999995E-2</c:v>
                </c:pt>
                <c:pt idx="6" formatCode="General">
                  <c:v>7.9000000000000001E-2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C3C8-4BA7-BB05-8F74709D303D}"/>
            </c:ext>
          </c:extLst>
        </c:ser>
        <c:ser>
          <c:idx val="3"/>
          <c:order val="3"/>
          <c:tx>
            <c:strRef>
              <c:f>Sheet2!$E$87</c:f>
              <c:strCache>
                <c:ptCount val="1"/>
                <c:pt idx="0">
                  <c:v>L-4S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Sheet2!$A$88:$A$94</c:f>
              <c:numCache>
                <c:formatCode>m/d/yyyy</c:formatCode>
                <c:ptCount val="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</c:numCache>
            </c:numRef>
          </c:xVal>
          <c:yVal>
            <c:numRef>
              <c:f>Sheet2!$E$88:$E$94</c:f>
              <c:numCache>
                <c:formatCode>0.00</c:formatCode>
                <c:ptCount val="7"/>
                <c:pt idx="0">
                  <c:v>0.14000000000000001</c:v>
                </c:pt>
                <c:pt idx="1">
                  <c:v>9.9000000000000005E-2</c:v>
                </c:pt>
                <c:pt idx="2">
                  <c:v>9.6000000000000002E-2</c:v>
                </c:pt>
                <c:pt idx="3">
                  <c:v>0.13</c:v>
                </c:pt>
                <c:pt idx="4">
                  <c:v>0.16</c:v>
                </c:pt>
                <c:pt idx="5">
                  <c:v>0.12</c:v>
                </c:pt>
                <c:pt idx="6">
                  <c:v>0.13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C3C8-4BA7-BB05-8F74709D303D}"/>
            </c:ext>
          </c:extLst>
        </c:ser>
        <c:ser>
          <c:idx val="4"/>
          <c:order val="4"/>
          <c:tx>
            <c:strRef>
              <c:f>Sheet2!$F$87</c:f>
              <c:strCache>
                <c:ptCount val="1"/>
                <c:pt idx="0">
                  <c:v>L-5S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Sheet2!$A$88:$A$94</c:f>
              <c:numCache>
                <c:formatCode>m/d/yyyy</c:formatCode>
                <c:ptCount val="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</c:numCache>
            </c:numRef>
          </c:xVal>
          <c:yVal>
            <c:numRef>
              <c:f>Sheet2!$F$88:$F$94</c:f>
              <c:numCache>
                <c:formatCode>0.00</c:formatCode>
                <c:ptCount val="7"/>
                <c:pt idx="0">
                  <c:v>0.23</c:v>
                </c:pt>
                <c:pt idx="1">
                  <c:v>0.12</c:v>
                </c:pt>
                <c:pt idx="2">
                  <c:v>5.6000000000000001E-2</c:v>
                </c:pt>
                <c:pt idx="3">
                  <c:v>2.5999999999999999E-2</c:v>
                </c:pt>
                <c:pt idx="4">
                  <c:v>1.4999999999999999E-2</c:v>
                </c:pt>
                <c:pt idx="5">
                  <c:v>0.01</c:v>
                </c:pt>
                <c:pt idx="6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C3C8-4BA7-BB05-8F74709D303D}"/>
            </c:ext>
          </c:extLst>
        </c:ser>
        <c:ser>
          <c:idx val="5"/>
          <c:order val="5"/>
          <c:tx>
            <c:strRef>
              <c:f>Sheet2!$G$87</c:f>
              <c:strCache>
                <c:ptCount val="1"/>
                <c:pt idx="0">
                  <c:v>L-6S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Sheet2!$A$88:$A$94</c:f>
              <c:numCache>
                <c:formatCode>m/d/yyyy</c:formatCode>
                <c:ptCount val="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</c:numCache>
            </c:numRef>
          </c:xVal>
          <c:yVal>
            <c:numRef>
              <c:f>Sheet2!$G$88:$G$94</c:f>
              <c:numCache>
                <c:formatCode>0.00</c:formatCode>
                <c:ptCount val="7"/>
                <c:pt idx="0">
                  <c:v>0.31</c:v>
                </c:pt>
                <c:pt idx="1">
                  <c:v>0.12</c:v>
                </c:pt>
                <c:pt idx="2">
                  <c:v>6.0999999999999999E-2</c:v>
                </c:pt>
                <c:pt idx="3">
                  <c:v>0.03</c:v>
                </c:pt>
                <c:pt idx="4">
                  <c:v>2.5000000000000001E-2</c:v>
                </c:pt>
                <c:pt idx="5">
                  <c:v>2.9000000000000001E-2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C3C8-4BA7-BB05-8F74709D303D}"/>
            </c:ext>
          </c:extLst>
        </c:ser>
        <c:ser>
          <c:idx val="6"/>
          <c:order val="6"/>
          <c:tx>
            <c:strRef>
              <c:f>Sheet2!$H$87</c:f>
              <c:strCache>
                <c:ptCount val="1"/>
                <c:pt idx="0">
                  <c:v>L-7S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Sheet2!$A$88:$A$94</c:f>
              <c:numCache>
                <c:formatCode>m/d/yyyy</c:formatCode>
                <c:ptCount val="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</c:numCache>
            </c:numRef>
          </c:xVal>
          <c:yVal>
            <c:numRef>
              <c:f>Sheet2!$H$88:$H$94</c:f>
              <c:numCache>
                <c:formatCode>0.00</c:formatCode>
                <c:ptCount val="7"/>
                <c:pt idx="1">
                  <c:v>0.51</c:v>
                </c:pt>
                <c:pt idx="2">
                  <c:v>0.83</c:v>
                </c:pt>
                <c:pt idx="3" formatCode="0.0">
                  <c:v>1.5</c:v>
                </c:pt>
                <c:pt idx="4" formatCode="0.0">
                  <c:v>4</c:v>
                </c:pt>
                <c:pt idx="5" formatCode="0.0">
                  <c:v>1.4</c:v>
                </c:pt>
                <c:pt idx="6" formatCode="0.0">
                  <c:v>3.5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C3C8-4BA7-BB05-8F74709D303D}"/>
            </c:ext>
          </c:extLst>
        </c:ser>
        <c:ser>
          <c:idx val="7"/>
          <c:order val="7"/>
          <c:tx>
            <c:strRef>
              <c:f>Sheet2!$I$87</c:f>
              <c:strCache>
                <c:ptCount val="1"/>
                <c:pt idx="0">
                  <c:v>STE1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Sheet2!$A$88:$A$94</c:f>
              <c:numCache>
                <c:formatCode>m/d/yyyy</c:formatCode>
                <c:ptCount val="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</c:numCache>
            </c:numRef>
          </c:xVal>
          <c:yVal>
            <c:numRef>
              <c:f>Sheet2!$I$88:$I$94</c:f>
              <c:numCache>
                <c:formatCode>0.0</c:formatCode>
                <c:ptCount val="7"/>
                <c:pt idx="0">
                  <c:v>8.4</c:v>
                </c:pt>
                <c:pt idx="1">
                  <c:v>5.2</c:v>
                </c:pt>
                <c:pt idx="2">
                  <c:v>7.5</c:v>
                </c:pt>
                <c:pt idx="3">
                  <c:v>6.9</c:v>
                </c:pt>
                <c:pt idx="4">
                  <c:v>4.9000000000000004</c:v>
                </c:pt>
                <c:pt idx="5">
                  <c:v>9.6</c:v>
                </c:pt>
                <c:pt idx="6">
                  <c:v>0.1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C3C8-4BA7-BB05-8F74709D30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6931792"/>
        <c:axId val="586931136"/>
      </c:scatterChart>
      <c:valAx>
        <c:axId val="5869317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6931136"/>
        <c:crosses val="autoZero"/>
        <c:crossBetween val="midCat"/>
      </c:valAx>
      <c:valAx>
        <c:axId val="586931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6931792"/>
        <c:crosses val="autoZero"/>
        <c:crossBetween val="midCat"/>
        <c:majorUnit val="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Horizontal Monitoring Wells - Total Phosphorous</a:t>
            </a:r>
            <a:r>
              <a:rPr lang="en-US" baseline="0"/>
              <a:t> mg/L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Sheet2!$B$102</c:f>
              <c:strCache>
                <c:ptCount val="1"/>
                <c:pt idx="0">
                  <c:v>M1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Sheet2!$A$103:$A$110</c:f>
              <c:numCache>
                <c:formatCode>m/d/yyyy</c:formatCode>
                <c:ptCount val="8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42712</c:v>
                </c:pt>
                <c:pt idx="4">
                  <c:v>42753</c:v>
                </c:pt>
                <c:pt idx="5">
                  <c:v>42789</c:v>
                </c:pt>
                <c:pt idx="6">
                  <c:v>42817</c:v>
                </c:pt>
                <c:pt idx="7">
                  <c:v>42844</c:v>
                </c:pt>
              </c:numCache>
            </c:numRef>
          </c:xVal>
          <c:yVal>
            <c:numRef>
              <c:f>Sheet2!$B$103:$B$110</c:f>
              <c:numCache>
                <c:formatCode>0.0</c:formatCode>
                <c:ptCount val="8"/>
                <c:pt idx="0">
                  <c:v>2.8</c:v>
                </c:pt>
                <c:pt idx="1">
                  <c:v>3.6</c:v>
                </c:pt>
                <c:pt idx="2">
                  <c:v>6.7</c:v>
                </c:pt>
                <c:pt idx="3">
                  <c:v>3.1</c:v>
                </c:pt>
                <c:pt idx="4">
                  <c:v>2.8</c:v>
                </c:pt>
                <c:pt idx="5">
                  <c:v>5.6</c:v>
                </c:pt>
                <c:pt idx="6">
                  <c:v>4</c:v>
                </c:pt>
                <c:pt idx="7">
                  <c:v>4.8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442-416B-BB02-EB59B7F90E03}"/>
            </c:ext>
          </c:extLst>
        </c:ser>
        <c:ser>
          <c:idx val="1"/>
          <c:order val="1"/>
          <c:tx>
            <c:strRef>
              <c:f>Sheet2!$C$102</c:f>
              <c:strCache>
                <c:ptCount val="1"/>
                <c:pt idx="0">
                  <c:v>M2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Sheet2!$A$103:$A$110</c:f>
              <c:numCache>
                <c:formatCode>m/d/yyyy</c:formatCode>
                <c:ptCount val="8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42712</c:v>
                </c:pt>
                <c:pt idx="4">
                  <c:v>42753</c:v>
                </c:pt>
                <c:pt idx="5">
                  <c:v>42789</c:v>
                </c:pt>
                <c:pt idx="6">
                  <c:v>42817</c:v>
                </c:pt>
                <c:pt idx="7">
                  <c:v>42844</c:v>
                </c:pt>
              </c:numCache>
            </c:numRef>
          </c:xVal>
          <c:yVal>
            <c:numRef>
              <c:f>Sheet2!$C$103:$C$110</c:f>
              <c:numCache>
                <c:formatCode>0.0</c:formatCode>
                <c:ptCount val="8"/>
                <c:pt idx="0">
                  <c:v>2.5</c:v>
                </c:pt>
                <c:pt idx="1">
                  <c:v>2.5</c:v>
                </c:pt>
                <c:pt idx="2">
                  <c:v>4.5</c:v>
                </c:pt>
                <c:pt idx="3">
                  <c:v>2.6</c:v>
                </c:pt>
                <c:pt idx="4">
                  <c:v>3.3</c:v>
                </c:pt>
                <c:pt idx="5">
                  <c:v>4.8</c:v>
                </c:pt>
                <c:pt idx="6">
                  <c:v>4.2</c:v>
                </c:pt>
                <c:pt idx="7">
                  <c:v>4.7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442-416B-BB02-EB59B7F90E03}"/>
            </c:ext>
          </c:extLst>
        </c:ser>
        <c:ser>
          <c:idx val="2"/>
          <c:order val="2"/>
          <c:tx>
            <c:strRef>
              <c:f>Sheet2!$D$102</c:f>
              <c:strCache>
                <c:ptCount val="1"/>
                <c:pt idx="0">
                  <c:v>M3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Sheet2!$A$103:$A$110</c:f>
              <c:numCache>
                <c:formatCode>m/d/yyyy</c:formatCode>
                <c:ptCount val="8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42712</c:v>
                </c:pt>
                <c:pt idx="4">
                  <c:v>42753</c:v>
                </c:pt>
                <c:pt idx="5">
                  <c:v>42789</c:v>
                </c:pt>
                <c:pt idx="6">
                  <c:v>42817</c:v>
                </c:pt>
                <c:pt idx="7">
                  <c:v>42844</c:v>
                </c:pt>
              </c:numCache>
            </c:numRef>
          </c:xVal>
          <c:yVal>
            <c:numRef>
              <c:f>Sheet2!$D$103:$D$110</c:f>
              <c:numCache>
                <c:formatCode>0.0</c:formatCode>
                <c:ptCount val="8"/>
                <c:pt idx="0" formatCode="0">
                  <c:v>34</c:v>
                </c:pt>
                <c:pt idx="1">
                  <c:v>8.4</c:v>
                </c:pt>
                <c:pt idx="2">
                  <c:v>2</c:v>
                </c:pt>
                <c:pt idx="3">
                  <c:v>1.6</c:v>
                </c:pt>
                <c:pt idx="4">
                  <c:v>2.1</c:v>
                </c:pt>
                <c:pt idx="5">
                  <c:v>1.4</c:v>
                </c:pt>
                <c:pt idx="6">
                  <c:v>2.5</c:v>
                </c:pt>
                <c:pt idx="7">
                  <c:v>1.9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C442-416B-BB02-EB59B7F90E03}"/>
            </c:ext>
          </c:extLst>
        </c:ser>
        <c:ser>
          <c:idx val="3"/>
          <c:order val="3"/>
          <c:tx>
            <c:strRef>
              <c:f>Sheet2!$E$102</c:f>
              <c:strCache>
                <c:ptCount val="1"/>
                <c:pt idx="0">
                  <c:v>M4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Sheet2!$A$103:$A$110</c:f>
              <c:numCache>
                <c:formatCode>m/d/yyyy</c:formatCode>
                <c:ptCount val="8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42712</c:v>
                </c:pt>
                <c:pt idx="4">
                  <c:v>42753</c:v>
                </c:pt>
                <c:pt idx="5">
                  <c:v>42789</c:v>
                </c:pt>
                <c:pt idx="6">
                  <c:v>42817</c:v>
                </c:pt>
                <c:pt idx="7">
                  <c:v>42844</c:v>
                </c:pt>
              </c:numCache>
            </c:numRef>
          </c:xVal>
          <c:yVal>
            <c:numRef>
              <c:f>Sheet2!$E$103:$E$110</c:f>
              <c:numCache>
                <c:formatCode>0.0</c:formatCode>
                <c:ptCount val="8"/>
                <c:pt idx="0" formatCode="0">
                  <c:v>54</c:v>
                </c:pt>
                <c:pt idx="1">
                  <c:v>9.1</c:v>
                </c:pt>
                <c:pt idx="2">
                  <c:v>2.2000000000000002</c:v>
                </c:pt>
                <c:pt idx="3">
                  <c:v>0.81</c:v>
                </c:pt>
                <c:pt idx="4">
                  <c:v>1.7</c:v>
                </c:pt>
                <c:pt idx="5">
                  <c:v>1.6</c:v>
                </c:pt>
                <c:pt idx="6">
                  <c:v>1.1000000000000001</c:v>
                </c:pt>
                <c:pt idx="7">
                  <c:v>1.3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C442-416B-BB02-EB59B7F90E03}"/>
            </c:ext>
          </c:extLst>
        </c:ser>
        <c:ser>
          <c:idx val="4"/>
          <c:order val="4"/>
          <c:tx>
            <c:strRef>
              <c:f>Sheet2!$F$102</c:f>
              <c:strCache>
                <c:ptCount val="1"/>
                <c:pt idx="0">
                  <c:v>M5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Sheet2!$A$103:$A$110</c:f>
              <c:numCache>
                <c:formatCode>m/d/yyyy</c:formatCode>
                <c:ptCount val="8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42712</c:v>
                </c:pt>
                <c:pt idx="4">
                  <c:v>42753</c:v>
                </c:pt>
                <c:pt idx="5">
                  <c:v>42789</c:v>
                </c:pt>
                <c:pt idx="6">
                  <c:v>42817</c:v>
                </c:pt>
                <c:pt idx="7">
                  <c:v>42844</c:v>
                </c:pt>
              </c:numCache>
            </c:numRef>
          </c:xVal>
          <c:yVal>
            <c:numRef>
              <c:f>Sheet2!$F$103:$F$110</c:f>
              <c:numCache>
                <c:formatCode>0</c:formatCode>
                <c:ptCount val="8"/>
                <c:pt idx="0">
                  <c:v>60</c:v>
                </c:pt>
                <c:pt idx="1">
                  <c:v>10</c:v>
                </c:pt>
                <c:pt idx="2" formatCode="0.0">
                  <c:v>8.3000000000000007</c:v>
                </c:pt>
                <c:pt idx="3" formatCode="0.0">
                  <c:v>6.9</c:v>
                </c:pt>
                <c:pt idx="4" formatCode="0.0">
                  <c:v>2.7</c:v>
                </c:pt>
                <c:pt idx="5" formatCode="0.0">
                  <c:v>1.9</c:v>
                </c:pt>
                <c:pt idx="6" formatCode="0.0">
                  <c:v>1.2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C442-416B-BB02-EB59B7F90E03}"/>
            </c:ext>
          </c:extLst>
        </c:ser>
        <c:ser>
          <c:idx val="5"/>
          <c:order val="5"/>
          <c:tx>
            <c:strRef>
              <c:f>Sheet2!$G$102</c:f>
              <c:strCache>
                <c:ptCount val="1"/>
                <c:pt idx="0">
                  <c:v>M6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Sheet2!$A$103:$A$110</c:f>
              <c:numCache>
                <c:formatCode>m/d/yyyy</c:formatCode>
                <c:ptCount val="8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42712</c:v>
                </c:pt>
                <c:pt idx="4">
                  <c:v>42753</c:v>
                </c:pt>
                <c:pt idx="5">
                  <c:v>42789</c:v>
                </c:pt>
                <c:pt idx="6">
                  <c:v>42817</c:v>
                </c:pt>
                <c:pt idx="7">
                  <c:v>42844</c:v>
                </c:pt>
              </c:numCache>
            </c:numRef>
          </c:xVal>
          <c:yVal>
            <c:numRef>
              <c:f>Sheet2!$G$103:$G$110</c:f>
              <c:numCache>
                <c:formatCode>General</c:formatCode>
                <c:ptCount val="8"/>
                <c:pt idx="0">
                  <c:v>49</c:v>
                </c:pt>
                <c:pt idx="1">
                  <c:v>14</c:v>
                </c:pt>
                <c:pt idx="2">
                  <c:v>12</c:v>
                </c:pt>
                <c:pt idx="3" formatCode="0.0">
                  <c:v>8.6</c:v>
                </c:pt>
                <c:pt idx="4" formatCode="0.0">
                  <c:v>2.9</c:v>
                </c:pt>
                <c:pt idx="5" formatCode="0.0">
                  <c:v>1.5</c:v>
                </c:pt>
                <c:pt idx="6" formatCode="0.0">
                  <c:v>1.1000000000000001</c:v>
                </c:pt>
                <c:pt idx="7" formatCode="0.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C442-416B-BB02-EB59B7F90E03}"/>
            </c:ext>
          </c:extLst>
        </c:ser>
        <c:ser>
          <c:idx val="6"/>
          <c:order val="6"/>
          <c:tx>
            <c:strRef>
              <c:f>Sheet2!$H$102</c:f>
              <c:strCache>
                <c:ptCount val="1"/>
                <c:pt idx="0">
                  <c:v>STE1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Sheet2!$A$103:$A$110</c:f>
              <c:numCache>
                <c:formatCode>m/d/yyyy</c:formatCode>
                <c:ptCount val="8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42712</c:v>
                </c:pt>
                <c:pt idx="4">
                  <c:v>42753</c:v>
                </c:pt>
                <c:pt idx="5">
                  <c:v>42789</c:v>
                </c:pt>
                <c:pt idx="6">
                  <c:v>42817</c:v>
                </c:pt>
                <c:pt idx="7">
                  <c:v>42844</c:v>
                </c:pt>
              </c:numCache>
            </c:numRef>
          </c:xVal>
          <c:yVal>
            <c:numRef>
              <c:f>Sheet2!$H$103:$H$110</c:f>
              <c:numCache>
                <c:formatCode>0.0</c:formatCode>
                <c:ptCount val="8"/>
                <c:pt idx="0">
                  <c:v>8.4</c:v>
                </c:pt>
                <c:pt idx="1">
                  <c:v>5.2</c:v>
                </c:pt>
                <c:pt idx="2">
                  <c:v>7.5</c:v>
                </c:pt>
                <c:pt idx="3">
                  <c:v>7.3</c:v>
                </c:pt>
                <c:pt idx="4">
                  <c:v>6.9</c:v>
                </c:pt>
                <c:pt idx="5">
                  <c:v>4.9000000000000004</c:v>
                </c:pt>
                <c:pt idx="6">
                  <c:v>9.6</c:v>
                </c:pt>
                <c:pt idx="7">
                  <c:v>0.1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C442-416B-BB02-EB59B7F90E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1249424"/>
        <c:axId val="471243848"/>
      </c:scatterChart>
      <c:valAx>
        <c:axId val="4712494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1243848"/>
        <c:crosses val="autoZero"/>
        <c:crossBetween val="midCat"/>
      </c:valAx>
      <c:valAx>
        <c:axId val="471243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12494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Deep</a:t>
            </a:r>
            <a:r>
              <a:rPr lang="en-US" baseline="0"/>
              <a:t> Lysimeters - Total Phosphorous mg/L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Sheet2!$B$117</c:f>
              <c:strCache>
                <c:ptCount val="1"/>
                <c:pt idx="0">
                  <c:v>L-1D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Sheet2!$A$118:$A$124</c:f>
              <c:numCache>
                <c:formatCode>m/d/yyyy</c:formatCode>
                <c:ptCount val="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</c:numCache>
            </c:numRef>
          </c:xVal>
          <c:yVal>
            <c:numRef>
              <c:f>Sheet2!$B$118:$B$124</c:f>
              <c:numCache>
                <c:formatCode>0</c:formatCode>
                <c:ptCount val="7"/>
                <c:pt idx="1">
                  <c:v>29</c:v>
                </c:pt>
                <c:pt idx="2" formatCode="0.0">
                  <c:v>7.0000000000000007E-2</c:v>
                </c:pt>
                <c:pt idx="3" formatCode="0.00">
                  <c:v>4.2000000000000003E-2</c:v>
                </c:pt>
                <c:pt idx="4" formatCode="0.00">
                  <c:v>2.5999999999999999E-2</c:v>
                </c:pt>
                <c:pt idx="5" formatCode="0.00">
                  <c:v>2.1999999999999999E-2</c:v>
                </c:pt>
                <c:pt idx="6" formatCode="0.00">
                  <c:v>0.02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D91-41F9-9815-A88C6103E4EC}"/>
            </c:ext>
          </c:extLst>
        </c:ser>
        <c:ser>
          <c:idx val="1"/>
          <c:order val="1"/>
          <c:tx>
            <c:strRef>
              <c:f>Sheet2!$C$117</c:f>
              <c:strCache>
                <c:ptCount val="1"/>
                <c:pt idx="0">
                  <c:v>L-2D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Sheet2!$A$118:$A$124</c:f>
              <c:numCache>
                <c:formatCode>m/d/yyyy</c:formatCode>
                <c:ptCount val="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</c:numCache>
            </c:numRef>
          </c:xVal>
          <c:yVal>
            <c:numRef>
              <c:f>Sheet2!$C$118:$C$124</c:f>
              <c:numCache>
                <c:formatCode>0.00</c:formatCode>
                <c:ptCount val="7"/>
                <c:pt idx="1">
                  <c:v>0.19</c:v>
                </c:pt>
                <c:pt idx="2">
                  <c:v>0.13</c:v>
                </c:pt>
                <c:pt idx="3">
                  <c:v>6.4000000000000001E-2</c:v>
                </c:pt>
                <c:pt idx="4">
                  <c:v>5.6000000000000001E-2</c:v>
                </c:pt>
                <c:pt idx="5">
                  <c:v>4.5999999999999999E-2</c:v>
                </c:pt>
                <c:pt idx="6">
                  <c:v>0.04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D91-41F9-9815-A88C6103E4EC}"/>
            </c:ext>
          </c:extLst>
        </c:ser>
        <c:ser>
          <c:idx val="2"/>
          <c:order val="2"/>
          <c:tx>
            <c:strRef>
              <c:f>Sheet2!$D$117</c:f>
              <c:strCache>
                <c:ptCount val="1"/>
                <c:pt idx="0">
                  <c:v>L-3D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Sheet2!$A$118:$A$124</c:f>
              <c:numCache>
                <c:formatCode>m/d/yyyy</c:formatCode>
                <c:ptCount val="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</c:numCache>
            </c:numRef>
          </c:xVal>
          <c:yVal>
            <c:numRef>
              <c:f>Sheet2!$D$118:$D$124</c:f>
              <c:numCache>
                <c:formatCode>General</c:formatCode>
                <c:ptCount val="7"/>
                <c:pt idx="0">
                  <c:v>0.43</c:v>
                </c:pt>
                <c:pt idx="1">
                  <c:v>0.86</c:v>
                </c:pt>
                <c:pt idx="2">
                  <c:v>0.26</c:v>
                </c:pt>
                <c:pt idx="3">
                  <c:v>0.16</c:v>
                </c:pt>
                <c:pt idx="4">
                  <c:v>0.14000000000000001</c:v>
                </c:pt>
                <c:pt idx="5">
                  <c:v>0.15</c:v>
                </c:pt>
                <c:pt idx="6">
                  <c:v>0.13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1D91-41F9-9815-A88C6103E4EC}"/>
            </c:ext>
          </c:extLst>
        </c:ser>
        <c:ser>
          <c:idx val="3"/>
          <c:order val="3"/>
          <c:tx>
            <c:strRef>
              <c:f>Sheet2!$E$117</c:f>
              <c:strCache>
                <c:ptCount val="1"/>
                <c:pt idx="0">
                  <c:v>L-4D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Sheet2!$A$118:$A$124</c:f>
              <c:numCache>
                <c:formatCode>m/d/yyyy</c:formatCode>
                <c:ptCount val="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</c:numCache>
            </c:numRef>
          </c:xVal>
          <c:yVal>
            <c:numRef>
              <c:f>Sheet2!$E$118:$E$124</c:f>
              <c:numCache>
                <c:formatCode>0.00</c:formatCode>
                <c:ptCount val="7"/>
                <c:pt idx="1">
                  <c:v>0.27</c:v>
                </c:pt>
                <c:pt idx="2">
                  <c:v>5.8000000000000003E-2</c:v>
                </c:pt>
                <c:pt idx="3">
                  <c:v>2.1999999999999999E-2</c:v>
                </c:pt>
                <c:pt idx="4">
                  <c:v>1.7999999999999999E-2</c:v>
                </c:pt>
                <c:pt idx="5">
                  <c:v>1.2999999999999999E-2</c:v>
                </c:pt>
                <c:pt idx="6">
                  <c:v>0.01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1D91-41F9-9815-A88C6103E4EC}"/>
            </c:ext>
          </c:extLst>
        </c:ser>
        <c:ser>
          <c:idx val="4"/>
          <c:order val="4"/>
          <c:tx>
            <c:strRef>
              <c:f>Sheet2!$F$117</c:f>
              <c:strCache>
                <c:ptCount val="1"/>
                <c:pt idx="0">
                  <c:v>L-5D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Sheet2!$A$118:$A$124</c:f>
              <c:numCache>
                <c:formatCode>m/d/yyyy</c:formatCode>
                <c:ptCount val="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</c:numCache>
            </c:numRef>
          </c:xVal>
          <c:yVal>
            <c:numRef>
              <c:f>Sheet2!$F$118:$F$124</c:f>
              <c:numCache>
                <c:formatCode>0.00</c:formatCode>
                <c:ptCount val="7"/>
                <c:pt idx="0">
                  <c:v>0.13</c:v>
                </c:pt>
                <c:pt idx="1">
                  <c:v>0.17</c:v>
                </c:pt>
                <c:pt idx="2">
                  <c:v>3.7999999999999999E-2</c:v>
                </c:pt>
                <c:pt idx="3">
                  <c:v>2.5000000000000001E-2</c:v>
                </c:pt>
                <c:pt idx="4">
                  <c:v>1.7999999999999999E-2</c:v>
                </c:pt>
                <c:pt idx="5">
                  <c:v>1.0999999999999999E-2</c:v>
                </c:pt>
                <c:pt idx="6">
                  <c:v>0.01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1D91-41F9-9815-A88C6103E4EC}"/>
            </c:ext>
          </c:extLst>
        </c:ser>
        <c:ser>
          <c:idx val="5"/>
          <c:order val="5"/>
          <c:tx>
            <c:strRef>
              <c:f>Sheet2!$G$117</c:f>
              <c:strCache>
                <c:ptCount val="1"/>
                <c:pt idx="0">
                  <c:v>L-6D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Sheet2!$A$118:$A$124</c:f>
              <c:numCache>
                <c:formatCode>m/d/yyyy</c:formatCode>
                <c:ptCount val="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</c:numCache>
            </c:numRef>
          </c:xVal>
          <c:yVal>
            <c:numRef>
              <c:f>Sheet2!$G$118:$G$124</c:f>
              <c:numCache>
                <c:formatCode>0</c:formatCode>
                <c:ptCount val="7"/>
                <c:pt idx="1">
                  <c:v>31</c:v>
                </c:pt>
                <c:pt idx="2">
                  <c:v>20</c:v>
                </c:pt>
                <c:pt idx="3" formatCode="General">
                  <c:v>6.7</c:v>
                </c:pt>
                <c:pt idx="4" formatCode="General">
                  <c:v>3.8</c:v>
                </c:pt>
                <c:pt idx="5" formatCode="General">
                  <c:v>2.4</c:v>
                </c:pt>
                <c:pt idx="6" formatCode="General">
                  <c:v>4.5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1D91-41F9-9815-A88C6103E4EC}"/>
            </c:ext>
          </c:extLst>
        </c:ser>
        <c:ser>
          <c:idx val="6"/>
          <c:order val="6"/>
          <c:tx>
            <c:strRef>
              <c:f>Sheet2!$H$117</c:f>
              <c:strCache>
                <c:ptCount val="1"/>
                <c:pt idx="0">
                  <c:v>STE1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  <a:prstDash val="sysDash"/>
              </a:ln>
              <a:effectLst/>
            </c:spPr>
          </c:marker>
          <c:xVal>
            <c:numRef>
              <c:f>Sheet2!$A$118:$A$124</c:f>
              <c:numCache>
                <c:formatCode>m/d/yyyy</c:formatCode>
                <c:ptCount val="7"/>
                <c:pt idx="0">
                  <c:v>42627</c:v>
                </c:pt>
                <c:pt idx="1">
                  <c:v>42655</c:v>
                </c:pt>
                <c:pt idx="2">
                  <c:v>42683</c:v>
                </c:pt>
                <c:pt idx="3">
                  <c:v>42753</c:v>
                </c:pt>
                <c:pt idx="4">
                  <c:v>42789</c:v>
                </c:pt>
                <c:pt idx="5">
                  <c:v>42817</c:v>
                </c:pt>
                <c:pt idx="6">
                  <c:v>42844</c:v>
                </c:pt>
              </c:numCache>
            </c:numRef>
          </c:xVal>
          <c:yVal>
            <c:numRef>
              <c:f>Sheet2!$H$118:$H$124</c:f>
              <c:numCache>
                <c:formatCode>0.0</c:formatCode>
                <c:ptCount val="7"/>
                <c:pt idx="0">
                  <c:v>8.4</c:v>
                </c:pt>
                <c:pt idx="1">
                  <c:v>5.2</c:v>
                </c:pt>
                <c:pt idx="2">
                  <c:v>7.5</c:v>
                </c:pt>
                <c:pt idx="3">
                  <c:v>6.9</c:v>
                </c:pt>
                <c:pt idx="4">
                  <c:v>4.9000000000000004</c:v>
                </c:pt>
                <c:pt idx="5">
                  <c:v>9.6</c:v>
                </c:pt>
                <c:pt idx="6">
                  <c:v>0.1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1D91-41F9-9815-A88C6103E4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0840320"/>
        <c:axId val="580840976"/>
      </c:scatterChart>
      <c:valAx>
        <c:axId val="5808403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0840976"/>
        <c:crosses val="autoZero"/>
        <c:crossBetween val="midCat"/>
      </c:valAx>
      <c:valAx>
        <c:axId val="58084097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08403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57150</xdr:colOff>
      <xdr:row>0</xdr:row>
      <xdr:rowOff>0</xdr:rowOff>
    </xdr:from>
    <xdr:to>
      <xdr:col>16</xdr:col>
      <xdr:colOff>361950</xdr:colOff>
      <xdr:row>13</xdr:row>
      <xdr:rowOff>142874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74663F0-A150-470E-8268-82746530F5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71437</xdr:colOff>
      <xdr:row>59</xdr:row>
      <xdr:rowOff>133350</xdr:rowOff>
    </xdr:from>
    <xdr:to>
      <xdr:col>16</xdr:col>
      <xdr:colOff>376237</xdr:colOff>
      <xdr:row>72</xdr:row>
      <xdr:rowOff>19050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C1B0E22-3551-4CBD-96F9-4E3AAEFB87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100012</xdr:colOff>
      <xdr:row>14</xdr:row>
      <xdr:rowOff>19050</xdr:rowOff>
    </xdr:from>
    <xdr:to>
      <xdr:col>16</xdr:col>
      <xdr:colOff>404812</xdr:colOff>
      <xdr:row>28</xdr:row>
      <xdr:rowOff>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45F74AE-8954-40E7-AB2C-E6223F3DF2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71437</xdr:colOff>
      <xdr:row>72</xdr:row>
      <xdr:rowOff>180975</xdr:rowOff>
    </xdr:from>
    <xdr:to>
      <xdr:col>16</xdr:col>
      <xdr:colOff>376237</xdr:colOff>
      <xdr:row>85</xdr:row>
      <xdr:rowOff>66675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FA246F1C-696F-47B5-8B12-790583AFCB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90487</xdr:colOff>
      <xdr:row>28</xdr:row>
      <xdr:rowOff>133351</xdr:rowOff>
    </xdr:from>
    <xdr:to>
      <xdr:col>16</xdr:col>
      <xdr:colOff>395287</xdr:colOff>
      <xdr:row>43</xdr:row>
      <xdr:rowOff>152401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93A303B0-5F58-4B14-86AC-0A9B26CAAE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33337</xdr:colOff>
      <xdr:row>44</xdr:row>
      <xdr:rowOff>95250</xdr:rowOff>
    </xdr:from>
    <xdr:to>
      <xdr:col>16</xdr:col>
      <xdr:colOff>409575</xdr:colOff>
      <xdr:row>58</xdr:row>
      <xdr:rowOff>171450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E4C5106A-417F-4BED-AE4C-323ABC79D6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76200</xdr:colOff>
      <xdr:row>86</xdr:row>
      <xdr:rowOff>9525</xdr:rowOff>
    </xdr:from>
    <xdr:to>
      <xdr:col>16</xdr:col>
      <xdr:colOff>381000</xdr:colOff>
      <xdr:row>100</xdr:row>
      <xdr:rowOff>85725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345FB0E-0BCA-47C3-B6D0-4F21C51394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461962</xdr:colOff>
      <xdr:row>101</xdr:row>
      <xdr:rowOff>9525</xdr:rowOff>
    </xdr:from>
    <xdr:to>
      <xdr:col>16</xdr:col>
      <xdr:colOff>157162</xdr:colOff>
      <xdr:row>115</xdr:row>
      <xdr:rowOff>85725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DE27E7A-A89B-4786-836F-1F7AE81740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366712</xdr:colOff>
      <xdr:row>116</xdr:row>
      <xdr:rowOff>19050</xdr:rowOff>
    </xdr:from>
    <xdr:to>
      <xdr:col>16</xdr:col>
      <xdr:colOff>61912</xdr:colOff>
      <xdr:row>132</xdr:row>
      <xdr:rowOff>38100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B9A9A622-87A4-4119-BC48-2E169B10E3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1"/>
  <sheetViews>
    <sheetView topLeftCell="A145" workbookViewId="0">
      <selection activeCell="C129" sqref="C129"/>
    </sheetView>
  </sheetViews>
  <sheetFormatPr defaultRowHeight="15" x14ac:dyDescent="0.25"/>
  <cols>
    <col min="1" max="1" width="8.140625" style="1" customWidth="1"/>
    <col min="2" max="2" width="11.85546875" style="57" customWidth="1"/>
    <col min="3" max="3" width="10.85546875" style="5" customWidth="1"/>
    <col min="4" max="4" width="11.5703125" style="6" customWidth="1"/>
    <col min="5" max="5" width="11.7109375" style="5" customWidth="1"/>
    <col min="6" max="6" width="13.42578125" style="5" customWidth="1"/>
    <col min="7" max="7" width="10.5703125" style="5" customWidth="1"/>
    <col min="8" max="8" width="11.42578125" style="5" customWidth="1"/>
    <col min="9" max="9" width="13.28515625" style="5" customWidth="1"/>
    <col min="10" max="10" width="8.5703125" style="1" customWidth="1"/>
    <col min="11" max="16384" width="9.140625" style="1"/>
  </cols>
  <sheetData>
    <row r="1" spans="1:9" x14ac:dyDescent="0.25">
      <c r="A1" s="14" t="s">
        <v>0</v>
      </c>
      <c r="B1" s="52" t="s">
        <v>1</v>
      </c>
      <c r="C1" s="15" t="s">
        <v>2</v>
      </c>
      <c r="D1" s="16" t="s">
        <v>3</v>
      </c>
      <c r="E1" s="17" t="s">
        <v>4</v>
      </c>
      <c r="F1" s="17" t="s">
        <v>5</v>
      </c>
      <c r="G1" s="17" t="s">
        <v>6</v>
      </c>
      <c r="H1" s="17" t="s">
        <v>7</v>
      </c>
      <c r="I1" s="17" t="s">
        <v>8</v>
      </c>
    </row>
    <row r="2" spans="1:9" x14ac:dyDescent="0.25">
      <c r="A2" s="71" t="s">
        <v>9</v>
      </c>
      <c r="B2" s="54">
        <v>42627</v>
      </c>
      <c r="C2" s="72">
        <v>99</v>
      </c>
      <c r="D2" s="29">
        <v>64</v>
      </c>
      <c r="E2" s="29">
        <v>80</v>
      </c>
      <c r="F2" s="29">
        <f>E2-D2</f>
        <v>16</v>
      </c>
      <c r="G2" s="73" t="s">
        <v>45</v>
      </c>
      <c r="H2" s="29">
        <v>80</v>
      </c>
      <c r="I2" s="68">
        <v>8.4</v>
      </c>
    </row>
    <row r="3" spans="1:9" x14ac:dyDescent="0.25">
      <c r="A3" s="71"/>
      <c r="B3" s="54">
        <v>42655</v>
      </c>
      <c r="C3" s="72">
        <v>70</v>
      </c>
      <c r="D3" s="29">
        <v>42</v>
      </c>
      <c r="E3" s="29">
        <v>45</v>
      </c>
      <c r="F3" s="29">
        <f t="shared" ref="F3:F124" si="0">E3-D3</f>
        <v>3</v>
      </c>
      <c r="G3" s="73" t="s">
        <v>45</v>
      </c>
      <c r="H3" s="29">
        <v>45</v>
      </c>
      <c r="I3" s="68">
        <v>5.2</v>
      </c>
    </row>
    <row r="4" spans="1:9" x14ac:dyDescent="0.25">
      <c r="A4" s="71"/>
      <c r="B4" s="54">
        <v>42683</v>
      </c>
      <c r="C4" s="72">
        <v>83</v>
      </c>
      <c r="D4" s="29">
        <v>53</v>
      </c>
      <c r="E4" s="29">
        <v>60</v>
      </c>
      <c r="F4" s="29">
        <f t="shared" si="0"/>
        <v>7</v>
      </c>
      <c r="G4" s="73" t="s">
        <v>45</v>
      </c>
      <c r="H4" s="29">
        <v>60</v>
      </c>
      <c r="I4" s="68">
        <v>7.5</v>
      </c>
    </row>
    <row r="5" spans="1:9" x14ac:dyDescent="0.25">
      <c r="A5" s="71"/>
      <c r="B5" s="54">
        <v>42712</v>
      </c>
      <c r="C5" s="72">
        <v>75</v>
      </c>
      <c r="D5" s="29">
        <v>57</v>
      </c>
      <c r="E5" s="29">
        <v>65</v>
      </c>
      <c r="F5" s="29">
        <f t="shared" si="0"/>
        <v>8</v>
      </c>
      <c r="G5" s="73" t="s">
        <v>45</v>
      </c>
      <c r="H5" s="29">
        <v>65</v>
      </c>
      <c r="I5" s="68">
        <v>7.3</v>
      </c>
    </row>
    <row r="6" spans="1:9" x14ac:dyDescent="0.25">
      <c r="A6" s="71"/>
      <c r="B6" s="54">
        <v>42753</v>
      </c>
      <c r="C6" s="72">
        <v>79</v>
      </c>
      <c r="D6" s="29">
        <v>53</v>
      </c>
      <c r="E6" s="29">
        <v>61</v>
      </c>
      <c r="F6" s="29">
        <f t="shared" si="0"/>
        <v>8</v>
      </c>
      <c r="G6" s="73" t="s">
        <v>45</v>
      </c>
      <c r="H6" s="29">
        <v>61</v>
      </c>
      <c r="I6" s="68">
        <v>6.9</v>
      </c>
    </row>
    <row r="7" spans="1:9" x14ac:dyDescent="0.25">
      <c r="A7" s="71"/>
      <c r="B7" s="54">
        <v>42789</v>
      </c>
      <c r="C7" s="72">
        <v>79</v>
      </c>
      <c r="D7" s="29">
        <v>28</v>
      </c>
      <c r="E7" s="29">
        <v>40</v>
      </c>
      <c r="F7" s="29">
        <f t="shared" si="0"/>
        <v>12</v>
      </c>
      <c r="G7" s="73" t="s">
        <v>45</v>
      </c>
      <c r="H7" s="29">
        <v>40</v>
      </c>
      <c r="I7" s="68">
        <v>4.9000000000000004</v>
      </c>
    </row>
    <row r="8" spans="1:9" x14ac:dyDescent="0.25">
      <c r="A8" s="71"/>
      <c r="B8" s="54">
        <v>42817</v>
      </c>
      <c r="C8" s="72">
        <v>79</v>
      </c>
      <c r="D8" s="29">
        <v>63</v>
      </c>
      <c r="E8" s="29">
        <v>79</v>
      </c>
      <c r="F8" s="29">
        <f t="shared" si="0"/>
        <v>16</v>
      </c>
      <c r="G8" s="73" t="s">
        <v>45</v>
      </c>
      <c r="H8" s="29">
        <v>79</v>
      </c>
      <c r="I8" s="68">
        <v>9.6</v>
      </c>
    </row>
    <row r="9" spans="1:9" x14ac:dyDescent="0.25">
      <c r="A9" s="71"/>
      <c r="B9" s="54">
        <v>42844</v>
      </c>
      <c r="C9" s="72">
        <v>59</v>
      </c>
      <c r="D9" s="29">
        <v>45</v>
      </c>
      <c r="E9" s="29">
        <v>53</v>
      </c>
      <c r="F9" s="29">
        <f t="shared" si="0"/>
        <v>8</v>
      </c>
      <c r="G9" s="73" t="s">
        <v>45</v>
      </c>
      <c r="H9" s="29">
        <v>53</v>
      </c>
      <c r="I9" s="68">
        <v>0.12</v>
      </c>
    </row>
    <row r="10" spans="1:9" x14ac:dyDescent="0.25">
      <c r="A10" s="74" t="s">
        <v>11</v>
      </c>
      <c r="B10" s="75">
        <v>42627</v>
      </c>
      <c r="C10" s="77">
        <v>100</v>
      </c>
      <c r="D10" s="79">
        <v>51</v>
      </c>
      <c r="E10" s="79">
        <v>57</v>
      </c>
      <c r="F10" s="79">
        <f t="shared" si="0"/>
        <v>6</v>
      </c>
      <c r="G10" s="76" t="s">
        <v>45</v>
      </c>
      <c r="H10" s="79">
        <v>57</v>
      </c>
      <c r="I10" s="78">
        <v>2.8</v>
      </c>
    </row>
    <row r="11" spans="1:9" x14ac:dyDescent="0.25">
      <c r="A11" s="74"/>
      <c r="B11" s="75">
        <v>42655</v>
      </c>
      <c r="C11" s="77"/>
      <c r="D11" s="76"/>
      <c r="E11" s="78"/>
      <c r="F11" s="78"/>
      <c r="G11" s="79"/>
      <c r="H11" s="79"/>
      <c r="I11" s="78"/>
    </row>
    <row r="12" spans="1:9" x14ac:dyDescent="0.25">
      <c r="A12" s="74"/>
      <c r="B12" s="75">
        <v>42683</v>
      </c>
      <c r="C12" s="77">
        <v>77</v>
      </c>
      <c r="D12" s="79">
        <v>34</v>
      </c>
      <c r="E12" s="79">
        <v>33</v>
      </c>
      <c r="F12" s="80" t="s">
        <v>45</v>
      </c>
      <c r="G12" s="78">
        <v>6.1</v>
      </c>
      <c r="H12" s="79">
        <f t="shared" ref="H12:H124" si="1">E12+G12</f>
        <v>39.1</v>
      </c>
      <c r="I12" s="78">
        <v>4.7</v>
      </c>
    </row>
    <row r="13" spans="1:9" x14ac:dyDescent="0.25">
      <c r="A13" s="74"/>
      <c r="B13" s="75">
        <v>42712</v>
      </c>
      <c r="C13" s="77"/>
      <c r="D13" s="76"/>
      <c r="E13" s="78"/>
      <c r="F13" s="80"/>
      <c r="G13" s="79"/>
      <c r="H13" s="79"/>
      <c r="I13" s="78"/>
    </row>
    <row r="14" spans="1:9" x14ac:dyDescent="0.25">
      <c r="A14" s="74"/>
      <c r="B14" s="75">
        <v>42753</v>
      </c>
      <c r="C14" s="77">
        <v>82</v>
      </c>
      <c r="D14" s="79">
        <v>18</v>
      </c>
      <c r="E14" s="79">
        <v>18</v>
      </c>
      <c r="F14" s="79">
        <f>E14-D14</f>
        <v>0</v>
      </c>
      <c r="G14" s="79">
        <v>11</v>
      </c>
      <c r="H14" s="79">
        <f>E14+G14</f>
        <v>29</v>
      </c>
      <c r="I14" s="78">
        <v>3.2</v>
      </c>
    </row>
    <row r="15" spans="1:9" x14ac:dyDescent="0.25">
      <c r="A15" s="74"/>
      <c r="B15" s="75">
        <v>42789</v>
      </c>
      <c r="C15" s="77">
        <v>70</v>
      </c>
      <c r="D15" s="80">
        <v>0.79</v>
      </c>
      <c r="E15" s="78">
        <v>2.2000000000000002</v>
      </c>
      <c r="F15" s="79">
        <f>E15-D15</f>
        <v>1.4100000000000001</v>
      </c>
      <c r="G15" s="79">
        <v>26</v>
      </c>
      <c r="H15" s="79">
        <f>E15+G15</f>
        <v>28.2</v>
      </c>
      <c r="I15" s="78">
        <v>3.4</v>
      </c>
    </row>
    <row r="16" spans="1:9" x14ac:dyDescent="0.25">
      <c r="A16" s="74"/>
      <c r="B16" s="75">
        <v>42817</v>
      </c>
      <c r="C16" s="77">
        <v>73</v>
      </c>
      <c r="D16" s="80">
        <v>0.25</v>
      </c>
      <c r="E16" s="78">
        <v>1.3</v>
      </c>
      <c r="F16" s="79">
        <f>E16-D16</f>
        <v>1.05</v>
      </c>
      <c r="G16" s="79">
        <v>57</v>
      </c>
      <c r="H16" s="79">
        <f>E16+G16</f>
        <v>58.3</v>
      </c>
      <c r="I16" s="78">
        <v>1.3</v>
      </c>
    </row>
    <row r="17" spans="1:9" x14ac:dyDescent="0.25">
      <c r="A17" s="74"/>
      <c r="B17" s="53">
        <v>42844</v>
      </c>
      <c r="C17" s="77">
        <v>53</v>
      </c>
      <c r="D17" s="80">
        <v>0.94</v>
      </c>
      <c r="E17" s="78">
        <v>1.7</v>
      </c>
      <c r="F17" s="79">
        <f>E17-D17</f>
        <v>0.76</v>
      </c>
      <c r="G17" s="79">
        <v>18</v>
      </c>
      <c r="H17" s="79">
        <f>E17+G17</f>
        <v>19.7</v>
      </c>
      <c r="I17" s="78">
        <v>0.22</v>
      </c>
    </row>
    <row r="18" spans="1:9" x14ac:dyDescent="0.25">
      <c r="A18" s="71" t="s">
        <v>14</v>
      </c>
      <c r="B18" s="54">
        <v>42627</v>
      </c>
      <c r="C18" s="81"/>
      <c r="D18" s="82"/>
      <c r="E18" s="83"/>
      <c r="F18" s="27"/>
      <c r="G18" s="84"/>
      <c r="H18" s="29"/>
      <c r="I18" s="83"/>
    </row>
    <row r="19" spans="1:9" x14ac:dyDescent="0.25">
      <c r="A19" s="71"/>
      <c r="B19" s="54">
        <v>42655</v>
      </c>
      <c r="C19" s="85">
        <v>16</v>
      </c>
      <c r="D19" s="86">
        <v>0.12</v>
      </c>
      <c r="E19" s="83">
        <v>1.9</v>
      </c>
      <c r="F19" s="27">
        <f t="shared" ref="F19:F20" si="2">E19-D19</f>
        <v>1.7799999999999998</v>
      </c>
      <c r="G19" s="84">
        <v>2</v>
      </c>
      <c r="H19" s="29">
        <f t="shared" ref="H19:H20" si="3">E19+G19</f>
        <v>3.9</v>
      </c>
      <c r="I19" s="86">
        <v>0.14000000000000001</v>
      </c>
    </row>
    <row r="20" spans="1:9" x14ac:dyDescent="0.25">
      <c r="A20" s="71"/>
      <c r="B20" s="54">
        <v>42683</v>
      </c>
      <c r="C20" s="87"/>
      <c r="D20" s="82">
        <v>3.5999999999999997E-2</v>
      </c>
      <c r="E20" s="83">
        <v>2.6</v>
      </c>
      <c r="F20" s="27">
        <f t="shared" si="2"/>
        <v>2.5640000000000001</v>
      </c>
      <c r="G20" s="84">
        <v>29</v>
      </c>
      <c r="H20" s="29">
        <f t="shared" si="3"/>
        <v>31.6</v>
      </c>
      <c r="I20" s="86">
        <v>0.11</v>
      </c>
    </row>
    <row r="21" spans="1:9" x14ac:dyDescent="0.25">
      <c r="A21" s="71"/>
      <c r="B21" s="54">
        <v>42712</v>
      </c>
      <c r="C21" s="81"/>
      <c r="D21" s="82"/>
      <c r="E21" s="83"/>
      <c r="F21" s="27"/>
      <c r="G21" s="84"/>
      <c r="H21" s="29"/>
      <c r="I21" s="83"/>
    </row>
    <row r="22" spans="1:9" x14ac:dyDescent="0.25">
      <c r="A22" s="88"/>
      <c r="B22" s="54">
        <v>42753</v>
      </c>
      <c r="C22" s="81"/>
      <c r="D22" s="87">
        <v>3.5000000000000003E-2</v>
      </c>
      <c r="E22" s="89">
        <v>2.5</v>
      </c>
      <c r="F22" s="27">
        <f>E22-D22</f>
        <v>2.4649999999999999</v>
      </c>
      <c r="G22" s="85">
        <v>23</v>
      </c>
      <c r="H22" s="29">
        <f>E22+G22</f>
        <v>25.5</v>
      </c>
      <c r="I22" s="86">
        <v>0.13</v>
      </c>
    </row>
    <row r="23" spans="1:9" x14ac:dyDescent="0.25">
      <c r="A23" s="88"/>
      <c r="B23" s="54">
        <v>42789</v>
      </c>
      <c r="C23" s="85">
        <v>48</v>
      </c>
      <c r="D23" s="87">
        <v>3.5000000000000003E-2</v>
      </c>
      <c r="E23" s="89">
        <v>1.7</v>
      </c>
      <c r="F23" s="27">
        <f>E23-D23</f>
        <v>1.665</v>
      </c>
      <c r="G23" s="85">
        <v>42</v>
      </c>
      <c r="H23" s="29">
        <f>E23+G23</f>
        <v>43.7</v>
      </c>
      <c r="I23" s="86">
        <v>8.5999999999999993E-2</v>
      </c>
    </row>
    <row r="24" spans="1:9" x14ac:dyDescent="0.25">
      <c r="A24" s="88"/>
      <c r="B24" s="54">
        <v>42817</v>
      </c>
      <c r="C24" s="85">
        <v>38</v>
      </c>
      <c r="D24" s="87">
        <v>6.6000000000000003E-2</v>
      </c>
      <c r="E24" s="89">
        <v>2.2999999999999998</v>
      </c>
      <c r="F24" s="27">
        <f>E24-D24</f>
        <v>2.234</v>
      </c>
      <c r="G24" s="85">
        <v>23</v>
      </c>
      <c r="H24" s="29">
        <f>E24+G24</f>
        <v>25.3</v>
      </c>
      <c r="I24" s="86">
        <v>7.0000000000000007E-2</v>
      </c>
    </row>
    <row r="25" spans="1:9" x14ac:dyDescent="0.25">
      <c r="A25" s="88"/>
      <c r="B25" s="54">
        <v>42844</v>
      </c>
      <c r="C25" s="85">
        <v>44</v>
      </c>
      <c r="D25" s="87" t="s">
        <v>45</v>
      </c>
      <c r="E25" s="89">
        <v>1.6</v>
      </c>
      <c r="F25" s="27">
        <v>1.6</v>
      </c>
      <c r="G25" s="85">
        <v>34</v>
      </c>
      <c r="H25" s="29">
        <f>E25+G25</f>
        <v>35.6</v>
      </c>
      <c r="I25" s="86">
        <v>4.5999999999999999E-2</v>
      </c>
    </row>
    <row r="26" spans="1:9" x14ac:dyDescent="0.25">
      <c r="A26" s="74" t="s">
        <v>17</v>
      </c>
      <c r="B26" s="75">
        <v>42627</v>
      </c>
      <c r="C26" s="77"/>
      <c r="D26" s="74"/>
      <c r="E26" s="74"/>
      <c r="F26" s="80"/>
      <c r="G26" s="74"/>
      <c r="H26" s="79"/>
      <c r="I26" s="74"/>
    </row>
    <row r="27" spans="1:9" x14ac:dyDescent="0.25">
      <c r="A27" s="74"/>
      <c r="B27" s="75">
        <v>42655</v>
      </c>
      <c r="C27" s="77">
        <v>54</v>
      </c>
      <c r="D27" s="90">
        <v>6.7000000000000004E-2</v>
      </c>
      <c r="E27" s="90">
        <v>1.6</v>
      </c>
      <c r="F27" s="80">
        <f t="shared" ref="F27:F28" si="4">E27-D27</f>
        <v>1.5330000000000001</v>
      </c>
      <c r="G27" s="90">
        <v>1.3</v>
      </c>
      <c r="H27" s="79">
        <f t="shared" ref="H27:H28" si="5">E27+G27</f>
        <v>2.9000000000000004</v>
      </c>
      <c r="I27" s="91">
        <v>0.1</v>
      </c>
    </row>
    <row r="28" spans="1:9" x14ac:dyDescent="0.25">
      <c r="A28" s="74"/>
      <c r="B28" s="75">
        <v>42683</v>
      </c>
      <c r="C28" s="77">
        <v>27</v>
      </c>
      <c r="D28" s="91">
        <v>0.1</v>
      </c>
      <c r="E28" s="90">
        <v>2.4</v>
      </c>
      <c r="F28" s="80">
        <f t="shared" si="4"/>
        <v>2.2999999999999998</v>
      </c>
      <c r="G28" s="92">
        <v>11</v>
      </c>
      <c r="H28" s="79">
        <f t="shared" si="5"/>
        <v>13.4</v>
      </c>
      <c r="I28" s="91">
        <v>0.1</v>
      </c>
    </row>
    <row r="29" spans="1:9" x14ac:dyDescent="0.25">
      <c r="A29" s="74"/>
      <c r="B29" s="75">
        <v>42712</v>
      </c>
      <c r="C29" s="77"/>
      <c r="D29" s="74"/>
      <c r="E29" s="74"/>
      <c r="F29" s="80"/>
      <c r="G29" s="74"/>
      <c r="H29" s="79"/>
      <c r="I29" s="74"/>
    </row>
    <row r="30" spans="1:9" x14ac:dyDescent="0.25">
      <c r="A30" s="74"/>
      <c r="B30" s="75">
        <v>42753</v>
      </c>
      <c r="C30" s="77">
        <v>46</v>
      </c>
      <c r="D30" s="90">
        <v>0.11</v>
      </c>
      <c r="E30" s="90">
        <v>2.1</v>
      </c>
      <c r="F30" s="80">
        <f>E30-D30</f>
        <v>1.99</v>
      </c>
      <c r="G30" s="90">
        <v>7.7</v>
      </c>
      <c r="H30" s="79">
        <f>E30+G30</f>
        <v>9.8000000000000007</v>
      </c>
      <c r="I30" s="90">
        <v>0.12</v>
      </c>
    </row>
    <row r="31" spans="1:9" x14ac:dyDescent="0.25">
      <c r="A31" s="74"/>
      <c r="B31" s="75">
        <v>42789</v>
      </c>
      <c r="C31" s="77">
        <v>54</v>
      </c>
      <c r="D31" s="90">
        <v>7.2999999999999995E-2</v>
      </c>
      <c r="E31" s="93">
        <v>2</v>
      </c>
      <c r="F31" s="80">
        <f>E31-D31</f>
        <v>1.927</v>
      </c>
      <c r="G31" s="90">
        <v>11</v>
      </c>
      <c r="H31" s="79">
        <f>E31+G31</f>
        <v>13</v>
      </c>
      <c r="I31" s="90">
        <v>0.13</v>
      </c>
    </row>
    <row r="32" spans="1:9" x14ac:dyDescent="0.25">
      <c r="A32" s="74"/>
      <c r="B32" s="75">
        <v>42817</v>
      </c>
      <c r="C32" s="77">
        <v>68</v>
      </c>
      <c r="D32" s="90">
        <v>2.7E-2</v>
      </c>
      <c r="E32" s="93">
        <v>2.1</v>
      </c>
      <c r="F32" s="80">
        <f>E32-D32</f>
        <v>2.073</v>
      </c>
      <c r="G32" s="90">
        <v>21</v>
      </c>
      <c r="H32" s="79">
        <f>E32+G32</f>
        <v>23.1</v>
      </c>
      <c r="I32" s="90">
        <v>7.2999999999999995E-2</v>
      </c>
    </row>
    <row r="33" spans="1:9" x14ac:dyDescent="0.25">
      <c r="A33" s="74"/>
      <c r="B33" s="53">
        <v>42844</v>
      </c>
      <c r="C33" s="77">
        <v>45</v>
      </c>
      <c r="D33" s="90">
        <v>2.8000000000000001E-2</v>
      </c>
      <c r="E33" s="93">
        <v>2.1</v>
      </c>
      <c r="F33" s="80">
        <f>E33-D33</f>
        <v>2.0720000000000001</v>
      </c>
      <c r="G33" s="90">
        <v>38</v>
      </c>
      <c r="H33" s="79">
        <f>E33+G33</f>
        <v>40.1</v>
      </c>
      <c r="I33" s="90">
        <v>7.9000000000000001E-2</v>
      </c>
    </row>
    <row r="34" spans="1:9" x14ac:dyDescent="0.25">
      <c r="A34" s="71" t="s">
        <v>20</v>
      </c>
      <c r="B34" s="54">
        <v>42627</v>
      </c>
      <c r="C34" s="85">
        <v>79</v>
      </c>
      <c r="D34" s="73">
        <v>2.1999999999999999E-2</v>
      </c>
      <c r="E34" s="68">
        <v>3.2</v>
      </c>
      <c r="F34" s="27">
        <f t="shared" ref="F34:F36" si="6">E34-D34</f>
        <v>3.1780000000000004</v>
      </c>
      <c r="G34" s="27">
        <v>8.5</v>
      </c>
      <c r="H34" s="29">
        <f t="shared" ref="H34:H36" si="7">E34+G34</f>
        <v>11.7</v>
      </c>
      <c r="I34" s="27">
        <v>0.14000000000000001</v>
      </c>
    </row>
    <row r="35" spans="1:9" x14ac:dyDescent="0.25">
      <c r="A35" s="71"/>
      <c r="B35" s="54">
        <v>42655</v>
      </c>
      <c r="C35" s="85">
        <v>85</v>
      </c>
      <c r="D35" s="73">
        <v>7.8E-2</v>
      </c>
      <c r="E35" s="68">
        <v>2.5</v>
      </c>
      <c r="F35" s="27">
        <f t="shared" si="6"/>
        <v>2.4220000000000002</v>
      </c>
      <c r="G35" s="27">
        <v>0.73</v>
      </c>
      <c r="H35" s="29">
        <f t="shared" si="7"/>
        <v>3.23</v>
      </c>
      <c r="I35" s="27">
        <v>9.9000000000000005E-2</v>
      </c>
    </row>
    <row r="36" spans="1:9" x14ac:dyDescent="0.25">
      <c r="A36" s="71"/>
      <c r="B36" s="54">
        <v>42683</v>
      </c>
      <c r="C36" s="85">
        <v>24</v>
      </c>
      <c r="D36" s="73">
        <v>2.3E-2</v>
      </c>
      <c r="E36" s="68">
        <v>3</v>
      </c>
      <c r="F36" s="27">
        <f t="shared" si="6"/>
        <v>2.9769999999999999</v>
      </c>
      <c r="G36" s="27">
        <v>5.4</v>
      </c>
      <c r="H36" s="29">
        <f t="shared" si="7"/>
        <v>8.4</v>
      </c>
      <c r="I36" s="27">
        <v>9.6000000000000002E-2</v>
      </c>
    </row>
    <row r="37" spans="1:9" x14ac:dyDescent="0.25">
      <c r="A37" s="71"/>
      <c r="B37" s="54">
        <v>42712</v>
      </c>
      <c r="C37" s="85"/>
      <c r="D37" s="73"/>
      <c r="E37" s="27"/>
      <c r="F37" s="27"/>
      <c r="G37" s="27"/>
      <c r="H37" s="29"/>
      <c r="I37" s="27"/>
    </row>
    <row r="38" spans="1:9" x14ac:dyDescent="0.25">
      <c r="A38" s="71"/>
      <c r="B38" s="54">
        <v>42753</v>
      </c>
      <c r="C38" s="85">
        <v>73</v>
      </c>
      <c r="D38" s="68">
        <v>1.1000000000000001</v>
      </c>
      <c r="E38" s="68">
        <v>2.7</v>
      </c>
      <c r="F38" s="27">
        <f>E38-D38</f>
        <v>1.6</v>
      </c>
      <c r="G38" s="68">
        <v>9.9</v>
      </c>
      <c r="H38" s="29">
        <f>E38+G38</f>
        <v>12.600000000000001</v>
      </c>
      <c r="I38" s="27">
        <v>0.13</v>
      </c>
    </row>
    <row r="39" spans="1:9" x14ac:dyDescent="0.25">
      <c r="A39" s="71"/>
      <c r="B39" s="54">
        <v>42789</v>
      </c>
      <c r="C39" s="85">
        <v>77</v>
      </c>
      <c r="D39" s="68">
        <v>8.6999999999999993</v>
      </c>
      <c r="E39" s="68">
        <v>11</v>
      </c>
      <c r="F39" s="27">
        <f>E39-D39</f>
        <v>2.3000000000000007</v>
      </c>
      <c r="G39" s="68">
        <v>2.7</v>
      </c>
      <c r="H39" s="29">
        <f>E39+G39</f>
        <v>13.7</v>
      </c>
      <c r="I39" s="27">
        <v>0.16</v>
      </c>
    </row>
    <row r="40" spans="1:9" x14ac:dyDescent="0.25">
      <c r="A40" s="71"/>
      <c r="B40" s="54">
        <v>42817</v>
      </c>
      <c r="C40" s="85">
        <v>85</v>
      </c>
      <c r="D40" s="68">
        <v>0.88</v>
      </c>
      <c r="E40" s="68">
        <v>2.7</v>
      </c>
      <c r="F40" s="27">
        <f>E40-D40</f>
        <v>1.8200000000000003</v>
      </c>
      <c r="G40" s="29">
        <v>17</v>
      </c>
      <c r="H40" s="29">
        <f>E40+G40</f>
        <v>19.7</v>
      </c>
      <c r="I40" s="27">
        <v>0.12</v>
      </c>
    </row>
    <row r="41" spans="1:9" x14ac:dyDescent="0.25">
      <c r="A41" s="71"/>
      <c r="B41" s="54">
        <v>42844</v>
      </c>
      <c r="C41" s="85"/>
      <c r="D41" s="68">
        <v>0.16</v>
      </c>
      <c r="E41" s="68">
        <v>1.9</v>
      </c>
      <c r="F41" s="27">
        <f>E41-D41</f>
        <v>1.74</v>
      </c>
      <c r="G41" s="29">
        <v>9</v>
      </c>
      <c r="H41" s="29">
        <f>E41+G41</f>
        <v>10.9</v>
      </c>
      <c r="I41" s="27">
        <v>0.13</v>
      </c>
    </row>
    <row r="42" spans="1:9" x14ac:dyDescent="0.25">
      <c r="A42" s="74" t="s">
        <v>23</v>
      </c>
      <c r="B42" s="75">
        <v>42627</v>
      </c>
      <c r="C42" s="77">
        <v>25</v>
      </c>
      <c r="D42" s="76">
        <v>6.2E-2</v>
      </c>
      <c r="E42" s="78">
        <v>2.9</v>
      </c>
      <c r="F42" s="80">
        <f t="shared" ref="F42:F44" si="8">E42-D42</f>
        <v>2.8380000000000001</v>
      </c>
      <c r="G42" s="80">
        <v>0.31</v>
      </c>
      <c r="H42" s="79">
        <f t="shared" ref="H42:H44" si="9">E42+G42</f>
        <v>3.21</v>
      </c>
      <c r="I42" s="80">
        <v>0.23</v>
      </c>
    </row>
    <row r="43" spans="1:9" x14ac:dyDescent="0.25">
      <c r="A43" s="74"/>
      <c r="B43" s="75">
        <v>42655</v>
      </c>
      <c r="C43" s="77">
        <v>6.1</v>
      </c>
      <c r="D43" s="76">
        <v>6.0999999999999999E-2</v>
      </c>
      <c r="E43" s="78">
        <v>1.8</v>
      </c>
      <c r="F43" s="80">
        <f t="shared" si="8"/>
        <v>1.7390000000000001</v>
      </c>
      <c r="G43" s="80">
        <v>0.6</v>
      </c>
      <c r="H43" s="79">
        <f t="shared" si="9"/>
        <v>2.4</v>
      </c>
      <c r="I43" s="80">
        <v>0.12</v>
      </c>
    </row>
    <row r="44" spans="1:9" x14ac:dyDescent="0.25">
      <c r="A44" s="74"/>
      <c r="B44" s="75">
        <v>42683</v>
      </c>
      <c r="C44" s="77">
        <v>8.9</v>
      </c>
      <c r="D44" s="76">
        <v>6.3E-2</v>
      </c>
      <c r="E44" s="78">
        <v>2.1</v>
      </c>
      <c r="F44" s="80">
        <f t="shared" si="8"/>
        <v>2.0369999999999999</v>
      </c>
      <c r="G44" s="80">
        <v>5.5</v>
      </c>
      <c r="H44" s="79">
        <f t="shared" si="9"/>
        <v>7.6</v>
      </c>
      <c r="I44" s="80">
        <v>5.6000000000000001E-2</v>
      </c>
    </row>
    <row r="45" spans="1:9" x14ac:dyDescent="0.25">
      <c r="A45" s="74"/>
      <c r="B45" s="75">
        <v>42712</v>
      </c>
      <c r="C45" s="77"/>
      <c r="D45" s="76"/>
      <c r="E45" s="80"/>
      <c r="F45" s="80"/>
      <c r="G45" s="80"/>
      <c r="H45" s="79"/>
      <c r="I45" s="80"/>
    </row>
    <row r="46" spans="1:9" x14ac:dyDescent="0.25">
      <c r="A46" s="74"/>
      <c r="B46" s="75">
        <v>42753</v>
      </c>
      <c r="C46" s="77">
        <v>48</v>
      </c>
      <c r="D46" s="80">
        <v>0.12</v>
      </c>
      <c r="E46" s="78">
        <v>1</v>
      </c>
      <c r="F46" s="80">
        <f>E46-D46</f>
        <v>0.88</v>
      </c>
      <c r="G46" s="80">
        <v>0.4</v>
      </c>
      <c r="H46" s="79">
        <f>E46+G46</f>
        <v>1.4</v>
      </c>
      <c r="I46" s="80">
        <v>2.5999999999999999E-2</v>
      </c>
    </row>
    <row r="47" spans="1:9" x14ac:dyDescent="0.25">
      <c r="A47" s="74"/>
      <c r="B47" s="75">
        <v>42789</v>
      </c>
      <c r="C47" s="77">
        <v>52</v>
      </c>
      <c r="D47" s="80">
        <v>9.0999999999999998E-2</v>
      </c>
      <c r="E47" s="78">
        <v>0.75</v>
      </c>
      <c r="F47" s="80">
        <f>E47-D47</f>
        <v>0.65900000000000003</v>
      </c>
      <c r="G47" s="80">
        <v>0.75</v>
      </c>
      <c r="H47" s="79">
        <f>E47+G47</f>
        <v>1.5</v>
      </c>
      <c r="I47" s="80">
        <v>1.4999999999999999E-2</v>
      </c>
    </row>
    <row r="48" spans="1:9" x14ac:dyDescent="0.25">
      <c r="A48" s="74"/>
      <c r="B48" s="75">
        <v>42817</v>
      </c>
      <c r="C48" s="77">
        <v>88</v>
      </c>
      <c r="D48" s="80">
        <v>2.5999999999999999E-2</v>
      </c>
      <c r="E48" s="78">
        <v>1.1000000000000001</v>
      </c>
      <c r="F48" s="80">
        <f>E48-D48</f>
        <v>1.0740000000000001</v>
      </c>
      <c r="G48" s="80">
        <v>8.1999999999999993</v>
      </c>
      <c r="H48" s="79">
        <f>E48+G48</f>
        <v>9.2999999999999989</v>
      </c>
      <c r="I48" s="80">
        <v>0.01</v>
      </c>
    </row>
    <row r="49" spans="1:9" x14ac:dyDescent="0.25">
      <c r="A49" s="74"/>
      <c r="B49" s="53">
        <v>42844</v>
      </c>
      <c r="C49" s="77">
        <v>37</v>
      </c>
      <c r="D49" s="80">
        <v>6.8000000000000005E-2</v>
      </c>
      <c r="E49" s="78">
        <v>1.1000000000000001</v>
      </c>
      <c r="F49" s="80">
        <f>E49-D49</f>
        <v>1.032</v>
      </c>
      <c r="G49" s="79">
        <v>3</v>
      </c>
      <c r="H49" s="79">
        <f>E49+G49</f>
        <v>4.0999999999999996</v>
      </c>
      <c r="I49" s="80" t="s">
        <v>45</v>
      </c>
    </row>
    <row r="50" spans="1:9" x14ac:dyDescent="0.25">
      <c r="A50" s="71" t="s">
        <v>26</v>
      </c>
      <c r="B50" s="54">
        <v>42627</v>
      </c>
      <c r="C50" s="85">
        <v>16</v>
      </c>
      <c r="D50" s="27">
        <v>0.21</v>
      </c>
      <c r="E50" s="27">
        <v>2.5</v>
      </c>
      <c r="F50" s="27">
        <f t="shared" ref="F50:F52" si="10">E50-D50</f>
        <v>2.29</v>
      </c>
      <c r="G50" s="73">
        <v>2.1999999999999999E-2</v>
      </c>
      <c r="H50" s="29">
        <f t="shared" ref="H50" si="11">E50+G50</f>
        <v>2.5219999999999998</v>
      </c>
      <c r="I50" s="27">
        <v>0.31</v>
      </c>
    </row>
    <row r="51" spans="1:9" x14ac:dyDescent="0.25">
      <c r="A51" s="71"/>
      <c r="B51" s="54">
        <v>42655</v>
      </c>
      <c r="C51" s="85">
        <v>8.8000000000000007</v>
      </c>
      <c r="D51" s="27">
        <v>0.18</v>
      </c>
      <c r="E51" s="27">
        <v>2</v>
      </c>
      <c r="F51" s="27">
        <f t="shared" si="10"/>
        <v>1.82</v>
      </c>
      <c r="G51" s="73" t="s">
        <v>45</v>
      </c>
      <c r="H51" s="29">
        <v>2</v>
      </c>
      <c r="I51" s="27">
        <v>0.12</v>
      </c>
    </row>
    <row r="52" spans="1:9" x14ac:dyDescent="0.25">
      <c r="A52" s="71"/>
      <c r="B52" s="54">
        <v>42683</v>
      </c>
      <c r="C52" s="85">
        <v>13</v>
      </c>
      <c r="D52" s="27">
        <v>0.61</v>
      </c>
      <c r="E52" s="27">
        <v>2.8</v>
      </c>
      <c r="F52" s="27">
        <f t="shared" si="10"/>
        <v>2.19</v>
      </c>
      <c r="G52" s="73" t="s">
        <v>45</v>
      </c>
      <c r="H52" s="29">
        <v>3</v>
      </c>
      <c r="I52" s="27">
        <v>6.0999999999999999E-2</v>
      </c>
    </row>
    <row r="53" spans="1:9" x14ac:dyDescent="0.25">
      <c r="A53" s="71"/>
      <c r="B53" s="54">
        <v>42712</v>
      </c>
      <c r="C53" s="85"/>
      <c r="D53" s="73"/>
      <c r="E53" s="27"/>
      <c r="F53" s="27"/>
      <c r="G53" s="68"/>
      <c r="H53" s="29"/>
      <c r="I53" s="27"/>
    </row>
    <row r="54" spans="1:9" x14ac:dyDescent="0.25">
      <c r="A54" s="71"/>
      <c r="B54" s="54">
        <v>42753</v>
      </c>
      <c r="C54" s="85">
        <v>44</v>
      </c>
      <c r="D54" s="27">
        <v>0.33</v>
      </c>
      <c r="E54" s="27">
        <v>1.5</v>
      </c>
      <c r="F54" s="27">
        <f>E54-D54</f>
        <v>1.17</v>
      </c>
      <c r="G54" s="68" t="s">
        <v>45</v>
      </c>
      <c r="H54" s="29">
        <v>2</v>
      </c>
      <c r="I54" s="27">
        <v>0.03</v>
      </c>
    </row>
    <row r="55" spans="1:9" x14ac:dyDescent="0.25">
      <c r="A55" s="71"/>
      <c r="B55" s="54">
        <v>42789</v>
      </c>
      <c r="C55" s="85">
        <v>45</v>
      </c>
      <c r="D55" s="27">
        <v>0.65</v>
      </c>
      <c r="E55" s="27">
        <v>2</v>
      </c>
      <c r="F55" s="27">
        <f>E55-D55</f>
        <v>1.35</v>
      </c>
      <c r="G55" s="27">
        <v>2.8000000000000001E-2</v>
      </c>
      <c r="H55" s="29">
        <f t="shared" ref="H55:H56" si="12">E55+G55</f>
        <v>2.028</v>
      </c>
      <c r="I55" s="27">
        <v>2.5000000000000001E-2</v>
      </c>
    </row>
    <row r="56" spans="1:9" x14ac:dyDescent="0.25">
      <c r="A56" s="71"/>
      <c r="B56" s="54">
        <v>42817</v>
      </c>
      <c r="C56" s="85">
        <v>98</v>
      </c>
      <c r="D56" s="27">
        <v>0.98</v>
      </c>
      <c r="E56" s="27">
        <v>2.5</v>
      </c>
      <c r="F56" s="27">
        <f>E56-D56</f>
        <v>1.52</v>
      </c>
      <c r="G56" s="27">
        <v>0.13</v>
      </c>
      <c r="H56" s="29">
        <f t="shared" si="12"/>
        <v>2.63</v>
      </c>
      <c r="I56" s="27">
        <v>2.9000000000000001E-2</v>
      </c>
    </row>
    <row r="57" spans="1:9" x14ac:dyDescent="0.25">
      <c r="A57" s="71"/>
      <c r="B57" s="54">
        <v>42844</v>
      </c>
      <c r="C57" s="85"/>
      <c r="D57" s="27"/>
      <c r="E57" s="27"/>
      <c r="F57" s="27"/>
      <c r="G57" s="27"/>
      <c r="H57" s="29"/>
      <c r="I57" s="27"/>
    </row>
    <row r="58" spans="1:9" x14ac:dyDescent="0.25">
      <c r="A58" s="74" t="s">
        <v>29</v>
      </c>
      <c r="B58" s="75">
        <v>42627</v>
      </c>
      <c r="C58" s="77"/>
      <c r="D58" s="76"/>
      <c r="E58" s="80"/>
      <c r="F58" s="80"/>
      <c r="G58" s="80"/>
      <c r="H58" s="79"/>
      <c r="I58" s="80"/>
    </row>
    <row r="59" spans="1:9" x14ac:dyDescent="0.25">
      <c r="A59" s="74"/>
      <c r="B59" s="75">
        <v>42655</v>
      </c>
      <c r="C59" s="77">
        <v>43</v>
      </c>
      <c r="D59" s="79">
        <v>22</v>
      </c>
      <c r="E59" s="79">
        <v>18</v>
      </c>
      <c r="F59" s="80" t="s">
        <v>45</v>
      </c>
      <c r="G59" s="76">
        <v>0.51</v>
      </c>
      <c r="H59" s="79">
        <f t="shared" ref="H59:H60" si="13">E59+G59</f>
        <v>18.510000000000002</v>
      </c>
      <c r="I59" s="80">
        <v>0.51</v>
      </c>
    </row>
    <row r="60" spans="1:9" x14ac:dyDescent="0.25">
      <c r="A60" s="74"/>
      <c r="B60" s="75">
        <v>42683</v>
      </c>
      <c r="C60" s="77">
        <v>68</v>
      </c>
      <c r="D60" s="79">
        <v>10</v>
      </c>
      <c r="E60" s="79">
        <v>13</v>
      </c>
      <c r="F60" s="80">
        <f t="shared" ref="F60" si="14">E60-D60</f>
        <v>3</v>
      </c>
      <c r="G60" s="76">
        <v>3.5999999999999997E-2</v>
      </c>
      <c r="H60" s="79">
        <f t="shared" si="13"/>
        <v>13.036</v>
      </c>
      <c r="I60" s="80">
        <v>0.83</v>
      </c>
    </row>
    <row r="61" spans="1:9" x14ac:dyDescent="0.25">
      <c r="A61" s="74"/>
      <c r="B61" s="75">
        <v>42712</v>
      </c>
      <c r="C61" s="77"/>
      <c r="D61" s="79"/>
      <c r="E61" s="79"/>
      <c r="F61" s="80"/>
      <c r="G61" s="76"/>
      <c r="H61" s="79"/>
      <c r="I61" s="80"/>
    </row>
    <row r="62" spans="1:9" x14ac:dyDescent="0.25">
      <c r="A62" s="74"/>
      <c r="B62" s="75">
        <v>42753</v>
      </c>
      <c r="C62" s="77">
        <v>81</v>
      </c>
      <c r="D62" s="78">
        <v>2.4</v>
      </c>
      <c r="E62" s="78">
        <v>3.2</v>
      </c>
      <c r="F62" s="80">
        <f>E62-D62</f>
        <v>0.80000000000000027</v>
      </c>
      <c r="G62" s="79">
        <v>34</v>
      </c>
      <c r="H62" s="79">
        <f>E62+G62</f>
        <v>37.200000000000003</v>
      </c>
      <c r="I62" s="78">
        <v>1.5</v>
      </c>
    </row>
    <row r="63" spans="1:9" x14ac:dyDescent="0.25">
      <c r="A63" s="74"/>
      <c r="B63" s="75">
        <v>42789</v>
      </c>
      <c r="C63" s="79">
        <v>74</v>
      </c>
      <c r="D63" s="79">
        <v>32</v>
      </c>
      <c r="E63" s="79">
        <v>34</v>
      </c>
      <c r="F63" s="80">
        <f>E63-D63</f>
        <v>2</v>
      </c>
      <c r="G63" s="79">
        <v>33</v>
      </c>
      <c r="H63" s="79">
        <f>E63+G63</f>
        <v>67</v>
      </c>
      <c r="I63" s="78">
        <v>4</v>
      </c>
    </row>
    <row r="64" spans="1:9" x14ac:dyDescent="0.25">
      <c r="A64" s="74"/>
      <c r="B64" s="75">
        <v>42817</v>
      </c>
      <c r="C64" s="77">
        <v>80</v>
      </c>
      <c r="D64" s="78">
        <v>0.6</v>
      </c>
      <c r="E64" s="79">
        <v>1.9</v>
      </c>
      <c r="F64" s="80">
        <f>E64-D64</f>
        <v>1.2999999999999998</v>
      </c>
      <c r="G64" s="79">
        <v>40</v>
      </c>
      <c r="H64" s="79">
        <f>E64+G64</f>
        <v>41.9</v>
      </c>
      <c r="I64" s="78">
        <v>1.4</v>
      </c>
    </row>
    <row r="65" spans="1:9" x14ac:dyDescent="0.25">
      <c r="A65" s="74"/>
      <c r="B65" s="53">
        <v>42844</v>
      </c>
      <c r="C65" s="77">
        <v>63</v>
      </c>
      <c r="D65" s="78">
        <v>0.78</v>
      </c>
      <c r="E65" s="79">
        <v>2.7</v>
      </c>
      <c r="F65" s="80">
        <f>E65-D65</f>
        <v>1.9200000000000002</v>
      </c>
      <c r="G65" s="79">
        <v>22</v>
      </c>
      <c r="H65" s="79">
        <f>E65+G65</f>
        <v>24.7</v>
      </c>
      <c r="I65" s="78">
        <v>3.5</v>
      </c>
    </row>
    <row r="66" spans="1:9" x14ac:dyDescent="0.25">
      <c r="A66" s="32" t="s">
        <v>13</v>
      </c>
      <c r="B66" s="54">
        <v>42627</v>
      </c>
      <c r="C66" s="24">
        <v>100</v>
      </c>
      <c r="D66" s="25">
        <v>51</v>
      </c>
      <c r="E66" s="25">
        <v>57</v>
      </c>
      <c r="F66" s="29">
        <f>E66-D66</f>
        <v>6</v>
      </c>
      <c r="G66" s="28" t="s">
        <v>45</v>
      </c>
      <c r="H66" s="29">
        <v>57</v>
      </c>
      <c r="I66" s="26">
        <v>2.8</v>
      </c>
    </row>
    <row r="67" spans="1:9" x14ac:dyDescent="0.25">
      <c r="A67" s="30"/>
      <c r="B67" s="55">
        <v>42655</v>
      </c>
      <c r="C67" s="24">
        <v>67</v>
      </c>
      <c r="D67" s="25">
        <v>43</v>
      </c>
      <c r="E67" s="25">
        <v>47</v>
      </c>
      <c r="F67" s="29">
        <f t="shared" ref="F67:F113" si="15">E67-D67</f>
        <v>4</v>
      </c>
      <c r="G67" s="28">
        <v>7.8E-2</v>
      </c>
      <c r="H67" s="29">
        <f t="shared" ref="H67" si="16">E67+G67</f>
        <v>47.078000000000003</v>
      </c>
      <c r="I67" s="26">
        <v>3.6</v>
      </c>
    </row>
    <row r="68" spans="1:9" x14ac:dyDescent="0.25">
      <c r="A68" s="30"/>
      <c r="B68" s="55">
        <v>42683</v>
      </c>
      <c r="C68" s="24">
        <v>77</v>
      </c>
      <c r="D68" s="25">
        <v>42</v>
      </c>
      <c r="E68" s="25">
        <v>46</v>
      </c>
      <c r="F68" s="29">
        <f t="shared" si="15"/>
        <v>4</v>
      </c>
      <c r="G68" s="28" t="s">
        <v>45</v>
      </c>
      <c r="H68" s="29">
        <v>46</v>
      </c>
      <c r="I68" s="26">
        <v>6.7</v>
      </c>
    </row>
    <row r="69" spans="1:9" x14ac:dyDescent="0.25">
      <c r="A69" s="30"/>
      <c r="B69" s="55">
        <v>42712</v>
      </c>
      <c r="C69" s="24">
        <v>73</v>
      </c>
      <c r="D69" s="24">
        <v>19</v>
      </c>
      <c r="E69" s="24">
        <v>22</v>
      </c>
      <c r="F69" s="24">
        <f t="shared" si="15"/>
        <v>3</v>
      </c>
      <c r="G69" s="33">
        <v>1.4E-2</v>
      </c>
      <c r="H69" s="24">
        <f t="shared" ref="H69" si="17">E69+G69</f>
        <v>22.013999999999999</v>
      </c>
      <c r="I69" s="34">
        <v>3.1</v>
      </c>
    </row>
    <row r="70" spans="1:9" x14ac:dyDescent="0.25">
      <c r="A70" s="30"/>
      <c r="B70" s="55">
        <v>42753</v>
      </c>
      <c r="C70" s="24">
        <v>86</v>
      </c>
      <c r="D70" s="47">
        <v>4.9000000000000004</v>
      </c>
      <c r="E70" s="24">
        <v>7.6</v>
      </c>
      <c r="F70" s="24">
        <f t="shared" si="15"/>
        <v>2.6999999999999993</v>
      </c>
      <c r="G70" s="33" t="s">
        <v>45</v>
      </c>
      <c r="H70" s="24">
        <v>8</v>
      </c>
      <c r="I70" s="26">
        <v>2.8</v>
      </c>
    </row>
    <row r="71" spans="1:9" x14ac:dyDescent="0.25">
      <c r="A71" s="30"/>
      <c r="B71" s="55">
        <v>42789</v>
      </c>
      <c r="C71" s="24">
        <v>77</v>
      </c>
      <c r="D71" s="24">
        <v>33</v>
      </c>
      <c r="E71" s="24">
        <v>36</v>
      </c>
      <c r="F71" s="24">
        <f t="shared" si="15"/>
        <v>3</v>
      </c>
      <c r="G71" s="33" t="s">
        <v>45</v>
      </c>
      <c r="H71" s="24">
        <v>36</v>
      </c>
      <c r="I71" s="26">
        <v>5.6</v>
      </c>
    </row>
    <row r="72" spans="1:9" x14ac:dyDescent="0.25">
      <c r="A72" s="99"/>
      <c r="B72" s="54">
        <v>42817</v>
      </c>
      <c r="C72" s="24">
        <v>83</v>
      </c>
      <c r="D72" s="24">
        <v>26</v>
      </c>
      <c r="E72" s="24">
        <v>28</v>
      </c>
      <c r="F72" s="24">
        <f t="shared" si="15"/>
        <v>2</v>
      </c>
      <c r="G72" s="33">
        <v>0.01</v>
      </c>
      <c r="H72" s="24">
        <f t="shared" ref="H72:H73" si="18">E72+G72</f>
        <v>28.01</v>
      </c>
      <c r="I72" s="26">
        <v>4</v>
      </c>
    </row>
    <row r="73" spans="1:9" x14ac:dyDescent="0.25">
      <c r="A73" s="99"/>
      <c r="B73" s="54">
        <v>42844</v>
      </c>
      <c r="C73" s="24">
        <v>64</v>
      </c>
      <c r="D73" s="24">
        <v>14</v>
      </c>
      <c r="E73" s="24">
        <v>15</v>
      </c>
      <c r="F73" s="24">
        <f t="shared" si="15"/>
        <v>1</v>
      </c>
      <c r="G73" s="33">
        <v>1.2999999999999999E-2</v>
      </c>
      <c r="H73" s="24">
        <f t="shared" si="18"/>
        <v>15.013</v>
      </c>
      <c r="I73" s="26">
        <v>4.8</v>
      </c>
    </row>
    <row r="74" spans="1:9" x14ac:dyDescent="0.25">
      <c r="A74" s="42" t="s">
        <v>16</v>
      </c>
      <c r="B74" s="53">
        <v>42627</v>
      </c>
      <c r="C74" s="39">
        <v>100</v>
      </c>
      <c r="D74" s="39">
        <v>51</v>
      </c>
      <c r="E74" s="39">
        <v>61</v>
      </c>
      <c r="F74" s="19">
        <f t="shared" si="15"/>
        <v>10</v>
      </c>
      <c r="G74" s="41" t="s">
        <v>45</v>
      </c>
      <c r="H74" s="19">
        <v>61</v>
      </c>
      <c r="I74" s="37">
        <v>2.5</v>
      </c>
    </row>
    <row r="75" spans="1:9" x14ac:dyDescent="0.25">
      <c r="A75" s="39"/>
      <c r="B75" s="53">
        <v>42655</v>
      </c>
      <c r="C75" s="39">
        <v>62</v>
      </c>
      <c r="D75" s="39">
        <v>38</v>
      </c>
      <c r="E75" s="39">
        <v>43</v>
      </c>
      <c r="F75" s="19">
        <f t="shared" si="15"/>
        <v>5</v>
      </c>
      <c r="G75" s="41" t="s">
        <v>45</v>
      </c>
      <c r="H75" s="19">
        <v>43</v>
      </c>
      <c r="I75" s="37">
        <v>2.5</v>
      </c>
    </row>
    <row r="76" spans="1:9" x14ac:dyDescent="0.25">
      <c r="A76" s="39"/>
      <c r="B76" s="53">
        <v>42683</v>
      </c>
      <c r="C76" s="39">
        <v>75</v>
      </c>
      <c r="D76" s="39">
        <v>43</v>
      </c>
      <c r="E76" s="39">
        <v>45</v>
      </c>
      <c r="F76" s="19">
        <f t="shared" si="15"/>
        <v>2</v>
      </c>
      <c r="G76" s="41">
        <v>6.6000000000000003E-2</v>
      </c>
      <c r="H76" s="19">
        <f t="shared" ref="H76:H77" si="19">E76+G76</f>
        <v>45.066000000000003</v>
      </c>
      <c r="I76" s="37">
        <v>4.5</v>
      </c>
    </row>
    <row r="77" spans="1:9" x14ac:dyDescent="0.25">
      <c r="A77" s="39"/>
      <c r="B77" s="53">
        <v>42712</v>
      </c>
      <c r="C77" s="39">
        <v>72</v>
      </c>
      <c r="D77" s="39">
        <v>31</v>
      </c>
      <c r="E77" s="39">
        <v>34</v>
      </c>
      <c r="F77" s="19">
        <f t="shared" si="15"/>
        <v>3</v>
      </c>
      <c r="G77" s="41">
        <v>1.0999999999999999E-2</v>
      </c>
      <c r="H77" s="19">
        <f t="shared" si="19"/>
        <v>34.011000000000003</v>
      </c>
      <c r="I77" s="37">
        <v>2.6</v>
      </c>
    </row>
    <row r="78" spans="1:9" x14ac:dyDescent="0.25">
      <c r="A78" s="39"/>
      <c r="B78" s="53">
        <v>42753</v>
      </c>
      <c r="C78" s="39">
        <v>87</v>
      </c>
      <c r="D78" s="39">
        <v>26</v>
      </c>
      <c r="E78" s="39">
        <v>27</v>
      </c>
      <c r="F78" s="19">
        <f t="shared" si="15"/>
        <v>1</v>
      </c>
      <c r="G78" s="41" t="s">
        <v>45</v>
      </c>
      <c r="H78" s="19">
        <v>27</v>
      </c>
      <c r="I78" s="37">
        <v>3.3</v>
      </c>
    </row>
    <row r="79" spans="1:9" x14ac:dyDescent="0.25">
      <c r="A79" s="39"/>
      <c r="B79" s="53">
        <v>42789</v>
      </c>
      <c r="C79" s="39">
        <v>74</v>
      </c>
      <c r="D79" s="39">
        <v>29</v>
      </c>
      <c r="E79" s="39">
        <v>32</v>
      </c>
      <c r="F79" s="19">
        <f t="shared" si="15"/>
        <v>3</v>
      </c>
      <c r="G79" s="41" t="s">
        <v>45</v>
      </c>
      <c r="H79" s="19">
        <v>32</v>
      </c>
      <c r="I79" s="37">
        <v>4.8</v>
      </c>
    </row>
    <row r="80" spans="1:9" x14ac:dyDescent="0.25">
      <c r="A80" s="39"/>
      <c r="B80" s="53">
        <v>42817</v>
      </c>
      <c r="C80" s="39">
        <v>88</v>
      </c>
      <c r="D80" s="39">
        <v>23</v>
      </c>
      <c r="E80" s="39">
        <v>29</v>
      </c>
      <c r="F80" s="19">
        <f t="shared" si="15"/>
        <v>6</v>
      </c>
      <c r="G80" s="41" t="s">
        <v>45</v>
      </c>
      <c r="H80" s="19">
        <v>29</v>
      </c>
      <c r="I80" s="37">
        <v>4.2</v>
      </c>
    </row>
    <row r="81" spans="1:9" x14ac:dyDescent="0.25">
      <c r="A81" s="39"/>
      <c r="B81" s="53">
        <v>42844</v>
      </c>
      <c r="C81" s="39">
        <v>64</v>
      </c>
      <c r="D81" s="39">
        <v>17</v>
      </c>
      <c r="E81" s="39">
        <v>20</v>
      </c>
      <c r="F81" s="19">
        <f t="shared" si="15"/>
        <v>3</v>
      </c>
      <c r="G81" s="41" t="s">
        <v>45</v>
      </c>
      <c r="H81" s="19">
        <v>20</v>
      </c>
      <c r="I81" s="37">
        <v>4.7</v>
      </c>
    </row>
    <row r="82" spans="1:9" x14ac:dyDescent="0.25">
      <c r="A82" s="23" t="s">
        <v>19</v>
      </c>
      <c r="B82" s="54">
        <v>42627</v>
      </c>
      <c r="C82" s="24">
        <v>91</v>
      </c>
      <c r="D82" s="25">
        <v>18</v>
      </c>
      <c r="E82" s="25">
        <v>50</v>
      </c>
      <c r="F82" s="68">
        <f t="shared" si="15"/>
        <v>32</v>
      </c>
      <c r="G82" s="28">
        <v>1.4999999999999999E-2</v>
      </c>
      <c r="H82" s="29">
        <v>50</v>
      </c>
      <c r="I82" s="25">
        <v>34</v>
      </c>
    </row>
    <row r="83" spans="1:9" x14ac:dyDescent="0.25">
      <c r="A83" s="23"/>
      <c r="B83" s="55">
        <v>42655</v>
      </c>
      <c r="C83" s="24">
        <v>58</v>
      </c>
      <c r="D83" s="25">
        <v>19</v>
      </c>
      <c r="E83" s="25">
        <v>31</v>
      </c>
      <c r="F83" s="68">
        <f t="shared" si="15"/>
        <v>12</v>
      </c>
      <c r="G83" s="28" t="s">
        <v>45</v>
      </c>
      <c r="H83" s="29">
        <v>31</v>
      </c>
      <c r="I83" s="26">
        <v>8.4</v>
      </c>
    </row>
    <row r="84" spans="1:9" x14ac:dyDescent="0.25">
      <c r="A84" s="23"/>
      <c r="B84" s="55">
        <v>42683</v>
      </c>
      <c r="C84" s="24">
        <v>71</v>
      </c>
      <c r="D84" s="25">
        <v>16</v>
      </c>
      <c r="E84" s="25">
        <v>23</v>
      </c>
      <c r="F84" s="68">
        <f t="shared" si="15"/>
        <v>7</v>
      </c>
      <c r="G84" s="28" t="s">
        <v>45</v>
      </c>
      <c r="H84" s="29">
        <v>23</v>
      </c>
      <c r="I84" s="26">
        <v>2</v>
      </c>
    </row>
    <row r="85" spans="1:9" x14ac:dyDescent="0.25">
      <c r="A85" s="23"/>
      <c r="B85" s="55">
        <v>42712</v>
      </c>
      <c r="C85" s="24">
        <v>69</v>
      </c>
      <c r="D85" s="25">
        <v>9</v>
      </c>
      <c r="E85" s="25">
        <v>16</v>
      </c>
      <c r="F85" s="68">
        <f t="shared" si="15"/>
        <v>7</v>
      </c>
      <c r="G85" s="28" t="s">
        <v>45</v>
      </c>
      <c r="H85" s="29">
        <v>16</v>
      </c>
      <c r="I85" s="26">
        <v>1.6</v>
      </c>
    </row>
    <row r="86" spans="1:9" x14ac:dyDescent="0.25">
      <c r="A86" s="23"/>
      <c r="B86" s="55">
        <v>42753</v>
      </c>
      <c r="C86" s="24">
        <v>74</v>
      </c>
      <c r="D86" s="25">
        <v>2.9</v>
      </c>
      <c r="E86" s="25">
        <v>8.6</v>
      </c>
      <c r="F86" s="68">
        <f t="shared" si="15"/>
        <v>5.6999999999999993</v>
      </c>
      <c r="G86" s="28" t="s">
        <v>45</v>
      </c>
      <c r="H86" s="29">
        <v>9</v>
      </c>
      <c r="I86" s="26">
        <v>2.1</v>
      </c>
    </row>
    <row r="87" spans="1:9" x14ac:dyDescent="0.25">
      <c r="A87" s="23"/>
      <c r="B87" s="55">
        <v>42789</v>
      </c>
      <c r="C87" s="24">
        <v>73</v>
      </c>
      <c r="D87" s="25">
        <v>20</v>
      </c>
      <c r="E87" s="25">
        <v>26</v>
      </c>
      <c r="F87" s="68">
        <f t="shared" si="15"/>
        <v>6</v>
      </c>
      <c r="G87" s="28">
        <v>5.1999999999999998E-2</v>
      </c>
      <c r="H87" s="29">
        <v>26</v>
      </c>
      <c r="I87" s="26">
        <v>1.4</v>
      </c>
    </row>
    <row r="88" spans="1:9" x14ac:dyDescent="0.25">
      <c r="A88" s="23"/>
      <c r="B88" s="54">
        <v>42817</v>
      </c>
      <c r="C88" s="24">
        <v>80</v>
      </c>
      <c r="D88" s="25">
        <v>21</v>
      </c>
      <c r="E88" s="25">
        <v>26</v>
      </c>
      <c r="F88" s="68">
        <f t="shared" si="15"/>
        <v>5</v>
      </c>
      <c r="G88" s="28" t="s">
        <v>45</v>
      </c>
      <c r="H88" s="29">
        <v>26</v>
      </c>
      <c r="I88" s="26">
        <v>2.5</v>
      </c>
    </row>
    <row r="89" spans="1:9" x14ac:dyDescent="0.25">
      <c r="A89" s="23"/>
      <c r="B89" s="54">
        <v>42844</v>
      </c>
      <c r="C89" s="24">
        <v>61</v>
      </c>
      <c r="D89" s="25">
        <v>22</v>
      </c>
      <c r="E89" s="25">
        <v>26</v>
      </c>
      <c r="F89" s="68">
        <f t="shared" si="15"/>
        <v>4</v>
      </c>
      <c r="G89" s="28">
        <v>1.4E-2</v>
      </c>
      <c r="H89" s="29">
        <f t="shared" ref="H89" si="20">E89+G89</f>
        <v>26.013999999999999</v>
      </c>
      <c r="I89" s="26">
        <v>1.9</v>
      </c>
    </row>
    <row r="90" spans="1:9" x14ac:dyDescent="0.25">
      <c r="A90" s="18" t="s">
        <v>22</v>
      </c>
      <c r="B90" s="53">
        <v>42627</v>
      </c>
      <c r="C90" s="39">
        <v>96</v>
      </c>
      <c r="D90" s="19">
        <v>19</v>
      </c>
      <c r="E90" s="19">
        <v>64</v>
      </c>
      <c r="F90" s="20">
        <f t="shared" si="15"/>
        <v>45</v>
      </c>
      <c r="G90" s="21">
        <v>4.7E-2</v>
      </c>
      <c r="H90" s="19">
        <v>64</v>
      </c>
      <c r="I90" s="19">
        <v>54</v>
      </c>
    </row>
    <row r="91" spans="1:9" x14ac:dyDescent="0.25">
      <c r="A91" s="18"/>
      <c r="B91" s="53">
        <v>42655</v>
      </c>
      <c r="C91" s="39">
        <v>62</v>
      </c>
      <c r="D91" s="19">
        <v>13</v>
      </c>
      <c r="E91" s="19">
        <v>28</v>
      </c>
      <c r="F91" s="20">
        <f t="shared" si="15"/>
        <v>15</v>
      </c>
      <c r="G91" s="21" t="s">
        <v>45</v>
      </c>
      <c r="H91" s="19">
        <v>28</v>
      </c>
      <c r="I91" s="22">
        <v>9.1</v>
      </c>
    </row>
    <row r="92" spans="1:9" x14ac:dyDescent="0.25">
      <c r="A92" s="18"/>
      <c r="B92" s="53">
        <v>42683</v>
      </c>
      <c r="C92" s="39">
        <v>73</v>
      </c>
      <c r="D92" s="19">
        <v>15</v>
      </c>
      <c r="E92" s="19">
        <v>21</v>
      </c>
      <c r="F92" s="20">
        <f t="shared" si="15"/>
        <v>6</v>
      </c>
      <c r="G92" s="21" t="s">
        <v>45</v>
      </c>
      <c r="H92" s="19">
        <v>21</v>
      </c>
      <c r="I92" s="22">
        <v>2.2000000000000002</v>
      </c>
    </row>
    <row r="93" spans="1:9" x14ac:dyDescent="0.25">
      <c r="A93" s="18"/>
      <c r="B93" s="53">
        <v>42712</v>
      </c>
      <c r="C93" s="39">
        <v>72</v>
      </c>
      <c r="D93" s="22">
        <v>9.6</v>
      </c>
      <c r="E93" s="19">
        <v>17</v>
      </c>
      <c r="F93" s="20">
        <f t="shared" si="15"/>
        <v>7.4</v>
      </c>
      <c r="G93" s="21" t="s">
        <v>45</v>
      </c>
      <c r="H93" s="19">
        <v>17</v>
      </c>
      <c r="I93" s="22">
        <v>0.81</v>
      </c>
    </row>
    <row r="94" spans="1:9" x14ac:dyDescent="0.25">
      <c r="A94" s="18"/>
      <c r="B94" s="53">
        <v>42753</v>
      </c>
      <c r="C94" s="39">
        <v>72</v>
      </c>
      <c r="D94" s="22">
        <v>1.5</v>
      </c>
      <c r="E94" s="19">
        <v>8.6</v>
      </c>
      <c r="F94" s="20">
        <f t="shared" si="15"/>
        <v>7.1</v>
      </c>
      <c r="G94" s="21" t="s">
        <v>45</v>
      </c>
      <c r="H94" s="19">
        <v>9</v>
      </c>
      <c r="I94" s="22">
        <v>1.7</v>
      </c>
    </row>
    <row r="95" spans="1:9" x14ac:dyDescent="0.25">
      <c r="A95" s="18"/>
      <c r="B95" s="53">
        <v>42789</v>
      </c>
      <c r="C95" s="39">
        <v>73</v>
      </c>
      <c r="D95" s="19">
        <v>16</v>
      </c>
      <c r="E95" s="19">
        <v>24</v>
      </c>
      <c r="F95" s="20">
        <f t="shared" si="15"/>
        <v>8</v>
      </c>
      <c r="G95" s="21" t="s">
        <v>45</v>
      </c>
      <c r="H95" s="19">
        <v>24</v>
      </c>
      <c r="I95" s="22">
        <v>1.6</v>
      </c>
    </row>
    <row r="96" spans="1:9" x14ac:dyDescent="0.25">
      <c r="A96" s="100"/>
      <c r="B96" s="53">
        <v>42817</v>
      </c>
      <c r="C96" s="39">
        <v>83</v>
      </c>
      <c r="D96" s="101">
        <v>19</v>
      </c>
      <c r="E96" s="101">
        <v>28</v>
      </c>
      <c r="F96" s="20">
        <f>E96-D96</f>
        <v>9</v>
      </c>
      <c r="G96" s="102" t="s">
        <v>45</v>
      </c>
      <c r="H96" s="19">
        <v>28</v>
      </c>
      <c r="I96" s="22">
        <v>1.1000000000000001</v>
      </c>
    </row>
    <row r="97" spans="1:9" x14ac:dyDescent="0.25">
      <c r="A97" s="100"/>
      <c r="B97" s="53">
        <v>42844</v>
      </c>
      <c r="C97" s="39">
        <v>63</v>
      </c>
      <c r="D97" s="101">
        <v>16</v>
      </c>
      <c r="E97" s="101">
        <v>20</v>
      </c>
      <c r="F97" s="20">
        <f>E97-D97</f>
        <v>4</v>
      </c>
      <c r="G97" s="102" t="s">
        <v>45</v>
      </c>
      <c r="H97" s="19">
        <v>20</v>
      </c>
      <c r="I97" s="22">
        <v>1.3</v>
      </c>
    </row>
    <row r="98" spans="1:9" x14ac:dyDescent="0.25">
      <c r="A98" s="46" t="s">
        <v>25</v>
      </c>
      <c r="B98" s="54">
        <v>42627</v>
      </c>
      <c r="C98" s="24">
        <v>89</v>
      </c>
      <c r="D98" s="47">
        <v>7.5</v>
      </c>
      <c r="E98" s="24">
        <v>40</v>
      </c>
      <c r="F98" s="27">
        <f t="shared" si="15"/>
        <v>32.5</v>
      </c>
      <c r="G98" s="33">
        <v>1.7999999999999999E-2</v>
      </c>
      <c r="H98" s="29">
        <v>40</v>
      </c>
      <c r="I98" s="25">
        <v>60</v>
      </c>
    </row>
    <row r="99" spans="1:9" x14ac:dyDescent="0.25">
      <c r="A99" s="47"/>
      <c r="B99" s="55">
        <v>42655</v>
      </c>
      <c r="C99" s="24">
        <v>52</v>
      </c>
      <c r="D99" s="47">
        <v>1.4</v>
      </c>
      <c r="E99" s="24">
        <v>24</v>
      </c>
      <c r="F99" s="27">
        <f t="shared" si="15"/>
        <v>22.6</v>
      </c>
      <c r="G99" s="33" t="s">
        <v>45</v>
      </c>
      <c r="H99" s="29">
        <v>24</v>
      </c>
      <c r="I99" s="25">
        <v>10</v>
      </c>
    </row>
    <row r="100" spans="1:9" x14ac:dyDescent="0.25">
      <c r="A100" s="47"/>
      <c r="B100" s="55">
        <v>42683</v>
      </c>
      <c r="C100" s="24">
        <v>43</v>
      </c>
      <c r="D100" s="47">
        <v>0.61</v>
      </c>
      <c r="E100" s="24">
        <v>16</v>
      </c>
      <c r="F100" s="27">
        <f t="shared" si="15"/>
        <v>15.39</v>
      </c>
      <c r="G100" s="33" t="s">
        <v>45</v>
      </c>
      <c r="H100" s="29">
        <v>16</v>
      </c>
      <c r="I100" s="26">
        <v>8.3000000000000007</v>
      </c>
    </row>
    <row r="101" spans="1:9" x14ac:dyDescent="0.25">
      <c r="A101" s="47"/>
      <c r="B101" s="55">
        <v>42712</v>
      </c>
      <c r="C101" s="24">
        <v>64</v>
      </c>
      <c r="D101" s="47">
        <v>2.2000000000000002</v>
      </c>
      <c r="E101" s="24">
        <v>11</v>
      </c>
      <c r="F101" s="27">
        <f t="shared" si="15"/>
        <v>8.8000000000000007</v>
      </c>
      <c r="G101" s="33" t="s">
        <v>45</v>
      </c>
      <c r="H101" s="29">
        <v>11</v>
      </c>
      <c r="I101" s="26">
        <v>6.9</v>
      </c>
    </row>
    <row r="102" spans="1:9" x14ac:dyDescent="0.25">
      <c r="A102" s="47"/>
      <c r="B102" s="55">
        <v>42753</v>
      </c>
      <c r="C102" s="24">
        <v>63</v>
      </c>
      <c r="D102" s="47">
        <v>0.25</v>
      </c>
      <c r="E102" s="24">
        <v>7.7</v>
      </c>
      <c r="F102" s="27">
        <f t="shared" si="15"/>
        <v>7.45</v>
      </c>
      <c r="G102" s="33" t="s">
        <v>45</v>
      </c>
      <c r="H102" s="29">
        <v>8</v>
      </c>
      <c r="I102" s="26">
        <v>2.7</v>
      </c>
    </row>
    <row r="103" spans="1:9" x14ac:dyDescent="0.25">
      <c r="A103" s="47"/>
      <c r="B103" s="55">
        <v>42789</v>
      </c>
      <c r="C103" s="24">
        <v>65</v>
      </c>
      <c r="D103" s="47">
        <v>1.8</v>
      </c>
      <c r="E103" s="24">
        <v>9.4</v>
      </c>
      <c r="F103" s="27">
        <f t="shared" si="15"/>
        <v>7.6000000000000005</v>
      </c>
      <c r="G103" s="33" t="s">
        <v>45</v>
      </c>
      <c r="H103" s="29">
        <v>9</v>
      </c>
      <c r="I103" s="26">
        <v>1.9</v>
      </c>
    </row>
    <row r="104" spans="1:9" x14ac:dyDescent="0.25">
      <c r="A104" s="47"/>
      <c r="B104" s="54">
        <v>42817</v>
      </c>
      <c r="C104" s="24">
        <v>76</v>
      </c>
      <c r="D104" s="47">
        <v>0.56000000000000005</v>
      </c>
      <c r="E104" s="24">
        <v>5.9</v>
      </c>
      <c r="F104" s="27">
        <f t="shared" si="15"/>
        <v>5.34</v>
      </c>
      <c r="G104" s="33">
        <v>2.1000000000000001E-2</v>
      </c>
      <c r="H104" s="29">
        <f>E104+G104</f>
        <v>5.9210000000000003</v>
      </c>
      <c r="I104" s="26">
        <v>1.2</v>
      </c>
    </row>
    <row r="105" spans="1:9" x14ac:dyDescent="0.25">
      <c r="A105" s="47"/>
      <c r="B105" s="54">
        <v>42844</v>
      </c>
      <c r="C105" s="24"/>
      <c r="D105" s="47"/>
      <c r="E105" s="24"/>
      <c r="F105" s="27"/>
      <c r="G105" s="33"/>
      <c r="H105" s="29"/>
      <c r="I105" s="26"/>
    </row>
    <row r="106" spans="1:9" x14ac:dyDescent="0.25">
      <c r="A106" s="18" t="s">
        <v>28</v>
      </c>
      <c r="B106" s="53">
        <v>42627</v>
      </c>
      <c r="C106" s="39">
        <v>98</v>
      </c>
      <c r="D106" s="48">
        <v>6.9</v>
      </c>
      <c r="E106" s="48">
        <v>38</v>
      </c>
      <c r="F106" s="20">
        <f t="shared" si="15"/>
        <v>31.1</v>
      </c>
      <c r="G106" s="48">
        <v>1.7999999999999999E-2</v>
      </c>
      <c r="H106" s="19">
        <v>38</v>
      </c>
      <c r="I106" s="48">
        <v>49</v>
      </c>
    </row>
    <row r="107" spans="1:9" x14ac:dyDescent="0.25">
      <c r="A107" s="18"/>
      <c r="B107" s="53">
        <v>42655</v>
      </c>
      <c r="C107" s="39">
        <v>54</v>
      </c>
      <c r="D107" s="48">
        <v>4.4000000000000004</v>
      </c>
      <c r="E107" s="48">
        <v>28</v>
      </c>
      <c r="F107" s="20">
        <f t="shared" si="15"/>
        <v>23.6</v>
      </c>
      <c r="G107" s="48" t="s">
        <v>45</v>
      </c>
      <c r="H107" s="19">
        <v>28</v>
      </c>
      <c r="I107" s="48">
        <v>14</v>
      </c>
    </row>
    <row r="108" spans="1:9" x14ac:dyDescent="0.25">
      <c r="A108" s="18"/>
      <c r="B108" s="53">
        <v>42683</v>
      </c>
      <c r="C108" s="39">
        <v>52</v>
      </c>
      <c r="D108" s="48">
        <v>2.8</v>
      </c>
      <c r="E108" s="48">
        <v>21</v>
      </c>
      <c r="F108" s="20">
        <f t="shared" si="15"/>
        <v>18.2</v>
      </c>
      <c r="G108" s="48" t="s">
        <v>45</v>
      </c>
      <c r="H108" s="19">
        <v>21</v>
      </c>
      <c r="I108" s="48">
        <v>12</v>
      </c>
    </row>
    <row r="109" spans="1:9" x14ac:dyDescent="0.25">
      <c r="A109" s="18"/>
      <c r="B109" s="53">
        <v>42712</v>
      </c>
      <c r="C109" s="39">
        <v>68</v>
      </c>
      <c r="D109" s="37">
        <v>2</v>
      </c>
      <c r="E109" s="38">
        <v>11</v>
      </c>
      <c r="F109" s="37">
        <f t="shared" si="15"/>
        <v>9</v>
      </c>
      <c r="G109" s="36" t="s">
        <v>45</v>
      </c>
      <c r="H109" s="38">
        <v>11</v>
      </c>
      <c r="I109" s="37">
        <v>8.6</v>
      </c>
    </row>
    <row r="110" spans="1:9" x14ac:dyDescent="0.25">
      <c r="A110" s="18"/>
      <c r="B110" s="53">
        <v>42753</v>
      </c>
      <c r="C110" s="39">
        <v>68</v>
      </c>
      <c r="D110" s="37">
        <v>0.28000000000000003</v>
      </c>
      <c r="E110" s="38">
        <v>9.5</v>
      </c>
      <c r="F110" s="37">
        <f t="shared" si="15"/>
        <v>9.2200000000000006</v>
      </c>
      <c r="G110" s="36" t="s">
        <v>45</v>
      </c>
      <c r="H110" s="38">
        <v>10</v>
      </c>
      <c r="I110" s="37">
        <v>2.9</v>
      </c>
    </row>
    <row r="111" spans="1:9" x14ac:dyDescent="0.25">
      <c r="A111" s="18"/>
      <c r="B111" s="53">
        <v>42789</v>
      </c>
      <c r="C111" s="39">
        <v>67</v>
      </c>
      <c r="D111" s="37">
        <v>0.39</v>
      </c>
      <c r="E111" s="38">
        <v>5.7</v>
      </c>
      <c r="F111" s="37">
        <f t="shared" si="15"/>
        <v>5.3100000000000005</v>
      </c>
      <c r="G111" s="36" t="s">
        <v>45</v>
      </c>
      <c r="H111" s="38">
        <v>6</v>
      </c>
      <c r="I111" s="37">
        <v>1.5</v>
      </c>
    </row>
    <row r="112" spans="1:9" x14ac:dyDescent="0.25">
      <c r="A112" s="18"/>
      <c r="B112" s="53">
        <v>42817</v>
      </c>
      <c r="C112" s="39">
        <v>80</v>
      </c>
      <c r="D112" s="37">
        <v>0.46</v>
      </c>
      <c r="E112" s="38">
        <v>5.8</v>
      </c>
      <c r="F112" s="37">
        <f t="shared" si="15"/>
        <v>5.34</v>
      </c>
      <c r="G112" s="36">
        <v>0.15</v>
      </c>
      <c r="H112" s="79">
        <f>E112+G112</f>
        <v>5.95</v>
      </c>
      <c r="I112" s="37">
        <v>1.1000000000000001</v>
      </c>
    </row>
    <row r="113" spans="1:9" x14ac:dyDescent="0.25">
      <c r="A113" s="18"/>
      <c r="B113" s="53">
        <v>42844</v>
      </c>
      <c r="C113" s="39">
        <v>74</v>
      </c>
      <c r="D113" s="37">
        <v>0.22</v>
      </c>
      <c r="E113" s="38">
        <v>6.7</v>
      </c>
      <c r="F113" s="37">
        <f t="shared" si="15"/>
        <v>6.48</v>
      </c>
      <c r="G113" s="36" t="s">
        <v>45</v>
      </c>
      <c r="H113" s="79">
        <v>7</v>
      </c>
      <c r="I113" s="37">
        <v>0.96</v>
      </c>
    </row>
    <row r="114" spans="1:9" x14ac:dyDescent="0.25">
      <c r="A114" s="23" t="s">
        <v>12</v>
      </c>
      <c r="B114" s="54">
        <v>42627</v>
      </c>
      <c r="C114" s="24"/>
      <c r="D114" s="28"/>
      <c r="E114" s="26"/>
      <c r="F114" s="27"/>
      <c r="G114" s="25"/>
      <c r="H114" s="29"/>
      <c r="I114" s="26"/>
    </row>
    <row r="115" spans="1:9" x14ac:dyDescent="0.25">
      <c r="A115" s="23"/>
      <c r="B115" s="55">
        <v>42655</v>
      </c>
      <c r="C115" s="24">
        <v>29</v>
      </c>
      <c r="D115" s="25">
        <v>12</v>
      </c>
      <c r="E115" s="25">
        <v>14</v>
      </c>
      <c r="F115" s="27">
        <f t="shared" si="0"/>
        <v>2</v>
      </c>
      <c r="G115" s="28" t="s">
        <v>45</v>
      </c>
      <c r="H115" s="29">
        <v>14</v>
      </c>
      <c r="I115" s="25">
        <v>29</v>
      </c>
    </row>
    <row r="116" spans="1:9" x14ac:dyDescent="0.25">
      <c r="A116" s="23"/>
      <c r="B116" s="55">
        <v>42683</v>
      </c>
      <c r="C116" s="24">
        <v>73</v>
      </c>
      <c r="D116" s="31">
        <v>0.46</v>
      </c>
      <c r="E116" s="26">
        <v>4.7</v>
      </c>
      <c r="F116" s="27">
        <f t="shared" si="0"/>
        <v>4.24</v>
      </c>
      <c r="G116" s="25">
        <v>41</v>
      </c>
      <c r="H116" s="29">
        <f t="shared" si="1"/>
        <v>45.7</v>
      </c>
      <c r="I116" s="26">
        <v>7.0000000000000007E-2</v>
      </c>
    </row>
    <row r="117" spans="1:9" x14ac:dyDescent="0.25">
      <c r="A117" s="23"/>
      <c r="B117" s="55">
        <v>42712</v>
      </c>
      <c r="C117" s="25"/>
      <c r="D117" s="28"/>
      <c r="E117" s="26"/>
      <c r="F117" s="27"/>
      <c r="G117" s="25"/>
      <c r="H117" s="29"/>
      <c r="I117" s="26"/>
    </row>
    <row r="118" spans="1:9" x14ac:dyDescent="0.25">
      <c r="A118" s="23"/>
      <c r="B118" s="55">
        <v>42753</v>
      </c>
      <c r="C118" s="24">
        <v>71</v>
      </c>
      <c r="D118" s="31">
        <v>0.36</v>
      </c>
      <c r="E118" s="26">
        <v>1.7</v>
      </c>
      <c r="F118" s="27">
        <f>E118-D118</f>
        <v>1.3399999999999999</v>
      </c>
      <c r="G118" s="25">
        <v>11</v>
      </c>
      <c r="H118" s="29">
        <f>E118+G118</f>
        <v>12.7</v>
      </c>
      <c r="I118" s="31">
        <v>4.2000000000000003E-2</v>
      </c>
    </row>
    <row r="119" spans="1:9" x14ac:dyDescent="0.25">
      <c r="A119" s="23"/>
      <c r="B119" s="55">
        <v>42789</v>
      </c>
      <c r="C119" s="24">
        <v>68</v>
      </c>
      <c r="D119" s="31">
        <v>2.8000000000000001E-2</v>
      </c>
      <c r="E119" s="26">
        <v>0.85</v>
      </c>
      <c r="F119" s="27">
        <f>E119-D119</f>
        <v>0.82199999999999995</v>
      </c>
      <c r="G119" s="25">
        <v>19</v>
      </c>
      <c r="H119" s="29">
        <f>E119+G119</f>
        <v>19.850000000000001</v>
      </c>
      <c r="I119" s="31">
        <v>2.5999999999999999E-2</v>
      </c>
    </row>
    <row r="120" spans="1:9" x14ac:dyDescent="0.25">
      <c r="A120" s="103"/>
      <c r="B120" s="54">
        <v>42817</v>
      </c>
      <c r="C120" s="24">
        <v>76</v>
      </c>
      <c r="D120" s="70">
        <v>1.2E-2</v>
      </c>
      <c r="E120" s="47">
        <v>0.9</v>
      </c>
      <c r="F120" s="27">
        <f>E120-D120</f>
        <v>0.88800000000000001</v>
      </c>
      <c r="G120" s="24">
        <v>18</v>
      </c>
      <c r="H120" s="29">
        <f>E120+G120</f>
        <v>18.899999999999999</v>
      </c>
      <c r="I120" s="31">
        <v>2.1999999999999999E-2</v>
      </c>
    </row>
    <row r="121" spans="1:9" x14ac:dyDescent="0.25">
      <c r="A121" s="103"/>
      <c r="B121" s="54">
        <v>42844</v>
      </c>
      <c r="C121" s="24">
        <v>60</v>
      </c>
      <c r="D121" s="70">
        <v>1.4E-2</v>
      </c>
      <c r="E121" s="47">
        <v>1.1000000000000001</v>
      </c>
      <c r="F121" s="27">
        <f>E121-D121</f>
        <v>1.0860000000000001</v>
      </c>
      <c r="G121" s="24">
        <v>21</v>
      </c>
      <c r="H121" s="29">
        <f>E121+G121</f>
        <v>22.1</v>
      </c>
      <c r="I121" s="31">
        <v>0.02</v>
      </c>
    </row>
    <row r="122" spans="1:9" x14ac:dyDescent="0.25">
      <c r="A122" s="42" t="s">
        <v>15</v>
      </c>
      <c r="B122" s="53">
        <v>42627</v>
      </c>
      <c r="C122" s="35"/>
      <c r="D122" s="39"/>
      <c r="E122" s="39"/>
      <c r="F122" s="20"/>
      <c r="G122" s="39"/>
      <c r="H122" s="19"/>
      <c r="I122" s="37"/>
    </row>
    <row r="123" spans="1:9" x14ac:dyDescent="0.25">
      <c r="A123" s="39"/>
      <c r="B123" s="53">
        <v>42655</v>
      </c>
      <c r="C123" s="39">
        <v>38</v>
      </c>
      <c r="D123" s="35">
        <v>4.3</v>
      </c>
      <c r="E123" s="43">
        <v>6.9</v>
      </c>
      <c r="F123" s="20">
        <f t="shared" si="0"/>
        <v>2.6000000000000005</v>
      </c>
      <c r="G123" s="43">
        <v>4.2</v>
      </c>
      <c r="H123" s="19">
        <f t="shared" si="1"/>
        <v>11.100000000000001</v>
      </c>
      <c r="I123" s="40">
        <v>0.19</v>
      </c>
    </row>
    <row r="124" spans="1:9" x14ac:dyDescent="0.25">
      <c r="A124" s="39"/>
      <c r="B124" s="53">
        <v>42683</v>
      </c>
      <c r="C124" s="39">
        <v>69</v>
      </c>
      <c r="D124" s="35">
        <v>0.55000000000000004</v>
      </c>
      <c r="E124" s="43">
        <v>2.2999999999999998</v>
      </c>
      <c r="F124" s="20">
        <f t="shared" si="0"/>
        <v>1.7499999999999998</v>
      </c>
      <c r="G124" s="39">
        <v>22</v>
      </c>
      <c r="H124" s="19">
        <f t="shared" si="1"/>
        <v>24.3</v>
      </c>
      <c r="I124" s="40">
        <v>0.13</v>
      </c>
    </row>
    <row r="125" spans="1:9" x14ac:dyDescent="0.25">
      <c r="A125" s="39"/>
      <c r="B125" s="53">
        <v>42712</v>
      </c>
      <c r="C125" s="39"/>
      <c r="D125" s="39"/>
      <c r="E125" s="39"/>
      <c r="F125" s="20"/>
      <c r="G125" s="39"/>
      <c r="H125" s="19"/>
      <c r="I125" s="37"/>
    </row>
    <row r="126" spans="1:9" x14ac:dyDescent="0.25">
      <c r="A126" s="39"/>
      <c r="B126" s="53">
        <v>42753</v>
      </c>
      <c r="C126" s="39">
        <v>62</v>
      </c>
      <c r="D126" s="35">
        <v>0.14000000000000001</v>
      </c>
      <c r="E126" s="43">
        <v>1.6</v>
      </c>
      <c r="F126" s="20">
        <f>E126-D126</f>
        <v>1.46</v>
      </c>
      <c r="G126" s="39">
        <v>19</v>
      </c>
      <c r="H126" s="19">
        <f>E126+G126</f>
        <v>20.6</v>
      </c>
      <c r="I126" s="40">
        <v>6.4000000000000001E-2</v>
      </c>
    </row>
    <row r="127" spans="1:9" x14ac:dyDescent="0.25">
      <c r="A127" s="39"/>
      <c r="B127" s="53">
        <v>42789</v>
      </c>
      <c r="C127" s="39">
        <v>65</v>
      </c>
      <c r="D127" s="35">
        <v>0.43</v>
      </c>
      <c r="E127" s="43">
        <v>2.2000000000000002</v>
      </c>
      <c r="F127" s="20">
        <f>E127-D127</f>
        <v>1.7700000000000002</v>
      </c>
      <c r="G127" s="39">
        <v>21</v>
      </c>
      <c r="H127" s="19">
        <f>E127+G127</f>
        <v>23.2</v>
      </c>
      <c r="I127" s="40">
        <v>5.6000000000000001E-2</v>
      </c>
    </row>
    <row r="128" spans="1:9" x14ac:dyDescent="0.25">
      <c r="A128" s="39"/>
      <c r="B128" s="53">
        <v>42817</v>
      </c>
      <c r="C128" s="39">
        <v>72</v>
      </c>
      <c r="D128" s="35">
        <v>7.0000000000000001E-3</v>
      </c>
      <c r="E128" s="43">
        <v>1.6</v>
      </c>
      <c r="F128" s="20">
        <f>E128-D128</f>
        <v>1.5930000000000002</v>
      </c>
      <c r="G128" s="39">
        <v>26</v>
      </c>
      <c r="H128" s="19">
        <f>E128+G128</f>
        <v>27.6</v>
      </c>
      <c r="I128" s="40">
        <v>4.5999999999999999E-2</v>
      </c>
    </row>
    <row r="129" spans="1:9" x14ac:dyDescent="0.25">
      <c r="A129" s="39"/>
      <c r="B129" s="53">
        <v>42844</v>
      </c>
      <c r="C129" s="39">
        <v>55</v>
      </c>
      <c r="D129" s="35" t="s">
        <v>45</v>
      </c>
      <c r="E129" s="43">
        <v>1.3</v>
      </c>
      <c r="F129" s="20">
        <v>1.3</v>
      </c>
      <c r="G129" s="39">
        <v>27</v>
      </c>
      <c r="H129" s="19">
        <f>E129+G129</f>
        <v>28.3</v>
      </c>
      <c r="I129" s="40">
        <v>3.6999999999999998E-2</v>
      </c>
    </row>
    <row r="130" spans="1:9" x14ac:dyDescent="0.25">
      <c r="A130" s="23" t="s">
        <v>18</v>
      </c>
      <c r="B130" s="54">
        <v>42627</v>
      </c>
      <c r="C130" s="24">
        <v>110</v>
      </c>
      <c r="D130" s="44">
        <v>1.2E-2</v>
      </c>
      <c r="E130" s="44">
        <v>3.9</v>
      </c>
      <c r="F130" s="27">
        <f t="shared" ref="F130:F140" si="21">E130-D130</f>
        <v>3.8879999999999999</v>
      </c>
      <c r="G130" s="45">
        <v>4.2</v>
      </c>
      <c r="H130" s="29">
        <f t="shared" ref="H130:H140" si="22">E130+G130</f>
        <v>8.1</v>
      </c>
      <c r="I130" s="44">
        <v>0.43</v>
      </c>
    </row>
    <row r="131" spans="1:9" x14ac:dyDescent="0.25">
      <c r="A131" s="23"/>
      <c r="B131" s="55">
        <v>42655</v>
      </c>
      <c r="C131" s="24">
        <v>28</v>
      </c>
      <c r="D131" s="44">
        <v>7.5999999999999998E-2</v>
      </c>
      <c r="E131" s="44">
        <v>2.4</v>
      </c>
      <c r="F131" s="27">
        <f t="shared" si="21"/>
        <v>2.3239999999999998</v>
      </c>
      <c r="G131" s="44">
        <v>0.89</v>
      </c>
      <c r="H131" s="29">
        <f t="shared" si="22"/>
        <v>3.29</v>
      </c>
      <c r="I131" s="44">
        <v>0.86</v>
      </c>
    </row>
    <row r="132" spans="1:9" x14ac:dyDescent="0.25">
      <c r="A132" s="23"/>
      <c r="B132" s="55">
        <v>42683</v>
      </c>
      <c r="C132" s="24">
        <v>30</v>
      </c>
      <c r="D132" s="44">
        <v>4.3999999999999997E-2</v>
      </c>
      <c r="E132" s="44">
        <v>2.7</v>
      </c>
      <c r="F132" s="27">
        <f t="shared" si="21"/>
        <v>2.6560000000000001</v>
      </c>
      <c r="G132" s="45">
        <v>7.7</v>
      </c>
      <c r="H132" s="29">
        <f t="shared" si="22"/>
        <v>10.4</v>
      </c>
      <c r="I132" s="44">
        <v>0.26</v>
      </c>
    </row>
    <row r="133" spans="1:9" x14ac:dyDescent="0.25">
      <c r="A133" s="23"/>
      <c r="B133" s="55">
        <v>42712</v>
      </c>
      <c r="C133" s="24"/>
      <c r="D133" s="23"/>
      <c r="E133" s="23"/>
      <c r="F133" s="27"/>
      <c r="G133" s="23"/>
      <c r="H133" s="29"/>
      <c r="I133" s="23"/>
    </row>
    <row r="134" spans="1:9" x14ac:dyDescent="0.25">
      <c r="A134" s="23"/>
      <c r="B134" s="55">
        <v>42753</v>
      </c>
      <c r="C134" s="24">
        <v>59</v>
      </c>
      <c r="D134" s="44">
        <v>5.2999999999999999E-2</v>
      </c>
      <c r="E134" s="69">
        <v>2</v>
      </c>
      <c r="F134" s="27">
        <f>E134-D134</f>
        <v>1.9470000000000001</v>
      </c>
      <c r="G134" s="44">
        <v>7.6</v>
      </c>
      <c r="H134" s="29">
        <f>E134+G134</f>
        <v>9.6</v>
      </c>
      <c r="I134" s="44">
        <v>0.16</v>
      </c>
    </row>
    <row r="135" spans="1:9" x14ac:dyDescent="0.25">
      <c r="A135" s="23"/>
      <c r="B135" s="55">
        <v>42789</v>
      </c>
      <c r="C135" s="24">
        <v>54</v>
      </c>
      <c r="D135" s="44">
        <v>2.5999999999999999E-2</v>
      </c>
      <c r="E135" s="69">
        <v>1.5</v>
      </c>
      <c r="F135" s="27">
        <f>E135-D135</f>
        <v>1.474</v>
      </c>
      <c r="G135" s="44">
        <v>12</v>
      </c>
      <c r="H135" s="29">
        <f>E135+G135</f>
        <v>13.5</v>
      </c>
      <c r="I135" s="44">
        <v>0.14000000000000001</v>
      </c>
    </row>
    <row r="136" spans="1:9" x14ac:dyDescent="0.25">
      <c r="A136" s="23"/>
      <c r="B136" s="54">
        <v>42817</v>
      </c>
      <c r="C136" s="24">
        <v>58</v>
      </c>
      <c r="D136" s="44">
        <v>1.7999999999999999E-2</v>
      </c>
      <c r="E136" s="69">
        <v>2</v>
      </c>
      <c r="F136" s="27">
        <f>E136-D136</f>
        <v>1.982</v>
      </c>
      <c r="G136" s="44">
        <v>13</v>
      </c>
      <c r="H136" s="29">
        <f>E136+G136</f>
        <v>15</v>
      </c>
      <c r="I136" s="44">
        <v>0.15</v>
      </c>
    </row>
    <row r="137" spans="1:9" x14ac:dyDescent="0.25">
      <c r="A137" s="23"/>
      <c r="B137" s="54">
        <v>42844</v>
      </c>
      <c r="C137" s="24">
        <v>55</v>
      </c>
      <c r="D137" s="44">
        <v>5.0000000000000001E-3</v>
      </c>
      <c r="E137" s="69">
        <v>2.2999999999999998</v>
      </c>
      <c r="F137" s="27">
        <f>E137-D137</f>
        <v>2.2949999999999999</v>
      </c>
      <c r="G137" s="44">
        <v>20</v>
      </c>
      <c r="H137" s="29">
        <f>E137+G137</f>
        <v>22.3</v>
      </c>
      <c r="I137" s="44">
        <v>0.13</v>
      </c>
    </row>
    <row r="138" spans="1:9" x14ac:dyDescent="0.25">
      <c r="A138" s="18" t="s">
        <v>21</v>
      </c>
      <c r="B138" s="53">
        <v>42627</v>
      </c>
      <c r="C138" s="39"/>
      <c r="D138" s="21"/>
      <c r="E138" s="20"/>
      <c r="F138" s="20"/>
      <c r="G138" s="20"/>
      <c r="H138" s="19"/>
      <c r="I138" s="20"/>
    </row>
    <row r="139" spans="1:9" x14ac:dyDescent="0.25">
      <c r="A139" s="18"/>
      <c r="B139" s="53">
        <v>42655</v>
      </c>
      <c r="C139" s="39">
        <v>54</v>
      </c>
      <c r="D139" s="22">
        <v>8.5</v>
      </c>
      <c r="E139" s="19">
        <v>13</v>
      </c>
      <c r="F139" s="20">
        <f t="shared" si="21"/>
        <v>4.5</v>
      </c>
      <c r="G139" s="21" t="s">
        <v>45</v>
      </c>
      <c r="H139" s="19">
        <v>13</v>
      </c>
      <c r="I139" s="20">
        <v>0.27</v>
      </c>
    </row>
    <row r="140" spans="1:9" x14ac:dyDescent="0.25">
      <c r="A140" s="18"/>
      <c r="B140" s="53">
        <v>42683</v>
      </c>
      <c r="C140" s="39">
        <v>53</v>
      </c>
      <c r="D140" s="22">
        <v>6.3</v>
      </c>
      <c r="E140" s="19">
        <v>11</v>
      </c>
      <c r="F140" s="20">
        <f t="shared" si="21"/>
        <v>4.7</v>
      </c>
      <c r="G140" s="21">
        <v>1.7000000000000001E-2</v>
      </c>
      <c r="H140" s="19">
        <f t="shared" si="22"/>
        <v>11.016999999999999</v>
      </c>
      <c r="I140" s="20">
        <v>5.8000000000000003E-2</v>
      </c>
    </row>
    <row r="141" spans="1:9" ht="16.5" customHeight="1" x14ac:dyDescent="0.25">
      <c r="A141" s="18"/>
      <c r="B141" s="53">
        <v>42712</v>
      </c>
      <c r="C141" s="39"/>
      <c r="D141" s="21"/>
      <c r="E141" s="20"/>
      <c r="F141" s="20"/>
      <c r="G141" s="20"/>
      <c r="H141" s="19"/>
      <c r="I141" s="20"/>
    </row>
    <row r="142" spans="1:9" ht="15" customHeight="1" x14ac:dyDescent="0.25">
      <c r="A142" s="18"/>
      <c r="B142" s="53">
        <v>42753</v>
      </c>
      <c r="C142" s="39">
        <v>61</v>
      </c>
      <c r="D142" s="20">
        <v>0.76</v>
      </c>
      <c r="E142" s="22">
        <v>2.2999999999999998</v>
      </c>
      <c r="F142" s="20">
        <f>E142-D142</f>
        <v>1.5399999999999998</v>
      </c>
      <c r="G142" s="22">
        <v>2.6</v>
      </c>
      <c r="H142" s="19">
        <f>E142+G142</f>
        <v>4.9000000000000004</v>
      </c>
      <c r="I142" s="20">
        <v>2.1999999999999999E-2</v>
      </c>
    </row>
    <row r="143" spans="1:9" x14ac:dyDescent="0.25">
      <c r="A143" s="18"/>
      <c r="B143" s="53">
        <v>42789</v>
      </c>
      <c r="C143" s="39">
        <v>67</v>
      </c>
      <c r="D143" s="20">
        <v>0.73</v>
      </c>
      <c r="E143" s="22">
        <v>2.1</v>
      </c>
      <c r="F143" s="20">
        <f>E143-D143</f>
        <v>1.37</v>
      </c>
      <c r="G143" s="22">
        <v>2.4</v>
      </c>
      <c r="H143" s="19">
        <f>E143+G143</f>
        <v>4.5</v>
      </c>
      <c r="I143" s="20">
        <v>1.7999999999999999E-2</v>
      </c>
    </row>
    <row r="144" spans="1:9" x14ac:dyDescent="0.25">
      <c r="A144" s="18"/>
      <c r="B144" s="53">
        <v>42817</v>
      </c>
      <c r="C144" s="39">
        <v>81</v>
      </c>
      <c r="D144" s="20">
        <v>0.21</v>
      </c>
      <c r="E144" s="22">
        <v>1.7</v>
      </c>
      <c r="F144" s="20">
        <f>E144-D144</f>
        <v>1.49</v>
      </c>
      <c r="G144" s="22">
        <v>4.7</v>
      </c>
      <c r="H144" s="19">
        <f>E144+G144</f>
        <v>6.4</v>
      </c>
      <c r="I144" s="20">
        <v>1.2999999999999999E-2</v>
      </c>
    </row>
    <row r="145" spans="1:9" x14ac:dyDescent="0.25">
      <c r="A145" s="18"/>
      <c r="B145" s="53">
        <v>42844</v>
      </c>
      <c r="C145" s="39">
        <v>61</v>
      </c>
      <c r="D145" s="20">
        <v>0.23</v>
      </c>
      <c r="E145" s="22">
        <v>1.7</v>
      </c>
      <c r="F145" s="20">
        <f>E145-D145</f>
        <v>1.47</v>
      </c>
      <c r="G145" s="22">
        <v>14</v>
      </c>
      <c r="H145" s="19">
        <f>E145+G145</f>
        <v>15.7</v>
      </c>
      <c r="I145" s="20">
        <v>1.2E-2</v>
      </c>
    </row>
    <row r="146" spans="1:9" x14ac:dyDescent="0.25">
      <c r="A146" s="23" t="s">
        <v>24</v>
      </c>
      <c r="B146" s="54">
        <v>42627</v>
      </c>
      <c r="C146" s="24">
        <v>43</v>
      </c>
      <c r="D146" s="31">
        <v>0.16</v>
      </c>
      <c r="E146" s="26">
        <v>3</v>
      </c>
      <c r="F146" s="27">
        <f t="shared" ref="F146:F156" si="23">E146-D146</f>
        <v>2.84</v>
      </c>
      <c r="G146" s="31">
        <v>1.1000000000000001</v>
      </c>
      <c r="H146" s="29">
        <f t="shared" ref="H146:H148" si="24">E146+G146</f>
        <v>4.0999999999999996</v>
      </c>
      <c r="I146" s="31">
        <v>0.13</v>
      </c>
    </row>
    <row r="147" spans="1:9" x14ac:dyDescent="0.25">
      <c r="A147" s="23"/>
      <c r="B147" s="55">
        <v>42655</v>
      </c>
      <c r="C147" s="24">
        <v>14</v>
      </c>
      <c r="D147" s="31">
        <v>0.65</v>
      </c>
      <c r="E147" s="26">
        <v>2.9</v>
      </c>
      <c r="F147" s="27">
        <f t="shared" si="23"/>
        <v>2.25</v>
      </c>
      <c r="G147" s="28" t="s">
        <v>45</v>
      </c>
      <c r="H147" s="29">
        <v>3</v>
      </c>
      <c r="I147" s="31">
        <v>0.17</v>
      </c>
    </row>
    <row r="148" spans="1:9" x14ac:dyDescent="0.25">
      <c r="A148" s="23"/>
      <c r="B148" s="55">
        <v>42683</v>
      </c>
      <c r="C148" s="24">
        <v>30</v>
      </c>
      <c r="D148" s="31">
        <v>2.2000000000000002</v>
      </c>
      <c r="E148" s="26">
        <v>4.5</v>
      </c>
      <c r="F148" s="27">
        <f t="shared" si="23"/>
        <v>2.2999999999999998</v>
      </c>
      <c r="G148" s="31">
        <v>0.56000000000000005</v>
      </c>
      <c r="H148" s="29">
        <f t="shared" si="24"/>
        <v>5.0600000000000005</v>
      </c>
      <c r="I148" s="31">
        <v>3.7999999999999999E-2</v>
      </c>
    </row>
    <row r="149" spans="1:9" x14ac:dyDescent="0.25">
      <c r="A149" s="46"/>
      <c r="B149" s="55">
        <v>42712</v>
      </c>
      <c r="C149" s="24"/>
      <c r="D149" s="47"/>
      <c r="E149" s="47"/>
      <c r="F149" s="27"/>
      <c r="G149" s="47"/>
      <c r="H149" s="29"/>
      <c r="I149" s="31"/>
    </row>
    <row r="150" spans="1:9" x14ac:dyDescent="0.25">
      <c r="A150" s="46"/>
      <c r="B150" s="55">
        <v>42753</v>
      </c>
      <c r="C150" s="24">
        <v>45</v>
      </c>
      <c r="D150" s="47">
        <v>0.17</v>
      </c>
      <c r="E150" s="47">
        <v>1.4</v>
      </c>
      <c r="F150" s="27">
        <f>E150-D150</f>
        <v>1.23</v>
      </c>
      <c r="G150" s="70">
        <v>0.79</v>
      </c>
      <c r="H150" s="29">
        <f>E150+G150</f>
        <v>2.19</v>
      </c>
      <c r="I150" s="31">
        <v>2.5000000000000001E-2</v>
      </c>
    </row>
    <row r="151" spans="1:9" x14ac:dyDescent="0.25">
      <c r="A151" s="46"/>
      <c r="B151" s="55">
        <v>42789</v>
      </c>
      <c r="C151" s="24">
        <v>49</v>
      </c>
      <c r="D151" s="70">
        <v>3.6999999999999998E-2</v>
      </c>
      <c r="E151" s="47">
        <v>1.1000000000000001</v>
      </c>
      <c r="F151" s="27">
        <f>E151-D151</f>
        <v>1.0630000000000002</v>
      </c>
      <c r="G151" s="70">
        <v>1.5</v>
      </c>
      <c r="H151" s="29">
        <f>E151+G151</f>
        <v>2.6</v>
      </c>
      <c r="I151" s="31">
        <v>1.7999999999999999E-2</v>
      </c>
    </row>
    <row r="152" spans="1:9" x14ac:dyDescent="0.25">
      <c r="A152" s="46"/>
      <c r="B152" s="54">
        <v>42817</v>
      </c>
      <c r="C152" s="24">
        <v>53</v>
      </c>
      <c r="D152" s="70">
        <v>2.4E-2</v>
      </c>
      <c r="E152" s="47">
        <v>1.2</v>
      </c>
      <c r="F152" s="27">
        <f>E152-D152</f>
        <v>1.1759999999999999</v>
      </c>
      <c r="G152" s="70">
        <v>3.1</v>
      </c>
      <c r="H152" s="29">
        <f>E152+G152</f>
        <v>4.3</v>
      </c>
      <c r="I152" s="31">
        <v>1.0999999999999999E-2</v>
      </c>
    </row>
    <row r="153" spans="1:9" x14ac:dyDescent="0.25">
      <c r="A153" s="46"/>
      <c r="B153" s="54">
        <v>42844</v>
      </c>
      <c r="C153" s="24">
        <v>45</v>
      </c>
      <c r="D153" s="70">
        <v>1.4E-2</v>
      </c>
      <c r="E153" s="47">
        <v>1.2</v>
      </c>
      <c r="F153" s="27">
        <f>E153-D153</f>
        <v>1.1859999999999999</v>
      </c>
      <c r="G153" s="70">
        <v>2</v>
      </c>
      <c r="H153" s="29">
        <f>E153+G153</f>
        <v>3.2</v>
      </c>
      <c r="I153" s="31">
        <v>1.0999999999999999E-2</v>
      </c>
    </row>
    <row r="154" spans="1:9" x14ac:dyDescent="0.25">
      <c r="A154" s="18" t="s">
        <v>27</v>
      </c>
      <c r="B154" s="53">
        <v>42627</v>
      </c>
      <c r="C154" s="39"/>
      <c r="D154" s="21"/>
      <c r="E154" s="20"/>
      <c r="F154" s="20"/>
      <c r="G154" s="20"/>
      <c r="H154" s="19"/>
      <c r="I154" s="20"/>
    </row>
    <row r="155" spans="1:9" x14ac:dyDescent="0.25">
      <c r="A155" s="18"/>
      <c r="B155" s="53">
        <v>42655</v>
      </c>
      <c r="C155" s="39">
        <v>86</v>
      </c>
      <c r="D155" s="19">
        <v>16</v>
      </c>
      <c r="E155" s="19">
        <v>31</v>
      </c>
      <c r="F155" s="20">
        <f t="shared" si="23"/>
        <v>15</v>
      </c>
      <c r="G155" s="21" t="s">
        <v>45</v>
      </c>
      <c r="H155" s="19">
        <v>31</v>
      </c>
      <c r="I155" s="19">
        <v>31</v>
      </c>
    </row>
    <row r="156" spans="1:9" x14ac:dyDescent="0.25">
      <c r="A156" s="18"/>
      <c r="B156" s="53">
        <v>42683</v>
      </c>
      <c r="C156" s="39">
        <v>62</v>
      </c>
      <c r="D156" s="19">
        <v>22</v>
      </c>
      <c r="E156" s="19">
        <v>27</v>
      </c>
      <c r="F156" s="20">
        <f t="shared" si="23"/>
        <v>5</v>
      </c>
      <c r="G156" s="21" t="s">
        <v>45</v>
      </c>
      <c r="H156" s="19">
        <v>27</v>
      </c>
      <c r="I156" s="19">
        <v>20</v>
      </c>
    </row>
    <row r="157" spans="1:9" x14ac:dyDescent="0.25">
      <c r="A157" s="18"/>
      <c r="B157" s="53">
        <v>42712</v>
      </c>
      <c r="C157" s="39"/>
      <c r="D157" s="18"/>
      <c r="E157" s="18"/>
      <c r="F157" s="20"/>
      <c r="G157" s="18"/>
      <c r="H157" s="19"/>
      <c r="I157" s="18"/>
    </row>
    <row r="158" spans="1:9" x14ac:dyDescent="0.25">
      <c r="A158" s="18"/>
      <c r="B158" s="53">
        <v>42753</v>
      </c>
      <c r="C158" s="39">
        <v>66</v>
      </c>
      <c r="D158" s="48">
        <v>17</v>
      </c>
      <c r="E158" s="48">
        <v>20</v>
      </c>
      <c r="F158" s="20">
        <f>E158-D158</f>
        <v>3</v>
      </c>
      <c r="G158" s="48" t="s">
        <v>45</v>
      </c>
      <c r="H158" s="19">
        <v>20</v>
      </c>
      <c r="I158" s="48">
        <v>6.7</v>
      </c>
    </row>
    <row r="159" spans="1:9" x14ac:dyDescent="0.25">
      <c r="A159" s="18"/>
      <c r="B159" s="53">
        <v>42789</v>
      </c>
      <c r="C159" s="39">
        <v>64</v>
      </c>
      <c r="D159" s="48">
        <v>8.1000000000000003E-2</v>
      </c>
      <c r="E159" s="48">
        <v>10</v>
      </c>
      <c r="F159" s="20">
        <f>E159-D159</f>
        <v>9.9190000000000005</v>
      </c>
      <c r="G159" s="48">
        <v>0.93</v>
      </c>
      <c r="H159" s="19">
        <f t="shared" ref="H159:H167" si="25">E159+G159</f>
        <v>10.93</v>
      </c>
      <c r="I159" s="48">
        <v>3.8</v>
      </c>
    </row>
    <row r="160" spans="1:9" x14ac:dyDescent="0.25">
      <c r="A160" s="18"/>
      <c r="B160" s="53">
        <v>42817</v>
      </c>
      <c r="C160" s="39">
        <v>78</v>
      </c>
      <c r="D160" s="48">
        <v>3.4</v>
      </c>
      <c r="E160" s="48">
        <v>5.4</v>
      </c>
      <c r="F160" s="20">
        <f>E160-D160</f>
        <v>2.0000000000000004</v>
      </c>
      <c r="G160" s="48">
        <v>3.5</v>
      </c>
      <c r="H160" s="19">
        <f t="shared" si="25"/>
        <v>8.9</v>
      </c>
      <c r="I160" s="48">
        <v>2.4</v>
      </c>
    </row>
    <row r="161" spans="1:9" x14ac:dyDescent="0.25">
      <c r="A161" s="18"/>
      <c r="B161" s="53">
        <v>42844</v>
      </c>
      <c r="C161" s="39">
        <v>76</v>
      </c>
      <c r="D161" s="48">
        <v>0.38</v>
      </c>
      <c r="E161" s="48">
        <v>5</v>
      </c>
      <c r="F161" s="20">
        <f>E161-D161</f>
        <v>4.62</v>
      </c>
      <c r="G161" s="48">
        <v>5.5E-2</v>
      </c>
      <c r="H161" s="19">
        <f t="shared" si="25"/>
        <v>5.0549999999999997</v>
      </c>
      <c r="I161" s="48">
        <v>4.5</v>
      </c>
    </row>
    <row r="162" spans="1:9" x14ac:dyDescent="0.25">
      <c r="A162" s="71" t="s">
        <v>10</v>
      </c>
      <c r="B162" s="54">
        <v>42627</v>
      </c>
      <c r="C162" s="72">
        <v>31</v>
      </c>
      <c r="D162" s="73">
        <v>8.0000000000000002E-3</v>
      </c>
      <c r="E162" s="27">
        <v>2.6</v>
      </c>
      <c r="F162" s="27">
        <f t="shared" ref="F162:F167" si="26">E162-D162</f>
        <v>2.5920000000000001</v>
      </c>
      <c r="G162" s="68">
        <v>3.6</v>
      </c>
      <c r="H162" s="29">
        <f t="shared" si="25"/>
        <v>6.2</v>
      </c>
      <c r="I162" s="29">
        <v>92</v>
      </c>
    </row>
    <row r="163" spans="1:9" x14ac:dyDescent="0.25">
      <c r="A163" s="71"/>
      <c r="B163" s="54">
        <v>42655</v>
      </c>
      <c r="C163" s="72">
        <v>39</v>
      </c>
      <c r="D163" s="27">
        <v>0.16</v>
      </c>
      <c r="E163" s="29">
        <v>120</v>
      </c>
      <c r="F163" s="27">
        <f t="shared" si="26"/>
        <v>119.84</v>
      </c>
      <c r="G163" s="68">
        <v>11</v>
      </c>
      <c r="H163" s="29">
        <f t="shared" si="25"/>
        <v>131</v>
      </c>
      <c r="I163" s="29">
        <v>490</v>
      </c>
    </row>
    <row r="164" spans="1:9" x14ac:dyDescent="0.25">
      <c r="A164" s="71"/>
      <c r="B164" s="54">
        <v>42683</v>
      </c>
      <c r="C164" s="72">
        <v>29</v>
      </c>
      <c r="D164" s="27">
        <v>0.8</v>
      </c>
      <c r="E164" s="29">
        <v>64</v>
      </c>
      <c r="F164" s="27">
        <f t="shared" si="26"/>
        <v>63.2</v>
      </c>
      <c r="G164" s="68">
        <v>3.5</v>
      </c>
      <c r="H164" s="29">
        <f t="shared" si="25"/>
        <v>67.5</v>
      </c>
      <c r="I164" s="29">
        <v>200</v>
      </c>
    </row>
    <row r="165" spans="1:9" x14ac:dyDescent="0.25">
      <c r="A165" s="71"/>
      <c r="B165" s="54">
        <v>42712</v>
      </c>
      <c r="C165" s="72">
        <v>26</v>
      </c>
      <c r="D165" s="27">
        <v>0.28000000000000003</v>
      </c>
      <c r="E165" s="29">
        <v>63</v>
      </c>
      <c r="F165" s="27">
        <f t="shared" si="26"/>
        <v>62.72</v>
      </c>
      <c r="G165" s="68">
        <v>2.9</v>
      </c>
      <c r="H165" s="29">
        <f t="shared" si="25"/>
        <v>65.900000000000006</v>
      </c>
      <c r="I165" s="29">
        <v>200</v>
      </c>
    </row>
    <row r="166" spans="1:9" x14ac:dyDescent="0.25">
      <c r="A166" s="71"/>
      <c r="B166" s="54">
        <v>42753</v>
      </c>
      <c r="C166" s="72">
        <v>27</v>
      </c>
      <c r="D166" s="73">
        <v>4.9000000000000002E-2</v>
      </c>
      <c r="E166" s="29">
        <v>27</v>
      </c>
      <c r="F166" s="27">
        <f t="shared" si="26"/>
        <v>26.951000000000001</v>
      </c>
      <c r="G166" s="68">
        <v>3.1</v>
      </c>
      <c r="H166" s="29">
        <f t="shared" si="25"/>
        <v>30.1</v>
      </c>
      <c r="I166" s="29">
        <v>200</v>
      </c>
    </row>
    <row r="167" spans="1:9" x14ac:dyDescent="0.25">
      <c r="A167" s="71"/>
      <c r="B167" s="54">
        <v>42789</v>
      </c>
      <c r="C167" s="72">
        <v>26</v>
      </c>
      <c r="D167" s="73">
        <v>8.9999999999999993E-3</v>
      </c>
      <c r="E167" s="27">
        <v>0.19</v>
      </c>
      <c r="F167" s="27">
        <f t="shared" si="26"/>
        <v>0.18099999999999999</v>
      </c>
      <c r="G167" s="68">
        <v>4.2</v>
      </c>
      <c r="H167" s="29">
        <f t="shared" si="25"/>
        <v>4.3900000000000006</v>
      </c>
      <c r="I167" s="27">
        <v>0.28999999999999998</v>
      </c>
    </row>
    <row r="168" spans="1:9" x14ac:dyDescent="0.25">
      <c r="A168" s="71"/>
      <c r="B168" s="54">
        <v>42817</v>
      </c>
      <c r="C168" s="72">
        <v>32</v>
      </c>
      <c r="D168" s="73">
        <v>8.9999999999999993E-3</v>
      </c>
      <c r="E168" s="27">
        <v>0.32</v>
      </c>
      <c r="F168" s="27">
        <f>E168-D168</f>
        <v>0.311</v>
      </c>
      <c r="G168" s="68">
        <v>3.9</v>
      </c>
      <c r="H168" s="29">
        <f>E168+G168</f>
        <v>4.22</v>
      </c>
      <c r="I168" s="27">
        <v>0.01</v>
      </c>
    </row>
    <row r="169" spans="1:9" x14ac:dyDescent="0.25">
      <c r="A169" s="71"/>
      <c r="B169" s="54">
        <v>42844</v>
      </c>
      <c r="C169" s="72">
        <v>32</v>
      </c>
      <c r="D169" s="73">
        <v>8.0000000000000002E-3</v>
      </c>
      <c r="E169" s="27">
        <v>0.32</v>
      </c>
      <c r="F169" s="27">
        <f>E169-D169</f>
        <v>0.312</v>
      </c>
      <c r="G169" s="68">
        <v>3.9</v>
      </c>
      <c r="H169" s="29">
        <f>E169+G169</f>
        <v>4.22</v>
      </c>
      <c r="I169" s="27">
        <v>8.9999999999999993E-3</v>
      </c>
    </row>
    <row r="170" spans="1:9" ht="15.75" customHeight="1" x14ac:dyDescent="0.25">
      <c r="A170" s="49" t="s">
        <v>44</v>
      </c>
      <c r="B170" s="56"/>
      <c r="C170" s="50"/>
      <c r="D170" s="51"/>
      <c r="E170" s="50"/>
      <c r="F170" s="50"/>
      <c r="G170" s="50"/>
      <c r="H170" s="50"/>
      <c r="I170" s="50"/>
    </row>
    <row r="171" spans="1:9" ht="27.75" customHeight="1" x14ac:dyDescent="0.25">
      <c r="A171" s="107" t="s">
        <v>46</v>
      </c>
      <c r="B171" s="107"/>
      <c r="C171" s="107"/>
      <c r="D171" s="107"/>
      <c r="E171" s="107"/>
      <c r="F171" s="107"/>
      <c r="G171" s="107"/>
      <c r="H171" s="107"/>
      <c r="I171" s="107"/>
    </row>
  </sheetData>
  <mergeCells count="1">
    <mergeCell ref="A171:I171"/>
  </mergeCells>
  <printOptions gridLines="1"/>
  <pageMargins left="0.7" right="0.7" top="0.75" bottom="0.75" header="0.3" footer="0.3"/>
  <pageSetup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4"/>
  <sheetViews>
    <sheetView tabSelected="1" topLeftCell="A109" workbookViewId="0">
      <selection activeCell="B119" sqref="B119"/>
    </sheetView>
  </sheetViews>
  <sheetFormatPr defaultRowHeight="15" x14ac:dyDescent="0.25"/>
  <cols>
    <col min="1" max="1" width="16.28515625" customWidth="1"/>
    <col min="2" max="2" width="10.7109375" customWidth="1"/>
    <col min="3" max="3" width="9.140625" customWidth="1"/>
  </cols>
  <sheetData>
    <row r="1" spans="1:9" x14ac:dyDescent="0.25">
      <c r="A1" s="94" t="s">
        <v>30</v>
      </c>
      <c r="B1" s="95" t="s">
        <v>31</v>
      </c>
      <c r="C1" s="95" t="s">
        <v>32</v>
      </c>
      <c r="D1" s="95" t="s">
        <v>33</v>
      </c>
      <c r="E1" s="96" t="s">
        <v>34</v>
      </c>
      <c r="F1" s="96" t="s">
        <v>35</v>
      </c>
      <c r="G1" s="96" t="s">
        <v>36</v>
      </c>
      <c r="H1" s="96" t="s">
        <v>37</v>
      </c>
      <c r="I1" s="96" t="s">
        <v>61</v>
      </c>
    </row>
    <row r="2" spans="1:9" x14ac:dyDescent="0.25">
      <c r="A2" s="7">
        <v>42627</v>
      </c>
      <c r="B2" s="3">
        <v>100</v>
      </c>
      <c r="C2" s="10"/>
      <c r="D2" s="3"/>
      <c r="E2" s="4">
        <v>79</v>
      </c>
      <c r="F2" s="3">
        <v>25</v>
      </c>
      <c r="G2" s="4">
        <v>16</v>
      </c>
      <c r="H2" s="3"/>
      <c r="I2" s="97">
        <v>99</v>
      </c>
    </row>
    <row r="3" spans="1:9" x14ac:dyDescent="0.25">
      <c r="A3" s="2">
        <v>42655</v>
      </c>
      <c r="B3" s="3"/>
      <c r="C3" s="4">
        <v>16</v>
      </c>
      <c r="D3" s="3">
        <v>54</v>
      </c>
      <c r="E3" s="4">
        <v>85</v>
      </c>
      <c r="F3" s="3">
        <v>6.1</v>
      </c>
      <c r="G3" s="4">
        <v>8.8000000000000007</v>
      </c>
      <c r="H3" s="3">
        <v>43</v>
      </c>
      <c r="I3" s="97">
        <v>70</v>
      </c>
    </row>
    <row r="4" spans="1:9" x14ac:dyDescent="0.25">
      <c r="A4" s="2">
        <v>42683</v>
      </c>
      <c r="B4" s="3">
        <v>77</v>
      </c>
      <c r="C4" s="9"/>
      <c r="D4" s="3">
        <v>27</v>
      </c>
      <c r="E4" s="4">
        <v>24</v>
      </c>
      <c r="F4" s="3">
        <v>8.9</v>
      </c>
      <c r="G4" s="4">
        <v>13</v>
      </c>
      <c r="H4" s="3">
        <v>68</v>
      </c>
      <c r="I4" s="97">
        <v>83</v>
      </c>
    </row>
    <row r="5" spans="1:9" x14ac:dyDescent="0.25">
      <c r="A5" s="2">
        <v>42753</v>
      </c>
      <c r="B5" s="3">
        <v>82</v>
      </c>
      <c r="C5" s="9"/>
      <c r="D5" s="3">
        <v>46</v>
      </c>
      <c r="E5" s="4">
        <v>73</v>
      </c>
      <c r="F5" s="3">
        <v>48</v>
      </c>
      <c r="G5" s="4">
        <v>44</v>
      </c>
      <c r="H5" s="3">
        <v>81</v>
      </c>
      <c r="I5" s="97">
        <v>79</v>
      </c>
    </row>
    <row r="6" spans="1:9" x14ac:dyDescent="0.25">
      <c r="A6" s="2">
        <v>42789</v>
      </c>
      <c r="B6" s="3">
        <v>70</v>
      </c>
      <c r="C6" s="4">
        <v>48</v>
      </c>
      <c r="D6" s="3">
        <v>54</v>
      </c>
      <c r="E6" s="4">
        <v>77</v>
      </c>
      <c r="F6" s="3">
        <v>52</v>
      </c>
      <c r="G6" s="4">
        <v>45</v>
      </c>
      <c r="H6" s="3">
        <v>74</v>
      </c>
      <c r="I6" s="97">
        <v>79</v>
      </c>
    </row>
    <row r="7" spans="1:9" x14ac:dyDescent="0.25">
      <c r="A7" s="2">
        <v>42817</v>
      </c>
      <c r="B7" s="3">
        <v>73</v>
      </c>
      <c r="C7" s="4">
        <v>38</v>
      </c>
      <c r="D7" s="3">
        <v>68</v>
      </c>
      <c r="E7" s="4">
        <v>85</v>
      </c>
      <c r="F7" s="3">
        <v>88</v>
      </c>
      <c r="G7" s="4">
        <v>98</v>
      </c>
      <c r="H7" s="3">
        <v>80</v>
      </c>
      <c r="I7" s="97">
        <v>79</v>
      </c>
    </row>
    <row r="8" spans="1:9" x14ac:dyDescent="0.25">
      <c r="A8" s="2">
        <v>42844</v>
      </c>
      <c r="B8" s="3">
        <v>53</v>
      </c>
      <c r="C8" s="4">
        <v>44</v>
      </c>
      <c r="D8" s="3">
        <v>45</v>
      </c>
      <c r="E8" s="4"/>
      <c r="F8" s="3">
        <v>37</v>
      </c>
      <c r="G8" s="4"/>
      <c r="H8" s="3">
        <v>63</v>
      </c>
      <c r="I8" s="97">
        <v>59</v>
      </c>
    </row>
    <row r="14" spans="1:9" x14ac:dyDescent="0.25">
      <c r="A14" s="11"/>
      <c r="B14" s="12"/>
      <c r="C14" s="12"/>
      <c r="D14" s="12"/>
      <c r="E14" s="13"/>
      <c r="F14" s="13"/>
      <c r="G14" s="13"/>
      <c r="H14" s="13"/>
    </row>
    <row r="15" spans="1:9" x14ac:dyDescent="0.25">
      <c r="A15" s="94" t="s">
        <v>30</v>
      </c>
      <c r="B15" s="95" t="s">
        <v>31</v>
      </c>
      <c r="C15" s="95" t="s">
        <v>32</v>
      </c>
      <c r="D15" s="95" t="s">
        <v>33</v>
      </c>
      <c r="E15" s="96" t="s">
        <v>34</v>
      </c>
      <c r="F15" s="96" t="s">
        <v>35</v>
      </c>
      <c r="G15" s="96" t="s">
        <v>36</v>
      </c>
      <c r="H15" s="96" t="s">
        <v>37</v>
      </c>
      <c r="I15" s="96" t="s">
        <v>61</v>
      </c>
    </row>
    <row r="16" spans="1:9" x14ac:dyDescent="0.25">
      <c r="A16" s="7">
        <v>42627</v>
      </c>
      <c r="B16" s="8">
        <v>57</v>
      </c>
      <c r="C16" s="4"/>
      <c r="D16" s="8"/>
      <c r="E16" s="4">
        <v>12</v>
      </c>
      <c r="F16" s="8">
        <v>3</v>
      </c>
      <c r="G16" s="4">
        <v>3</v>
      </c>
      <c r="H16" s="8"/>
      <c r="I16" s="97">
        <v>80</v>
      </c>
    </row>
    <row r="17" spans="1:9" x14ac:dyDescent="0.25">
      <c r="A17" s="2">
        <v>42655</v>
      </c>
      <c r="B17" s="8"/>
      <c r="C17" s="4">
        <v>4</v>
      </c>
      <c r="D17" s="8">
        <v>3</v>
      </c>
      <c r="E17" s="4">
        <v>3</v>
      </c>
      <c r="F17" s="8">
        <v>2</v>
      </c>
      <c r="G17" s="4">
        <v>2</v>
      </c>
      <c r="H17" s="8">
        <v>19</v>
      </c>
      <c r="I17" s="97">
        <v>45</v>
      </c>
    </row>
    <row r="18" spans="1:9" x14ac:dyDescent="0.25">
      <c r="A18" s="2">
        <v>42683</v>
      </c>
      <c r="B18" s="8">
        <v>39</v>
      </c>
      <c r="C18" s="4">
        <v>32</v>
      </c>
      <c r="D18" s="8">
        <v>13</v>
      </c>
      <c r="E18" s="4">
        <v>8</v>
      </c>
      <c r="F18" s="8">
        <v>8</v>
      </c>
      <c r="G18" s="4">
        <v>3</v>
      </c>
      <c r="H18" s="8">
        <v>13</v>
      </c>
      <c r="I18" s="97">
        <v>60</v>
      </c>
    </row>
    <row r="19" spans="1:9" x14ac:dyDescent="0.25">
      <c r="A19" s="2">
        <v>42753</v>
      </c>
      <c r="B19" s="8">
        <v>29</v>
      </c>
      <c r="C19" s="4">
        <v>26</v>
      </c>
      <c r="D19" s="8">
        <v>10</v>
      </c>
      <c r="E19" s="4">
        <v>13</v>
      </c>
      <c r="F19" s="8">
        <v>1</v>
      </c>
      <c r="G19" s="4">
        <v>1.5</v>
      </c>
      <c r="H19" s="8">
        <v>37</v>
      </c>
      <c r="I19" s="97">
        <v>61</v>
      </c>
    </row>
    <row r="20" spans="1:9" x14ac:dyDescent="0.25">
      <c r="A20" s="2">
        <v>42789</v>
      </c>
      <c r="B20" s="8">
        <v>28</v>
      </c>
      <c r="C20" s="4">
        <v>44</v>
      </c>
      <c r="D20" s="8">
        <v>13</v>
      </c>
      <c r="E20" s="4">
        <v>14</v>
      </c>
      <c r="F20" s="8">
        <v>2</v>
      </c>
      <c r="G20" s="4">
        <v>2</v>
      </c>
      <c r="H20" s="8">
        <v>67</v>
      </c>
      <c r="I20" s="97">
        <v>40</v>
      </c>
    </row>
    <row r="21" spans="1:9" x14ac:dyDescent="0.25">
      <c r="A21" s="2">
        <v>42817</v>
      </c>
      <c r="B21" s="8">
        <v>58</v>
      </c>
      <c r="C21" s="4">
        <v>25</v>
      </c>
      <c r="D21" s="8">
        <v>23</v>
      </c>
      <c r="E21" s="4">
        <v>20</v>
      </c>
      <c r="F21" s="8">
        <v>9</v>
      </c>
      <c r="G21" s="4">
        <v>3</v>
      </c>
      <c r="H21" s="8">
        <v>42</v>
      </c>
      <c r="I21" s="97">
        <v>79</v>
      </c>
    </row>
    <row r="22" spans="1:9" x14ac:dyDescent="0.25">
      <c r="A22" s="2">
        <v>42844</v>
      </c>
      <c r="B22" s="8">
        <v>20</v>
      </c>
      <c r="C22" s="4">
        <v>36</v>
      </c>
      <c r="D22" s="8">
        <v>40</v>
      </c>
      <c r="E22" s="4">
        <v>11</v>
      </c>
      <c r="F22" s="8">
        <v>4</v>
      </c>
      <c r="G22" s="4"/>
      <c r="H22" s="8">
        <v>25</v>
      </c>
      <c r="I22" s="97">
        <v>53</v>
      </c>
    </row>
    <row r="30" spans="1:9" x14ac:dyDescent="0.25">
      <c r="A30" s="94" t="s">
        <v>30</v>
      </c>
      <c r="B30" s="95" t="s">
        <v>13</v>
      </c>
      <c r="C30" s="95" t="s">
        <v>16</v>
      </c>
      <c r="D30" s="95" t="s">
        <v>19</v>
      </c>
      <c r="E30" s="96" t="s">
        <v>22</v>
      </c>
      <c r="F30" s="96" t="s">
        <v>25</v>
      </c>
      <c r="G30" s="96" t="s">
        <v>28</v>
      </c>
      <c r="H30" s="96" t="s">
        <v>61</v>
      </c>
    </row>
    <row r="31" spans="1:9" x14ac:dyDescent="0.25">
      <c r="A31" s="7">
        <v>42627</v>
      </c>
      <c r="B31" s="24">
        <v>100</v>
      </c>
      <c r="C31" s="39">
        <v>100</v>
      </c>
      <c r="D31" s="24">
        <v>91</v>
      </c>
      <c r="E31" s="39">
        <v>96</v>
      </c>
      <c r="F31" s="24">
        <v>89</v>
      </c>
      <c r="G31" s="38">
        <v>98</v>
      </c>
      <c r="H31" s="29">
        <v>99</v>
      </c>
    </row>
    <row r="32" spans="1:9" x14ac:dyDescent="0.25">
      <c r="A32" s="2">
        <v>42655</v>
      </c>
      <c r="B32" s="24">
        <v>67</v>
      </c>
      <c r="C32" s="39">
        <v>62</v>
      </c>
      <c r="D32" s="24">
        <v>58</v>
      </c>
      <c r="E32" s="39">
        <v>62</v>
      </c>
      <c r="F32" s="24">
        <v>52</v>
      </c>
      <c r="G32" s="38">
        <v>54</v>
      </c>
      <c r="H32" s="29">
        <v>70</v>
      </c>
    </row>
    <row r="33" spans="1:8" x14ac:dyDescent="0.25">
      <c r="A33" s="2">
        <v>42683</v>
      </c>
      <c r="B33" s="24">
        <v>77</v>
      </c>
      <c r="C33" s="39">
        <v>75</v>
      </c>
      <c r="D33" s="24">
        <v>71</v>
      </c>
      <c r="E33" s="39">
        <v>73</v>
      </c>
      <c r="F33" s="24">
        <v>43</v>
      </c>
      <c r="G33" s="38">
        <v>52</v>
      </c>
      <c r="H33" s="29">
        <v>83</v>
      </c>
    </row>
    <row r="34" spans="1:8" x14ac:dyDescent="0.25">
      <c r="A34" s="2">
        <v>42712</v>
      </c>
      <c r="B34" s="24">
        <v>73</v>
      </c>
      <c r="C34" s="39">
        <v>72</v>
      </c>
      <c r="D34" s="24">
        <v>69</v>
      </c>
      <c r="E34" s="39">
        <v>72</v>
      </c>
      <c r="F34" s="24">
        <v>64</v>
      </c>
      <c r="G34" s="38">
        <v>68</v>
      </c>
      <c r="H34" s="29">
        <v>75</v>
      </c>
    </row>
    <row r="35" spans="1:8" x14ac:dyDescent="0.25">
      <c r="A35" s="2">
        <v>42753</v>
      </c>
      <c r="B35" s="24">
        <v>86</v>
      </c>
      <c r="C35" s="39">
        <v>87</v>
      </c>
      <c r="D35" s="24">
        <v>74</v>
      </c>
      <c r="E35" s="39">
        <v>72</v>
      </c>
      <c r="F35" s="24">
        <v>63</v>
      </c>
      <c r="G35" s="38">
        <v>68</v>
      </c>
      <c r="H35" s="29">
        <v>79</v>
      </c>
    </row>
    <row r="36" spans="1:8" x14ac:dyDescent="0.25">
      <c r="A36" s="2">
        <v>42789</v>
      </c>
      <c r="B36" s="24">
        <v>77</v>
      </c>
      <c r="C36" s="39">
        <v>74</v>
      </c>
      <c r="D36" s="24">
        <v>73</v>
      </c>
      <c r="E36" s="39">
        <v>73</v>
      </c>
      <c r="F36" s="24">
        <v>65</v>
      </c>
      <c r="G36" s="38">
        <v>67</v>
      </c>
      <c r="H36" s="29">
        <v>79</v>
      </c>
    </row>
    <row r="37" spans="1:8" x14ac:dyDescent="0.25">
      <c r="A37" s="2">
        <v>42817</v>
      </c>
      <c r="B37" s="24">
        <v>83</v>
      </c>
      <c r="C37" s="39">
        <v>88</v>
      </c>
      <c r="D37" s="24">
        <v>80</v>
      </c>
      <c r="E37" s="39">
        <v>83</v>
      </c>
      <c r="F37" s="24">
        <v>76</v>
      </c>
      <c r="G37" s="38">
        <v>80</v>
      </c>
      <c r="H37" s="29">
        <v>79</v>
      </c>
    </row>
    <row r="38" spans="1:8" x14ac:dyDescent="0.25">
      <c r="A38" s="2">
        <v>42844</v>
      </c>
      <c r="B38" s="24">
        <v>64</v>
      </c>
      <c r="C38" s="39">
        <v>64</v>
      </c>
      <c r="D38" s="24">
        <v>61</v>
      </c>
      <c r="E38" s="39">
        <v>63</v>
      </c>
      <c r="F38" s="24"/>
      <c r="G38" s="38">
        <v>74</v>
      </c>
      <c r="H38" s="29">
        <v>59</v>
      </c>
    </row>
    <row r="41" spans="1:8" x14ac:dyDescent="0.25">
      <c r="A41" s="11"/>
      <c r="B41" s="12"/>
      <c r="C41" s="12"/>
      <c r="D41" s="12"/>
      <c r="E41" s="13"/>
      <c r="F41" s="13"/>
      <c r="G41" s="13"/>
    </row>
    <row r="42" spans="1:8" x14ac:dyDescent="0.25">
      <c r="A42" s="94" t="s">
        <v>30</v>
      </c>
      <c r="B42" s="95" t="s">
        <v>13</v>
      </c>
      <c r="C42" s="95" t="s">
        <v>16</v>
      </c>
      <c r="D42" s="95" t="s">
        <v>19</v>
      </c>
      <c r="E42" s="96" t="s">
        <v>22</v>
      </c>
      <c r="F42" s="96" t="s">
        <v>25</v>
      </c>
      <c r="G42" s="96" t="s">
        <v>28</v>
      </c>
      <c r="H42" s="96" t="s">
        <v>61</v>
      </c>
    </row>
    <row r="43" spans="1:8" x14ac:dyDescent="0.25">
      <c r="A43" s="7">
        <v>42627</v>
      </c>
      <c r="B43" s="24">
        <v>57</v>
      </c>
      <c r="C43" s="39">
        <v>61</v>
      </c>
      <c r="D43" s="29">
        <v>50</v>
      </c>
      <c r="E43" s="19">
        <v>64</v>
      </c>
      <c r="F43" s="29">
        <v>40</v>
      </c>
      <c r="G43" s="19">
        <v>38</v>
      </c>
      <c r="H43" s="29">
        <v>80</v>
      </c>
    </row>
    <row r="44" spans="1:8" x14ac:dyDescent="0.25">
      <c r="A44" s="2">
        <v>42655</v>
      </c>
      <c r="B44" s="24">
        <v>47</v>
      </c>
      <c r="C44" s="39">
        <v>43</v>
      </c>
      <c r="D44" s="29">
        <v>31</v>
      </c>
      <c r="E44" s="19">
        <v>28</v>
      </c>
      <c r="F44" s="29">
        <v>24</v>
      </c>
      <c r="G44" s="19">
        <v>28</v>
      </c>
      <c r="H44" s="29">
        <v>45</v>
      </c>
    </row>
    <row r="45" spans="1:8" x14ac:dyDescent="0.25">
      <c r="A45" s="2">
        <v>42683</v>
      </c>
      <c r="B45" s="24">
        <v>46</v>
      </c>
      <c r="C45" s="39">
        <v>45</v>
      </c>
      <c r="D45" s="29">
        <v>23</v>
      </c>
      <c r="E45" s="19">
        <v>21</v>
      </c>
      <c r="F45" s="29">
        <v>16</v>
      </c>
      <c r="G45" s="19">
        <v>21</v>
      </c>
      <c r="H45" s="29">
        <v>60</v>
      </c>
    </row>
    <row r="46" spans="1:8" x14ac:dyDescent="0.25">
      <c r="A46" s="2">
        <v>42712</v>
      </c>
      <c r="B46" s="24">
        <v>22</v>
      </c>
      <c r="C46" s="39">
        <v>34</v>
      </c>
      <c r="D46" s="29">
        <v>16</v>
      </c>
      <c r="E46" s="19">
        <v>17</v>
      </c>
      <c r="F46" s="29">
        <v>11</v>
      </c>
      <c r="G46" s="38">
        <v>11</v>
      </c>
      <c r="H46" s="29">
        <v>65</v>
      </c>
    </row>
    <row r="47" spans="1:8" x14ac:dyDescent="0.25">
      <c r="A47" s="2">
        <v>42753</v>
      </c>
      <c r="B47" s="24">
        <v>8</v>
      </c>
      <c r="C47" s="39">
        <v>27</v>
      </c>
      <c r="D47" s="29">
        <v>9</v>
      </c>
      <c r="E47" s="19">
        <v>9</v>
      </c>
      <c r="F47" s="29">
        <v>8</v>
      </c>
      <c r="G47" s="38">
        <v>10</v>
      </c>
      <c r="H47" s="29">
        <v>61</v>
      </c>
    </row>
    <row r="48" spans="1:8" x14ac:dyDescent="0.25">
      <c r="A48" s="2">
        <v>42789</v>
      </c>
      <c r="B48" s="24">
        <v>36</v>
      </c>
      <c r="C48" s="39">
        <v>32</v>
      </c>
      <c r="D48" s="29">
        <v>26</v>
      </c>
      <c r="E48" s="19">
        <v>24</v>
      </c>
      <c r="F48" s="29">
        <v>9</v>
      </c>
      <c r="G48" s="38">
        <v>6</v>
      </c>
      <c r="H48" s="29">
        <v>40</v>
      </c>
    </row>
    <row r="49" spans="1:8" x14ac:dyDescent="0.25">
      <c r="A49" s="2">
        <v>42817</v>
      </c>
      <c r="B49" s="24">
        <v>28</v>
      </c>
      <c r="C49" s="39">
        <v>29</v>
      </c>
      <c r="D49" s="29">
        <v>26</v>
      </c>
      <c r="E49" s="19">
        <v>28</v>
      </c>
      <c r="F49" s="29">
        <v>6</v>
      </c>
      <c r="G49" s="38">
        <v>6</v>
      </c>
      <c r="H49" s="29">
        <v>79</v>
      </c>
    </row>
    <row r="50" spans="1:8" x14ac:dyDescent="0.25">
      <c r="A50" s="2">
        <v>42844</v>
      </c>
      <c r="B50" s="24">
        <v>15</v>
      </c>
      <c r="C50" s="39">
        <v>20</v>
      </c>
      <c r="D50" s="29">
        <v>26</v>
      </c>
      <c r="E50" s="19">
        <v>20</v>
      </c>
      <c r="F50" s="29"/>
      <c r="G50" s="38">
        <v>7</v>
      </c>
      <c r="H50" s="29">
        <v>53</v>
      </c>
    </row>
    <row r="56" spans="1:8" x14ac:dyDescent="0.25">
      <c r="A56" s="94" t="s">
        <v>30</v>
      </c>
      <c r="B56" s="95" t="s">
        <v>38</v>
      </c>
      <c r="C56" s="95" t="s">
        <v>39</v>
      </c>
      <c r="D56" s="95" t="s">
        <v>40</v>
      </c>
      <c r="E56" s="96" t="s">
        <v>41</v>
      </c>
      <c r="F56" s="96" t="s">
        <v>42</v>
      </c>
      <c r="G56" s="96" t="s">
        <v>43</v>
      </c>
      <c r="H56" s="96" t="s">
        <v>61</v>
      </c>
    </row>
    <row r="57" spans="1:8" x14ac:dyDescent="0.25">
      <c r="A57" s="7">
        <v>42627</v>
      </c>
      <c r="B57" s="3"/>
      <c r="C57" s="10"/>
      <c r="D57" s="3">
        <v>110</v>
      </c>
      <c r="E57" s="4"/>
      <c r="F57" s="3">
        <v>43</v>
      </c>
      <c r="G57" s="97"/>
      <c r="H57" s="29">
        <v>99</v>
      </c>
    </row>
    <row r="58" spans="1:8" x14ac:dyDescent="0.25">
      <c r="A58" s="2">
        <v>42655</v>
      </c>
      <c r="B58" s="3">
        <v>29</v>
      </c>
      <c r="C58" s="4">
        <v>38</v>
      </c>
      <c r="D58" s="3">
        <v>28</v>
      </c>
      <c r="E58" s="4">
        <v>54</v>
      </c>
      <c r="F58" s="3">
        <v>14</v>
      </c>
      <c r="G58" s="97">
        <v>86</v>
      </c>
      <c r="H58" s="29">
        <v>70</v>
      </c>
    </row>
    <row r="59" spans="1:8" x14ac:dyDescent="0.25">
      <c r="A59" s="2">
        <v>42683</v>
      </c>
      <c r="B59" s="3">
        <v>73</v>
      </c>
      <c r="C59" s="4">
        <v>69</v>
      </c>
      <c r="D59" s="3">
        <v>30</v>
      </c>
      <c r="E59" s="4">
        <v>53</v>
      </c>
      <c r="F59" s="3">
        <v>30</v>
      </c>
      <c r="G59" s="97">
        <v>62</v>
      </c>
      <c r="H59" s="29">
        <v>83</v>
      </c>
    </row>
    <row r="60" spans="1:8" x14ac:dyDescent="0.25">
      <c r="A60" s="2">
        <v>42753</v>
      </c>
      <c r="B60" s="3">
        <v>71</v>
      </c>
      <c r="C60" s="4">
        <v>62</v>
      </c>
      <c r="D60" s="3">
        <v>59</v>
      </c>
      <c r="E60" s="4">
        <v>61</v>
      </c>
      <c r="F60" s="3">
        <v>45</v>
      </c>
      <c r="G60" s="97">
        <v>66</v>
      </c>
      <c r="H60" s="29">
        <v>79</v>
      </c>
    </row>
    <row r="61" spans="1:8" x14ac:dyDescent="0.25">
      <c r="A61" s="2">
        <v>42789</v>
      </c>
      <c r="B61" s="3">
        <v>68</v>
      </c>
      <c r="C61" s="4">
        <v>65</v>
      </c>
      <c r="D61" s="3">
        <v>54</v>
      </c>
      <c r="E61" s="4">
        <v>67</v>
      </c>
      <c r="F61" s="3">
        <v>49</v>
      </c>
      <c r="G61" s="97">
        <v>64</v>
      </c>
      <c r="H61" s="29">
        <v>79</v>
      </c>
    </row>
    <row r="62" spans="1:8" x14ac:dyDescent="0.25">
      <c r="A62" s="2">
        <v>42817</v>
      </c>
      <c r="B62" s="3">
        <v>76</v>
      </c>
      <c r="C62" s="4">
        <v>72</v>
      </c>
      <c r="D62" s="3">
        <v>58</v>
      </c>
      <c r="E62" s="4">
        <v>81</v>
      </c>
      <c r="F62" s="3">
        <v>53</v>
      </c>
      <c r="G62" s="97">
        <v>78</v>
      </c>
      <c r="H62" s="29">
        <v>79</v>
      </c>
    </row>
    <row r="63" spans="1:8" x14ac:dyDescent="0.25">
      <c r="A63" s="2">
        <v>42844</v>
      </c>
      <c r="B63" s="3">
        <v>60</v>
      </c>
      <c r="C63" s="4">
        <v>55</v>
      </c>
      <c r="D63" s="3">
        <v>55</v>
      </c>
      <c r="E63" s="4">
        <v>61</v>
      </c>
      <c r="F63" s="3">
        <v>45</v>
      </c>
      <c r="G63" s="97">
        <v>76</v>
      </c>
      <c r="H63" s="29">
        <v>59</v>
      </c>
    </row>
    <row r="70" spans="1:8" x14ac:dyDescent="0.25">
      <c r="A70" s="94" t="s">
        <v>30</v>
      </c>
      <c r="B70" s="95" t="s">
        <v>38</v>
      </c>
      <c r="C70" s="95" t="s">
        <v>39</v>
      </c>
      <c r="D70" s="95" t="s">
        <v>40</v>
      </c>
      <c r="E70" s="96" t="s">
        <v>41</v>
      </c>
      <c r="F70" s="96" t="s">
        <v>42</v>
      </c>
      <c r="G70" s="96" t="s">
        <v>43</v>
      </c>
      <c r="H70" s="96" t="s">
        <v>61</v>
      </c>
    </row>
    <row r="71" spans="1:8" x14ac:dyDescent="0.25">
      <c r="A71" s="7">
        <v>42627</v>
      </c>
      <c r="B71" s="3"/>
      <c r="C71" s="10"/>
      <c r="D71" s="3">
        <v>8</v>
      </c>
      <c r="E71" s="4"/>
      <c r="F71" s="3">
        <v>4</v>
      </c>
      <c r="G71" s="97"/>
      <c r="H71" s="29">
        <v>80</v>
      </c>
    </row>
    <row r="72" spans="1:8" x14ac:dyDescent="0.25">
      <c r="A72" s="2">
        <v>42655</v>
      </c>
      <c r="B72" s="3">
        <v>14</v>
      </c>
      <c r="C72" s="4">
        <v>11</v>
      </c>
      <c r="D72" s="3">
        <v>3</v>
      </c>
      <c r="E72" s="4">
        <v>13</v>
      </c>
      <c r="F72" s="3">
        <v>3</v>
      </c>
      <c r="G72" s="97">
        <v>31</v>
      </c>
      <c r="H72" s="29">
        <v>45</v>
      </c>
    </row>
    <row r="73" spans="1:8" x14ac:dyDescent="0.25">
      <c r="A73" s="2">
        <v>42683</v>
      </c>
      <c r="B73" s="3">
        <v>46</v>
      </c>
      <c r="C73" s="4">
        <v>24</v>
      </c>
      <c r="D73" s="3">
        <v>10</v>
      </c>
      <c r="E73" s="4">
        <v>11</v>
      </c>
      <c r="F73" s="3">
        <v>5</v>
      </c>
      <c r="G73" s="97">
        <v>27</v>
      </c>
      <c r="H73" s="29">
        <v>60</v>
      </c>
    </row>
    <row r="74" spans="1:8" x14ac:dyDescent="0.25">
      <c r="A74" s="2">
        <v>42753</v>
      </c>
      <c r="B74" s="3">
        <v>13</v>
      </c>
      <c r="C74" s="4">
        <v>21</v>
      </c>
      <c r="D74" s="3">
        <v>10</v>
      </c>
      <c r="E74" s="4">
        <v>5</v>
      </c>
      <c r="F74" s="3">
        <v>2</v>
      </c>
      <c r="G74" s="97">
        <v>20</v>
      </c>
      <c r="H74" s="29">
        <v>61</v>
      </c>
    </row>
    <row r="75" spans="1:8" x14ac:dyDescent="0.25">
      <c r="A75" s="2">
        <v>42789</v>
      </c>
      <c r="B75" s="3">
        <v>20</v>
      </c>
      <c r="C75" s="4">
        <v>23</v>
      </c>
      <c r="D75" s="3">
        <v>14</v>
      </c>
      <c r="E75" s="4">
        <v>5</v>
      </c>
      <c r="F75" s="3">
        <v>3</v>
      </c>
      <c r="G75" s="97">
        <v>11</v>
      </c>
      <c r="H75" s="29">
        <v>40</v>
      </c>
    </row>
    <row r="76" spans="1:8" x14ac:dyDescent="0.25">
      <c r="A76" s="2">
        <v>42817</v>
      </c>
      <c r="B76" s="3">
        <v>19</v>
      </c>
      <c r="C76" s="4">
        <v>28</v>
      </c>
      <c r="D76" s="3">
        <v>15</v>
      </c>
      <c r="E76" s="4">
        <v>6</v>
      </c>
      <c r="F76" s="3">
        <v>4</v>
      </c>
      <c r="G76" s="97">
        <v>9</v>
      </c>
      <c r="H76" s="29">
        <v>79</v>
      </c>
    </row>
    <row r="77" spans="1:8" x14ac:dyDescent="0.25">
      <c r="A77" s="2">
        <v>42844</v>
      </c>
      <c r="B77" s="3">
        <v>22</v>
      </c>
      <c r="C77" s="4">
        <v>28</v>
      </c>
      <c r="D77" s="3">
        <v>22</v>
      </c>
      <c r="E77" s="4">
        <v>16</v>
      </c>
      <c r="F77" s="3">
        <v>3</v>
      </c>
      <c r="G77" s="97">
        <v>5</v>
      </c>
      <c r="H77" s="29">
        <v>53</v>
      </c>
    </row>
    <row r="78" spans="1:8" x14ac:dyDescent="0.25">
      <c r="E78" s="98"/>
    </row>
    <row r="87" spans="1:9" x14ac:dyDescent="0.25">
      <c r="A87" s="94" t="s">
        <v>30</v>
      </c>
      <c r="B87" s="95" t="s">
        <v>31</v>
      </c>
      <c r="C87" s="95" t="s">
        <v>32</v>
      </c>
      <c r="D87" s="95" t="s">
        <v>33</v>
      </c>
      <c r="E87" s="96" t="s">
        <v>34</v>
      </c>
      <c r="F87" s="96" t="s">
        <v>35</v>
      </c>
      <c r="G87" s="96" t="s">
        <v>36</v>
      </c>
      <c r="H87" s="96" t="s">
        <v>37</v>
      </c>
      <c r="I87" s="96" t="s">
        <v>61</v>
      </c>
    </row>
    <row r="88" spans="1:9" x14ac:dyDescent="0.25">
      <c r="A88" s="7">
        <v>42627</v>
      </c>
      <c r="B88" s="78">
        <v>2.8</v>
      </c>
      <c r="C88" s="83"/>
      <c r="D88" s="74"/>
      <c r="E88" s="27">
        <v>0.14000000000000001</v>
      </c>
      <c r="F88" s="80">
        <v>0.23</v>
      </c>
      <c r="G88" s="27">
        <v>0.31</v>
      </c>
      <c r="H88" s="80"/>
      <c r="I88" s="68">
        <v>8.4</v>
      </c>
    </row>
    <row r="89" spans="1:9" x14ac:dyDescent="0.25">
      <c r="A89" s="2">
        <v>42655</v>
      </c>
      <c r="B89" s="78"/>
      <c r="C89" s="86">
        <v>0.14000000000000001</v>
      </c>
      <c r="D89" s="91">
        <v>0.1</v>
      </c>
      <c r="E89" s="27">
        <v>9.9000000000000005E-2</v>
      </c>
      <c r="F89" s="80">
        <v>0.12</v>
      </c>
      <c r="G89" s="27">
        <v>0.12</v>
      </c>
      <c r="H89" s="80">
        <v>0.51</v>
      </c>
      <c r="I89" s="68">
        <v>5.2</v>
      </c>
    </row>
    <row r="90" spans="1:9" x14ac:dyDescent="0.25">
      <c r="A90" s="2">
        <v>42683</v>
      </c>
      <c r="B90" s="78">
        <v>4.7</v>
      </c>
      <c r="C90" s="86">
        <v>0.11</v>
      </c>
      <c r="D90" s="91">
        <v>0.1</v>
      </c>
      <c r="E90" s="27">
        <v>9.6000000000000002E-2</v>
      </c>
      <c r="F90" s="80">
        <v>5.6000000000000001E-2</v>
      </c>
      <c r="G90" s="27">
        <v>6.0999999999999999E-2</v>
      </c>
      <c r="H90" s="80">
        <v>0.83</v>
      </c>
      <c r="I90" s="68">
        <v>7.5</v>
      </c>
    </row>
    <row r="91" spans="1:9" x14ac:dyDescent="0.25">
      <c r="A91" s="2">
        <v>42753</v>
      </c>
      <c r="B91" s="78">
        <v>3.2</v>
      </c>
      <c r="C91" s="86">
        <v>0.13</v>
      </c>
      <c r="D91" s="90">
        <v>0.12</v>
      </c>
      <c r="E91" s="27">
        <v>0.13</v>
      </c>
      <c r="F91" s="80">
        <v>2.5999999999999999E-2</v>
      </c>
      <c r="G91" s="27">
        <v>0.03</v>
      </c>
      <c r="H91" s="78">
        <v>1.5</v>
      </c>
      <c r="I91" s="68">
        <v>6.9</v>
      </c>
    </row>
    <row r="92" spans="1:9" x14ac:dyDescent="0.25">
      <c r="A92" s="2">
        <v>42789</v>
      </c>
      <c r="B92" s="78">
        <v>3.4</v>
      </c>
      <c r="C92" s="86">
        <v>8.5999999999999993E-2</v>
      </c>
      <c r="D92" s="90">
        <v>0.13</v>
      </c>
      <c r="E92" s="27">
        <v>0.16</v>
      </c>
      <c r="F92" s="80">
        <v>1.4999999999999999E-2</v>
      </c>
      <c r="G92" s="27">
        <v>2.5000000000000001E-2</v>
      </c>
      <c r="H92" s="78">
        <v>4</v>
      </c>
      <c r="I92" s="68">
        <v>4.9000000000000004</v>
      </c>
    </row>
    <row r="93" spans="1:9" x14ac:dyDescent="0.25">
      <c r="A93" s="2">
        <v>42817</v>
      </c>
      <c r="B93" s="78">
        <v>1.3</v>
      </c>
      <c r="C93" s="86">
        <v>7.0000000000000007E-2</v>
      </c>
      <c r="D93" s="90">
        <v>7.2999999999999995E-2</v>
      </c>
      <c r="E93" s="27">
        <v>0.12</v>
      </c>
      <c r="F93" s="80">
        <v>0.01</v>
      </c>
      <c r="G93" s="27">
        <v>2.9000000000000001E-2</v>
      </c>
      <c r="H93" s="78">
        <v>1.4</v>
      </c>
      <c r="I93" s="68">
        <v>9.6</v>
      </c>
    </row>
    <row r="94" spans="1:9" x14ac:dyDescent="0.25">
      <c r="A94" s="2">
        <v>42844</v>
      </c>
      <c r="B94" s="78">
        <v>0.2</v>
      </c>
      <c r="C94" s="86">
        <v>0.05</v>
      </c>
      <c r="D94" s="90">
        <v>7.9000000000000001E-2</v>
      </c>
      <c r="E94" s="27">
        <v>0.13</v>
      </c>
      <c r="F94" s="80">
        <v>0</v>
      </c>
      <c r="G94" s="27"/>
      <c r="H94" s="78">
        <v>3.5</v>
      </c>
      <c r="I94" s="68">
        <v>0.1</v>
      </c>
    </row>
    <row r="102" spans="1:8" x14ac:dyDescent="0.25">
      <c r="A102" s="94" t="s">
        <v>30</v>
      </c>
      <c r="B102" s="95" t="s">
        <v>13</v>
      </c>
      <c r="C102" s="95" t="s">
        <v>16</v>
      </c>
      <c r="D102" s="95" t="s">
        <v>19</v>
      </c>
      <c r="E102" s="96" t="s">
        <v>22</v>
      </c>
      <c r="F102" s="96" t="s">
        <v>25</v>
      </c>
      <c r="G102" s="96" t="s">
        <v>28</v>
      </c>
      <c r="H102" s="96" t="s">
        <v>61</v>
      </c>
    </row>
    <row r="103" spans="1:8" x14ac:dyDescent="0.25">
      <c r="A103" s="7">
        <v>42627</v>
      </c>
      <c r="B103" s="26">
        <v>2.8</v>
      </c>
      <c r="C103" s="37">
        <v>2.5</v>
      </c>
      <c r="D103" s="25">
        <v>34</v>
      </c>
      <c r="E103" s="19">
        <v>54</v>
      </c>
      <c r="F103" s="25">
        <v>60</v>
      </c>
      <c r="G103" s="48">
        <v>49</v>
      </c>
      <c r="H103" s="68">
        <v>8.4</v>
      </c>
    </row>
    <row r="104" spans="1:8" x14ac:dyDescent="0.25">
      <c r="A104" s="2">
        <v>42655</v>
      </c>
      <c r="B104" s="26">
        <v>3.6</v>
      </c>
      <c r="C104" s="37">
        <v>2.5</v>
      </c>
      <c r="D104" s="26">
        <v>8.4</v>
      </c>
      <c r="E104" s="22">
        <v>9.1</v>
      </c>
      <c r="F104" s="25">
        <v>10</v>
      </c>
      <c r="G104" s="48">
        <v>14</v>
      </c>
      <c r="H104" s="68">
        <v>5.2</v>
      </c>
    </row>
    <row r="105" spans="1:8" x14ac:dyDescent="0.25">
      <c r="A105" s="2">
        <v>42683</v>
      </c>
      <c r="B105" s="26">
        <v>6.7</v>
      </c>
      <c r="C105" s="37">
        <v>4.5</v>
      </c>
      <c r="D105" s="26">
        <v>2</v>
      </c>
      <c r="E105" s="22">
        <v>2.2000000000000002</v>
      </c>
      <c r="F105" s="26">
        <v>8.3000000000000007</v>
      </c>
      <c r="G105" s="48">
        <v>12</v>
      </c>
      <c r="H105" s="68">
        <v>7.5</v>
      </c>
    </row>
    <row r="106" spans="1:8" x14ac:dyDescent="0.25">
      <c r="A106" s="2">
        <v>42712</v>
      </c>
      <c r="B106" s="34">
        <v>3.1</v>
      </c>
      <c r="C106" s="37">
        <v>2.6</v>
      </c>
      <c r="D106" s="26">
        <v>1.6</v>
      </c>
      <c r="E106" s="22">
        <v>0.81</v>
      </c>
      <c r="F106" s="26">
        <v>6.9</v>
      </c>
      <c r="G106" s="37">
        <v>8.6</v>
      </c>
      <c r="H106" s="68">
        <v>7.3</v>
      </c>
    </row>
    <row r="107" spans="1:8" x14ac:dyDescent="0.25">
      <c r="A107" s="2">
        <v>42753</v>
      </c>
      <c r="B107" s="26">
        <v>2.8</v>
      </c>
      <c r="C107" s="37">
        <v>3.3</v>
      </c>
      <c r="D107" s="26">
        <v>2.1</v>
      </c>
      <c r="E107" s="22">
        <v>1.7</v>
      </c>
      <c r="F107" s="26">
        <v>2.7</v>
      </c>
      <c r="G107" s="37">
        <v>2.9</v>
      </c>
      <c r="H107" s="68">
        <v>6.9</v>
      </c>
    </row>
    <row r="108" spans="1:8" x14ac:dyDescent="0.25">
      <c r="A108" s="2">
        <v>42789</v>
      </c>
      <c r="B108" s="26">
        <v>5.6</v>
      </c>
      <c r="C108" s="37">
        <v>4.8</v>
      </c>
      <c r="D108" s="26">
        <v>1.4</v>
      </c>
      <c r="E108" s="22">
        <v>1.6</v>
      </c>
      <c r="F108" s="26">
        <v>1.9</v>
      </c>
      <c r="G108" s="37">
        <v>1.5</v>
      </c>
      <c r="H108" s="68">
        <v>4.9000000000000004</v>
      </c>
    </row>
    <row r="109" spans="1:8" x14ac:dyDescent="0.25">
      <c r="A109" s="2">
        <v>42817</v>
      </c>
      <c r="B109" s="26">
        <v>4</v>
      </c>
      <c r="C109" s="37">
        <v>4.2</v>
      </c>
      <c r="D109" s="26">
        <v>2.5</v>
      </c>
      <c r="E109" s="22">
        <v>1.1000000000000001</v>
      </c>
      <c r="F109" s="26">
        <v>1.2</v>
      </c>
      <c r="G109" s="37">
        <v>1.1000000000000001</v>
      </c>
      <c r="H109" s="68">
        <v>9.6</v>
      </c>
    </row>
    <row r="110" spans="1:8" x14ac:dyDescent="0.25">
      <c r="A110" s="2">
        <v>42844</v>
      </c>
      <c r="B110" s="26">
        <v>4.8</v>
      </c>
      <c r="C110" s="37">
        <v>4.7</v>
      </c>
      <c r="D110" s="26">
        <v>1.9</v>
      </c>
      <c r="E110" s="22">
        <v>1.3</v>
      </c>
      <c r="F110" s="26"/>
      <c r="G110" s="37">
        <v>1</v>
      </c>
      <c r="H110" s="68">
        <v>0.1</v>
      </c>
    </row>
    <row r="117" spans="1:8" x14ac:dyDescent="0.25">
      <c r="A117" s="94" t="s">
        <v>30</v>
      </c>
      <c r="B117" s="95" t="s">
        <v>38</v>
      </c>
      <c r="C117" s="95" t="s">
        <v>39</v>
      </c>
      <c r="D117" s="95" t="s">
        <v>40</v>
      </c>
      <c r="E117" s="96" t="s">
        <v>41</v>
      </c>
      <c r="F117" s="96" t="s">
        <v>42</v>
      </c>
      <c r="G117" s="96" t="s">
        <v>43</v>
      </c>
      <c r="H117" s="96" t="s">
        <v>61</v>
      </c>
    </row>
    <row r="118" spans="1:8" x14ac:dyDescent="0.25">
      <c r="A118" s="7">
        <v>42627</v>
      </c>
      <c r="B118" s="26"/>
      <c r="C118" s="37"/>
      <c r="D118" s="44">
        <v>0.43</v>
      </c>
      <c r="E118" s="20"/>
      <c r="F118" s="31">
        <v>0.13</v>
      </c>
      <c r="G118" s="20"/>
      <c r="H118" s="68">
        <v>8.4</v>
      </c>
    </row>
    <row r="119" spans="1:8" x14ac:dyDescent="0.25">
      <c r="A119" s="2">
        <v>42655</v>
      </c>
      <c r="B119" s="25">
        <v>29</v>
      </c>
      <c r="C119" s="40">
        <v>0.19</v>
      </c>
      <c r="D119" s="44">
        <v>0.86</v>
      </c>
      <c r="E119" s="20">
        <v>0.27</v>
      </c>
      <c r="F119" s="31">
        <v>0.17</v>
      </c>
      <c r="G119" s="19">
        <v>31</v>
      </c>
      <c r="H119" s="68">
        <v>5.2</v>
      </c>
    </row>
    <row r="120" spans="1:8" x14ac:dyDescent="0.25">
      <c r="A120" s="2">
        <v>42683</v>
      </c>
      <c r="B120" s="26">
        <v>7.0000000000000007E-2</v>
      </c>
      <c r="C120" s="40">
        <v>0.13</v>
      </c>
      <c r="D120" s="44">
        <v>0.26</v>
      </c>
      <c r="E120" s="20">
        <v>5.8000000000000003E-2</v>
      </c>
      <c r="F120" s="31">
        <v>3.7999999999999999E-2</v>
      </c>
      <c r="G120" s="19">
        <v>20</v>
      </c>
      <c r="H120" s="68">
        <v>7.5</v>
      </c>
    </row>
    <row r="121" spans="1:8" x14ac:dyDescent="0.25">
      <c r="A121" s="2">
        <v>42753</v>
      </c>
      <c r="B121" s="31">
        <v>4.2000000000000003E-2</v>
      </c>
      <c r="C121" s="40">
        <v>6.4000000000000001E-2</v>
      </c>
      <c r="D121" s="44">
        <v>0.16</v>
      </c>
      <c r="E121" s="20">
        <v>2.1999999999999999E-2</v>
      </c>
      <c r="F121" s="31">
        <v>2.5000000000000001E-2</v>
      </c>
      <c r="G121" s="48">
        <v>6.7</v>
      </c>
      <c r="H121" s="68">
        <v>6.9</v>
      </c>
    </row>
    <row r="122" spans="1:8" x14ac:dyDescent="0.25">
      <c r="A122" s="2">
        <v>42789</v>
      </c>
      <c r="B122" s="31">
        <v>2.5999999999999999E-2</v>
      </c>
      <c r="C122" s="40">
        <v>5.6000000000000001E-2</v>
      </c>
      <c r="D122" s="44">
        <v>0.14000000000000001</v>
      </c>
      <c r="E122" s="20">
        <v>1.7999999999999999E-2</v>
      </c>
      <c r="F122" s="31">
        <v>1.7999999999999999E-2</v>
      </c>
      <c r="G122" s="48">
        <v>3.8</v>
      </c>
      <c r="H122" s="68">
        <v>4.9000000000000004</v>
      </c>
    </row>
    <row r="123" spans="1:8" x14ac:dyDescent="0.25">
      <c r="A123" s="2">
        <v>42817</v>
      </c>
      <c r="B123" s="31">
        <v>2.1999999999999999E-2</v>
      </c>
      <c r="C123" s="40">
        <v>4.5999999999999999E-2</v>
      </c>
      <c r="D123" s="44">
        <v>0.15</v>
      </c>
      <c r="E123" s="20">
        <v>1.2999999999999999E-2</v>
      </c>
      <c r="F123" s="31">
        <v>1.0999999999999999E-2</v>
      </c>
      <c r="G123" s="48">
        <v>2.4</v>
      </c>
      <c r="H123" s="68">
        <v>9.6</v>
      </c>
    </row>
    <row r="124" spans="1:8" x14ac:dyDescent="0.25">
      <c r="A124" s="2">
        <v>42844</v>
      </c>
      <c r="B124" s="31">
        <v>0.02</v>
      </c>
      <c r="C124" s="40">
        <v>0.04</v>
      </c>
      <c r="D124" s="44">
        <v>0.13</v>
      </c>
      <c r="E124" s="20">
        <v>0.01</v>
      </c>
      <c r="F124" s="31">
        <v>0.01</v>
      </c>
      <c r="G124" s="48">
        <v>4.5</v>
      </c>
      <c r="H124" s="68">
        <v>0.1</v>
      </c>
    </row>
  </sheetData>
  <pageMargins left="0.7" right="0.7" top="0.75" bottom="0.75" header="0.3" footer="0.3"/>
  <pageSetup orientation="portrait" horizontalDpi="200" verticalDpi="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opLeftCell="A10" workbookViewId="0">
      <selection activeCell="I15" sqref="I15"/>
    </sheetView>
  </sheetViews>
  <sheetFormatPr defaultRowHeight="15" x14ac:dyDescent="0.25"/>
  <cols>
    <col min="1" max="1" width="14.85546875" customWidth="1"/>
    <col min="2" max="2" width="17" customWidth="1"/>
    <col min="3" max="3" width="19.140625" customWidth="1"/>
    <col min="4" max="4" width="23.42578125" customWidth="1"/>
  </cols>
  <sheetData>
    <row r="1" spans="1:4" ht="29.25" thickBot="1" x14ac:dyDescent="0.3">
      <c r="A1" s="58" t="s">
        <v>0</v>
      </c>
      <c r="B1" s="59" t="s">
        <v>30</v>
      </c>
      <c r="C1" s="59" t="s">
        <v>47</v>
      </c>
      <c r="D1" s="59" t="s">
        <v>60</v>
      </c>
    </row>
    <row r="2" spans="1:4" ht="15.75" thickBot="1" x14ac:dyDescent="0.3">
      <c r="A2" s="60" t="s">
        <v>10</v>
      </c>
      <c r="B2" s="61">
        <v>42626</v>
      </c>
      <c r="C2" s="62">
        <v>29.05</v>
      </c>
      <c r="D2" s="62" t="s">
        <v>48</v>
      </c>
    </row>
    <row r="3" spans="1:4" ht="15.75" thickBot="1" x14ac:dyDescent="0.3">
      <c r="A3" s="60" t="s">
        <v>49</v>
      </c>
      <c r="B3" s="61">
        <v>42626</v>
      </c>
      <c r="C3" s="62">
        <v>5.47</v>
      </c>
      <c r="D3" s="62">
        <v>0.53</v>
      </c>
    </row>
    <row r="4" spans="1:4" ht="15.75" thickBot="1" x14ac:dyDescent="0.3">
      <c r="A4" s="60" t="s">
        <v>50</v>
      </c>
      <c r="B4" s="61">
        <v>42626</v>
      </c>
      <c r="C4" s="62">
        <v>5.27</v>
      </c>
      <c r="D4" s="62">
        <v>0.53</v>
      </c>
    </row>
    <row r="5" spans="1:4" ht="15.75" thickBot="1" x14ac:dyDescent="0.3">
      <c r="A5" s="60" t="s">
        <v>51</v>
      </c>
      <c r="B5" s="61">
        <v>42626</v>
      </c>
      <c r="C5" s="62">
        <v>5.22</v>
      </c>
      <c r="D5" s="62">
        <v>0.62</v>
      </c>
    </row>
    <row r="6" spans="1:4" ht="15.75" thickBot="1" x14ac:dyDescent="0.3">
      <c r="A6" s="104" t="s">
        <v>10</v>
      </c>
      <c r="B6" s="105">
        <v>42655</v>
      </c>
      <c r="C6" s="106">
        <v>27.9</v>
      </c>
      <c r="D6" s="106" t="s">
        <v>48</v>
      </c>
    </row>
    <row r="7" spans="1:4" ht="15.75" thickBot="1" x14ac:dyDescent="0.3">
      <c r="A7" s="104" t="s">
        <v>49</v>
      </c>
      <c r="B7" s="105">
        <v>42655</v>
      </c>
      <c r="C7" s="106">
        <v>5.4</v>
      </c>
      <c r="D7" s="106">
        <v>0.6</v>
      </c>
    </row>
    <row r="8" spans="1:4" ht="15.75" thickBot="1" x14ac:dyDescent="0.3">
      <c r="A8" s="104" t="s">
        <v>50</v>
      </c>
      <c r="B8" s="105">
        <v>42655</v>
      </c>
      <c r="C8" s="106">
        <v>5.3</v>
      </c>
      <c r="D8" s="106">
        <v>0.5</v>
      </c>
    </row>
    <row r="9" spans="1:4" ht="15.75" thickBot="1" x14ac:dyDescent="0.3">
      <c r="A9" s="104" t="s">
        <v>51</v>
      </c>
      <c r="B9" s="105">
        <v>42655</v>
      </c>
      <c r="C9" s="106">
        <v>5.35</v>
      </c>
      <c r="D9" s="106">
        <v>0.35</v>
      </c>
    </row>
    <row r="10" spans="1:4" ht="15.75" thickBot="1" x14ac:dyDescent="0.3">
      <c r="A10" s="60" t="s">
        <v>10</v>
      </c>
      <c r="B10" s="61">
        <v>42683</v>
      </c>
      <c r="C10" s="62">
        <v>26.75</v>
      </c>
      <c r="D10" s="62" t="s">
        <v>48</v>
      </c>
    </row>
    <row r="11" spans="1:4" ht="15.75" thickBot="1" x14ac:dyDescent="0.3">
      <c r="A11" s="60" t="s">
        <v>49</v>
      </c>
      <c r="B11" s="61">
        <v>42683</v>
      </c>
      <c r="C11" s="62">
        <v>5.55</v>
      </c>
      <c r="D11" s="62">
        <v>0.45</v>
      </c>
    </row>
    <row r="12" spans="1:4" ht="15.75" thickBot="1" x14ac:dyDescent="0.3">
      <c r="A12" s="60" t="s">
        <v>50</v>
      </c>
      <c r="B12" s="61">
        <v>42683</v>
      </c>
      <c r="C12" s="62">
        <v>5.4</v>
      </c>
      <c r="D12" s="62">
        <v>0.4</v>
      </c>
    </row>
    <row r="13" spans="1:4" ht="15.75" thickBot="1" x14ac:dyDescent="0.3">
      <c r="A13" s="60" t="s">
        <v>51</v>
      </c>
      <c r="B13" s="61">
        <v>42683</v>
      </c>
      <c r="C13" s="62">
        <v>5.35</v>
      </c>
      <c r="D13" s="62">
        <v>0.35</v>
      </c>
    </row>
    <row r="14" spans="1:4" ht="15.75" thickBot="1" x14ac:dyDescent="0.3">
      <c r="A14" s="104" t="s">
        <v>10</v>
      </c>
      <c r="B14" s="105">
        <v>42712</v>
      </c>
      <c r="C14" s="106">
        <v>27.9</v>
      </c>
      <c r="D14" s="106" t="s">
        <v>48</v>
      </c>
    </row>
    <row r="15" spans="1:4" ht="15.75" thickBot="1" x14ac:dyDescent="0.3">
      <c r="A15" s="104" t="s">
        <v>49</v>
      </c>
      <c r="B15" s="105">
        <v>42712</v>
      </c>
      <c r="C15" s="106">
        <v>5.55</v>
      </c>
      <c r="D15" s="106">
        <v>0.45</v>
      </c>
    </row>
    <row r="16" spans="1:4" ht="15.75" thickBot="1" x14ac:dyDescent="0.3">
      <c r="A16" s="104" t="s">
        <v>50</v>
      </c>
      <c r="B16" s="105">
        <v>42712</v>
      </c>
      <c r="C16" s="106">
        <v>5.45</v>
      </c>
      <c r="D16" s="106">
        <v>0.35</v>
      </c>
    </row>
    <row r="17" spans="1:4" ht="15.75" thickBot="1" x14ac:dyDescent="0.3">
      <c r="A17" s="104" t="s">
        <v>51</v>
      </c>
      <c r="B17" s="105">
        <v>42712</v>
      </c>
      <c r="C17" s="106">
        <v>5.45</v>
      </c>
      <c r="D17" s="106">
        <v>0.25</v>
      </c>
    </row>
    <row r="18" spans="1:4" ht="15.75" thickBot="1" x14ac:dyDescent="0.3">
      <c r="A18" s="60" t="s">
        <v>10</v>
      </c>
      <c r="B18" s="61">
        <v>42752</v>
      </c>
      <c r="C18" s="62">
        <v>28.92</v>
      </c>
      <c r="D18" s="62" t="s">
        <v>48</v>
      </c>
    </row>
    <row r="19" spans="1:4" ht="15.75" thickBot="1" x14ac:dyDescent="0.3">
      <c r="A19" s="60" t="s">
        <v>49</v>
      </c>
      <c r="B19" s="61">
        <v>42752</v>
      </c>
      <c r="C19" s="62">
        <v>5.31</v>
      </c>
      <c r="D19" s="62">
        <v>0.69</v>
      </c>
    </row>
    <row r="20" spans="1:4" ht="15.75" thickBot="1" x14ac:dyDescent="0.3">
      <c r="A20" s="60" t="s">
        <v>50</v>
      </c>
      <c r="B20" s="61">
        <v>42752</v>
      </c>
      <c r="C20" s="62">
        <v>5.22</v>
      </c>
      <c r="D20" s="62">
        <v>0.57999999999999996</v>
      </c>
    </row>
    <row r="21" spans="1:4" ht="15.75" thickBot="1" x14ac:dyDescent="0.3">
      <c r="A21" s="60" t="s">
        <v>51</v>
      </c>
      <c r="B21" s="61">
        <v>42752</v>
      </c>
      <c r="C21" s="62">
        <v>5.26</v>
      </c>
      <c r="D21" s="62">
        <v>0.44</v>
      </c>
    </row>
    <row r="22" spans="1:4" ht="15.75" thickBot="1" x14ac:dyDescent="0.3">
      <c r="A22" s="104" t="s">
        <v>10</v>
      </c>
      <c r="B22" s="105">
        <v>42789</v>
      </c>
      <c r="C22" s="106">
        <v>29.5</v>
      </c>
      <c r="D22" s="106" t="s">
        <v>48</v>
      </c>
    </row>
    <row r="23" spans="1:4" ht="15.75" thickBot="1" x14ac:dyDescent="0.3">
      <c r="A23" s="104" t="s">
        <v>49</v>
      </c>
      <c r="B23" s="105">
        <v>42789</v>
      </c>
      <c r="C23" s="106" t="s">
        <v>48</v>
      </c>
      <c r="D23" s="106" t="s">
        <v>48</v>
      </c>
    </row>
    <row r="24" spans="1:4" ht="15.75" thickBot="1" x14ac:dyDescent="0.3">
      <c r="A24" s="104" t="s">
        <v>50</v>
      </c>
      <c r="B24" s="105">
        <v>42789</v>
      </c>
      <c r="C24" s="106" t="s">
        <v>48</v>
      </c>
      <c r="D24" s="106" t="s">
        <v>48</v>
      </c>
    </row>
    <row r="25" spans="1:4" ht="15.75" thickBot="1" x14ac:dyDescent="0.3">
      <c r="A25" s="104" t="s">
        <v>51</v>
      </c>
      <c r="B25" s="105">
        <v>42789</v>
      </c>
      <c r="C25" s="106" t="s">
        <v>48</v>
      </c>
      <c r="D25" s="106" t="s">
        <v>48</v>
      </c>
    </row>
    <row r="26" spans="1:4" ht="15.75" thickBot="1" x14ac:dyDescent="0.3">
      <c r="A26" s="60" t="s">
        <v>10</v>
      </c>
      <c r="B26" s="61">
        <v>42817</v>
      </c>
      <c r="C26" s="62">
        <v>29.7</v>
      </c>
      <c r="D26" s="62" t="s">
        <v>48</v>
      </c>
    </row>
    <row r="27" spans="1:4" ht="15.75" thickBot="1" x14ac:dyDescent="0.3">
      <c r="A27" s="60" t="s">
        <v>49</v>
      </c>
      <c r="B27" s="61">
        <v>42817</v>
      </c>
      <c r="C27" s="62" t="s">
        <v>48</v>
      </c>
      <c r="D27" s="62" t="s">
        <v>48</v>
      </c>
    </row>
    <row r="28" spans="1:4" ht="15.75" thickBot="1" x14ac:dyDescent="0.3">
      <c r="A28" s="60" t="s">
        <v>50</v>
      </c>
      <c r="B28" s="61">
        <v>42817</v>
      </c>
      <c r="C28" s="62" t="s">
        <v>48</v>
      </c>
      <c r="D28" s="62" t="s">
        <v>48</v>
      </c>
    </row>
    <row r="29" spans="1:4" ht="15.75" thickBot="1" x14ac:dyDescent="0.3">
      <c r="A29" s="60" t="s">
        <v>51</v>
      </c>
      <c r="B29" s="61">
        <v>42817</v>
      </c>
      <c r="C29" s="62" t="s">
        <v>48</v>
      </c>
      <c r="D29" s="62" t="s">
        <v>48</v>
      </c>
    </row>
  </sheetData>
  <pageMargins left="0.7" right="0.7" top="0.75" bottom="0.75" header="0.3" footer="0.3"/>
  <pageSetup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D13" sqref="D13"/>
    </sheetView>
  </sheetViews>
  <sheetFormatPr defaultRowHeight="15" x14ac:dyDescent="0.25"/>
  <cols>
    <col min="1" max="1" width="16.140625" customWidth="1"/>
    <col min="2" max="2" width="15.5703125" customWidth="1"/>
    <col min="3" max="3" width="18.85546875" customWidth="1"/>
    <col min="4" max="4" width="42.28515625" customWidth="1"/>
  </cols>
  <sheetData>
    <row r="1" spans="1:4" ht="33" customHeight="1" thickBot="1" x14ac:dyDescent="0.3">
      <c r="A1" s="66" t="s">
        <v>30</v>
      </c>
      <c r="B1" s="59" t="s">
        <v>52</v>
      </c>
      <c r="C1" s="59" t="s">
        <v>53</v>
      </c>
      <c r="D1" s="59" t="s">
        <v>54</v>
      </c>
    </row>
    <row r="2" spans="1:4" ht="15.75" thickBot="1" x14ac:dyDescent="0.3">
      <c r="A2" s="67">
        <v>42579</v>
      </c>
      <c r="B2" s="63">
        <v>300</v>
      </c>
      <c r="C2" s="64" t="s">
        <v>57</v>
      </c>
      <c r="D2" s="65" t="s">
        <v>59</v>
      </c>
    </row>
    <row r="3" spans="1:4" ht="15.75" thickBot="1" x14ac:dyDescent="0.3">
      <c r="A3" s="67">
        <v>42626</v>
      </c>
      <c r="B3" s="63">
        <v>1700</v>
      </c>
      <c r="C3" s="63">
        <v>30</v>
      </c>
      <c r="D3" s="65" t="s">
        <v>55</v>
      </c>
    </row>
    <row r="4" spans="1:4" ht="15.75" thickBot="1" x14ac:dyDescent="0.3">
      <c r="A4" s="67">
        <v>42655</v>
      </c>
      <c r="B4" s="63">
        <v>2400</v>
      </c>
      <c r="C4" s="63">
        <v>23</v>
      </c>
      <c r="D4" s="65" t="s">
        <v>55</v>
      </c>
    </row>
    <row r="5" spans="1:4" ht="15.75" thickBot="1" x14ac:dyDescent="0.3">
      <c r="A5" s="67">
        <v>42683</v>
      </c>
      <c r="B5" s="63">
        <v>32700</v>
      </c>
      <c r="C5" s="63">
        <v>1082</v>
      </c>
      <c r="D5" s="65" t="s">
        <v>56</v>
      </c>
    </row>
    <row r="6" spans="1:4" ht="15.75" thickBot="1" x14ac:dyDescent="0.3">
      <c r="A6" s="67">
        <v>42712</v>
      </c>
      <c r="B6" s="63">
        <v>42500</v>
      </c>
      <c r="C6" s="63">
        <v>327</v>
      </c>
      <c r="D6" s="65" t="s">
        <v>58</v>
      </c>
    </row>
    <row r="7" spans="1:4" ht="15.75" thickBot="1" x14ac:dyDescent="0.3">
      <c r="A7" s="67">
        <v>42752</v>
      </c>
      <c r="B7" s="63">
        <v>54100</v>
      </c>
      <c r="C7" s="63">
        <v>290</v>
      </c>
      <c r="D7" s="65" t="s">
        <v>58</v>
      </c>
    </row>
    <row r="8" spans="1:4" ht="15.75" thickBot="1" x14ac:dyDescent="0.3">
      <c r="A8" s="67">
        <v>42789</v>
      </c>
      <c r="B8" s="63">
        <v>64400</v>
      </c>
      <c r="C8" s="63">
        <v>271</v>
      </c>
      <c r="D8" s="65" t="s">
        <v>58</v>
      </c>
    </row>
    <row r="9" spans="1:4" ht="15.75" thickBot="1" x14ac:dyDescent="0.3">
      <c r="A9" s="67">
        <v>42817</v>
      </c>
      <c r="B9" s="63">
        <v>71400</v>
      </c>
      <c r="C9" s="63">
        <v>250</v>
      </c>
      <c r="D9" s="6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Hicks, Richard W.</dc:creator>
  <cp:lastModifiedBy>Dalsis_M</cp:lastModifiedBy>
  <cp:lastPrinted>2017-02-13T15:50:39Z</cp:lastPrinted>
  <dcterms:created xsi:type="dcterms:W3CDTF">2016-10-07T19:44:15Z</dcterms:created>
  <dcterms:modified xsi:type="dcterms:W3CDTF">2017-05-23T20:43:23Z</dcterms:modified>
</cp:coreProperties>
</file>