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/>
  <mc:AlternateContent xmlns:mc="http://schemas.openxmlformats.org/markup-compatibility/2006">
    <mc:Choice Requires="x15">
      <x15ac:absPath xmlns:x15ac="http://schemas.microsoft.com/office/spreadsheetml/2010/11/ac" url="X:\WQETP\Projects\Wekiva Lined Drainfield Study\Quarterly Reports and Data\"/>
    </mc:Choice>
  </mc:AlternateContent>
  <bookViews>
    <workbookView xWindow="0" yWindow="0" windowWidth="21600" windowHeight="8910"/>
  </bookViews>
  <sheets>
    <sheet name="Sheet1" sheetId="1" r:id="rId1"/>
    <sheet name="Sheet2" sheetId="2" r:id="rId2"/>
    <sheet name="Sheet3" sheetId="3" r:id="rId3"/>
    <sheet name="Sheet4" sheetId="4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85" i="1" l="1"/>
  <c r="F84" i="1"/>
  <c r="F83" i="1"/>
  <c r="F82" i="1"/>
  <c r="F81" i="1"/>
  <c r="H80" i="1"/>
  <c r="F80" i="1"/>
  <c r="F79" i="1"/>
  <c r="F78" i="1"/>
  <c r="F77" i="1"/>
  <c r="F76" i="1"/>
  <c r="F75" i="1"/>
  <c r="H74" i="1"/>
  <c r="F74" i="1"/>
  <c r="F73" i="1"/>
  <c r="F72" i="1"/>
  <c r="F71" i="1"/>
  <c r="F70" i="1"/>
  <c r="F69" i="1"/>
  <c r="H68" i="1"/>
  <c r="F68" i="1"/>
  <c r="H67" i="1"/>
  <c r="F67" i="1"/>
  <c r="F66" i="1"/>
  <c r="F65" i="1"/>
  <c r="F64" i="1"/>
  <c r="F63" i="1"/>
  <c r="H62" i="1"/>
  <c r="F62" i="1"/>
  <c r="F61" i="1"/>
  <c r="F60" i="1"/>
  <c r="H59" i="1"/>
  <c r="F59" i="1"/>
  <c r="H58" i="1"/>
  <c r="F58" i="1"/>
  <c r="F57" i="1"/>
  <c r="F56" i="1"/>
  <c r="F55" i="1"/>
  <c r="F54" i="1"/>
  <c r="H53" i="1"/>
  <c r="F53" i="1"/>
  <c r="F52" i="1"/>
  <c r="H51" i="1"/>
  <c r="F51" i="1"/>
  <c r="F50" i="1"/>
  <c r="H49" i="1"/>
  <c r="F49" i="1"/>
  <c r="H48" i="1"/>
  <c r="F48" i="1"/>
  <c r="H46" i="1"/>
  <c r="F46" i="1"/>
  <c r="H45" i="1"/>
  <c r="F87" i="1"/>
  <c r="F88" i="1"/>
  <c r="H88" i="1"/>
  <c r="F90" i="1"/>
  <c r="H90" i="1"/>
  <c r="F91" i="1"/>
  <c r="H91" i="1"/>
  <c r="H43" i="1"/>
  <c r="F43" i="1"/>
  <c r="F42" i="1"/>
  <c r="F40" i="1"/>
  <c r="F39" i="1"/>
  <c r="H38" i="1"/>
  <c r="F38" i="1"/>
  <c r="H37" i="1"/>
  <c r="F37" i="1"/>
  <c r="H36" i="1"/>
  <c r="F36" i="1"/>
  <c r="H34" i="1"/>
  <c r="F34" i="1"/>
  <c r="H33" i="1"/>
  <c r="F33" i="1"/>
  <c r="H32" i="1"/>
  <c r="F32" i="1"/>
  <c r="H31" i="1"/>
  <c r="F31" i="1"/>
  <c r="H30" i="1"/>
  <c r="F30" i="1"/>
  <c r="H28" i="1"/>
  <c r="F28" i="1"/>
  <c r="H27" i="1"/>
  <c r="F27" i="1"/>
  <c r="H26" i="1"/>
  <c r="F26" i="1"/>
  <c r="H25" i="1"/>
  <c r="F25" i="1"/>
  <c r="H24" i="1"/>
  <c r="F24" i="1"/>
  <c r="H22" i="1"/>
  <c r="F22" i="1"/>
  <c r="H21" i="1"/>
  <c r="F21" i="1"/>
  <c r="H19" i="1"/>
  <c r="F19" i="1"/>
  <c r="H18" i="1"/>
  <c r="F18" i="1"/>
  <c r="H16" i="1"/>
  <c r="F16" i="1"/>
  <c r="H15" i="1"/>
  <c r="F15" i="1"/>
  <c r="H127" i="1"/>
  <c r="F127" i="1"/>
  <c r="H126" i="1"/>
  <c r="F126" i="1"/>
  <c r="H125" i="1"/>
  <c r="F125" i="1"/>
  <c r="H124" i="1"/>
  <c r="F124" i="1"/>
  <c r="H123" i="1"/>
  <c r="F123" i="1"/>
  <c r="H122" i="1"/>
  <c r="F122" i="1"/>
  <c r="H13" i="1" l="1"/>
  <c r="F13" i="1"/>
  <c r="F7" i="1"/>
  <c r="H115" i="1"/>
  <c r="F115" i="1"/>
  <c r="H121" i="1"/>
  <c r="F121" i="1"/>
  <c r="H103" i="1"/>
  <c r="F103" i="1"/>
  <c r="H97" i="1"/>
  <c r="F97" i="1"/>
  <c r="H109" i="1"/>
  <c r="F109" i="1"/>
  <c r="F120" i="1" l="1"/>
  <c r="H114" i="1"/>
  <c r="F114" i="1"/>
  <c r="H102" i="1"/>
  <c r="F102" i="1"/>
  <c r="H108" i="1"/>
  <c r="F108" i="1"/>
  <c r="H96" i="1"/>
  <c r="F96" i="1"/>
  <c r="F6" i="1"/>
  <c r="H12" i="1"/>
  <c r="F12" i="1"/>
  <c r="H112" i="1" l="1"/>
  <c r="H110" i="1"/>
  <c r="H106" i="1"/>
  <c r="H100" i="1"/>
  <c r="H99" i="1"/>
  <c r="H98" i="1"/>
  <c r="H94" i="1"/>
  <c r="H93" i="1"/>
  <c r="H10" i="1"/>
  <c r="F2" i="1" l="1"/>
  <c r="F3" i="1"/>
  <c r="F4" i="1"/>
  <c r="F5" i="1"/>
  <c r="F93" i="1"/>
  <c r="F94" i="1"/>
  <c r="F98" i="1"/>
  <c r="F99" i="1"/>
  <c r="F100" i="1"/>
  <c r="F105" i="1"/>
  <c r="F106" i="1"/>
  <c r="F110" i="1"/>
  <c r="F111" i="1"/>
  <c r="F112" i="1"/>
  <c r="F117" i="1"/>
  <c r="F118" i="1"/>
</calcChain>
</file>

<file path=xl/sharedStrings.xml><?xml version="1.0" encoding="utf-8"?>
<sst xmlns="http://schemas.openxmlformats.org/spreadsheetml/2006/main" count="141" uniqueCount="48">
  <si>
    <t>Station</t>
  </si>
  <si>
    <t>Sample Date</t>
  </si>
  <si>
    <t>Cl (mg/L)</t>
  </si>
  <si>
    <t>NH4 (mg/L)</t>
  </si>
  <si>
    <t>TKN (mg/L)</t>
  </si>
  <si>
    <t>Org N (mg/L)</t>
  </si>
  <si>
    <t>NO3+NO2 (mg/L)</t>
  </si>
  <si>
    <t>TN (mg/L)</t>
  </si>
  <si>
    <t>TP (mg/L)</t>
  </si>
  <si>
    <t xml:space="preserve">STE1 </t>
  </si>
  <si>
    <t>MW1</t>
  </si>
  <si>
    <t>L1S</t>
  </si>
  <si>
    <t>L1D</t>
  </si>
  <si>
    <t>M1</t>
  </si>
  <si>
    <t>L2S</t>
  </si>
  <si>
    <t>L2D</t>
  </si>
  <si>
    <t>M2</t>
  </si>
  <si>
    <t>L3S</t>
  </si>
  <si>
    <t>L3D</t>
  </si>
  <si>
    <t>M3</t>
  </si>
  <si>
    <t>L4S</t>
  </si>
  <si>
    <t>L4D</t>
  </si>
  <si>
    <t>M4</t>
  </si>
  <si>
    <t>L5S</t>
  </si>
  <si>
    <t>L5D</t>
  </si>
  <si>
    <t>M5</t>
  </si>
  <si>
    <t>L6S</t>
  </si>
  <si>
    <t>L6D</t>
  </si>
  <si>
    <t>M6</t>
  </si>
  <si>
    <t>L7S</t>
  </si>
  <si>
    <t>Date</t>
  </si>
  <si>
    <t xml:space="preserve">NOTES:  STE=Trap effluent sample; L= lysimeter sample; MW=monitoring well sample; P=piezometer; M=horizontal well </t>
  </si>
  <si>
    <t>BDL</t>
  </si>
  <si>
    <t>Reported concentrations are in mg/L. BDL=Below Detection Limit, Empty field indicates no sample was collected due to insufficient sample.</t>
  </si>
  <si>
    <t>Depth to Water (ft.)</t>
  </si>
  <si>
    <t>N/A</t>
  </si>
  <si>
    <t>P1</t>
  </si>
  <si>
    <t>P2</t>
  </si>
  <si>
    <t>P3</t>
  </si>
  <si>
    <t>Meter Reading (gal.)</t>
  </si>
  <si>
    <t>Daily Average (gal.)</t>
  </si>
  <si>
    <t>Comments</t>
  </si>
  <si>
    <t>Homeowner on vacation</t>
  </si>
  <si>
    <t>Irrigation of newly installed sod</t>
  </si>
  <si>
    <t>~</t>
  </si>
  <si>
    <t>Normal irrigation use</t>
  </si>
  <si>
    <t>Commence flow measurements to drainfield</t>
  </si>
  <si>
    <t>Height of Water Above Bottom of Liner (ft.)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</si>
</sst>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m/d/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Fill="1"/>
    <xf numFmtId="2" fontId="0" fillId="0" borderId="0" xfId="0" applyNumberFormat="1" applyFill="1"/>
    <xf numFmtId="164" fontId="0" fillId="0" borderId="0" xfId="0" applyNumberFormat="1" applyFill="1"/>
    <xf numFmtId="0" fontId="1" fillId="0" borderId="1" xfId="0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1" fontId="2" fillId="0" borderId="2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left" vertical="center"/>
    </xf>
    <xf numFmtId="164" fontId="2" fillId="0" borderId="2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left"/>
    </xf>
    <xf numFmtId="165" fontId="2" fillId="2" borderId="2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165" fontId="2" fillId="0" borderId="2" xfId="0" applyNumberFormat="1" applyFont="1" applyFill="1" applyBorder="1" applyAlignment="1">
      <alignment horizontal="left" vertical="center"/>
    </xf>
    <xf numFmtId="165" fontId="2" fillId="0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Fill="1" applyAlignment="1"/>
    <xf numFmtId="2" fontId="2" fillId="0" borderId="0" xfId="0" applyNumberFormat="1" applyFont="1" applyFill="1"/>
    <xf numFmtId="164" fontId="2" fillId="0" borderId="0" xfId="0" applyNumberFormat="1" applyFont="1" applyFill="1"/>
    <xf numFmtId="166" fontId="1" fillId="0" borderId="1" xfId="0" applyNumberFormat="1" applyFont="1" applyFill="1" applyBorder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166" fontId="0" fillId="0" borderId="0" xfId="0" applyNumberFormat="1" applyFill="1"/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166" fontId="2" fillId="4" borderId="1" xfId="0" applyNumberFormat="1" applyFont="1" applyFill="1" applyBorder="1" applyAlignment="1">
      <alignment horizontal="center" vertical="center"/>
    </xf>
    <xf numFmtId="1" fontId="2" fillId="4" borderId="2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1" fontId="2" fillId="3" borderId="2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/>
    <xf numFmtId="165" fontId="2" fillId="3" borderId="2" xfId="0" applyNumberFormat="1" applyFont="1" applyFill="1" applyBorder="1" applyAlignment="1">
      <alignment horizontal="center"/>
    </xf>
    <xf numFmtId="1" fontId="2" fillId="3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474570064"/>
        <c:axId val="474565472"/>
      </c:scatterChart>
      <c:valAx>
        <c:axId val="47457006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/dd/yy;@" sourceLinked="0"/>
        <c:majorTickMark val="none"/>
        <c:minorTickMark val="none"/>
        <c:tickLblPos val="nextTo"/>
        <c:crossAx val="474565472"/>
        <c:crosses val="autoZero"/>
        <c:crossBetween val="midCat"/>
      </c:valAx>
      <c:valAx>
        <c:axId val="4745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700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571500</xdr:colOff>
      <xdr:row>35</xdr:row>
      <xdr:rowOff>180975</xdr:rowOff>
    </xdr:from>
    <xdr:to>
      <xdr:col>11</xdr:col>
      <xdr:colOff>61912</xdr:colOff>
      <xdr:row>37</xdr:row>
      <xdr:rowOff>28575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A246F1C-696F-47B5-8B12-790583AFCB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tabSelected="1" workbookViewId="0">
      <selection activeCell="C8" sqref="C8:I8"/>
    </sheetView>
  </sheetViews>
  <sheetFormatPr defaultRowHeight="15" x14ac:dyDescent="0.25"/>
  <cols>
    <col min="1" max="1" width="7" style="1" customWidth="1"/>
    <col min="2" max="2" width="11.85546875" style="47" customWidth="1"/>
    <col min="3" max="3" width="10.85546875" style="2" customWidth="1"/>
    <col min="4" max="4" width="11.5703125" style="3" customWidth="1"/>
    <col min="5" max="5" width="11.7109375" style="2" customWidth="1"/>
    <col min="6" max="6" width="13.28515625" style="2" customWidth="1"/>
    <col min="7" max="7" width="18.140625" style="2" customWidth="1"/>
    <col min="8" max="8" width="11.42578125" style="2" customWidth="1"/>
    <col min="9" max="9" width="11.7109375" style="2" customWidth="1"/>
    <col min="10" max="10" width="3.28515625" style="1" customWidth="1"/>
    <col min="11" max="16384" width="9.140625" style="1"/>
  </cols>
  <sheetData>
    <row r="1" spans="1:9" x14ac:dyDescent="0.25">
      <c r="A1" s="4" t="s">
        <v>0</v>
      </c>
      <c r="B1" s="42" t="s">
        <v>1</v>
      </c>
      <c r="C1" s="5" t="s">
        <v>2</v>
      </c>
      <c r="D1" s="6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 x14ac:dyDescent="0.25">
      <c r="A2" s="68" t="s">
        <v>9</v>
      </c>
      <c r="B2" s="44">
        <v>42627</v>
      </c>
      <c r="C2" s="83">
        <v>99</v>
      </c>
      <c r="D2" s="19">
        <v>64</v>
      </c>
      <c r="E2" s="19">
        <v>80</v>
      </c>
      <c r="F2" s="17">
        <f>E2-D2</f>
        <v>16</v>
      </c>
      <c r="G2" s="70" t="s">
        <v>32</v>
      </c>
      <c r="H2" s="19">
        <v>80</v>
      </c>
      <c r="I2" s="58">
        <v>8.4</v>
      </c>
    </row>
    <row r="3" spans="1:9" x14ac:dyDescent="0.25">
      <c r="A3" s="68"/>
      <c r="B3" s="44">
        <v>42655</v>
      </c>
      <c r="C3" s="83">
        <v>70</v>
      </c>
      <c r="D3" s="19">
        <v>42</v>
      </c>
      <c r="E3" s="19">
        <v>45</v>
      </c>
      <c r="F3" s="17">
        <f t="shared" ref="F3:F94" si="0">E3-D3</f>
        <v>3</v>
      </c>
      <c r="G3" s="70" t="s">
        <v>32</v>
      </c>
      <c r="H3" s="19">
        <v>45</v>
      </c>
      <c r="I3" s="58">
        <v>5.2</v>
      </c>
    </row>
    <row r="4" spans="1:9" x14ac:dyDescent="0.25">
      <c r="A4" s="68"/>
      <c r="B4" s="44">
        <v>42683</v>
      </c>
      <c r="C4" s="83">
        <v>83</v>
      </c>
      <c r="D4" s="19">
        <v>53</v>
      </c>
      <c r="E4" s="19">
        <v>60</v>
      </c>
      <c r="F4" s="17">
        <f t="shared" si="0"/>
        <v>7</v>
      </c>
      <c r="G4" s="70" t="s">
        <v>32</v>
      </c>
      <c r="H4" s="19">
        <v>60</v>
      </c>
      <c r="I4" s="58">
        <v>7.5</v>
      </c>
    </row>
    <row r="5" spans="1:9" x14ac:dyDescent="0.25">
      <c r="A5" s="68"/>
      <c r="B5" s="44">
        <v>42712</v>
      </c>
      <c r="C5" s="83">
        <v>75</v>
      </c>
      <c r="D5" s="19">
        <v>57</v>
      </c>
      <c r="E5" s="19">
        <v>65</v>
      </c>
      <c r="F5" s="17">
        <f t="shared" si="0"/>
        <v>8</v>
      </c>
      <c r="G5" s="70" t="s">
        <v>32</v>
      </c>
      <c r="H5" s="19">
        <v>65</v>
      </c>
      <c r="I5" s="58">
        <v>7.3</v>
      </c>
    </row>
    <row r="6" spans="1:9" x14ac:dyDescent="0.25">
      <c r="A6" s="68"/>
      <c r="B6" s="44">
        <v>42753</v>
      </c>
      <c r="C6" s="83">
        <v>79</v>
      </c>
      <c r="D6" s="19">
        <v>53</v>
      </c>
      <c r="E6" s="19">
        <v>61</v>
      </c>
      <c r="F6" s="17">
        <f t="shared" si="0"/>
        <v>8</v>
      </c>
      <c r="G6" s="70" t="s">
        <v>32</v>
      </c>
      <c r="H6" s="19">
        <v>61</v>
      </c>
      <c r="I6" s="58">
        <v>6.9</v>
      </c>
    </row>
    <row r="7" spans="1:9" x14ac:dyDescent="0.25">
      <c r="A7" s="68"/>
      <c r="B7" s="44">
        <v>42789</v>
      </c>
      <c r="C7" s="83">
        <v>79</v>
      </c>
      <c r="D7" s="19">
        <v>28</v>
      </c>
      <c r="E7" s="19">
        <v>40</v>
      </c>
      <c r="F7" s="17">
        <f t="shared" si="0"/>
        <v>12</v>
      </c>
      <c r="G7" s="70" t="s">
        <v>32</v>
      </c>
      <c r="H7" s="19">
        <v>40</v>
      </c>
      <c r="I7" s="58">
        <v>4.9000000000000004</v>
      </c>
    </row>
    <row r="8" spans="1:9" x14ac:dyDescent="0.25">
      <c r="A8" s="61" t="s">
        <v>11</v>
      </c>
      <c r="B8" s="62">
        <v>42627</v>
      </c>
      <c r="C8" s="63">
        <v>100</v>
      </c>
      <c r="D8" s="66">
        <v>51</v>
      </c>
      <c r="E8" s="66">
        <v>57</v>
      </c>
      <c r="F8" s="65">
        <f t="shared" si="0"/>
        <v>6</v>
      </c>
      <c r="G8" s="64" t="s">
        <v>32</v>
      </c>
      <c r="H8" s="66">
        <v>57</v>
      </c>
      <c r="I8" s="67">
        <v>2.8</v>
      </c>
    </row>
    <row r="9" spans="1:9" x14ac:dyDescent="0.25">
      <c r="A9" s="61"/>
      <c r="B9" s="62">
        <v>42655</v>
      </c>
      <c r="C9" s="63"/>
      <c r="D9" s="64"/>
      <c r="E9" s="67"/>
      <c r="F9" s="67"/>
      <c r="G9" s="66"/>
      <c r="H9" s="66"/>
      <c r="I9" s="67"/>
    </row>
    <row r="10" spans="1:9" x14ac:dyDescent="0.25">
      <c r="A10" s="61"/>
      <c r="B10" s="62">
        <v>42683</v>
      </c>
      <c r="C10" s="63">
        <v>77</v>
      </c>
      <c r="D10" s="66">
        <v>34</v>
      </c>
      <c r="E10" s="66">
        <v>33</v>
      </c>
      <c r="F10" s="65" t="s">
        <v>32</v>
      </c>
      <c r="G10" s="67">
        <v>6.1</v>
      </c>
      <c r="H10" s="66">
        <f t="shared" ref="H10:H94" si="1">E10+G10</f>
        <v>39.1</v>
      </c>
      <c r="I10" s="67">
        <v>4.7</v>
      </c>
    </row>
    <row r="11" spans="1:9" x14ac:dyDescent="0.25">
      <c r="A11" s="61"/>
      <c r="B11" s="62">
        <v>42712</v>
      </c>
      <c r="C11" s="63"/>
      <c r="D11" s="64"/>
      <c r="E11" s="67"/>
      <c r="F11" s="65"/>
      <c r="G11" s="66"/>
      <c r="H11" s="66"/>
      <c r="I11" s="67"/>
    </row>
    <row r="12" spans="1:9" x14ac:dyDescent="0.25">
      <c r="A12" s="61"/>
      <c r="B12" s="62">
        <v>42753</v>
      </c>
      <c r="C12" s="63">
        <v>82</v>
      </c>
      <c r="D12" s="66">
        <v>18</v>
      </c>
      <c r="E12" s="66">
        <v>18</v>
      </c>
      <c r="F12" s="66">
        <f>E12-D12</f>
        <v>0</v>
      </c>
      <c r="G12" s="66">
        <v>11</v>
      </c>
      <c r="H12" s="66">
        <f>E12+G12</f>
        <v>29</v>
      </c>
      <c r="I12" s="67">
        <v>3.2</v>
      </c>
    </row>
    <row r="13" spans="1:9" x14ac:dyDescent="0.25">
      <c r="A13" s="61"/>
      <c r="B13" s="62">
        <v>42789</v>
      </c>
      <c r="C13" s="63">
        <v>70</v>
      </c>
      <c r="D13" s="65">
        <v>0.79</v>
      </c>
      <c r="E13" s="67">
        <v>2.2000000000000002</v>
      </c>
      <c r="F13" s="66">
        <f>E13-D13</f>
        <v>1.4100000000000001</v>
      </c>
      <c r="G13" s="66">
        <v>26</v>
      </c>
      <c r="H13" s="66">
        <f>E13+G13</f>
        <v>28.2</v>
      </c>
      <c r="I13" s="67">
        <v>3.4</v>
      </c>
    </row>
    <row r="14" spans="1:9" x14ac:dyDescent="0.25">
      <c r="A14" s="68" t="s">
        <v>14</v>
      </c>
      <c r="B14" s="44">
        <v>42627</v>
      </c>
      <c r="C14" s="75"/>
      <c r="D14" s="76"/>
      <c r="E14" s="77"/>
      <c r="F14" s="17"/>
      <c r="G14" s="78"/>
      <c r="H14" s="19"/>
      <c r="I14" s="77"/>
    </row>
    <row r="15" spans="1:9" x14ac:dyDescent="0.25">
      <c r="A15" s="68"/>
      <c r="B15" s="44">
        <v>42655</v>
      </c>
      <c r="C15" s="69">
        <v>16</v>
      </c>
      <c r="D15" s="79">
        <v>0.12</v>
      </c>
      <c r="E15" s="77">
        <v>1.9</v>
      </c>
      <c r="F15" s="17">
        <f t="shared" ref="F15:F16" si="2">E15-D15</f>
        <v>1.7799999999999998</v>
      </c>
      <c r="G15" s="78">
        <v>2</v>
      </c>
      <c r="H15" s="19">
        <f t="shared" ref="H15:H16" si="3">E15+G15</f>
        <v>3.9</v>
      </c>
      <c r="I15" s="79">
        <v>0.14000000000000001</v>
      </c>
    </row>
    <row r="16" spans="1:9" x14ac:dyDescent="0.25">
      <c r="A16" s="68"/>
      <c r="B16" s="44">
        <v>42683</v>
      </c>
      <c r="C16" s="80"/>
      <c r="D16" s="76">
        <v>3.5999999999999997E-2</v>
      </c>
      <c r="E16" s="77">
        <v>2.6</v>
      </c>
      <c r="F16" s="17">
        <f t="shared" si="2"/>
        <v>2.5640000000000001</v>
      </c>
      <c r="G16" s="78">
        <v>29</v>
      </c>
      <c r="H16" s="19">
        <f t="shared" si="3"/>
        <v>31.6</v>
      </c>
      <c r="I16" s="79">
        <v>0.11</v>
      </c>
    </row>
    <row r="17" spans="1:9" x14ac:dyDescent="0.25">
      <c r="A17" s="68"/>
      <c r="B17" s="44">
        <v>42712</v>
      </c>
      <c r="C17" s="75"/>
      <c r="D17" s="76"/>
      <c r="E17" s="77"/>
      <c r="F17" s="17"/>
      <c r="G17" s="78"/>
      <c r="H17" s="19"/>
      <c r="I17" s="77"/>
    </row>
    <row r="18" spans="1:9" x14ac:dyDescent="0.25">
      <c r="A18" s="81"/>
      <c r="B18" s="44">
        <v>42753</v>
      </c>
      <c r="C18" s="75"/>
      <c r="D18" s="80">
        <v>3.5000000000000003E-2</v>
      </c>
      <c r="E18" s="82">
        <v>2.5</v>
      </c>
      <c r="F18" s="17">
        <f>E18-D18</f>
        <v>2.4649999999999999</v>
      </c>
      <c r="G18" s="69">
        <v>23</v>
      </c>
      <c r="H18" s="19">
        <f>E18+G18</f>
        <v>25.5</v>
      </c>
      <c r="I18" s="79">
        <v>0.13</v>
      </c>
    </row>
    <row r="19" spans="1:9" x14ac:dyDescent="0.25">
      <c r="A19" s="81"/>
      <c r="B19" s="44">
        <v>42789</v>
      </c>
      <c r="C19" s="69">
        <v>48</v>
      </c>
      <c r="D19" s="80">
        <v>3.5000000000000003E-2</v>
      </c>
      <c r="E19" s="82">
        <v>1.7</v>
      </c>
      <c r="F19" s="17">
        <f>E19-D19</f>
        <v>1.665</v>
      </c>
      <c r="G19" s="69">
        <v>42</v>
      </c>
      <c r="H19" s="19">
        <f>E19+G19</f>
        <v>43.7</v>
      </c>
      <c r="I19" s="79">
        <v>8.5999999999999993E-2</v>
      </c>
    </row>
    <row r="20" spans="1:9" x14ac:dyDescent="0.25">
      <c r="A20" s="61" t="s">
        <v>17</v>
      </c>
      <c r="B20" s="62">
        <v>42627</v>
      </c>
      <c r="C20" s="63"/>
      <c r="D20" s="61"/>
      <c r="E20" s="61"/>
      <c r="F20" s="65"/>
      <c r="G20" s="61"/>
      <c r="H20" s="66"/>
      <c r="I20" s="61"/>
    </row>
    <row r="21" spans="1:9" x14ac:dyDescent="0.25">
      <c r="A21" s="61"/>
      <c r="B21" s="62">
        <v>42655</v>
      </c>
      <c r="C21" s="63">
        <v>54</v>
      </c>
      <c r="D21" s="71">
        <v>6.7000000000000004E-2</v>
      </c>
      <c r="E21" s="71">
        <v>1.6</v>
      </c>
      <c r="F21" s="65">
        <f t="shared" ref="F21:F22" si="4">E21-D21</f>
        <v>1.5330000000000001</v>
      </c>
      <c r="G21" s="71">
        <v>1.3</v>
      </c>
      <c r="H21" s="66">
        <f t="shared" ref="H21:H22" si="5">E21+G21</f>
        <v>2.9000000000000004</v>
      </c>
      <c r="I21" s="72">
        <v>0.1</v>
      </c>
    </row>
    <row r="22" spans="1:9" x14ac:dyDescent="0.25">
      <c r="A22" s="61"/>
      <c r="B22" s="62">
        <v>42683</v>
      </c>
      <c r="C22" s="63">
        <v>27</v>
      </c>
      <c r="D22" s="72">
        <v>0.1</v>
      </c>
      <c r="E22" s="71">
        <v>2.4</v>
      </c>
      <c r="F22" s="65">
        <f t="shared" si="4"/>
        <v>2.2999999999999998</v>
      </c>
      <c r="G22" s="73">
        <v>11</v>
      </c>
      <c r="H22" s="66">
        <f t="shared" si="5"/>
        <v>13.4</v>
      </c>
      <c r="I22" s="72">
        <v>0.1</v>
      </c>
    </row>
    <row r="23" spans="1:9" x14ac:dyDescent="0.25">
      <c r="A23" s="61"/>
      <c r="B23" s="62">
        <v>42712</v>
      </c>
      <c r="C23" s="63"/>
      <c r="D23" s="61"/>
      <c r="E23" s="61"/>
      <c r="F23" s="65"/>
      <c r="G23" s="61"/>
      <c r="H23" s="66"/>
      <c r="I23" s="61"/>
    </row>
    <row r="24" spans="1:9" x14ac:dyDescent="0.25">
      <c r="A24" s="61"/>
      <c r="B24" s="62">
        <v>42753</v>
      </c>
      <c r="C24" s="63">
        <v>46</v>
      </c>
      <c r="D24" s="71">
        <v>0.11</v>
      </c>
      <c r="E24" s="71">
        <v>2.1</v>
      </c>
      <c r="F24" s="65">
        <f>E24-D24</f>
        <v>1.99</v>
      </c>
      <c r="G24" s="71">
        <v>7.7</v>
      </c>
      <c r="H24" s="66">
        <f>E24+G24</f>
        <v>9.8000000000000007</v>
      </c>
      <c r="I24" s="71">
        <v>0.12</v>
      </c>
    </row>
    <row r="25" spans="1:9" x14ac:dyDescent="0.25">
      <c r="A25" s="61"/>
      <c r="B25" s="62">
        <v>42789</v>
      </c>
      <c r="C25" s="63">
        <v>54</v>
      </c>
      <c r="D25" s="71">
        <v>7.2999999999999995E-2</v>
      </c>
      <c r="E25" s="74">
        <v>2</v>
      </c>
      <c r="F25" s="65">
        <f>E25-D25</f>
        <v>1.927</v>
      </c>
      <c r="G25" s="71">
        <v>11</v>
      </c>
      <c r="H25" s="66">
        <f>E25+G25</f>
        <v>13</v>
      </c>
      <c r="I25" s="71">
        <v>0.13</v>
      </c>
    </row>
    <row r="26" spans="1:9" x14ac:dyDescent="0.25">
      <c r="A26" s="68" t="s">
        <v>20</v>
      </c>
      <c r="B26" s="44">
        <v>42627</v>
      </c>
      <c r="C26" s="69">
        <v>79</v>
      </c>
      <c r="D26" s="70">
        <v>2.1999999999999999E-2</v>
      </c>
      <c r="E26" s="58">
        <v>3.2</v>
      </c>
      <c r="F26" s="17">
        <f t="shared" ref="F26:F28" si="6">E26-D26</f>
        <v>3.1780000000000004</v>
      </c>
      <c r="G26" s="17">
        <v>8.5</v>
      </c>
      <c r="H26" s="19">
        <f t="shared" ref="H26:H28" si="7">E26+G26</f>
        <v>11.7</v>
      </c>
      <c r="I26" s="17">
        <v>0.14000000000000001</v>
      </c>
    </row>
    <row r="27" spans="1:9" x14ac:dyDescent="0.25">
      <c r="A27" s="68"/>
      <c r="B27" s="44">
        <v>42655</v>
      </c>
      <c r="C27" s="69">
        <v>85</v>
      </c>
      <c r="D27" s="70">
        <v>7.8E-2</v>
      </c>
      <c r="E27" s="58">
        <v>2.5</v>
      </c>
      <c r="F27" s="17">
        <f t="shared" si="6"/>
        <v>2.4220000000000002</v>
      </c>
      <c r="G27" s="17">
        <v>0.73</v>
      </c>
      <c r="H27" s="19">
        <f t="shared" si="7"/>
        <v>3.23</v>
      </c>
      <c r="I27" s="17">
        <v>9.9000000000000005E-2</v>
      </c>
    </row>
    <row r="28" spans="1:9" x14ac:dyDescent="0.25">
      <c r="A28" s="68"/>
      <c r="B28" s="44">
        <v>42683</v>
      </c>
      <c r="C28" s="69">
        <v>24</v>
      </c>
      <c r="D28" s="70">
        <v>2.3E-2</v>
      </c>
      <c r="E28" s="58">
        <v>3</v>
      </c>
      <c r="F28" s="17">
        <f t="shared" si="6"/>
        <v>2.9769999999999999</v>
      </c>
      <c r="G28" s="17">
        <v>5.4</v>
      </c>
      <c r="H28" s="19">
        <f t="shared" si="7"/>
        <v>8.4</v>
      </c>
      <c r="I28" s="17">
        <v>9.6000000000000002E-2</v>
      </c>
    </row>
    <row r="29" spans="1:9" x14ac:dyDescent="0.25">
      <c r="A29" s="68"/>
      <c r="B29" s="44">
        <v>42712</v>
      </c>
      <c r="C29" s="69"/>
      <c r="D29" s="70"/>
      <c r="E29" s="17"/>
      <c r="F29" s="17"/>
      <c r="G29" s="17"/>
      <c r="H29" s="19"/>
      <c r="I29" s="17"/>
    </row>
    <row r="30" spans="1:9" x14ac:dyDescent="0.25">
      <c r="A30" s="68"/>
      <c r="B30" s="44">
        <v>42753</v>
      </c>
      <c r="C30" s="69">
        <v>73</v>
      </c>
      <c r="D30" s="58">
        <v>1.1000000000000001</v>
      </c>
      <c r="E30" s="58">
        <v>2.7</v>
      </c>
      <c r="F30" s="17">
        <f>E30-D30</f>
        <v>1.6</v>
      </c>
      <c r="G30" s="17">
        <v>9.9</v>
      </c>
      <c r="H30" s="19">
        <f>E30+G30</f>
        <v>12.600000000000001</v>
      </c>
      <c r="I30" s="17">
        <v>0.13</v>
      </c>
    </row>
    <row r="31" spans="1:9" x14ac:dyDescent="0.25">
      <c r="A31" s="68"/>
      <c r="B31" s="44">
        <v>42789</v>
      </c>
      <c r="C31" s="69">
        <v>77</v>
      </c>
      <c r="D31" s="58">
        <v>8.6999999999999993</v>
      </c>
      <c r="E31" s="58">
        <v>11</v>
      </c>
      <c r="F31" s="17">
        <f>E31-D31</f>
        <v>2.3000000000000007</v>
      </c>
      <c r="G31" s="17">
        <v>2.7</v>
      </c>
      <c r="H31" s="19">
        <f>E31+G31</f>
        <v>13.7</v>
      </c>
      <c r="I31" s="17">
        <v>0.16</v>
      </c>
    </row>
    <row r="32" spans="1:9" x14ac:dyDescent="0.25">
      <c r="A32" s="61" t="s">
        <v>23</v>
      </c>
      <c r="B32" s="62">
        <v>42627</v>
      </c>
      <c r="C32" s="63">
        <v>25</v>
      </c>
      <c r="D32" s="64">
        <v>6.2E-2</v>
      </c>
      <c r="E32" s="67">
        <v>2.9</v>
      </c>
      <c r="F32" s="65">
        <f t="shared" ref="F32:F34" si="8">E32-D32</f>
        <v>2.8380000000000001</v>
      </c>
      <c r="G32" s="65">
        <v>0.31</v>
      </c>
      <c r="H32" s="66">
        <f t="shared" ref="H32:H34" si="9">E32+G32</f>
        <v>3.21</v>
      </c>
      <c r="I32" s="65">
        <v>0.23</v>
      </c>
    </row>
    <row r="33" spans="1:9" x14ac:dyDescent="0.25">
      <c r="A33" s="61"/>
      <c r="B33" s="62">
        <v>42655</v>
      </c>
      <c r="C33" s="63">
        <v>6.1</v>
      </c>
      <c r="D33" s="64">
        <v>6.0999999999999999E-2</v>
      </c>
      <c r="E33" s="67">
        <v>1.8</v>
      </c>
      <c r="F33" s="65">
        <f t="shared" si="8"/>
        <v>1.7390000000000001</v>
      </c>
      <c r="G33" s="65">
        <v>0.6</v>
      </c>
      <c r="H33" s="66">
        <f t="shared" si="9"/>
        <v>2.4</v>
      </c>
      <c r="I33" s="65">
        <v>0.12</v>
      </c>
    </row>
    <row r="34" spans="1:9" x14ac:dyDescent="0.25">
      <c r="A34" s="61"/>
      <c r="B34" s="62">
        <v>42683</v>
      </c>
      <c r="C34" s="63">
        <v>8.9</v>
      </c>
      <c r="D34" s="64">
        <v>6.3E-2</v>
      </c>
      <c r="E34" s="67">
        <v>2.1</v>
      </c>
      <c r="F34" s="65">
        <f t="shared" si="8"/>
        <v>2.0369999999999999</v>
      </c>
      <c r="G34" s="65">
        <v>5.5</v>
      </c>
      <c r="H34" s="66">
        <f t="shared" si="9"/>
        <v>7.6</v>
      </c>
      <c r="I34" s="65">
        <v>5.6000000000000001E-2</v>
      </c>
    </row>
    <row r="35" spans="1:9" x14ac:dyDescent="0.25">
      <c r="A35" s="61"/>
      <c r="B35" s="62">
        <v>42712</v>
      </c>
      <c r="C35" s="63"/>
      <c r="D35" s="64"/>
      <c r="E35" s="65"/>
      <c r="F35" s="65"/>
      <c r="G35" s="65"/>
      <c r="H35" s="66"/>
      <c r="I35" s="65"/>
    </row>
    <row r="36" spans="1:9" x14ac:dyDescent="0.25">
      <c r="A36" s="61"/>
      <c r="B36" s="62">
        <v>42753</v>
      </c>
      <c r="C36" s="63">
        <v>48</v>
      </c>
      <c r="D36" s="65">
        <v>0.12</v>
      </c>
      <c r="E36" s="67">
        <v>1</v>
      </c>
      <c r="F36" s="65">
        <f>E36-D36</f>
        <v>0.88</v>
      </c>
      <c r="G36" s="65">
        <v>0.4</v>
      </c>
      <c r="H36" s="66">
        <f>E36+G36</f>
        <v>1.4</v>
      </c>
      <c r="I36" s="65">
        <v>2.5999999999999999E-2</v>
      </c>
    </row>
    <row r="37" spans="1:9" x14ac:dyDescent="0.25">
      <c r="A37" s="61"/>
      <c r="B37" s="62">
        <v>42789</v>
      </c>
      <c r="C37" s="63">
        <v>52</v>
      </c>
      <c r="D37" s="65">
        <v>9.0999999999999998E-2</v>
      </c>
      <c r="E37" s="67">
        <v>0.75</v>
      </c>
      <c r="F37" s="65">
        <f>E37-D37</f>
        <v>0.65900000000000003</v>
      </c>
      <c r="G37" s="65">
        <v>0.75</v>
      </c>
      <c r="H37" s="66">
        <f>E37+G37</f>
        <v>1.5</v>
      </c>
      <c r="I37" s="65">
        <v>1.4999999999999999E-2</v>
      </c>
    </row>
    <row r="38" spans="1:9" x14ac:dyDescent="0.25">
      <c r="A38" s="68" t="s">
        <v>26</v>
      </c>
      <c r="B38" s="44">
        <v>42627</v>
      </c>
      <c r="C38" s="69">
        <v>16</v>
      </c>
      <c r="D38" s="17">
        <v>0.21</v>
      </c>
      <c r="E38" s="17">
        <v>2.5</v>
      </c>
      <c r="F38" s="17">
        <f t="shared" ref="F38:F40" si="10">E38-D38</f>
        <v>2.29</v>
      </c>
      <c r="G38" s="70">
        <v>2.1999999999999999E-2</v>
      </c>
      <c r="H38" s="19">
        <f t="shared" ref="H38" si="11">E38+G38</f>
        <v>2.5219999999999998</v>
      </c>
      <c r="I38" s="17">
        <v>0.31</v>
      </c>
    </row>
    <row r="39" spans="1:9" x14ac:dyDescent="0.25">
      <c r="A39" s="68"/>
      <c r="B39" s="44">
        <v>42655</v>
      </c>
      <c r="C39" s="69">
        <v>8.8000000000000007</v>
      </c>
      <c r="D39" s="17">
        <v>0.18</v>
      </c>
      <c r="E39" s="17">
        <v>2</v>
      </c>
      <c r="F39" s="17">
        <f t="shared" si="10"/>
        <v>1.82</v>
      </c>
      <c r="G39" s="70" t="s">
        <v>32</v>
      </c>
      <c r="H39" s="19">
        <v>2</v>
      </c>
      <c r="I39" s="17">
        <v>0.12</v>
      </c>
    </row>
    <row r="40" spans="1:9" x14ac:dyDescent="0.25">
      <c r="A40" s="68"/>
      <c r="B40" s="44">
        <v>42683</v>
      </c>
      <c r="C40" s="69">
        <v>13</v>
      </c>
      <c r="D40" s="17">
        <v>0.61</v>
      </c>
      <c r="E40" s="17">
        <v>2.8</v>
      </c>
      <c r="F40" s="17">
        <f t="shared" si="10"/>
        <v>2.19</v>
      </c>
      <c r="G40" s="70" t="s">
        <v>32</v>
      </c>
      <c r="H40" s="19">
        <v>3</v>
      </c>
      <c r="I40" s="17">
        <v>6.0999999999999999E-2</v>
      </c>
    </row>
    <row r="41" spans="1:9" x14ac:dyDescent="0.25">
      <c r="A41" s="68"/>
      <c r="B41" s="44">
        <v>42712</v>
      </c>
      <c r="C41" s="69"/>
      <c r="D41" s="70"/>
      <c r="E41" s="17"/>
      <c r="F41" s="17"/>
      <c r="G41" s="58"/>
      <c r="H41" s="19"/>
      <c r="I41" s="17"/>
    </row>
    <row r="42" spans="1:9" x14ac:dyDescent="0.25">
      <c r="A42" s="68"/>
      <c r="B42" s="44">
        <v>42753</v>
      </c>
      <c r="C42" s="69">
        <v>44</v>
      </c>
      <c r="D42" s="17">
        <v>0.33</v>
      </c>
      <c r="E42" s="17">
        <v>1.5</v>
      </c>
      <c r="F42" s="17">
        <f>E42-D42</f>
        <v>1.17</v>
      </c>
      <c r="G42" s="58" t="s">
        <v>32</v>
      </c>
      <c r="H42" s="58">
        <v>1.5</v>
      </c>
      <c r="I42" s="17">
        <v>0.03</v>
      </c>
    </row>
    <row r="43" spans="1:9" x14ac:dyDescent="0.25">
      <c r="A43" s="68"/>
      <c r="B43" s="44">
        <v>42789</v>
      </c>
      <c r="C43" s="69">
        <v>45</v>
      </c>
      <c r="D43" s="17">
        <v>0.65</v>
      </c>
      <c r="E43" s="17">
        <v>2</v>
      </c>
      <c r="F43" s="17">
        <f>E43-D43</f>
        <v>1.35</v>
      </c>
      <c r="G43" s="17">
        <v>2.8000000000000001E-2</v>
      </c>
      <c r="H43" s="19">
        <f t="shared" ref="H43" si="12">E43+G43</f>
        <v>2.028</v>
      </c>
      <c r="I43" s="17">
        <v>2.5000000000000001E-2</v>
      </c>
    </row>
    <row r="44" spans="1:9" x14ac:dyDescent="0.25">
      <c r="A44" s="61" t="s">
        <v>29</v>
      </c>
      <c r="B44" s="62">
        <v>42627</v>
      </c>
      <c r="C44" s="63"/>
      <c r="D44" s="64"/>
      <c r="E44" s="65"/>
      <c r="F44" s="65"/>
      <c r="G44" s="65"/>
      <c r="H44" s="66"/>
      <c r="I44" s="65"/>
    </row>
    <row r="45" spans="1:9" x14ac:dyDescent="0.25">
      <c r="A45" s="61"/>
      <c r="B45" s="62">
        <v>42655</v>
      </c>
      <c r="C45" s="63">
        <v>43</v>
      </c>
      <c r="D45" s="66">
        <v>22</v>
      </c>
      <c r="E45" s="66">
        <v>18</v>
      </c>
      <c r="F45" s="65" t="s">
        <v>32</v>
      </c>
      <c r="G45" s="64">
        <v>0.51</v>
      </c>
      <c r="H45" s="66">
        <f t="shared" ref="H45:H46" si="13">E45+G45</f>
        <v>18.510000000000002</v>
      </c>
      <c r="I45" s="65">
        <v>0.51</v>
      </c>
    </row>
    <row r="46" spans="1:9" x14ac:dyDescent="0.25">
      <c r="A46" s="61"/>
      <c r="B46" s="62">
        <v>42683</v>
      </c>
      <c r="C46" s="63">
        <v>68</v>
      </c>
      <c r="D46" s="66">
        <v>10</v>
      </c>
      <c r="E46" s="66">
        <v>13</v>
      </c>
      <c r="F46" s="65">
        <f t="shared" ref="F46" si="14">E46-D46</f>
        <v>3</v>
      </c>
      <c r="G46" s="64">
        <v>3.5999999999999997E-2</v>
      </c>
      <c r="H46" s="66">
        <f t="shared" si="13"/>
        <v>13.036</v>
      </c>
      <c r="I46" s="65">
        <v>0.83</v>
      </c>
    </row>
    <row r="47" spans="1:9" x14ac:dyDescent="0.25">
      <c r="A47" s="61"/>
      <c r="B47" s="62">
        <v>42712</v>
      </c>
      <c r="C47" s="63"/>
      <c r="D47" s="66"/>
      <c r="E47" s="66"/>
      <c r="F47" s="65"/>
      <c r="G47" s="64"/>
      <c r="H47" s="66"/>
      <c r="I47" s="65"/>
    </row>
    <row r="48" spans="1:9" x14ac:dyDescent="0.25">
      <c r="A48" s="61"/>
      <c r="B48" s="62">
        <v>42753</v>
      </c>
      <c r="C48" s="63">
        <v>81</v>
      </c>
      <c r="D48" s="67">
        <v>2.4</v>
      </c>
      <c r="E48" s="67">
        <v>3.2</v>
      </c>
      <c r="F48" s="65">
        <f>E48-D48</f>
        <v>0.80000000000000027</v>
      </c>
      <c r="G48" s="66">
        <v>34</v>
      </c>
      <c r="H48" s="66">
        <f>E48+G48</f>
        <v>37.200000000000003</v>
      </c>
      <c r="I48" s="67">
        <v>1.5</v>
      </c>
    </row>
    <row r="49" spans="1:9" x14ac:dyDescent="0.25">
      <c r="A49" s="61"/>
      <c r="B49" s="62">
        <v>42789</v>
      </c>
      <c r="C49" s="66">
        <v>74</v>
      </c>
      <c r="D49" s="66">
        <v>32</v>
      </c>
      <c r="E49" s="66">
        <v>34</v>
      </c>
      <c r="F49" s="65">
        <f>E49-D49</f>
        <v>2</v>
      </c>
      <c r="G49" s="66">
        <v>33</v>
      </c>
      <c r="H49" s="66">
        <f>E49+G49</f>
        <v>67</v>
      </c>
      <c r="I49" s="67">
        <v>4</v>
      </c>
    </row>
    <row r="50" spans="1:9" x14ac:dyDescent="0.25">
      <c r="A50" s="22" t="s">
        <v>13</v>
      </c>
      <c r="B50" s="44">
        <v>42627</v>
      </c>
      <c r="C50" s="14">
        <v>100</v>
      </c>
      <c r="D50" s="15">
        <v>51</v>
      </c>
      <c r="E50" s="15">
        <v>57</v>
      </c>
      <c r="F50" s="19">
        <f>E50-D50</f>
        <v>6</v>
      </c>
      <c r="G50" s="18" t="s">
        <v>32</v>
      </c>
      <c r="H50" s="19">
        <v>57</v>
      </c>
      <c r="I50" s="16">
        <v>2.8</v>
      </c>
    </row>
    <row r="51" spans="1:9" x14ac:dyDescent="0.25">
      <c r="A51" s="20"/>
      <c r="B51" s="45">
        <v>42655</v>
      </c>
      <c r="C51" s="14">
        <v>67</v>
      </c>
      <c r="D51" s="15">
        <v>43</v>
      </c>
      <c r="E51" s="15">
        <v>47</v>
      </c>
      <c r="F51" s="19">
        <f t="shared" ref="F51:F85" si="15">E51-D51</f>
        <v>4</v>
      </c>
      <c r="G51" s="18">
        <v>7.8E-2</v>
      </c>
      <c r="H51" s="19">
        <f t="shared" ref="H51" si="16">E51+G51</f>
        <v>47.078000000000003</v>
      </c>
      <c r="I51" s="16">
        <v>3.6</v>
      </c>
    </row>
    <row r="52" spans="1:9" x14ac:dyDescent="0.25">
      <c r="A52" s="20"/>
      <c r="B52" s="45">
        <v>42683</v>
      </c>
      <c r="C52" s="14">
        <v>77</v>
      </c>
      <c r="D52" s="15">
        <v>42</v>
      </c>
      <c r="E52" s="15">
        <v>46</v>
      </c>
      <c r="F52" s="19">
        <f t="shared" si="15"/>
        <v>4</v>
      </c>
      <c r="G52" s="18" t="s">
        <v>32</v>
      </c>
      <c r="H52" s="19">
        <v>46</v>
      </c>
      <c r="I52" s="16">
        <v>6.7</v>
      </c>
    </row>
    <row r="53" spans="1:9" x14ac:dyDescent="0.25">
      <c r="A53" s="20"/>
      <c r="B53" s="45">
        <v>42712</v>
      </c>
      <c r="C53" s="14">
        <v>73</v>
      </c>
      <c r="D53" s="14">
        <v>19</v>
      </c>
      <c r="E53" s="14">
        <v>22</v>
      </c>
      <c r="F53" s="14">
        <f t="shared" si="15"/>
        <v>3</v>
      </c>
      <c r="G53" s="23">
        <v>1.4E-2</v>
      </c>
      <c r="H53" s="14">
        <f t="shared" ref="H53" si="17">E53+G53</f>
        <v>22.013999999999999</v>
      </c>
      <c r="I53" s="24">
        <v>3.1</v>
      </c>
    </row>
    <row r="54" spans="1:9" x14ac:dyDescent="0.25">
      <c r="A54" s="20"/>
      <c r="B54" s="45">
        <v>42753</v>
      </c>
      <c r="C54" s="14">
        <v>86</v>
      </c>
      <c r="D54" s="37">
        <v>4.9000000000000004</v>
      </c>
      <c r="E54" s="14">
        <v>7.6</v>
      </c>
      <c r="F54" s="14">
        <f t="shared" si="15"/>
        <v>2.6999999999999993</v>
      </c>
      <c r="G54" s="23" t="s">
        <v>32</v>
      </c>
      <c r="H54" s="14">
        <v>8</v>
      </c>
      <c r="I54" s="16">
        <v>2.8</v>
      </c>
    </row>
    <row r="55" spans="1:9" x14ac:dyDescent="0.25">
      <c r="A55" s="20"/>
      <c r="B55" s="45">
        <v>42789</v>
      </c>
      <c r="C55" s="14">
        <v>77</v>
      </c>
      <c r="D55" s="14">
        <v>33</v>
      </c>
      <c r="E55" s="14">
        <v>36</v>
      </c>
      <c r="F55" s="14">
        <f t="shared" si="15"/>
        <v>3</v>
      </c>
      <c r="G55" s="23" t="s">
        <v>32</v>
      </c>
      <c r="H55" s="14">
        <v>36</v>
      </c>
      <c r="I55" s="16">
        <v>5.6</v>
      </c>
    </row>
    <row r="56" spans="1:9" x14ac:dyDescent="0.25">
      <c r="A56" s="32" t="s">
        <v>16</v>
      </c>
      <c r="B56" s="43">
        <v>42627</v>
      </c>
      <c r="C56" s="29">
        <v>100</v>
      </c>
      <c r="D56" s="29">
        <v>51</v>
      </c>
      <c r="E56" s="29">
        <v>61</v>
      </c>
      <c r="F56" s="10">
        <f t="shared" si="15"/>
        <v>10</v>
      </c>
      <c r="G56" s="31" t="s">
        <v>32</v>
      </c>
      <c r="H56" s="9">
        <v>61</v>
      </c>
      <c r="I56" s="27">
        <v>2.5</v>
      </c>
    </row>
    <row r="57" spans="1:9" x14ac:dyDescent="0.25">
      <c r="A57" s="29"/>
      <c r="B57" s="43">
        <v>42655</v>
      </c>
      <c r="C57" s="29">
        <v>62</v>
      </c>
      <c r="D57" s="29">
        <v>38</v>
      </c>
      <c r="E57" s="29">
        <v>43</v>
      </c>
      <c r="F57" s="10">
        <f t="shared" si="15"/>
        <v>5</v>
      </c>
      <c r="G57" s="31" t="s">
        <v>32</v>
      </c>
      <c r="H57" s="9">
        <v>43</v>
      </c>
      <c r="I57" s="27">
        <v>2.5</v>
      </c>
    </row>
    <row r="58" spans="1:9" x14ac:dyDescent="0.25">
      <c r="A58" s="29"/>
      <c r="B58" s="43">
        <v>42683</v>
      </c>
      <c r="C58" s="29">
        <v>75</v>
      </c>
      <c r="D58" s="29">
        <v>43</v>
      </c>
      <c r="E58" s="29">
        <v>45</v>
      </c>
      <c r="F58" s="10">
        <f t="shared" si="15"/>
        <v>2</v>
      </c>
      <c r="G58" s="31">
        <v>6.6000000000000003E-2</v>
      </c>
      <c r="H58" s="9">
        <f t="shared" ref="H58:H59" si="18">E58+G58</f>
        <v>45.066000000000003</v>
      </c>
      <c r="I58" s="27">
        <v>4.5</v>
      </c>
    </row>
    <row r="59" spans="1:9" x14ac:dyDescent="0.25">
      <c r="A59" s="29"/>
      <c r="B59" s="43">
        <v>42712</v>
      </c>
      <c r="C59" s="29">
        <v>72</v>
      </c>
      <c r="D59" s="29">
        <v>31</v>
      </c>
      <c r="E59" s="29">
        <v>34</v>
      </c>
      <c r="F59" s="10">
        <f t="shared" si="15"/>
        <v>3</v>
      </c>
      <c r="G59" s="31">
        <v>1.0999999999999999E-2</v>
      </c>
      <c r="H59" s="9">
        <f t="shared" si="18"/>
        <v>34.011000000000003</v>
      </c>
      <c r="I59" s="27">
        <v>2.6</v>
      </c>
    </row>
    <row r="60" spans="1:9" x14ac:dyDescent="0.25">
      <c r="A60" s="29"/>
      <c r="B60" s="43">
        <v>42753</v>
      </c>
      <c r="C60" s="29">
        <v>87</v>
      </c>
      <c r="D60" s="29">
        <v>26</v>
      </c>
      <c r="E60" s="29">
        <v>27</v>
      </c>
      <c r="F60" s="10">
        <f t="shared" si="15"/>
        <v>1</v>
      </c>
      <c r="G60" s="31" t="s">
        <v>32</v>
      </c>
      <c r="H60" s="9">
        <v>27</v>
      </c>
      <c r="I60" s="27">
        <v>3.3</v>
      </c>
    </row>
    <row r="61" spans="1:9" x14ac:dyDescent="0.25">
      <c r="A61" s="29"/>
      <c r="B61" s="43">
        <v>42789</v>
      </c>
      <c r="C61" s="29">
        <v>74</v>
      </c>
      <c r="D61" s="29">
        <v>29</v>
      </c>
      <c r="E61" s="29">
        <v>32</v>
      </c>
      <c r="F61" s="10">
        <f t="shared" si="15"/>
        <v>3</v>
      </c>
      <c r="G61" s="31" t="s">
        <v>32</v>
      </c>
      <c r="H61" s="9">
        <v>32</v>
      </c>
      <c r="I61" s="27">
        <v>4.8</v>
      </c>
    </row>
    <row r="62" spans="1:9" x14ac:dyDescent="0.25">
      <c r="A62" s="13" t="s">
        <v>19</v>
      </c>
      <c r="B62" s="44">
        <v>42627</v>
      </c>
      <c r="C62" s="14">
        <v>91</v>
      </c>
      <c r="D62" s="15">
        <v>18</v>
      </c>
      <c r="E62" s="15">
        <v>50</v>
      </c>
      <c r="F62" s="58">
        <f t="shared" si="15"/>
        <v>32</v>
      </c>
      <c r="G62" s="18">
        <v>1.4999999999999999E-2</v>
      </c>
      <c r="H62" s="19">
        <f t="shared" ref="H62" si="19">E62+G62</f>
        <v>50.015000000000001</v>
      </c>
      <c r="I62" s="15">
        <v>34</v>
      </c>
    </row>
    <row r="63" spans="1:9" x14ac:dyDescent="0.25">
      <c r="A63" s="13"/>
      <c r="B63" s="45">
        <v>42655</v>
      </c>
      <c r="C63" s="14">
        <v>58</v>
      </c>
      <c r="D63" s="15">
        <v>19</v>
      </c>
      <c r="E63" s="15">
        <v>31</v>
      </c>
      <c r="F63" s="58">
        <f t="shared" si="15"/>
        <v>12</v>
      </c>
      <c r="G63" s="18" t="s">
        <v>32</v>
      </c>
      <c r="H63" s="19">
        <v>31</v>
      </c>
      <c r="I63" s="16">
        <v>8.4</v>
      </c>
    </row>
    <row r="64" spans="1:9" x14ac:dyDescent="0.25">
      <c r="A64" s="13"/>
      <c r="B64" s="45">
        <v>42683</v>
      </c>
      <c r="C64" s="14">
        <v>71</v>
      </c>
      <c r="D64" s="15">
        <v>16</v>
      </c>
      <c r="E64" s="15">
        <v>23</v>
      </c>
      <c r="F64" s="58">
        <f t="shared" si="15"/>
        <v>7</v>
      </c>
      <c r="G64" s="18" t="s">
        <v>32</v>
      </c>
      <c r="H64" s="19">
        <v>23</v>
      </c>
      <c r="I64" s="16">
        <v>2</v>
      </c>
    </row>
    <row r="65" spans="1:9" x14ac:dyDescent="0.25">
      <c r="A65" s="13"/>
      <c r="B65" s="45">
        <v>42712</v>
      </c>
      <c r="C65" s="14">
        <v>69</v>
      </c>
      <c r="D65" s="15">
        <v>9</v>
      </c>
      <c r="E65" s="15">
        <v>16</v>
      </c>
      <c r="F65" s="58">
        <f t="shared" si="15"/>
        <v>7</v>
      </c>
      <c r="G65" s="18" t="s">
        <v>32</v>
      </c>
      <c r="H65" s="19">
        <v>16</v>
      </c>
      <c r="I65" s="16">
        <v>1.6</v>
      </c>
    </row>
    <row r="66" spans="1:9" x14ac:dyDescent="0.25">
      <c r="A66" s="13"/>
      <c r="B66" s="45">
        <v>42753</v>
      </c>
      <c r="C66" s="14">
        <v>74</v>
      </c>
      <c r="D66" s="15">
        <v>2.9</v>
      </c>
      <c r="E66" s="15">
        <v>8.6</v>
      </c>
      <c r="F66" s="58">
        <f t="shared" si="15"/>
        <v>5.6999999999999993</v>
      </c>
      <c r="G66" s="18" t="s">
        <v>32</v>
      </c>
      <c r="H66" s="19">
        <v>9</v>
      </c>
      <c r="I66" s="16">
        <v>2.1</v>
      </c>
    </row>
    <row r="67" spans="1:9" x14ac:dyDescent="0.25">
      <c r="A67" s="13"/>
      <c r="B67" s="45">
        <v>42789</v>
      </c>
      <c r="C67" s="14">
        <v>73</v>
      </c>
      <c r="D67" s="15">
        <v>20</v>
      </c>
      <c r="E67" s="15">
        <v>26</v>
      </c>
      <c r="F67" s="58">
        <f t="shared" si="15"/>
        <v>6</v>
      </c>
      <c r="G67" s="18">
        <v>5.1999999999999998E-2</v>
      </c>
      <c r="H67" s="19">
        <f t="shared" ref="H67:H68" si="20">E67+G67</f>
        <v>26.052</v>
      </c>
      <c r="I67" s="16">
        <v>1.4</v>
      </c>
    </row>
    <row r="68" spans="1:9" x14ac:dyDescent="0.25">
      <c r="A68" s="8" t="s">
        <v>22</v>
      </c>
      <c r="B68" s="43">
        <v>42627</v>
      </c>
      <c r="C68" s="29">
        <v>96</v>
      </c>
      <c r="D68" s="9">
        <v>19</v>
      </c>
      <c r="E68" s="9">
        <v>64</v>
      </c>
      <c r="F68" s="10">
        <f t="shared" si="15"/>
        <v>45</v>
      </c>
      <c r="G68" s="11">
        <v>4.7E-2</v>
      </c>
      <c r="H68" s="9">
        <f t="shared" si="20"/>
        <v>64.046999999999997</v>
      </c>
      <c r="I68" s="9">
        <v>54</v>
      </c>
    </row>
    <row r="69" spans="1:9" x14ac:dyDescent="0.25">
      <c r="A69" s="8"/>
      <c r="B69" s="43">
        <v>42655</v>
      </c>
      <c r="C69" s="29">
        <v>62</v>
      </c>
      <c r="D69" s="9">
        <v>13</v>
      </c>
      <c r="E69" s="9">
        <v>28</v>
      </c>
      <c r="F69" s="10">
        <f t="shared" si="15"/>
        <v>15</v>
      </c>
      <c r="G69" s="11" t="s">
        <v>32</v>
      </c>
      <c r="H69" s="9">
        <v>28</v>
      </c>
      <c r="I69" s="12">
        <v>9.1</v>
      </c>
    </row>
    <row r="70" spans="1:9" x14ac:dyDescent="0.25">
      <c r="A70" s="8"/>
      <c r="B70" s="43">
        <v>42683</v>
      </c>
      <c r="C70" s="29">
        <v>73</v>
      </c>
      <c r="D70" s="9">
        <v>15</v>
      </c>
      <c r="E70" s="9">
        <v>21</v>
      </c>
      <c r="F70" s="10">
        <f t="shared" si="15"/>
        <v>6</v>
      </c>
      <c r="G70" s="11" t="s">
        <v>32</v>
      </c>
      <c r="H70" s="9">
        <v>21</v>
      </c>
      <c r="I70" s="12">
        <v>2.2000000000000002</v>
      </c>
    </row>
    <row r="71" spans="1:9" x14ac:dyDescent="0.25">
      <c r="A71" s="8"/>
      <c r="B71" s="43">
        <v>42712</v>
      </c>
      <c r="C71" s="29">
        <v>72</v>
      </c>
      <c r="D71" s="12">
        <v>9.6</v>
      </c>
      <c r="E71" s="9">
        <v>17</v>
      </c>
      <c r="F71" s="10">
        <f t="shared" si="15"/>
        <v>7.4</v>
      </c>
      <c r="G71" s="11" t="s">
        <v>32</v>
      </c>
      <c r="H71" s="9">
        <v>17</v>
      </c>
      <c r="I71" s="12">
        <v>0.81</v>
      </c>
    </row>
    <row r="72" spans="1:9" x14ac:dyDescent="0.25">
      <c r="A72" s="8"/>
      <c r="B72" s="43">
        <v>42753</v>
      </c>
      <c r="C72" s="29">
        <v>72</v>
      </c>
      <c r="D72" s="12">
        <v>1.5</v>
      </c>
      <c r="E72" s="9">
        <v>8.6</v>
      </c>
      <c r="F72" s="10">
        <f t="shared" si="15"/>
        <v>7.1</v>
      </c>
      <c r="G72" s="11" t="s">
        <v>32</v>
      </c>
      <c r="H72" s="9">
        <v>9</v>
      </c>
      <c r="I72" s="12">
        <v>1.7</v>
      </c>
    </row>
    <row r="73" spans="1:9" x14ac:dyDescent="0.25">
      <c r="A73" s="8"/>
      <c r="B73" s="43">
        <v>42789</v>
      </c>
      <c r="C73" s="29">
        <v>73</v>
      </c>
      <c r="D73" s="9">
        <v>16</v>
      </c>
      <c r="E73" s="9">
        <v>24</v>
      </c>
      <c r="F73" s="10">
        <f t="shared" si="15"/>
        <v>8</v>
      </c>
      <c r="G73" s="11" t="s">
        <v>32</v>
      </c>
      <c r="H73" s="9">
        <v>24</v>
      </c>
      <c r="I73" s="12">
        <v>1.6</v>
      </c>
    </row>
    <row r="74" spans="1:9" x14ac:dyDescent="0.25">
      <c r="A74" s="36" t="s">
        <v>25</v>
      </c>
      <c r="B74" s="44">
        <v>42627</v>
      </c>
      <c r="C74" s="14">
        <v>89</v>
      </c>
      <c r="D74" s="37">
        <v>7.5</v>
      </c>
      <c r="E74" s="14">
        <v>40</v>
      </c>
      <c r="F74" s="17">
        <f t="shared" si="15"/>
        <v>32.5</v>
      </c>
      <c r="G74" s="23">
        <v>1.7999999999999999E-2</v>
      </c>
      <c r="H74" s="19">
        <f t="shared" ref="H74" si="21">E74+G74</f>
        <v>40.018000000000001</v>
      </c>
      <c r="I74" s="15">
        <v>60</v>
      </c>
    </row>
    <row r="75" spans="1:9" x14ac:dyDescent="0.25">
      <c r="A75" s="37"/>
      <c r="B75" s="45">
        <v>42655</v>
      </c>
      <c r="C75" s="14">
        <v>52</v>
      </c>
      <c r="D75" s="37">
        <v>1.4</v>
      </c>
      <c r="E75" s="14">
        <v>24</v>
      </c>
      <c r="F75" s="17">
        <f t="shared" si="15"/>
        <v>22.6</v>
      </c>
      <c r="G75" s="23" t="s">
        <v>32</v>
      </c>
      <c r="H75" s="19">
        <v>24</v>
      </c>
      <c r="I75" s="15">
        <v>10</v>
      </c>
    </row>
    <row r="76" spans="1:9" x14ac:dyDescent="0.25">
      <c r="A76" s="37"/>
      <c r="B76" s="45">
        <v>42683</v>
      </c>
      <c r="C76" s="14">
        <v>43</v>
      </c>
      <c r="D76" s="37">
        <v>0.61</v>
      </c>
      <c r="E76" s="14">
        <v>16</v>
      </c>
      <c r="F76" s="17">
        <f t="shared" si="15"/>
        <v>15.39</v>
      </c>
      <c r="G76" s="23" t="s">
        <v>32</v>
      </c>
      <c r="H76" s="19">
        <v>16</v>
      </c>
      <c r="I76" s="16">
        <v>8.3000000000000007</v>
      </c>
    </row>
    <row r="77" spans="1:9" x14ac:dyDescent="0.25">
      <c r="A77" s="37"/>
      <c r="B77" s="45">
        <v>42712</v>
      </c>
      <c r="C77" s="14">
        <v>64</v>
      </c>
      <c r="D77" s="37">
        <v>2.2000000000000002</v>
      </c>
      <c r="E77" s="14">
        <v>11</v>
      </c>
      <c r="F77" s="17">
        <f t="shared" si="15"/>
        <v>8.8000000000000007</v>
      </c>
      <c r="G77" s="23" t="s">
        <v>32</v>
      </c>
      <c r="H77" s="19">
        <v>11</v>
      </c>
      <c r="I77" s="16">
        <v>6.9</v>
      </c>
    </row>
    <row r="78" spans="1:9" x14ac:dyDescent="0.25">
      <c r="A78" s="37"/>
      <c r="B78" s="45">
        <v>42753</v>
      </c>
      <c r="C78" s="14">
        <v>63</v>
      </c>
      <c r="D78" s="37">
        <v>0.25</v>
      </c>
      <c r="E78" s="14">
        <v>7.7</v>
      </c>
      <c r="F78" s="17">
        <f t="shared" si="15"/>
        <v>7.45</v>
      </c>
      <c r="G78" s="23" t="s">
        <v>32</v>
      </c>
      <c r="H78" s="19">
        <v>8</v>
      </c>
      <c r="I78" s="16">
        <v>2.7</v>
      </c>
    </row>
    <row r="79" spans="1:9" x14ac:dyDescent="0.25">
      <c r="A79" s="37"/>
      <c r="B79" s="45">
        <v>42789</v>
      </c>
      <c r="C79" s="14">
        <v>65</v>
      </c>
      <c r="D79" s="37">
        <v>1.8</v>
      </c>
      <c r="E79" s="14">
        <v>9.4</v>
      </c>
      <c r="F79" s="17">
        <f t="shared" si="15"/>
        <v>7.6000000000000005</v>
      </c>
      <c r="G79" s="23" t="s">
        <v>32</v>
      </c>
      <c r="H79" s="19">
        <v>9</v>
      </c>
      <c r="I79" s="16">
        <v>1.9</v>
      </c>
    </row>
    <row r="80" spans="1:9" x14ac:dyDescent="0.25">
      <c r="A80" s="8" t="s">
        <v>28</v>
      </c>
      <c r="B80" s="43">
        <v>42627</v>
      </c>
      <c r="C80" s="29">
        <v>98</v>
      </c>
      <c r="D80" s="38">
        <v>6.9</v>
      </c>
      <c r="E80" s="38">
        <v>38</v>
      </c>
      <c r="F80" s="10">
        <f t="shared" si="15"/>
        <v>31.1</v>
      </c>
      <c r="G80" s="38">
        <v>1.7999999999999999E-2</v>
      </c>
      <c r="H80" s="9">
        <f>E80+G80</f>
        <v>38.018000000000001</v>
      </c>
      <c r="I80" s="38">
        <v>49</v>
      </c>
    </row>
    <row r="81" spans="1:9" ht="15" customHeight="1" x14ac:dyDescent="0.25">
      <c r="A81" s="8"/>
      <c r="B81" s="43">
        <v>42655</v>
      </c>
      <c r="C81" s="29">
        <v>54</v>
      </c>
      <c r="D81" s="38">
        <v>4.4000000000000004</v>
      </c>
      <c r="E81" s="38">
        <v>28</v>
      </c>
      <c r="F81" s="10">
        <f t="shared" si="15"/>
        <v>23.6</v>
      </c>
      <c r="G81" s="38" t="s">
        <v>32</v>
      </c>
      <c r="H81" s="9">
        <v>28</v>
      </c>
      <c r="I81" s="38">
        <v>14</v>
      </c>
    </row>
    <row r="82" spans="1:9" x14ac:dyDescent="0.25">
      <c r="A82" s="8"/>
      <c r="B82" s="43">
        <v>42683</v>
      </c>
      <c r="C82" s="29">
        <v>52</v>
      </c>
      <c r="D82" s="38">
        <v>2.8</v>
      </c>
      <c r="E82" s="38">
        <v>21</v>
      </c>
      <c r="F82" s="10">
        <f t="shared" si="15"/>
        <v>18.2</v>
      </c>
      <c r="G82" s="38" t="s">
        <v>32</v>
      </c>
      <c r="H82" s="9">
        <v>21</v>
      </c>
      <c r="I82" s="38">
        <v>12</v>
      </c>
    </row>
    <row r="83" spans="1:9" x14ac:dyDescent="0.25">
      <c r="A83" s="8"/>
      <c r="B83" s="43">
        <v>42712</v>
      </c>
      <c r="C83" s="29">
        <v>68</v>
      </c>
      <c r="D83" s="27">
        <v>2</v>
      </c>
      <c r="E83" s="28">
        <v>11</v>
      </c>
      <c r="F83" s="27">
        <f t="shared" si="15"/>
        <v>9</v>
      </c>
      <c r="G83" s="26" t="s">
        <v>32</v>
      </c>
      <c r="H83" s="28">
        <v>11</v>
      </c>
      <c r="I83" s="27">
        <v>8.6</v>
      </c>
    </row>
    <row r="84" spans="1:9" x14ac:dyDescent="0.25">
      <c r="A84" s="8"/>
      <c r="B84" s="43">
        <v>42753</v>
      </c>
      <c r="C84" s="29">
        <v>68</v>
      </c>
      <c r="D84" s="27">
        <v>0.28000000000000003</v>
      </c>
      <c r="E84" s="28">
        <v>9.5</v>
      </c>
      <c r="F84" s="27">
        <f t="shared" si="15"/>
        <v>9.2200000000000006</v>
      </c>
      <c r="G84" s="26" t="s">
        <v>32</v>
      </c>
      <c r="H84" s="28">
        <v>10</v>
      </c>
      <c r="I84" s="27">
        <v>2.9</v>
      </c>
    </row>
    <row r="85" spans="1:9" x14ac:dyDescent="0.25">
      <c r="A85" s="8"/>
      <c r="B85" s="43">
        <v>42789</v>
      </c>
      <c r="C85" s="29">
        <v>67</v>
      </c>
      <c r="D85" s="27">
        <v>0.39</v>
      </c>
      <c r="E85" s="28">
        <v>5.7</v>
      </c>
      <c r="F85" s="27">
        <f t="shared" si="15"/>
        <v>5.3100000000000005</v>
      </c>
      <c r="G85" s="26" t="s">
        <v>32</v>
      </c>
      <c r="H85" s="28">
        <v>6</v>
      </c>
      <c r="I85" s="27">
        <v>1.5</v>
      </c>
    </row>
    <row r="86" spans="1:9" x14ac:dyDescent="0.25">
      <c r="A86" s="13" t="s">
        <v>12</v>
      </c>
      <c r="B86" s="44">
        <v>42627</v>
      </c>
      <c r="C86" s="14"/>
      <c r="D86" s="18"/>
      <c r="E86" s="16"/>
      <c r="F86" s="17"/>
      <c r="G86" s="15"/>
      <c r="H86" s="19"/>
      <c r="I86" s="16"/>
    </row>
    <row r="87" spans="1:9" x14ac:dyDescent="0.25">
      <c r="A87" s="13"/>
      <c r="B87" s="45">
        <v>42655</v>
      </c>
      <c r="C87" s="14">
        <v>29</v>
      </c>
      <c r="D87" s="15">
        <v>12</v>
      </c>
      <c r="E87" s="15">
        <v>14</v>
      </c>
      <c r="F87" s="17">
        <f t="shared" si="0"/>
        <v>2</v>
      </c>
      <c r="G87" s="18" t="s">
        <v>32</v>
      </c>
      <c r="H87" s="19">
        <v>14</v>
      </c>
      <c r="I87" s="15">
        <v>29</v>
      </c>
    </row>
    <row r="88" spans="1:9" x14ac:dyDescent="0.25">
      <c r="A88" s="13"/>
      <c r="B88" s="45">
        <v>42683</v>
      </c>
      <c r="C88" s="14">
        <v>73</v>
      </c>
      <c r="D88" s="21">
        <v>0.46</v>
      </c>
      <c r="E88" s="16">
        <v>4.7</v>
      </c>
      <c r="F88" s="17">
        <f t="shared" si="0"/>
        <v>4.24</v>
      </c>
      <c r="G88" s="15">
        <v>41</v>
      </c>
      <c r="H88" s="19">
        <f t="shared" si="1"/>
        <v>45.7</v>
      </c>
      <c r="I88" s="16">
        <v>7.0000000000000007E-2</v>
      </c>
    </row>
    <row r="89" spans="1:9" x14ac:dyDescent="0.25">
      <c r="A89" s="13"/>
      <c r="B89" s="45">
        <v>42712</v>
      </c>
      <c r="C89" s="15"/>
      <c r="D89" s="18"/>
      <c r="E89" s="16"/>
      <c r="F89" s="17"/>
      <c r="G89" s="15"/>
      <c r="H89" s="19"/>
      <c r="I89" s="16"/>
    </row>
    <row r="90" spans="1:9" x14ac:dyDescent="0.25">
      <c r="A90" s="13"/>
      <c r="B90" s="45">
        <v>42753</v>
      </c>
      <c r="C90" s="14">
        <v>71</v>
      </c>
      <c r="D90" s="21">
        <v>0.36</v>
      </c>
      <c r="E90" s="16">
        <v>1.7</v>
      </c>
      <c r="F90" s="17">
        <f>E90-D90</f>
        <v>1.3399999999999999</v>
      </c>
      <c r="G90" s="15">
        <v>11</v>
      </c>
      <c r="H90" s="19">
        <f>E90+G90</f>
        <v>12.7</v>
      </c>
      <c r="I90" s="21">
        <v>4.2000000000000003E-2</v>
      </c>
    </row>
    <row r="91" spans="1:9" x14ac:dyDescent="0.25">
      <c r="A91" s="13"/>
      <c r="B91" s="45">
        <v>42789</v>
      </c>
      <c r="C91" s="14">
        <v>68</v>
      </c>
      <c r="D91" s="21">
        <v>2.8000000000000001E-2</v>
      </c>
      <c r="E91" s="16">
        <v>0.85</v>
      </c>
      <c r="F91" s="17">
        <f>E91-D91</f>
        <v>0.82199999999999995</v>
      </c>
      <c r="G91" s="15">
        <v>19</v>
      </c>
      <c r="H91" s="19">
        <f>E91+G91</f>
        <v>19.850000000000001</v>
      </c>
      <c r="I91" s="21">
        <v>2.5999999999999999E-2</v>
      </c>
    </row>
    <row r="92" spans="1:9" x14ac:dyDescent="0.25">
      <c r="A92" s="32" t="s">
        <v>15</v>
      </c>
      <c r="B92" s="43">
        <v>42627</v>
      </c>
      <c r="C92" s="25"/>
      <c r="D92" s="29"/>
      <c r="E92" s="29"/>
      <c r="F92" s="10"/>
      <c r="G92" s="29"/>
      <c r="H92" s="9"/>
      <c r="I92" s="27"/>
    </row>
    <row r="93" spans="1:9" x14ac:dyDescent="0.25">
      <c r="A93" s="29"/>
      <c r="B93" s="43">
        <v>42655</v>
      </c>
      <c r="C93" s="29">
        <v>38</v>
      </c>
      <c r="D93" s="25">
        <v>4.3</v>
      </c>
      <c r="E93" s="33">
        <v>6.9</v>
      </c>
      <c r="F93" s="10">
        <f t="shared" si="0"/>
        <v>2.6000000000000005</v>
      </c>
      <c r="G93" s="33">
        <v>4.2</v>
      </c>
      <c r="H93" s="9">
        <f t="shared" si="1"/>
        <v>11.100000000000001</v>
      </c>
      <c r="I93" s="30">
        <v>0.19</v>
      </c>
    </row>
    <row r="94" spans="1:9" x14ac:dyDescent="0.25">
      <c r="A94" s="29"/>
      <c r="B94" s="43">
        <v>42683</v>
      </c>
      <c r="C94" s="29">
        <v>69</v>
      </c>
      <c r="D94" s="25">
        <v>0.55000000000000004</v>
      </c>
      <c r="E94" s="33">
        <v>2.2999999999999998</v>
      </c>
      <c r="F94" s="10">
        <f t="shared" si="0"/>
        <v>1.7499999999999998</v>
      </c>
      <c r="G94" s="29">
        <v>22</v>
      </c>
      <c r="H94" s="9">
        <f t="shared" si="1"/>
        <v>24.3</v>
      </c>
      <c r="I94" s="30">
        <v>0.13</v>
      </c>
    </row>
    <row r="95" spans="1:9" x14ac:dyDescent="0.25">
      <c r="A95" s="29"/>
      <c r="B95" s="43">
        <v>42712</v>
      </c>
      <c r="C95" s="29"/>
      <c r="D95" s="29"/>
      <c r="E95" s="29"/>
      <c r="F95" s="10"/>
      <c r="G95" s="29"/>
      <c r="H95" s="9"/>
      <c r="I95" s="27"/>
    </row>
    <row r="96" spans="1:9" x14ac:dyDescent="0.25">
      <c r="A96" s="29"/>
      <c r="B96" s="43">
        <v>42753</v>
      </c>
      <c r="C96" s="29">
        <v>62</v>
      </c>
      <c r="D96" s="25">
        <v>0.14000000000000001</v>
      </c>
      <c r="E96" s="33">
        <v>1.6</v>
      </c>
      <c r="F96" s="10">
        <f>E96-D96</f>
        <v>1.46</v>
      </c>
      <c r="G96" s="29">
        <v>19</v>
      </c>
      <c r="H96" s="9">
        <f>E96+G96</f>
        <v>20.6</v>
      </c>
      <c r="I96" s="30">
        <v>6.4000000000000001E-2</v>
      </c>
    </row>
    <row r="97" spans="1:9" x14ac:dyDescent="0.25">
      <c r="A97" s="29"/>
      <c r="B97" s="43">
        <v>42789</v>
      </c>
      <c r="C97" s="29">
        <v>65</v>
      </c>
      <c r="D97" s="25">
        <v>0.43</v>
      </c>
      <c r="E97" s="33">
        <v>2.2000000000000002</v>
      </c>
      <c r="F97" s="10">
        <f>E97-D97</f>
        <v>1.7700000000000002</v>
      </c>
      <c r="G97" s="29">
        <v>21</v>
      </c>
      <c r="H97" s="9">
        <f>E97+G97</f>
        <v>23.2</v>
      </c>
      <c r="I97" s="30">
        <v>5.6000000000000001E-2</v>
      </c>
    </row>
    <row r="98" spans="1:9" x14ac:dyDescent="0.25">
      <c r="A98" s="13" t="s">
        <v>18</v>
      </c>
      <c r="B98" s="44">
        <v>42627</v>
      </c>
      <c r="C98" s="14">
        <v>110</v>
      </c>
      <c r="D98" s="34">
        <v>1.2E-2</v>
      </c>
      <c r="E98" s="34">
        <v>3.9</v>
      </c>
      <c r="F98" s="17">
        <f t="shared" ref="F98:F106" si="22">E98-D98</f>
        <v>3.8879999999999999</v>
      </c>
      <c r="G98" s="35">
        <v>4.2</v>
      </c>
      <c r="H98" s="19">
        <f t="shared" ref="H98:H106" si="23">E98+G98</f>
        <v>8.1</v>
      </c>
      <c r="I98" s="34">
        <v>0.43</v>
      </c>
    </row>
    <row r="99" spans="1:9" x14ac:dyDescent="0.25">
      <c r="A99" s="13"/>
      <c r="B99" s="45">
        <v>42655</v>
      </c>
      <c r="C99" s="14">
        <v>28</v>
      </c>
      <c r="D99" s="34">
        <v>7.5999999999999998E-2</v>
      </c>
      <c r="E99" s="34">
        <v>2.4</v>
      </c>
      <c r="F99" s="17">
        <f t="shared" si="22"/>
        <v>2.3239999999999998</v>
      </c>
      <c r="G99" s="34">
        <v>0.89</v>
      </c>
      <c r="H99" s="19">
        <f t="shared" si="23"/>
        <v>3.29</v>
      </c>
      <c r="I99" s="34">
        <v>0.86</v>
      </c>
    </row>
    <row r="100" spans="1:9" x14ac:dyDescent="0.25">
      <c r="A100" s="13"/>
      <c r="B100" s="45">
        <v>42683</v>
      </c>
      <c r="C100" s="14">
        <v>30</v>
      </c>
      <c r="D100" s="34">
        <v>4.3999999999999997E-2</v>
      </c>
      <c r="E100" s="34">
        <v>2.7</v>
      </c>
      <c r="F100" s="17">
        <f t="shared" si="22"/>
        <v>2.6560000000000001</v>
      </c>
      <c r="G100" s="35">
        <v>7.7</v>
      </c>
      <c r="H100" s="19">
        <f t="shared" si="23"/>
        <v>10.4</v>
      </c>
      <c r="I100" s="34">
        <v>0.26</v>
      </c>
    </row>
    <row r="101" spans="1:9" x14ac:dyDescent="0.25">
      <c r="A101" s="13"/>
      <c r="B101" s="45">
        <v>42712</v>
      </c>
      <c r="C101" s="14"/>
      <c r="D101" s="13"/>
      <c r="E101" s="13"/>
      <c r="F101" s="17"/>
      <c r="G101" s="13"/>
      <c r="H101" s="19"/>
      <c r="I101" s="13"/>
    </row>
    <row r="102" spans="1:9" x14ac:dyDescent="0.25">
      <c r="A102" s="13"/>
      <c r="B102" s="45">
        <v>42753</v>
      </c>
      <c r="C102" s="14">
        <v>59</v>
      </c>
      <c r="D102" s="34">
        <v>5.2999999999999999E-2</v>
      </c>
      <c r="E102" s="59">
        <v>2</v>
      </c>
      <c r="F102" s="17">
        <f>E102-D102</f>
        <v>1.9470000000000001</v>
      </c>
      <c r="G102" s="34">
        <v>7.6</v>
      </c>
      <c r="H102" s="19">
        <f>E102+G102</f>
        <v>9.6</v>
      </c>
      <c r="I102" s="34">
        <v>0.16</v>
      </c>
    </row>
    <row r="103" spans="1:9" x14ac:dyDescent="0.25">
      <c r="A103" s="13"/>
      <c r="B103" s="45">
        <v>42789</v>
      </c>
      <c r="C103" s="14">
        <v>54</v>
      </c>
      <c r="D103" s="34">
        <v>2.5999999999999999E-2</v>
      </c>
      <c r="E103" s="59">
        <v>1.5</v>
      </c>
      <c r="F103" s="17">
        <f>E103-D103</f>
        <v>1.474</v>
      </c>
      <c r="G103" s="34">
        <v>12</v>
      </c>
      <c r="H103" s="19">
        <f>E103+G103</f>
        <v>13.5</v>
      </c>
      <c r="I103" s="34">
        <v>0.14000000000000001</v>
      </c>
    </row>
    <row r="104" spans="1:9" x14ac:dyDescent="0.25">
      <c r="A104" s="8" t="s">
        <v>21</v>
      </c>
      <c r="B104" s="43">
        <v>42627</v>
      </c>
      <c r="C104" s="29"/>
      <c r="D104" s="11"/>
      <c r="E104" s="10"/>
      <c r="F104" s="10"/>
      <c r="G104" s="10"/>
      <c r="H104" s="9"/>
      <c r="I104" s="10"/>
    </row>
    <row r="105" spans="1:9" x14ac:dyDescent="0.25">
      <c r="A105" s="8"/>
      <c r="B105" s="43">
        <v>42655</v>
      </c>
      <c r="C105" s="29">
        <v>54</v>
      </c>
      <c r="D105" s="12">
        <v>8.5</v>
      </c>
      <c r="E105" s="9">
        <v>13</v>
      </c>
      <c r="F105" s="10">
        <f t="shared" si="22"/>
        <v>4.5</v>
      </c>
      <c r="G105" s="11" t="s">
        <v>32</v>
      </c>
      <c r="H105" s="9">
        <v>13</v>
      </c>
      <c r="I105" s="10">
        <v>0.27</v>
      </c>
    </row>
    <row r="106" spans="1:9" x14ac:dyDescent="0.25">
      <c r="A106" s="8"/>
      <c r="B106" s="43">
        <v>42683</v>
      </c>
      <c r="C106" s="29">
        <v>53</v>
      </c>
      <c r="D106" s="12">
        <v>6.3</v>
      </c>
      <c r="E106" s="9">
        <v>11</v>
      </c>
      <c r="F106" s="10">
        <f t="shared" si="22"/>
        <v>4.7</v>
      </c>
      <c r="G106" s="11">
        <v>1.7000000000000001E-2</v>
      </c>
      <c r="H106" s="9">
        <f t="shared" si="23"/>
        <v>11.016999999999999</v>
      </c>
      <c r="I106" s="10">
        <v>5.8000000000000003E-2</v>
      </c>
    </row>
    <row r="107" spans="1:9" x14ac:dyDescent="0.25">
      <c r="A107" s="8"/>
      <c r="B107" s="43">
        <v>42712</v>
      </c>
      <c r="C107" s="29"/>
      <c r="D107" s="11"/>
      <c r="E107" s="10"/>
      <c r="F107" s="10"/>
      <c r="G107" s="10"/>
      <c r="H107" s="9"/>
      <c r="I107" s="10"/>
    </row>
    <row r="108" spans="1:9" x14ac:dyDescent="0.25">
      <c r="A108" s="8"/>
      <c r="B108" s="43">
        <v>42753</v>
      </c>
      <c r="C108" s="29">
        <v>61</v>
      </c>
      <c r="D108" s="10">
        <v>0.76</v>
      </c>
      <c r="E108" s="12">
        <v>2.2999999999999998</v>
      </c>
      <c r="F108" s="10">
        <f>E108-D108</f>
        <v>1.5399999999999998</v>
      </c>
      <c r="G108" s="10">
        <v>2.6</v>
      </c>
      <c r="H108" s="9">
        <f>E108+G108</f>
        <v>4.9000000000000004</v>
      </c>
      <c r="I108" s="10">
        <v>2.1999999999999999E-2</v>
      </c>
    </row>
    <row r="109" spans="1:9" x14ac:dyDescent="0.25">
      <c r="A109" s="8"/>
      <c r="B109" s="43">
        <v>42789</v>
      </c>
      <c r="C109" s="29">
        <v>67</v>
      </c>
      <c r="D109" s="10">
        <v>0.73</v>
      </c>
      <c r="E109" s="12">
        <v>2.1</v>
      </c>
      <c r="F109" s="10">
        <f>E109-D109</f>
        <v>1.37</v>
      </c>
      <c r="G109" s="10">
        <v>2.4</v>
      </c>
      <c r="H109" s="9">
        <f>E109+G109</f>
        <v>4.5</v>
      </c>
      <c r="I109" s="10">
        <v>1.7999999999999999E-2</v>
      </c>
    </row>
    <row r="110" spans="1:9" x14ac:dyDescent="0.25">
      <c r="A110" s="13" t="s">
        <v>24</v>
      </c>
      <c r="B110" s="44">
        <v>42627</v>
      </c>
      <c r="C110" s="14">
        <v>43</v>
      </c>
      <c r="D110" s="21">
        <v>0.16</v>
      </c>
      <c r="E110" s="16">
        <v>3</v>
      </c>
      <c r="F110" s="17">
        <f t="shared" ref="F110:F118" si="24">E110-D110</f>
        <v>2.84</v>
      </c>
      <c r="G110" s="21">
        <v>1.1000000000000001</v>
      </c>
      <c r="H110" s="19">
        <f t="shared" ref="H110:H112" si="25">E110+G110</f>
        <v>4.0999999999999996</v>
      </c>
      <c r="I110" s="21">
        <v>0.13</v>
      </c>
    </row>
    <row r="111" spans="1:9" x14ac:dyDescent="0.25">
      <c r="A111" s="13"/>
      <c r="B111" s="45">
        <v>42655</v>
      </c>
      <c r="C111" s="14">
        <v>14</v>
      </c>
      <c r="D111" s="21">
        <v>0.65</v>
      </c>
      <c r="E111" s="16">
        <v>2.9</v>
      </c>
      <c r="F111" s="17">
        <f t="shared" si="24"/>
        <v>2.25</v>
      </c>
      <c r="G111" s="18" t="s">
        <v>32</v>
      </c>
      <c r="H111" s="19">
        <v>3</v>
      </c>
      <c r="I111" s="21">
        <v>0.17</v>
      </c>
    </row>
    <row r="112" spans="1:9" x14ac:dyDescent="0.25">
      <c r="A112" s="13"/>
      <c r="B112" s="45">
        <v>42683</v>
      </c>
      <c r="C112" s="14">
        <v>30</v>
      </c>
      <c r="D112" s="21">
        <v>2.2000000000000002</v>
      </c>
      <c r="E112" s="16">
        <v>4.5</v>
      </c>
      <c r="F112" s="17">
        <f t="shared" si="24"/>
        <v>2.2999999999999998</v>
      </c>
      <c r="G112" s="21">
        <v>0.56000000000000005</v>
      </c>
      <c r="H112" s="19">
        <f t="shared" si="25"/>
        <v>5.0600000000000005</v>
      </c>
      <c r="I112" s="21">
        <v>3.7999999999999999E-2</v>
      </c>
    </row>
    <row r="113" spans="1:9" x14ac:dyDescent="0.25">
      <c r="A113" s="36"/>
      <c r="B113" s="45">
        <v>42712</v>
      </c>
      <c r="C113" s="14"/>
      <c r="D113" s="37"/>
      <c r="E113" s="37"/>
      <c r="F113" s="17"/>
      <c r="G113" s="37"/>
      <c r="H113" s="19"/>
      <c r="I113" s="21"/>
    </row>
    <row r="114" spans="1:9" x14ac:dyDescent="0.25">
      <c r="A114" s="36"/>
      <c r="B114" s="45">
        <v>42753</v>
      </c>
      <c r="C114" s="14">
        <v>45</v>
      </c>
      <c r="D114" s="37">
        <v>0.17</v>
      </c>
      <c r="E114" s="37">
        <v>1.4</v>
      </c>
      <c r="F114" s="17">
        <f>E114-D114</f>
        <v>1.23</v>
      </c>
      <c r="G114" s="60">
        <v>0.79</v>
      </c>
      <c r="H114" s="19">
        <f>E114+G114</f>
        <v>2.19</v>
      </c>
      <c r="I114" s="21">
        <v>2.5000000000000001E-2</v>
      </c>
    </row>
    <row r="115" spans="1:9" x14ac:dyDescent="0.25">
      <c r="A115" s="36"/>
      <c r="B115" s="45">
        <v>42789</v>
      </c>
      <c r="C115" s="14">
        <v>49</v>
      </c>
      <c r="D115" s="60">
        <v>3.6999999999999998E-2</v>
      </c>
      <c r="E115" s="37">
        <v>1.1000000000000001</v>
      </c>
      <c r="F115" s="17">
        <f>E115-D115</f>
        <v>1.0630000000000002</v>
      </c>
      <c r="G115" s="60">
        <v>1.5</v>
      </c>
      <c r="H115" s="19">
        <f>E115+G115</f>
        <v>2.6</v>
      </c>
      <c r="I115" s="21">
        <v>1.7999999999999999E-2</v>
      </c>
    </row>
    <row r="116" spans="1:9" x14ac:dyDescent="0.25">
      <c r="A116" s="8" t="s">
        <v>27</v>
      </c>
      <c r="B116" s="43">
        <v>42627</v>
      </c>
      <c r="C116" s="29"/>
      <c r="D116" s="11"/>
      <c r="E116" s="10"/>
      <c r="F116" s="10"/>
      <c r="G116" s="10"/>
      <c r="H116" s="9"/>
      <c r="I116" s="10"/>
    </row>
    <row r="117" spans="1:9" x14ac:dyDescent="0.25">
      <c r="A117" s="8"/>
      <c r="B117" s="43">
        <v>42655</v>
      </c>
      <c r="C117" s="29">
        <v>86</v>
      </c>
      <c r="D117" s="9">
        <v>16</v>
      </c>
      <c r="E117" s="9">
        <v>31</v>
      </c>
      <c r="F117" s="10">
        <f t="shared" si="24"/>
        <v>15</v>
      </c>
      <c r="G117" s="11" t="s">
        <v>32</v>
      </c>
      <c r="H117" s="9">
        <v>31</v>
      </c>
      <c r="I117" s="9">
        <v>31</v>
      </c>
    </row>
    <row r="118" spans="1:9" x14ac:dyDescent="0.25">
      <c r="A118" s="8"/>
      <c r="B118" s="43">
        <v>42683</v>
      </c>
      <c r="C118" s="29">
        <v>62</v>
      </c>
      <c r="D118" s="9">
        <v>22</v>
      </c>
      <c r="E118" s="9">
        <v>27</v>
      </c>
      <c r="F118" s="10">
        <f t="shared" si="24"/>
        <v>5</v>
      </c>
      <c r="G118" s="11" t="s">
        <v>32</v>
      </c>
      <c r="H118" s="9">
        <v>27</v>
      </c>
      <c r="I118" s="9">
        <v>20</v>
      </c>
    </row>
    <row r="119" spans="1:9" x14ac:dyDescent="0.25">
      <c r="A119" s="8"/>
      <c r="B119" s="43">
        <v>42712</v>
      </c>
      <c r="C119" s="29"/>
      <c r="D119" s="8"/>
      <c r="E119" s="8"/>
      <c r="F119" s="10"/>
      <c r="G119" s="8"/>
      <c r="H119" s="9"/>
      <c r="I119" s="8"/>
    </row>
    <row r="120" spans="1:9" x14ac:dyDescent="0.25">
      <c r="A120" s="8"/>
      <c r="B120" s="43">
        <v>42753</v>
      </c>
      <c r="C120" s="29">
        <v>66</v>
      </c>
      <c r="D120" s="38">
        <v>17</v>
      </c>
      <c r="E120" s="38">
        <v>20</v>
      </c>
      <c r="F120" s="10">
        <f>E120-D120</f>
        <v>3</v>
      </c>
      <c r="G120" s="38" t="s">
        <v>32</v>
      </c>
      <c r="H120" s="9">
        <v>20</v>
      </c>
      <c r="I120" s="38">
        <v>6.7</v>
      </c>
    </row>
    <row r="121" spans="1:9" x14ac:dyDescent="0.25">
      <c r="A121" s="8"/>
      <c r="B121" s="43">
        <v>42789</v>
      </c>
      <c r="C121" s="29">
        <v>64</v>
      </c>
      <c r="D121" s="38">
        <v>8.1000000000000003E-2</v>
      </c>
      <c r="E121" s="38">
        <v>10</v>
      </c>
      <c r="F121" s="10">
        <f>E121-D121</f>
        <v>9.9190000000000005</v>
      </c>
      <c r="G121" s="38">
        <v>0.93</v>
      </c>
      <c r="H121" s="9">
        <f t="shared" ref="H121" si="26">E121+G121</f>
        <v>10.93</v>
      </c>
      <c r="I121" s="38">
        <v>3.8</v>
      </c>
    </row>
    <row r="122" spans="1:9" x14ac:dyDescent="0.25">
      <c r="A122" s="68" t="s">
        <v>10</v>
      </c>
      <c r="B122" s="44">
        <v>42627</v>
      </c>
      <c r="C122" s="83">
        <v>31</v>
      </c>
      <c r="D122" s="70">
        <v>8.0000000000000002E-3</v>
      </c>
      <c r="E122" s="17">
        <v>2.6</v>
      </c>
      <c r="F122" s="17">
        <f t="shared" ref="F122:F127" si="27">E122-D122</f>
        <v>2.5920000000000001</v>
      </c>
      <c r="G122" s="58">
        <v>3.6</v>
      </c>
      <c r="H122" s="19">
        <f t="shared" ref="H122:H127" si="28">E122+G122</f>
        <v>6.2</v>
      </c>
      <c r="I122" s="19">
        <v>92</v>
      </c>
    </row>
    <row r="123" spans="1:9" x14ac:dyDescent="0.25">
      <c r="A123" s="68"/>
      <c r="B123" s="44">
        <v>42655</v>
      </c>
      <c r="C123" s="83">
        <v>39</v>
      </c>
      <c r="D123" s="17">
        <v>0.16</v>
      </c>
      <c r="E123" s="19">
        <v>120</v>
      </c>
      <c r="F123" s="17">
        <f t="shared" si="27"/>
        <v>119.84</v>
      </c>
      <c r="G123" s="58">
        <v>11</v>
      </c>
      <c r="H123" s="19">
        <f t="shared" si="28"/>
        <v>131</v>
      </c>
      <c r="I123" s="19">
        <v>490</v>
      </c>
    </row>
    <row r="124" spans="1:9" x14ac:dyDescent="0.25">
      <c r="A124" s="68"/>
      <c r="B124" s="44">
        <v>42683</v>
      </c>
      <c r="C124" s="83">
        <v>29</v>
      </c>
      <c r="D124" s="17">
        <v>0.8</v>
      </c>
      <c r="E124" s="19">
        <v>64</v>
      </c>
      <c r="F124" s="17">
        <f t="shared" si="27"/>
        <v>63.2</v>
      </c>
      <c r="G124" s="58">
        <v>3.5</v>
      </c>
      <c r="H124" s="19">
        <f t="shared" si="28"/>
        <v>67.5</v>
      </c>
      <c r="I124" s="19">
        <v>200</v>
      </c>
    </row>
    <row r="125" spans="1:9" x14ac:dyDescent="0.25">
      <c r="A125" s="68"/>
      <c r="B125" s="44">
        <v>42712</v>
      </c>
      <c r="C125" s="83">
        <v>26</v>
      </c>
      <c r="D125" s="17">
        <v>0.28000000000000003</v>
      </c>
      <c r="E125" s="19">
        <v>63</v>
      </c>
      <c r="F125" s="17">
        <f t="shared" si="27"/>
        <v>62.72</v>
      </c>
      <c r="G125" s="58">
        <v>2.9</v>
      </c>
      <c r="H125" s="19">
        <f t="shared" si="28"/>
        <v>65.900000000000006</v>
      </c>
      <c r="I125" s="19">
        <v>200</v>
      </c>
    </row>
    <row r="126" spans="1:9" x14ac:dyDescent="0.25">
      <c r="A126" s="68"/>
      <c r="B126" s="44">
        <v>42753</v>
      </c>
      <c r="C126" s="83">
        <v>27</v>
      </c>
      <c r="D126" s="70">
        <v>4.9000000000000002E-2</v>
      </c>
      <c r="E126" s="19">
        <v>27</v>
      </c>
      <c r="F126" s="17">
        <f t="shared" si="27"/>
        <v>26.951000000000001</v>
      </c>
      <c r="G126" s="58">
        <v>3.1</v>
      </c>
      <c r="H126" s="19">
        <f t="shared" si="28"/>
        <v>30.1</v>
      </c>
      <c r="I126" s="19">
        <v>200</v>
      </c>
    </row>
    <row r="127" spans="1:9" x14ac:dyDescent="0.25">
      <c r="A127" s="68"/>
      <c r="B127" s="44">
        <v>42789</v>
      </c>
      <c r="C127" s="83">
        <v>26</v>
      </c>
      <c r="D127" s="70">
        <v>8.9999999999999993E-3</v>
      </c>
      <c r="E127" s="17">
        <v>0.19</v>
      </c>
      <c r="F127" s="17">
        <f t="shared" si="27"/>
        <v>0.18099999999999999</v>
      </c>
      <c r="G127" s="58">
        <v>4.2</v>
      </c>
      <c r="H127" s="19">
        <f t="shared" si="28"/>
        <v>4.3900000000000006</v>
      </c>
      <c r="I127" s="17">
        <v>0.28999999999999998</v>
      </c>
    </row>
    <row r="128" spans="1:9" x14ac:dyDescent="0.25">
      <c r="A128" s="39" t="s">
        <v>31</v>
      </c>
      <c r="B128" s="46"/>
      <c r="C128" s="40"/>
      <c r="D128" s="41"/>
      <c r="E128" s="40"/>
      <c r="F128" s="40"/>
      <c r="G128" s="40"/>
      <c r="H128" s="40"/>
      <c r="I128" s="40"/>
    </row>
    <row r="129" spans="1:9" x14ac:dyDescent="0.25">
      <c r="A129" s="84" t="s">
        <v>33</v>
      </c>
      <c r="B129" s="84"/>
      <c r="C129" s="84"/>
      <c r="D129" s="84"/>
      <c r="E129" s="84"/>
      <c r="F129" s="84"/>
      <c r="G129" s="84"/>
      <c r="H129" s="84"/>
      <c r="I129" s="84"/>
    </row>
  </sheetData>
  <mergeCells count="1">
    <mergeCell ref="A129:I129"/>
  </mergeCells>
  <printOptions gridLines="1"/>
  <pageMargins left="0.7" right="0.7" top="0.75" bottom="0.75" header="0.3" footer="0.3"/>
  <pageSetup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6" sqref="H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7" workbookViewId="0">
      <selection activeCell="J20" sqref="J20"/>
    </sheetView>
  </sheetViews>
  <sheetFormatPr defaultRowHeight="15" x14ac:dyDescent="0.25"/>
  <cols>
    <col min="1" max="1" width="14.85546875" customWidth="1"/>
    <col min="2" max="2" width="17" customWidth="1"/>
    <col min="3" max="3" width="19.140625" customWidth="1"/>
    <col min="4" max="4" width="23.42578125" customWidth="1"/>
  </cols>
  <sheetData>
    <row r="1" spans="1:4" ht="29.25" thickBot="1" x14ac:dyDescent="0.3">
      <c r="A1" s="48" t="s">
        <v>0</v>
      </c>
      <c r="B1" s="49" t="s">
        <v>30</v>
      </c>
      <c r="C1" s="49" t="s">
        <v>34</v>
      </c>
      <c r="D1" s="49" t="s">
        <v>47</v>
      </c>
    </row>
    <row r="2" spans="1:4" ht="15.75" thickBot="1" x14ac:dyDescent="0.3">
      <c r="A2" s="50" t="s">
        <v>10</v>
      </c>
      <c r="B2" s="51">
        <v>42626</v>
      </c>
      <c r="C2" s="52">
        <v>29.05</v>
      </c>
      <c r="D2" s="52" t="s">
        <v>35</v>
      </c>
    </row>
    <row r="3" spans="1:4" ht="15.75" thickBot="1" x14ac:dyDescent="0.3">
      <c r="A3" s="50" t="s">
        <v>36</v>
      </c>
      <c r="B3" s="51">
        <v>42626</v>
      </c>
      <c r="C3" s="52">
        <v>5.47</v>
      </c>
      <c r="D3" s="52">
        <v>0.53</v>
      </c>
    </row>
    <row r="4" spans="1:4" ht="15.75" thickBot="1" x14ac:dyDescent="0.3">
      <c r="A4" s="50" t="s">
        <v>37</v>
      </c>
      <c r="B4" s="51">
        <v>42626</v>
      </c>
      <c r="C4" s="52">
        <v>5.27</v>
      </c>
      <c r="D4" s="52">
        <v>0.53</v>
      </c>
    </row>
    <row r="5" spans="1:4" ht="15.75" thickBot="1" x14ac:dyDescent="0.3">
      <c r="A5" s="50" t="s">
        <v>38</v>
      </c>
      <c r="B5" s="51">
        <v>42626</v>
      </c>
      <c r="C5" s="52">
        <v>5.22</v>
      </c>
      <c r="D5" s="52">
        <v>0.62</v>
      </c>
    </row>
    <row r="6" spans="1:4" ht="15.75" thickBot="1" x14ac:dyDescent="0.3">
      <c r="A6" s="50" t="s">
        <v>10</v>
      </c>
      <c r="B6" s="51">
        <v>42655</v>
      </c>
      <c r="C6" s="52">
        <v>27.9</v>
      </c>
      <c r="D6" s="52" t="s">
        <v>35</v>
      </c>
    </row>
    <row r="7" spans="1:4" ht="15.75" thickBot="1" x14ac:dyDescent="0.3">
      <c r="A7" s="50" t="s">
        <v>36</v>
      </c>
      <c r="B7" s="51">
        <v>42655</v>
      </c>
      <c r="C7" s="52">
        <v>5.4</v>
      </c>
      <c r="D7" s="52">
        <v>0.6</v>
      </c>
    </row>
    <row r="8" spans="1:4" ht="15.75" thickBot="1" x14ac:dyDescent="0.3">
      <c r="A8" s="50" t="s">
        <v>37</v>
      </c>
      <c r="B8" s="51">
        <v>42655</v>
      </c>
      <c r="C8" s="52">
        <v>5.3</v>
      </c>
      <c r="D8" s="52">
        <v>0.5</v>
      </c>
    </row>
    <row r="9" spans="1:4" ht="15.75" thickBot="1" x14ac:dyDescent="0.3">
      <c r="A9" s="50" t="s">
        <v>38</v>
      </c>
      <c r="B9" s="51">
        <v>42655</v>
      </c>
      <c r="C9" s="52">
        <v>5.35</v>
      </c>
      <c r="D9" s="52">
        <v>0.35</v>
      </c>
    </row>
    <row r="10" spans="1:4" ht="15.75" thickBot="1" x14ac:dyDescent="0.3">
      <c r="A10" s="50" t="s">
        <v>10</v>
      </c>
      <c r="B10" s="51">
        <v>42683</v>
      </c>
      <c r="C10" s="52">
        <v>26.75</v>
      </c>
      <c r="D10" s="52" t="s">
        <v>35</v>
      </c>
    </row>
    <row r="11" spans="1:4" ht="15.75" thickBot="1" x14ac:dyDescent="0.3">
      <c r="A11" s="50" t="s">
        <v>36</v>
      </c>
      <c r="B11" s="51">
        <v>42683</v>
      </c>
      <c r="C11" s="52">
        <v>5.55</v>
      </c>
      <c r="D11" s="52">
        <v>0.45</v>
      </c>
    </row>
    <row r="12" spans="1:4" ht="15.75" thickBot="1" x14ac:dyDescent="0.3">
      <c r="A12" s="50" t="s">
        <v>37</v>
      </c>
      <c r="B12" s="51">
        <v>42683</v>
      </c>
      <c r="C12" s="52">
        <v>5.4</v>
      </c>
      <c r="D12" s="52">
        <v>0.4</v>
      </c>
    </row>
    <row r="13" spans="1:4" ht="15.75" thickBot="1" x14ac:dyDescent="0.3">
      <c r="A13" s="50" t="s">
        <v>38</v>
      </c>
      <c r="B13" s="51">
        <v>42683</v>
      </c>
      <c r="C13" s="52">
        <v>5.35</v>
      </c>
      <c r="D13" s="52">
        <v>0.35</v>
      </c>
    </row>
    <row r="14" spans="1:4" ht="15.75" thickBot="1" x14ac:dyDescent="0.3">
      <c r="A14" s="50" t="s">
        <v>10</v>
      </c>
      <c r="B14" s="51">
        <v>42712</v>
      </c>
      <c r="C14" s="52">
        <v>27.9</v>
      </c>
      <c r="D14" s="52" t="s">
        <v>35</v>
      </c>
    </row>
    <row r="15" spans="1:4" ht="15.75" thickBot="1" x14ac:dyDescent="0.3">
      <c r="A15" s="50" t="s">
        <v>36</v>
      </c>
      <c r="B15" s="51">
        <v>42712</v>
      </c>
      <c r="C15" s="52">
        <v>5.55</v>
      </c>
      <c r="D15" s="52">
        <v>0.45</v>
      </c>
    </row>
    <row r="16" spans="1:4" ht="15.75" thickBot="1" x14ac:dyDescent="0.3">
      <c r="A16" s="50" t="s">
        <v>37</v>
      </c>
      <c r="B16" s="51">
        <v>42712</v>
      </c>
      <c r="C16" s="52">
        <v>5.45</v>
      </c>
      <c r="D16" s="52">
        <v>0.35</v>
      </c>
    </row>
    <row r="17" spans="1:4" ht="15.75" thickBot="1" x14ac:dyDescent="0.3">
      <c r="A17" s="50" t="s">
        <v>38</v>
      </c>
      <c r="B17" s="51">
        <v>42712</v>
      </c>
      <c r="C17" s="52">
        <v>5.45</v>
      </c>
      <c r="D17" s="52">
        <v>0.25</v>
      </c>
    </row>
    <row r="18" spans="1:4" ht="15.75" thickBot="1" x14ac:dyDescent="0.3">
      <c r="A18" s="50" t="s">
        <v>10</v>
      </c>
      <c r="B18" s="51">
        <v>42752</v>
      </c>
      <c r="C18" s="52">
        <v>28.92</v>
      </c>
      <c r="D18" s="52" t="s">
        <v>35</v>
      </c>
    </row>
    <row r="19" spans="1:4" ht="15.75" thickBot="1" x14ac:dyDescent="0.3">
      <c r="A19" s="50" t="s">
        <v>36</v>
      </c>
      <c r="B19" s="51">
        <v>42752</v>
      </c>
      <c r="C19" s="52">
        <v>5.31</v>
      </c>
      <c r="D19" s="52">
        <v>0.69</v>
      </c>
    </row>
    <row r="20" spans="1:4" ht="15.75" thickBot="1" x14ac:dyDescent="0.3">
      <c r="A20" s="50" t="s">
        <v>37</v>
      </c>
      <c r="B20" s="51">
        <v>42752</v>
      </c>
      <c r="C20" s="52">
        <v>5.22</v>
      </c>
      <c r="D20" s="52">
        <v>0.57999999999999996</v>
      </c>
    </row>
    <row r="21" spans="1:4" ht="15.75" thickBot="1" x14ac:dyDescent="0.3">
      <c r="A21" s="50" t="s">
        <v>38</v>
      </c>
      <c r="B21" s="51">
        <v>42752</v>
      </c>
      <c r="C21" s="52">
        <v>5.26</v>
      </c>
      <c r="D21" s="52">
        <v>0.44</v>
      </c>
    </row>
    <row r="22" spans="1:4" ht="15.75" thickBot="1" x14ac:dyDescent="0.3">
      <c r="A22" s="50" t="s">
        <v>10</v>
      </c>
      <c r="B22" s="51">
        <v>42789</v>
      </c>
      <c r="C22" s="52">
        <v>29.5</v>
      </c>
      <c r="D22" s="52" t="s">
        <v>35</v>
      </c>
    </row>
    <row r="23" spans="1:4" ht="15.75" thickBot="1" x14ac:dyDescent="0.3">
      <c r="A23" s="50" t="s">
        <v>36</v>
      </c>
      <c r="B23" s="51">
        <v>42789</v>
      </c>
      <c r="C23" s="52" t="s">
        <v>35</v>
      </c>
      <c r="D23" s="52" t="s">
        <v>35</v>
      </c>
    </row>
    <row r="24" spans="1:4" ht="15.75" thickBot="1" x14ac:dyDescent="0.3">
      <c r="A24" s="50" t="s">
        <v>37</v>
      </c>
      <c r="B24" s="51">
        <v>42789</v>
      </c>
      <c r="C24" s="52" t="s">
        <v>35</v>
      </c>
      <c r="D24" s="52" t="s">
        <v>35</v>
      </c>
    </row>
    <row r="25" spans="1:4" ht="15.75" thickBot="1" x14ac:dyDescent="0.3">
      <c r="A25" s="50" t="s">
        <v>38</v>
      </c>
      <c r="B25" s="51">
        <v>42789</v>
      </c>
      <c r="C25" s="52" t="s">
        <v>35</v>
      </c>
      <c r="D25" s="52" t="s">
        <v>35</v>
      </c>
    </row>
    <row r="26" spans="1:4" ht="15.75" thickBot="1" x14ac:dyDescent="0.3">
      <c r="A26" s="50" t="s">
        <v>10</v>
      </c>
      <c r="B26" s="51">
        <v>42817</v>
      </c>
      <c r="C26" s="52">
        <v>29.7</v>
      </c>
      <c r="D26" s="52" t="s">
        <v>35</v>
      </c>
    </row>
    <row r="27" spans="1:4" ht="15.75" thickBot="1" x14ac:dyDescent="0.3">
      <c r="A27" s="50" t="s">
        <v>36</v>
      </c>
      <c r="B27" s="51">
        <v>42817</v>
      </c>
      <c r="C27" s="52" t="s">
        <v>35</v>
      </c>
      <c r="D27" s="52" t="s">
        <v>35</v>
      </c>
    </row>
    <row r="28" spans="1:4" ht="15.75" thickBot="1" x14ac:dyDescent="0.3">
      <c r="A28" s="50" t="s">
        <v>37</v>
      </c>
      <c r="B28" s="51">
        <v>42817</v>
      </c>
      <c r="C28" s="52" t="s">
        <v>35</v>
      </c>
      <c r="D28" s="52" t="s">
        <v>35</v>
      </c>
    </row>
    <row r="29" spans="1:4" ht="15.75" thickBot="1" x14ac:dyDescent="0.3">
      <c r="A29" s="50" t="s">
        <v>38</v>
      </c>
      <c r="B29" s="51">
        <v>42817</v>
      </c>
      <c r="C29" s="52" t="s">
        <v>35</v>
      </c>
      <c r="D29" s="52" t="s">
        <v>35</v>
      </c>
    </row>
  </sheetData>
  <pageMargins left="0.7" right="0.7" top="0.75" bottom="0.75" header="0.3" footer="0.3"/>
  <pageSetup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D15" sqref="D15"/>
    </sheetView>
  </sheetViews>
  <sheetFormatPr defaultRowHeight="15" x14ac:dyDescent="0.25"/>
  <cols>
    <col min="1" max="1" width="16.140625" customWidth="1"/>
    <col min="2" max="2" width="15.5703125" customWidth="1"/>
    <col min="3" max="3" width="18.85546875" customWidth="1"/>
    <col min="4" max="4" width="42.28515625" customWidth="1"/>
  </cols>
  <sheetData>
    <row r="1" spans="1:4" ht="33" customHeight="1" thickBot="1" x14ac:dyDescent="0.3">
      <c r="A1" s="56" t="s">
        <v>30</v>
      </c>
      <c r="B1" s="49" t="s">
        <v>39</v>
      </c>
      <c r="C1" s="49" t="s">
        <v>40</v>
      </c>
      <c r="D1" s="49" t="s">
        <v>41</v>
      </c>
    </row>
    <row r="2" spans="1:4" ht="15.75" thickBot="1" x14ac:dyDescent="0.3">
      <c r="A2" s="57">
        <v>42579</v>
      </c>
      <c r="B2" s="53">
        <v>300</v>
      </c>
      <c r="C2" s="54" t="s">
        <v>44</v>
      </c>
      <c r="D2" s="55" t="s">
        <v>46</v>
      </c>
    </row>
    <row r="3" spans="1:4" ht="15.75" thickBot="1" x14ac:dyDescent="0.3">
      <c r="A3" s="57">
        <v>42626</v>
      </c>
      <c r="B3" s="53">
        <v>1700</v>
      </c>
      <c r="C3" s="53">
        <v>30</v>
      </c>
      <c r="D3" s="55" t="s">
        <v>42</v>
      </c>
    </row>
    <row r="4" spans="1:4" ht="15.75" thickBot="1" x14ac:dyDescent="0.3">
      <c r="A4" s="57">
        <v>42655</v>
      </c>
      <c r="B4" s="53">
        <v>2400</v>
      </c>
      <c r="C4" s="53">
        <v>23</v>
      </c>
      <c r="D4" s="55" t="s">
        <v>42</v>
      </c>
    </row>
    <row r="5" spans="1:4" ht="15.75" thickBot="1" x14ac:dyDescent="0.3">
      <c r="A5" s="57">
        <v>42683</v>
      </c>
      <c r="B5" s="53">
        <v>32700</v>
      </c>
      <c r="C5" s="53">
        <v>1082</v>
      </c>
      <c r="D5" s="55" t="s">
        <v>43</v>
      </c>
    </row>
    <row r="6" spans="1:4" ht="15.75" thickBot="1" x14ac:dyDescent="0.3">
      <c r="A6" s="57">
        <v>42712</v>
      </c>
      <c r="B6" s="53">
        <v>42500</v>
      </c>
      <c r="C6" s="53">
        <v>327</v>
      </c>
      <c r="D6" s="55" t="s">
        <v>45</v>
      </c>
    </row>
    <row r="7" spans="1:4" ht="15.75" thickBot="1" x14ac:dyDescent="0.3">
      <c r="A7" s="57">
        <v>42752</v>
      </c>
      <c r="B7" s="53">
        <v>54100</v>
      </c>
      <c r="C7" s="53">
        <v>290</v>
      </c>
      <c r="D7" s="55" t="s">
        <v>45</v>
      </c>
    </row>
    <row r="8" spans="1:4" ht="15.75" thickBot="1" x14ac:dyDescent="0.3">
      <c r="A8" s="57">
        <v>42789</v>
      </c>
      <c r="B8" s="53">
        <v>64400</v>
      </c>
      <c r="C8" s="53">
        <v>271</v>
      </c>
      <c r="D8" s="55" t="s">
        <v>45</v>
      </c>
    </row>
    <row r="9" spans="1:4" ht="15.75" thickBot="1" x14ac:dyDescent="0.3">
      <c r="A9" s="57">
        <v>42817</v>
      </c>
      <c r="B9" s="53">
        <v>71400</v>
      </c>
      <c r="C9" s="53">
        <v>250</v>
      </c>
      <c r="D9" s="5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Hicks, Richard W.</dc:creator>
  <cp:lastModifiedBy>Dalsis_M</cp:lastModifiedBy>
  <cp:lastPrinted>2017-02-13T15:50:39Z</cp:lastPrinted>
  <dcterms:created xsi:type="dcterms:W3CDTF">2016-10-07T19:44:15Z</dcterms:created>
  <dcterms:modified xsi:type="dcterms:W3CDTF">2017-04-04T12:41:28Z</dcterms:modified>
</cp:coreProperties>
</file>