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/>
  <mc:AlternateContent xmlns:mc="http://schemas.openxmlformats.org/markup-compatibility/2006">
    <mc:Choice Requires="x15">
      <x15ac:absPath xmlns:x15ac="http://schemas.microsoft.com/office/spreadsheetml/2010/11/ac" url="X:\WQETP\Projects\Wekiva Lined Drainfield Study\Quarterly Reports and Data\"/>
    </mc:Choice>
  </mc:AlternateContent>
  <workbookProtection workbookAlgorithmName="SHA-512" workbookHashValue="hy6s7iSB0MQhugOhZU2bt314aeSqiB3gDKMj3tlMBG1E+hqYAD5RR0RJluHPP4Pq8gRN/Gao9vbz9yKGnEmTlg==" workbookSaltValue="/C9776hmjzqBcJqcpEICIQ==" workbookSpinCount="100000" lockStructure="1"/>
  <bookViews>
    <workbookView xWindow="0" yWindow="0" windowWidth="21600" windowHeight="8910"/>
  </bookViews>
  <sheets>
    <sheet name="Data" sheetId="1" r:id="rId1"/>
    <sheet name="Graphs" sheetId="2" r:id="rId2"/>
    <sheet name="DTW" sheetId="3" r:id="rId3"/>
    <sheet name="Water Use" sheetId="4" r:id="rId4"/>
    <sheet name="Rainfall" sheetId="5" r:id="rId5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F19" i="1" l="1"/>
  <c r="H361" i="1"/>
  <c r="F361" i="1"/>
  <c r="H343" i="1"/>
  <c r="F343" i="1"/>
  <c r="H325" i="1"/>
  <c r="F325" i="1"/>
  <c r="H307" i="1"/>
  <c r="F307" i="1"/>
  <c r="H289" i="1"/>
  <c r="F289" i="1"/>
  <c r="H271" i="1"/>
  <c r="F271" i="1"/>
  <c r="H145" i="1"/>
  <c r="F145" i="1"/>
  <c r="H127" i="1"/>
  <c r="F127" i="1"/>
  <c r="H109" i="1" l="1"/>
  <c r="F109" i="1"/>
  <c r="H91" i="1"/>
  <c r="F91" i="1"/>
  <c r="H73" i="1"/>
  <c r="F73" i="1"/>
  <c r="H55" i="1"/>
  <c r="F55" i="1"/>
  <c r="H37" i="1"/>
  <c r="F37" i="1"/>
  <c r="H379" i="1"/>
  <c r="F379" i="1"/>
  <c r="H253" i="1"/>
  <c r="F253" i="1"/>
  <c r="H235" i="1"/>
  <c r="F235" i="1"/>
  <c r="H217" i="1"/>
  <c r="F217" i="1"/>
  <c r="H199" i="1"/>
  <c r="F199" i="1"/>
  <c r="H181" i="1"/>
  <c r="F181" i="1"/>
  <c r="H163" i="1"/>
  <c r="F163" i="1"/>
  <c r="H378" i="1"/>
  <c r="H144" i="1" l="1"/>
  <c r="F18" i="1" l="1"/>
  <c r="H360" i="1"/>
  <c r="F360" i="1"/>
  <c r="F126" i="1"/>
  <c r="F108" i="1"/>
  <c r="F324" i="1"/>
  <c r="F342" i="1"/>
  <c r="F306" i="1"/>
  <c r="H36" i="1"/>
  <c r="H252" i="1"/>
  <c r="F252" i="1"/>
  <c r="F234" i="1"/>
  <c r="H216" i="1"/>
  <c r="F216" i="1"/>
  <c r="F198" i="1"/>
  <c r="F180" i="1"/>
  <c r="F162" i="1"/>
  <c r="H377" i="1"/>
  <c r="F377" i="1"/>
  <c r="H53" i="1" l="1"/>
  <c r="F53" i="1"/>
  <c r="F17" i="1"/>
  <c r="H359" i="1"/>
  <c r="F359" i="1"/>
  <c r="H125" i="1"/>
  <c r="F125" i="1"/>
  <c r="H107" i="1"/>
  <c r="F107" i="1"/>
  <c r="H323" i="1"/>
  <c r="F323" i="1"/>
  <c r="H89" i="1"/>
  <c r="F89" i="1"/>
  <c r="H71" i="1"/>
  <c r="F71" i="1"/>
  <c r="H287" i="1"/>
  <c r="F287" i="1"/>
  <c r="F251" i="1"/>
  <c r="H215" i="1"/>
  <c r="F215" i="1"/>
  <c r="F197" i="1"/>
  <c r="H35" i="1"/>
  <c r="F35" i="1"/>
  <c r="H143" i="1"/>
  <c r="F143" i="1"/>
  <c r="H341" i="1"/>
  <c r="F341" i="1"/>
  <c r="H305" i="1"/>
  <c r="F305" i="1"/>
  <c r="F179" i="1"/>
  <c r="F161" i="1"/>
  <c r="H376" i="1"/>
  <c r="F376" i="1"/>
  <c r="U214" i="2" l="1"/>
  <c r="U215" i="2"/>
  <c r="U216" i="2"/>
  <c r="U217" i="2"/>
  <c r="H358" i="1" l="1"/>
  <c r="F358" i="1"/>
  <c r="H340" i="1"/>
  <c r="F340" i="1"/>
  <c r="H322" i="1"/>
  <c r="F322" i="1"/>
  <c r="H304" i="1"/>
  <c r="F304" i="1"/>
  <c r="H286" i="1"/>
  <c r="F286" i="1"/>
  <c r="H268" i="1"/>
  <c r="F268" i="1"/>
  <c r="F250" i="1"/>
  <c r="F232" i="1"/>
  <c r="H214" i="1"/>
  <c r="F214" i="1"/>
  <c r="H196" i="1"/>
  <c r="F196" i="1"/>
  <c r="F178" i="1"/>
  <c r="H160" i="1"/>
  <c r="F160" i="1"/>
  <c r="H142" i="1"/>
  <c r="F142" i="1"/>
  <c r="H124" i="1"/>
  <c r="F124" i="1"/>
  <c r="H106" i="1"/>
  <c r="F106" i="1"/>
  <c r="H88" i="1"/>
  <c r="F88" i="1"/>
  <c r="H70" i="1"/>
  <c r="F70" i="1"/>
  <c r="H52" i="1"/>
  <c r="F52" i="1"/>
  <c r="H34" i="1"/>
  <c r="F34" i="1"/>
  <c r="F16" i="1"/>
  <c r="H375" i="1"/>
  <c r="F375" i="1"/>
  <c r="C292" i="2" l="1"/>
  <c r="B282" i="2"/>
  <c r="H87" i="1" l="1"/>
  <c r="F87" i="1"/>
  <c r="F249" i="1"/>
  <c r="F231" i="1"/>
  <c r="H213" i="1"/>
  <c r="F213" i="1"/>
  <c r="H195" i="1"/>
  <c r="F195" i="1"/>
  <c r="F177" i="1"/>
  <c r="F159" i="1"/>
  <c r="H374" i="1"/>
  <c r="F374" i="1"/>
  <c r="F15" i="1"/>
  <c r="H141" i="1"/>
  <c r="F141" i="1"/>
  <c r="H357" i="1"/>
  <c r="F357" i="1"/>
  <c r="H123" i="1"/>
  <c r="F123" i="1"/>
  <c r="H339" i="1"/>
  <c r="F339" i="1"/>
  <c r="H105" i="1"/>
  <c r="F105" i="1"/>
  <c r="H321" i="1"/>
  <c r="F321" i="1"/>
  <c r="H303" i="1"/>
  <c r="F303" i="1"/>
  <c r="H69" i="1"/>
  <c r="F69" i="1"/>
  <c r="H285" i="1"/>
  <c r="F285" i="1"/>
  <c r="H51" i="1"/>
  <c r="F51" i="1"/>
  <c r="H267" i="1"/>
  <c r="F267" i="1"/>
  <c r="H33" i="1"/>
  <c r="F33" i="1"/>
  <c r="O273" i="2" l="1"/>
  <c r="L273" i="2"/>
  <c r="I273" i="2"/>
  <c r="O272" i="2"/>
  <c r="I272" i="2"/>
  <c r="F272" i="2"/>
  <c r="O271" i="2"/>
  <c r="F271" i="2"/>
  <c r="U202" i="2"/>
  <c r="O270" i="2"/>
  <c r="L270" i="2"/>
  <c r="I270" i="2"/>
  <c r="F270" i="2"/>
  <c r="U200" i="2"/>
  <c r="O269" i="2"/>
  <c r="F269" i="2"/>
  <c r="F267" i="2"/>
  <c r="U195" i="2"/>
  <c r="U223" i="2" s="1"/>
  <c r="L284" i="2" l="1"/>
  <c r="F284" i="2"/>
  <c r="I284" i="2"/>
  <c r="O284" i="2"/>
  <c r="F14" i="1"/>
  <c r="H140" i="1"/>
  <c r="H356" i="1"/>
  <c r="F356" i="1"/>
  <c r="F122" i="1"/>
  <c r="H338" i="1"/>
  <c r="F338" i="1"/>
  <c r="H104" i="1"/>
  <c r="F104" i="1"/>
  <c r="H284" i="1"/>
  <c r="F284" i="1"/>
  <c r="H50" i="1"/>
  <c r="F50" i="1"/>
  <c r="H32" i="1"/>
  <c r="F32" i="1"/>
  <c r="H266" i="1"/>
  <c r="F266" i="1"/>
  <c r="H212" i="1"/>
  <c r="F212" i="1"/>
  <c r="H176" i="1"/>
  <c r="F176" i="1"/>
  <c r="F158" i="1"/>
  <c r="H248" i="1"/>
  <c r="F248" i="1"/>
  <c r="F230" i="1"/>
  <c r="H194" i="1"/>
  <c r="F194" i="1"/>
  <c r="H320" i="1"/>
  <c r="F320" i="1"/>
  <c r="H86" i="1"/>
  <c r="F86" i="1"/>
  <c r="H302" i="1"/>
  <c r="F302" i="1"/>
  <c r="H68" i="1"/>
  <c r="F68" i="1"/>
  <c r="H373" i="1" l="1"/>
  <c r="H265" i="1" l="1"/>
  <c r="F265" i="1"/>
  <c r="F175" i="1"/>
  <c r="H157" i="1"/>
  <c r="H154" i="1"/>
  <c r="F157" i="1"/>
  <c r="F13" i="1"/>
  <c r="H283" i="1"/>
  <c r="F282" i="1"/>
  <c r="F283" i="1"/>
  <c r="F49" i="1"/>
  <c r="H139" i="1"/>
  <c r="H319" i="1"/>
  <c r="F319" i="1"/>
  <c r="H31" i="1"/>
  <c r="F31" i="1"/>
  <c r="H301" i="1"/>
  <c r="F301" i="1"/>
  <c r="H67" i="1"/>
  <c r="F67" i="1"/>
  <c r="H211" i="1"/>
  <c r="F211" i="1"/>
  <c r="H193" i="1"/>
  <c r="F193" i="1"/>
  <c r="F85" i="1"/>
  <c r="H85" i="1"/>
  <c r="F371" i="1"/>
  <c r="F247" i="1"/>
  <c r="H355" i="1"/>
  <c r="F355" i="1"/>
  <c r="F121" i="1"/>
  <c r="H103" i="1"/>
  <c r="F103" i="1"/>
  <c r="H337" i="1"/>
  <c r="F337" i="1"/>
  <c r="H372" i="1"/>
  <c r="H138" i="1" l="1"/>
  <c r="H354" i="1"/>
  <c r="F354" i="1"/>
  <c r="H336" i="1"/>
  <c r="F336" i="1"/>
  <c r="H102" i="1"/>
  <c r="F102" i="1"/>
  <c r="H318" i="1"/>
  <c r="F318" i="1"/>
  <c r="H84" i="1"/>
  <c r="F84" i="1"/>
  <c r="H300" i="1"/>
  <c r="F300" i="1"/>
  <c r="H66" i="1"/>
  <c r="F66" i="1"/>
  <c r="H282" i="1"/>
  <c r="H48" i="1"/>
  <c r="F48" i="1"/>
  <c r="H264" i="1"/>
  <c r="F264" i="1"/>
  <c r="H30" i="1"/>
  <c r="F30" i="1"/>
  <c r="H210" i="1"/>
  <c r="F210" i="1"/>
  <c r="F246" i="1"/>
  <c r="F174" i="1"/>
  <c r="H192" i="1"/>
  <c r="H191" i="1"/>
  <c r="F192" i="1"/>
  <c r="F228" i="1"/>
  <c r="F12" i="1"/>
  <c r="H371" i="1"/>
  <c r="F245" i="1" l="1"/>
  <c r="H209" i="1"/>
  <c r="F209" i="1"/>
  <c r="H189" i="1"/>
  <c r="F191" i="1"/>
  <c r="F173" i="1"/>
  <c r="F155" i="1"/>
  <c r="H370" i="1"/>
  <c r="H137" i="1"/>
  <c r="F137" i="1"/>
  <c r="H353" i="1"/>
  <c r="F353" i="1"/>
  <c r="H119" i="1"/>
  <c r="F119" i="1"/>
  <c r="H335" i="1"/>
  <c r="F335" i="1"/>
  <c r="H101" i="1"/>
  <c r="F101" i="1"/>
  <c r="H317" i="1"/>
  <c r="F317" i="1"/>
  <c r="H83" i="1"/>
  <c r="F83" i="1"/>
  <c r="H299" i="1"/>
  <c r="F299" i="1"/>
  <c r="H65" i="1"/>
  <c r="F65" i="1"/>
  <c r="H281" i="1"/>
  <c r="F281" i="1"/>
  <c r="H47" i="1"/>
  <c r="F47" i="1"/>
  <c r="H263" i="1"/>
  <c r="F263" i="1"/>
  <c r="H29" i="1"/>
  <c r="F29" i="1"/>
  <c r="F369" i="1" l="1"/>
  <c r="H369" i="1"/>
  <c r="F172" i="1"/>
  <c r="F171" i="1"/>
  <c r="H262" i="1"/>
  <c r="F262" i="1"/>
  <c r="H208" i="1"/>
  <c r="F208" i="1"/>
  <c r="H298" i="1"/>
  <c r="F298" i="1"/>
  <c r="F244" i="1"/>
  <c r="H46" i="1"/>
  <c r="F46" i="1"/>
  <c r="H28" i="1"/>
  <c r="F28" i="1"/>
  <c r="H280" i="1"/>
  <c r="F280" i="1"/>
  <c r="H64" i="1"/>
  <c r="F64" i="1"/>
  <c r="H82" i="1"/>
  <c r="F82" i="1"/>
  <c r="H316" i="1"/>
  <c r="F316" i="1"/>
  <c r="F154" i="1"/>
  <c r="H118" i="1"/>
  <c r="H116" i="1"/>
  <c r="F118" i="1"/>
  <c r="H100" i="1"/>
  <c r="F100" i="1"/>
  <c r="H334" i="1"/>
  <c r="F334" i="1"/>
  <c r="H352" i="1"/>
  <c r="F352" i="1"/>
  <c r="F10" i="1"/>
  <c r="F9" i="1" l="1"/>
  <c r="F243" i="1"/>
  <c r="H333" i="1"/>
  <c r="F333" i="1"/>
  <c r="H99" i="1"/>
  <c r="F99" i="1"/>
  <c r="F207" i="1"/>
  <c r="F189" i="1"/>
  <c r="H297" i="1"/>
  <c r="F297" i="1"/>
  <c r="H351" i="1"/>
  <c r="F351" i="1"/>
  <c r="H153" i="1"/>
  <c r="F153" i="1"/>
  <c r="H261" i="1"/>
  <c r="F261" i="1"/>
  <c r="H315" i="1"/>
  <c r="F315" i="1"/>
  <c r="H81" i="1"/>
  <c r="F81" i="1"/>
  <c r="H63" i="1"/>
  <c r="F63" i="1"/>
  <c r="H135" i="1"/>
  <c r="F135" i="1"/>
  <c r="H279" i="1"/>
  <c r="H45" i="1"/>
  <c r="H27" i="1"/>
  <c r="F27" i="1"/>
  <c r="H368" i="1"/>
  <c r="F368" i="1"/>
  <c r="H350" i="1" l="1"/>
  <c r="F350" i="1"/>
  <c r="H332" i="1"/>
  <c r="F332" i="1"/>
  <c r="H314" i="1"/>
  <c r="F314" i="1"/>
  <c r="H296" i="1"/>
  <c r="F296" i="1"/>
  <c r="H278" i="1"/>
  <c r="F278" i="1"/>
  <c r="H260" i="1"/>
  <c r="F260" i="1"/>
  <c r="H242" i="1"/>
  <c r="F242" i="1"/>
  <c r="H224" i="1"/>
  <c r="F224" i="1"/>
  <c r="F188" i="1"/>
  <c r="F206" i="1"/>
  <c r="F170" i="1"/>
  <c r="H152" i="1"/>
  <c r="F152" i="1"/>
  <c r="H134" i="1"/>
  <c r="F134" i="1"/>
  <c r="F116" i="1"/>
  <c r="H98" i="1"/>
  <c r="F98" i="1"/>
  <c r="H80" i="1"/>
  <c r="F80" i="1"/>
  <c r="H62" i="1"/>
  <c r="F62" i="1"/>
  <c r="H44" i="1"/>
  <c r="F44" i="1"/>
  <c r="H26" i="1"/>
  <c r="F26" i="1"/>
  <c r="F8" i="1"/>
  <c r="F20" i="1" l="1"/>
  <c r="H367" i="1" l="1"/>
  <c r="F367" i="1"/>
  <c r="H366" i="1"/>
  <c r="F366" i="1"/>
  <c r="H365" i="1"/>
  <c r="F365" i="1"/>
  <c r="H364" i="1"/>
  <c r="F364" i="1"/>
  <c r="H363" i="1"/>
  <c r="F363" i="1"/>
  <c r="H362" i="1"/>
  <c r="F362" i="1"/>
  <c r="H349" i="1"/>
  <c r="F349" i="1"/>
  <c r="F348" i="1"/>
  <c r="F346" i="1"/>
  <c r="F345" i="1"/>
  <c r="H331" i="1"/>
  <c r="F331" i="1"/>
  <c r="H330" i="1"/>
  <c r="F330" i="1"/>
  <c r="H328" i="1"/>
  <c r="F328" i="1"/>
  <c r="F327" i="1"/>
  <c r="H326" i="1"/>
  <c r="F326" i="1"/>
  <c r="H313" i="1"/>
  <c r="F313" i="1"/>
  <c r="H312" i="1"/>
  <c r="F312" i="1"/>
  <c r="H310" i="1"/>
  <c r="F310" i="1"/>
  <c r="F309" i="1"/>
  <c r="H295" i="1"/>
  <c r="F295" i="1"/>
  <c r="H294" i="1"/>
  <c r="F294" i="1"/>
  <c r="H292" i="1"/>
  <c r="F292" i="1"/>
  <c r="H291" i="1"/>
  <c r="F291" i="1"/>
  <c r="H290" i="1"/>
  <c r="F290" i="1"/>
  <c r="H277" i="1"/>
  <c r="F277" i="1"/>
  <c r="H276" i="1"/>
  <c r="F276" i="1"/>
  <c r="H274" i="1"/>
  <c r="F274" i="1"/>
  <c r="H273" i="1"/>
  <c r="F273" i="1"/>
  <c r="H259" i="1"/>
  <c r="F259" i="1"/>
  <c r="H258" i="1"/>
  <c r="F258" i="1"/>
  <c r="H256" i="1"/>
  <c r="F256" i="1"/>
  <c r="F255" i="1"/>
  <c r="F241" i="1"/>
  <c r="F240" i="1"/>
  <c r="F239" i="1"/>
  <c r="F238" i="1"/>
  <c r="F237" i="1"/>
  <c r="F236" i="1"/>
  <c r="F223" i="1"/>
  <c r="F222" i="1"/>
  <c r="F221" i="1"/>
  <c r="F220" i="1"/>
  <c r="F219" i="1"/>
  <c r="F218" i="1"/>
  <c r="F205" i="1"/>
  <c r="F204" i="1"/>
  <c r="F203" i="1"/>
  <c r="F202" i="1"/>
  <c r="F201" i="1"/>
  <c r="F200" i="1"/>
  <c r="F187" i="1"/>
  <c r="F186" i="1"/>
  <c r="F185" i="1"/>
  <c r="F184" i="1"/>
  <c r="F183" i="1"/>
  <c r="F182" i="1"/>
  <c r="F169" i="1"/>
  <c r="F168" i="1"/>
  <c r="H167" i="1"/>
  <c r="F167" i="1"/>
  <c r="H166" i="1"/>
  <c r="F166" i="1"/>
  <c r="F165" i="1"/>
  <c r="F164" i="1"/>
  <c r="F151" i="1"/>
  <c r="F150" i="1"/>
  <c r="H149" i="1"/>
  <c r="F149" i="1"/>
  <c r="F148" i="1"/>
  <c r="H147" i="1"/>
  <c r="F147" i="1"/>
  <c r="F146" i="1"/>
  <c r="H133" i="1"/>
  <c r="F133" i="1"/>
  <c r="H132" i="1"/>
  <c r="F132" i="1"/>
  <c r="H130" i="1"/>
  <c r="F130" i="1"/>
  <c r="H129" i="1"/>
  <c r="H115" i="1"/>
  <c r="F115" i="1"/>
  <c r="F114" i="1"/>
  <c r="F112" i="1"/>
  <c r="F111" i="1"/>
  <c r="H110" i="1"/>
  <c r="F110" i="1"/>
  <c r="H97" i="1"/>
  <c r="F97" i="1"/>
  <c r="H96" i="1"/>
  <c r="F96" i="1"/>
  <c r="H94" i="1"/>
  <c r="F94" i="1"/>
  <c r="H93" i="1"/>
  <c r="F93" i="1"/>
  <c r="H92" i="1"/>
  <c r="F92" i="1"/>
  <c r="H79" i="1"/>
  <c r="F79" i="1"/>
  <c r="H78" i="1"/>
  <c r="F78" i="1"/>
  <c r="H76" i="1"/>
  <c r="F76" i="1"/>
  <c r="H75" i="1"/>
  <c r="F75" i="1"/>
  <c r="H74" i="1"/>
  <c r="F74" i="1"/>
  <c r="H61" i="1"/>
  <c r="F61" i="1"/>
  <c r="H60" i="1"/>
  <c r="F60" i="1"/>
  <c r="H58" i="1"/>
  <c r="F58" i="1"/>
  <c r="H57" i="1"/>
  <c r="F57" i="1"/>
  <c r="H43" i="1"/>
  <c r="F43" i="1"/>
  <c r="H42" i="1"/>
  <c r="F42" i="1"/>
  <c r="H40" i="1"/>
  <c r="F40" i="1"/>
  <c r="H39" i="1"/>
  <c r="F39" i="1"/>
  <c r="H25" i="1"/>
  <c r="F25" i="1"/>
  <c r="H24" i="1"/>
  <c r="F24" i="1"/>
  <c r="H22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<sst xmlns="http://schemas.openxmlformats.org/spreadsheetml/2006/main" count="395" uniqueCount="75">
  <si>
    <t>Station</t>
  </si>
  <si>
    <t>Sample Date</t>
  </si>
  <si>
    <t>Cl (mg/L)</t>
  </si>
  <si>
    <t>NH4 (mg/L)</t>
  </si>
  <si>
    <t>TKN (mg/L)</t>
  </si>
  <si>
    <t>Org N (mg/L)</t>
  </si>
  <si>
    <t>NO3+NO2 (mg/L)</t>
  </si>
  <si>
    <t>TN (mg/L)</t>
  </si>
  <si>
    <t>TP (mg/L)</t>
  </si>
  <si>
    <t xml:space="preserve">STE1 </t>
  </si>
  <si>
    <t>MW1</t>
  </si>
  <si>
    <t>L1S</t>
  </si>
  <si>
    <t>L1D</t>
  </si>
  <si>
    <t>M1</t>
  </si>
  <si>
    <t>L2S</t>
  </si>
  <si>
    <t>L2D</t>
  </si>
  <si>
    <t>M2</t>
  </si>
  <si>
    <t>L3S</t>
  </si>
  <si>
    <t>L3D</t>
  </si>
  <si>
    <t>M3</t>
  </si>
  <si>
    <t>L4S</t>
  </si>
  <si>
    <t>L4D</t>
  </si>
  <si>
    <t>M4</t>
  </si>
  <si>
    <t>L5S</t>
  </si>
  <si>
    <t>L5D</t>
  </si>
  <si>
    <t>M5</t>
  </si>
  <si>
    <t>L6S</t>
  </si>
  <si>
    <t>L6D</t>
  </si>
  <si>
    <t>M6</t>
  </si>
  <si>
    <t>L7S</t>
  </si>
  <si>
    <t>Date</t>
  </si>
  <si>
    <t>L-1S</t>
  </si>
  <si>
    <t>L-2S</t>
  </si>
  <si>
    <t>L-3S</t>
  </si>
  <si>
    <t>L-4S</t>
  </si>
  <si>
    <t>L-5S</t>
  </si>
  <si>
    <t>L-6S</t>
  </si>
  <si>
    <t>L-7S</t>
  </si>
  <si>
    <t>L-1D</t>
  </si>
  <si>
    <t>L-2D</t>
  </si>
  <si>
    <t>L-3D</t>
  </si>
  <si>
    <t>L-4D</t>
  </si>
  <si>
    <t>L-5D</t>
  </si>
  <si>
    <t>L-6D</t>
  </si>
  <si>
    <t xml:space="preserve">NOTES:  STE=Trap effluent sample; L= lysimeter sample; MW=monitoring well sample; P=piezometer; M=horizontal well </t>
  </si>
  <si>
    <t>BDL</t>
  </si>
  <si>
    <t>Depth to Water (ft.)</t>
  </si>
  <si>
    <t>N/A</t>
  </si>
  <si>
    <t>P1</t>
  </si>
  <si>
    <t>P2</t>
  </si>
  <si>
    <t>P3</t>
  </si>
  <si>
    <t>Meter Reading (gal.)</t>
  </si>
  <si>
    <t>Daily Average (gal.)</t>
  </si>
  <si>
    <t>Comments</t>
  </si>
  <si>
    <t>Homeowner on vacation</t>
  </si>
  <si>
    <t>Irrigation of newly installed sod</t>
  </si>
  <si>
    <t>~</t>
  </si>
  <si>
    <t>Normal irrigation use</t>
  </si>
  <si>
    <t>Commence flow measurements to drainfield</t>
  </si>
  <si>
    <t>Height of Water Above Bottom of Liner (ft.)</t>
  </si>
  <si>
    <t>STE1</t>
  </si>
  <si>
    <t>`</t>
  </si>
  <si>
    <t xml:space="preserve">SE Gauge--Z 1Dsw </t>
  </si>
  <si>
    <t>Precipitation in inches</t>
  </si>
  <si>
    <t>Less irrigation use</t>
  </si>
  <si>
    <t>STE</t>
  </si>
  <si>
    <t>% red</t>
  </si>
  <si>
    <t>n</t>
  </si>
  <si>
    <t>Average</t>
  </si>
  <si>
    <t>Normal irrigation use/Fertilizer Application</t>
  </si>
  <si>
    <t xml:space="preserve">Reported concentrations are in mg/L. BDL=Below Detection Limit, Empty field indicates no sample was collected due to insufficient sample.  </t>
  </si>
  <si>
    <t>Highlighted rows indicate an application of fertilizer to the yard by the homeowner prior to the sampling event.</t>
  </si>
  <si>
    <t>*12/21/17</t>
  </si>
  <si>
    <t>Rainfall Gauge, Annual 2016-2018</t>
  </si>
  <si>
    <t>Average % nitrogen reductions within deep lysimeters with chloride concerntrations within 10% of corresponding effluent chloride concentrations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</si>
</sst>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"/>
    <numFmt numFmtId="166" formatCode="[$-409]mmm\-yy;@"/>
    <numFmt numFmtId="167" formatCode="m/d;@"/>
    <numFmt numFmtId="168" formatCode="m/d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/>
    </xf>
    <xf numFmtId="2" fontId="0" fillId="0" borderId="0" xfId="0" applyNumberFormat="1" applyFill="1"/>
    <xf numFmtId="164" fontId="0" fillId="0" borderId="0" xfId="0" applyNumberFormat="1" applyFill="1"/>
    <xf numFmtId="14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166" fontId="1" fillId="0" borderId="0" xfId="0" applyNumberFormat="1" applyFont="1"/>
    <xf numFmtId="167" fontId="1" fillId="0" borderId="0" xfId="0" applyNumberFormat="1" applyFont="1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1" fontId="3" fillId="0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left" vertical="center"/>
    </xf>
    <xf numFmtId="164" fontId="3" fillId="0" borderId="2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left" vertical="center"/>
    </xf>
    <xf numFmtId="165" fontId="3" fillId="0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Fill="1" applyAlignment="1"/>
    <xf numFmtId="2" fontId="3" fillId="0" borderId="0" xfId="0" applyNumberFormat="1" applyFont="1" applyFill="1"/>
    <xf numFmtId="164" fontId="3" fillId="0" borderId="0" xfId="0" applyNumberFormat="1" applyFont="1" applyFill="1"/>
    <xf numFmtId="168" fontId="2" fillId="0" borderId="1" xfId="0" applyNumberFormat="1" applyFont="1" applyFill="1" applyBorder="1" applyAlignment="1">
      <alignment horizontal="center"/>
    </xf>
    <xf numFmtId="168" fontId="3" fillId="2" borderId="1" xfId="0" applyNumberFormat="1" applyFont="1" applyFill="1" applyBorder="1" applyAlignment="1">
      <alignment horizontal="center" vertical="center"/>
    </xf>
    <xf numFmtId="168" fontId="3" fillId="3" borderId="1" xfId="0" applyNumberFormat="1" applyFont="1" applyFill="1" applyBorder="1" applyAlignment="1">
      <alignment horizontal="center" vertical="center"/>
    </xf>
    <xf numFmtId="168" fontId="3" fillId="0" borderId="1" xfId="0" applyNumberFormat="1" applyFont="1" applyFill="1" applyBorder="1" applyAlignment="1">
      <alignment horizontal="center" vertical="center"/>
    </xf>
    <xf numFmtId="168" fontId="3" fillId="0" borderId="0" xfId="0" applyNumberFormat="1" applyFont="1" applyFill="1"/>
    <xf numFmtId="168" fontId="0" fillId="0" borderId="0" xfId="0" applyNumberFormat="1" applyFill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1" fontId="3" fillId="3" borderId="2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/>
    <xf numFmtId="168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" fontId="3" fillId="3" borderId="2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165" fontId="3" fillId="3" borderId="2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65" fontId="3" fillId="4" borderId="1" xfId="0" applyNumberFormat="1" applyFont="1" applyFill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/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4" borderId="6" xfId="0" applyFont="1" applyFill="1" applyBorder="1" applyAlignment="1">
      <alignment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4" fillId="0" borderId="0" xfId="0" applyFont="1"/>
    <xf numFmtId="17" fontId="0" fillId="0" borderId="0" xfId="0" applyNumberFormat="1"/>
    <xf numFmtId="2" fontId="0" fillId="0" borderId="0" xfId="0" applyNumberFormat="1"/>
    <xf numFmtId="0" fontId="1" fillId="0" borderId="3" xfId="0" applyFont="1" applyFill="1" applyBorder="1" applyAlignment="1">
      <alignment horizontal="center"/>
    </xf>
    <xf numFmtId="0" fontId="0" fillId="0" borderId="1" xfId="0" applyFill="1" applyBorder="1"/>
    <xf numFmtId="0" fontId="0" fillId="0" borderId="8" xfId="0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9" xfId="0" applyFill="1" applyBorder="1"/>
    <xf numFmtId="2" fontId="3" fillId="2" borderId="10" xfId="0" applyNumberFormat="1" applyFont="1" applyFill="1" applyBorder="1" applyAlignment="1">
      <alignment horizontal="center"/>
    </xf>
    <xf numFmtId="0" fontId="0" fillId="0" borderId="11" xfId="0" applyFill="1" applyBorder="1"/>
    <xf numFmtId="1" fontId="3" fillId="2" borderId="10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/>
    </xf>
    <xf numFmtId="0" fontId="0" fillId="0" borderId="12" xfId="0" applyFill="1" applyBorder="1"/>
    <xf numFmtId="0" fontId="0" fillId="5" borderId="0" xfId="0" applyFill="1"/>
    <xf numFmtId="0" fontId="3" fillId="5" borderId="1" xfId="0" applyFont="1" applyFill="1" applyBorder="1"/>
    <xf numFmtId="168" fontId="3" fillId="5" borderId="1" xfId="0" applyNumberFormat="1" applyFont="1" applyFill="1" applyBorder="1" applyAlignment="1">
      <alignment horizontal="center" vertical="center"/>
    </xf>
    <xf numFmtId="1" fontId="3" fillId="5" borderId="2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1" fontId="3" fillId="5" borderId="2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65" fontId="3" fillId="5" borderId="2" xfId="0" applyNumberFormat="1" applyFont="1" applyFill="1" applyBorder="1" applyAlignment="1">
      <alignment horizontal="left" vertical="center"/>
    </xf>
    <xf numFmtId="2" fontId="3" fillId="5" borderId="2" xfId="0" applyNumberFormat="1" applyFont="1" applyFill="1" applyBorder="1" applyAlignment="1">
      <alignment horizontal="center" vertical="center"/>
    </xf>
    <xf numFmtId="165" fontId="3" fillId="5" borderId="2" xfId="0" applyNumberFormat="1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/>
    </xf>
    <xf numFmtId="2" fontId="3" fillId="5" borderId="2" xfId="0" applyNumberFormat="1" applyFont="1" applyFill="1" applyBorder="1" applyAlignment="1">
      <alignment horizontal="center"/>
    </xf>
    <xf numFmtId="165" fontId="3" fillId="5" borderId="2" xfId="0" applyNumberFormat="1" applyFont="1" applyFill="1" applyBorder="1" applyAlignment="1">
      <alignment horizontal="center"/>
    </xf>
    <xf numFmtId="0" fontId="3" fillId="5" borderId="2" xfId="0" applyFont="1" applyFill="1" applyBorder="1"/>
    <xf numFmtId="1" fontId="3" fillId="5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164" fontId="3" fillId="5" borderId="2" xfId="0" applyNumberFormat="1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/>
    </xf>
    <xf numFmtId="14" fontId="3" fillId="5" borderId="2" xfId="0" applyNumberFormat="1" applyFont="1" applyFill="1" applyBorder="1" applyAlignment="1">
      <alignment horizontal="center" vertical="center"/>
    </xf>
    <xf numFmtId="168" fontId="0" fillId="5" borderId="0" xfId="0" applyNumberFormat="1" applyFill="1"/>
    <xf numFmtId="2" fontId="0" fillId="5" borderId="0" xfId="0" applyNumberFormat="1" applyFill="1"/>
    <xf numFmtId="164" fontId="0" fillId="5" borderId="0" xfId="0" applyNumberFormat="1" applyFill="1"/>
    <xf numFmtId="0" fontId="2" fillId="0" borderId="0" xfId="0" applyFont="1"/>
    <xf numFmtId="2" fontId="6" fillId="0" borderId="0" xfId="0" applyNumberFormat="1" applyFont="1" applyFill="1"/>
    <xf numFmtId="0" fontId="6" fillId="0" borderId="0" xfId="0" applyFont="1" applyFill="1"/>
    <xf numFmtId="165" fontId="0" fillId="0" borderId="0" xfId="0" applyNumberFormat="1" applyFill="1"/>
    <xf numFmtId="164" fontId="3" fillId="4" borderId="1" xfId="0" applyNumberFormat="1" applyFont="1" applyFill="1" applyBorder="1" applyAlignment="1">
      <alignment horizontal="center"/>
    </xf>
    <xf numFmtId="14" fontId="0" fillId="5" borderId="1" xfId="0" applyNumberForma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7" fillId="2" borderId="10" xfId="0" applyNumberFormat="1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2" fontId="3" fillId="2" borderId="7" xfId="0" applyNumberFormat="1" applyFont="1" applyFill="1" applyBorder="1" applyAlignment="1">
      <alignment horizontal="left" vertical="top" wrapText="1"/>
    </xf>
    <xf numFmtId="14" fontId="3" fillId="3" borderId="7" xfId="0" applyNumberFormat="1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65" fontId="0" fillId="2" borderId="2" xfId="0" applyNumberFormat="1" applyFill="1" applyBorder="1" applyAlignment="1">
      <alignment horizontal="center"/>
    </xf>
    <xf numFmtId="165" fontId="0" fillId="0" borderId="2" xfId="0" applyNumberForma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0" fontId="0" fillId="5" borderId="1" xfId="0" applyFill="1" applyBorder="1"/>
    <xf numFmtId="0" fontId="0" fillId="5" borderId="2" xfId="0" applyFill="1" applyBorder="1"/>
    <xf numFmtId="0" fontId="0" fillId="5" borderId="12" xfId="0" applyFill="1" applyBorder="1"/>
    <xf numFmtId="0" fontId="0" fillId="5" borderId="0" xfId="0" applyFill="1" applyBorder="1"/>
    <xf numFmtId="1" fontId="3" fillId="5" borderId="1" xfId="0" applyNumberFormat="1" applyFont="1" applyFill="1" applyBorder="1" applyAlignment="1">
      <alignment horizontal="right" vertical="center"/>
    </xf>
    <xf numFmtId="1" fontId="3" fillId="3" borderId="1" xfId="0" applyNumberFormat="1" applyFont="1" applyFill="1" applyBorder="1" applyAlignment="1">
      <alignment horizontal="right" vertical="center"/>
    </xf>
    <xf numFmtId="165" fontId="0" fillId="5" borderId="1" xfId="0" applyNumberFormat="1" applyFill="1" applyBorder="1"/>
    <xf numFmtId="165" fontId="0" fillId="0" borderId="1" xfId="0" applyNumberFormat="1" applyFill="1" applyBorder="1"/>
    <xf numFmtId="0" fontId="3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Shallow</a:t>
            </a: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Lysimeters - Chloride mg/L</a:t>
            </a:r>
            <a:endParaRPr lang="en-US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Graphs!$B$1</c:f>
              <c:strCache>
                <c:ptCount val="1"/>
                <c:pt idx="0">
                  <c:v>L-1S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Graphs!$A$2:$A$18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Graphs!$B$2:$B$18</c:f>
              <c:numCache>
                <c:formatCode>0</c:formatCode>
                <c:ptCount val="17"/>
                <c:pt idx="0">
                  <c:v>100</c:v>
                </c:pt>
                <c:pt idx="2">
                  <c:v>77</c:v>
                </c:pt>
                <c:pt idx="3">
                  <c:v>82</c:v>
                </c:pt>
                <c:pt idx="4">
                  <c:v>70</c:v>
                </c:pt>
                <c:pt idx="5">
                  <c:v>73</c:v>
                </c:pt>
                <c:pt idx="6">
                  <c:v>53</c:v>
                </c:pt>
                <c:pt idx="7">
                  <c:v>59</c:v>
                </c:pt>
                <c:pt idx="8">
                  <c:v>63</c:v>
                </c:pt>
                <c:pt idx="9">
                  <c:v>50</c:v>
                </c:pt>
                <c:pt idx="10">
                  <c:v>15</c:v>
                </c:pt>
                <c:pt idx="11">
                  <c:v>43</c:v>
                </c:pt>
                <c:pt idx="12">
                  <c:v>130</c:v>
                </c:pt>
                <c:pt idx="13">
                  <c:v>65</c:v>
                </c:pt>
                <c:pt idx="14">
                  <c:v>66</c:v>
                </c:pt>
                <c:pt idx="15">
                  <c:v>55</c:v>
                </c:pt>
                <c:pt idx="16">
                  <c:v>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A6F-4B3D-8D17-AB61867B4BCE}"/>
            </c:ext>
          </c:extLst>
        </c:ser>
        <c:ser>
          <c:idx val="1"/>
          <c:order val="1"/>
          <c:tx>
            <c:strRef>
              <c:f>Graphs!$C$1</c:f>
              <c:strCache>
                <c:ptCount val="1"/>
                <c:pt idx="0">
                  <c:v>L-2S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Graphs!$A$2:$A$18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Graphs!$C$2:$C$18</c:f>
              <c:numCache>
                <c:formatCode>0</c:formatCode>
                <c:ptCount val="17"/>
                <c:pt idx="1">
                  <c:v>16</c:v>
                </c:pt>
                <c:pt idx="4">
                  <c:v>48</c:v>
                </c:pt>
                <c:pt idx="5">
                  <c:v>38</c:v>
                </c:pt>
                <c:pt idx="6">
                  <c:v>44</c:v>
                </c:pt>
                <c:pt idx="7">
                  <c:v>53</c:v>
                </c:pt>
                <c:pt idx="8">
                  <c:v>57</c:v>
                </c:pt>
                <c:pt idx="9">
                  <c:v>53</c:v>
                </c:pt>
                <c:pt idx="10">
                  <c:v>20</c:v>
                </c:pt>
                <c:pt idx="11">
                  <c:v>24</c:v>
                </c:pt>
                <c:pt idx="12">
                  <c:v>150</c:v>
                </c:pt>
                <c:pt idx="13">
                  <c:v>79</c:v>
                </c:pt>
                <c:pt idx="14">
                  <c:v>55</c:v>
                </c:pt>
                <c:pt idx="15">
                  <c:v>52</c:v>
                </c:pt>
                <c:pt idx="16">
                  <c:v>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A6F-4B3D-8D17-AB61867B4BCE}"/>
            </c:ext>
          </c:extLst>
        </c:ser>
        <c:ser>
          <c:idx val="2"/>
          <c:order val="2"/>
          <c:tx>
            <c:strRef>
              <c:f>Graphs!$D$1</c:f>
              <c:strCache>
                <c:ptCount val="1"/>
                <c:pt idx="0">
                  <c:v>L-3S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Graphs!$A$2:$A$18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Graphs!$D$2:$D$18</c:f>
              <c:numCache>
                <c:formatCode>0</c:formatCode>
                <c:ptCount val="17"/>
                <c:pt idx="1">
                  <c:v>54</c:v>
                </c:pt>
                <c:pt idx="2">
                  <c:v>27</c:v>
                </c:pt>
                <c:pt idx="3">
                  <c:v>46</c:v>
                </c:pt>
                <c:pt idx="4">
                  <c:v>54</c:v>
                </c:pt>
                <c:pt idx="5">
                  <c:v>68</c:v>
                </c:pt>
                <c:pt idx="6">
                  <c:v>45</c:v>
                </c:pt>
                <c:pt idx="7">
                  <c:v>44</c:v>
                </c:pt>
                <c:pt idx="8">
                  <c:v>58</c:v>
                </c:pt>
                <c:pt idx="9">
                  <c:v>56</c:v>
                </c:pt>
                <c:pt idx="10">
                  <c:v>37</c:v>
                </c:pt>
                <c:pt idx="11">
                  <c:v>42</c:v>
                </c:pt>
                <c:pt idx="12">
                  <c:v>130</c:v>
                </c:pt>
                <c:pt idx="13">
                  <c:v>78</c:v>
                </c:pt>
                <c:pt idx="14">
                  <c:v>65</c:v>
                </c:pt>
                <c:pt idx="15">
                  <c:v>58</c:v>
                </c:pt>
                <c:pt idx="16">
                  <c:v>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A6F-4B3D-8D17-AB61867B4BCE}"/>
            </c:ext>
          </c:extLst>
        </c:ser>
        <c:ser>
          <c:idx val="3"/>
          <c:order val="3"/>
          <c:tx>
            <c:strRef>
              <c:f>Graphs!$E$1</c:f>
              <c:strCache>
                <c:ptCount val="1"/>
                <c:pt idx="0">
                  <c:v>L-4S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Graphs!$A$2:$A$18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Graphs!$E$2:$E$18</c:f>
              <c:numCache>
                <c:formatCode>0</c:formatCode>
                <c:ptCount val="17"/>
                <c:pt idx="0">
                  <c:v>79</c:v>
                </c:pt>
                <c:pt idx="1">
                  <c:v>85</c:v>
                </c:pt>
                <c:pt idx="2">
                  <c:v>24</c:v>
                </c:pt>
                <c:pt idx="3">
                  <c:v>73</c:v>
                </c:pt>
                <c:pt idx="4">
                  <c:v>77</c:v>
                </c:pt>
                <c:pt idx="5">
                  <c:v>85</c:v>
                </c:pt>
                <c:pt idx="7">
                  <c:v>58</c:v>
                </c:pt>
                <c:pt idx="8">
                  <c:v>63</c:v>
                </c:pt>
                <c:pt idx="9">
                  <c:v>52</c:v>
                </c:pt>
                <c:pt idx="10">
                  <c:v>35</c:v>
                </c:pt>
                <c:pt idx="11">
                  <c:v>54</c:v>
                </c:pt>
                <c:pt idx="12">
                  <c:v>150</c:v>
                </c:pt>
                <c:pt idx="13">
                  <c:v>71</c:v>
                </c:pt>
                <c:pt idx="14">
                  <c:v>76</c:v>
                </c:pt>
                <c:pt idx="15">
                  <c:v>58</c:v>
                </c:pt>
                <c:pt idx="16">
                  <c:v>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A6F-4B3D-8D17-AB61867B4BCE}"/>
            </c:ext>
          </c:extLst>
        </c:ser>
        <c:ser>
          <c:idx val="4"/>
          <c:order val="4"/>
          <c:tx>
            <c:strRef>
              <c:f>Graphs!$F$1</c:f>
              <c:strCache>
                <c:ptCount val="1"/>
                <c:pt idx="0">
                  <c:v>L-5S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Graphs!$A$2:$A$18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Graphs!$F$2:$F$18</c:f>
              <c:numCache>
                <c:formatCode>0</c:formatCode>
                <c:ptCount val="17"/>
                <c:pt idx="0">
                  <c:v>25</c:v>
                </c:pt>
                <c:pt idx="1">
                  <c:v>6.1</c:v>
                </c:pt>
                <c:pt idx="2">
                  <c:v>8.9</c:v>
                </c:pt>
                <c:pt idx="3">
                  <c:v>48</c:v>
                </c:pt>
                <c:pt idx="4">
                  <c:v>52</c:v>
                </c:pt>
                <c:pt idx="5">
                  <c:v>88</c:v>
                </c:pt>
                <c:pt idx="6">
                  <c:v>37</c:v>
                </c:pt>
                <c:pt idx="7">
                  <c:v>44</c:v>
                </c:pt>
                <c:pt idx="8">
                  <c:v>24</c:v>
                </c:pt>
                <c:pt idx="9">
                  <c:v>17</c:v>
                </c:pt>
                <c:pt idx="10">
                  <c:v>18</c:v>
                </c:pt>
                <c:pt idx="11">
                  <c:v>6</c:v>
                </c:pt>
                <c:pt idx="12">
                  <c:v>59</c:v>
                </c:pt>
                <c:pt idx="13">
                  <c:v>77</c:v>
                </c:pt>
                <c:pt idx="14">
                  <c:v>54</c:v>
                </c:pt>
                <c:pt idx="15">
                  <c:v>54</c:v>
                </c:pt>
                <c:pt idx="16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A6F-4B3D-8D17-AB61867B4BCE}"/>
            </c:ext>
          </c:extLst>
        </c:ser>
        <c:ser>
          <c:idx val="5"/>
          <c:order val="5"/>
          <c:tx>
            <c:strRef>
              <c:f>Graphs!$G$1</c:f>
              <c:strCache>
                <c:ptCount val="1"/>
                <c:pt idx="0">
                  <c:v>L-6S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Graphs!$A$2:$A$18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Graphs!$G$2:$G$18</c:f>
              <c:numCache>
                <c:formatCode>0</c:formatCode>
                <c:ptCount val="17"/>
                <c:pt idx="0">
                  <c:v>16</c:v>
                </c:pt>
                <c:pt idx="1">
                  <c:v>8.8000000000000007</c:v>
                </c:pt>
                <c:pt idx="2">
                  <c:v>13</c:v>
                </c:pt>
                <c:pt idx="3">
                  <c:v>44</c:v>
                </c:pt>
                <c:pt idx="4">
                  <c:v>45</c:v>
                </c:pt>
                <c:pt idx="5">
                  <c:v>98</c:v>
                </c:pt>
                <c:pt idx="7">
                  <c:v>43</c:v>
                </c:pt>
                <c:pt idx="8">
                  <c:v>33</c:v>
                </c:pt>
                <c:pt idx="10">
                  <c:v>19</c:v>
                </c:pt>
                <c:pt idx="11">
                  <c:v>17</c:v>
                </c:pt>
                <c:pt idx="12">
                  <c:v>66</c:v>
                </c:pt>
                <c:pt idx="13">
                  <c:v>69</c:v>
                </c:pt>
                <c:pt idx="14">
                  <c:v>42</c:v>
                </c:pt>
                <c:pt idx="15">
                  <c:v>58</c:v>
                </c:pt>
                <c:pt idx="16">
                  <c:v>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A6F-4B3D-8D17-AB61867B4BCE}"/>
            </c:ext>
          </c:extLst>
        </c:ser>
        <c:ser>
          <c:idx val="6"/>
          <c:order val="6"/>
          <c:tx>
            <c:strRef>
              <c:f>Graphs!$H$1</c:f>
              <c:strCache>
                <c:ptCount val="1"/>
                <c:pt idx="0">
                  <c:v>L-7S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Graphs!$A$2:$A$18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Graphs!$H$2:$H$18</c:f>
              <c:numCache>
                <c:formatCode>0</c:formatCode>
                <c:ptCount val="17"/>
                <c:pt idx="1">
                  <c:v>43</c:v>
                </c:pt>
                <c:pt idx="2">
                  <c:v>68</c:v>
                </c:pt>
                <c:pt idx="3">
                  <c:v>81</c:v>
                </c:pt>
                <c:pt idx="4">
                  <c:v>74</c:v>
                </c:pt>
                <c:pt idx="5">
                  <c:v>80</c:v>
                </c:pt>
                <c:pt idx="6">
                  <c:v>63</c:v>
                </c:pt>
                <c:pt idx="7">
                  <c:v>59</c:v>
                </c:pt>
                <c:pt idx="8">
                  <c:v>80</c:v>
                </c:pt>
                <c:pt idx="9">
                  <c:v>63</c:v>
                </c:pt>
                <c:pt idx="10">
                  <c:v>34</c:v>
                </c:pt>
                <c:pt idx="11">
                  <c:v>48</c:v>
                </c:pt>
                <c:pt idx="12">
                  <c:v>140</c:v>
                </c:pt>
                <c:pt idx="13">
                  <c:v>70</c:v>
                </c:pt>
                <c:pt idx="14">
                  <c:v>65</c:v>
                </c:pt>
                <c:pt idx="15">
                  <c:v>42</c:v>
                </c:pt>
                <c:pt idx="16">
                  <c:v>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A6F-4B3D-8D17-AB61867B4BCE}"/>
            </c:ext>
          </c:extLst>
        </c:ser>
        <c:ser>
          <c:idx val="7"/>
          <c:order val="7"/>
          <c:tx>
            <c:strRef>
              <c:f>Graphs!$I$1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Graphs!$A$2:$A$18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Graphs!$I$2:$I$18</c:f>
              <c:numCache>
                <c:formatCode>0</c:formatCode>
                <c:ptCount val="17"/>
                <c:pt idx="0">
                  <c:v>99</c:v>
                </c:pt>
                <c:pt idx="1">
                  <c:v>70</c:v>
                </c:pt>
                <c:pt idx="2">
                  <c:v>83</c:v>
                </c:pt>
                <c:pt idx="3">
                  <c:v>79</c:v>
                </c:pt>
                <c:pt idx="4">
                  <c:v>79</c:v>
                </c:pt>
                <c:pt idx="5">
                  <c:v>79</c:v>
                </c:pt>
                <c:pt idx="6">
                  <c:v>59</c:v>
                </c:pt>
                <c:pt idx="7">
                  <c:v>62</c:v>
                </c:pt>
                <c:pt idx="8">
                  <c:v>63</c:v>
                </c:pt>
                <c:pt idx="9">
                  <c:v>57</c:v>
                </c:pt>
                <c:pt idx="10">
                  <c:v>51</c:v>
                </c:pt>
                <c:pt idx="11">
                  <c:v>70</c:v>
                </c:pt>
                <c:pt idx="12">
                  <c:v>120</c:v>
                </c:pt>
                <c:pt idx="13">
                  <c:v>84</c:v>
                </c:pt>
                <c:pt idx="14">
                  <c:v>73</c:v>
                </c:pt>
                <c:pt idx="15">
                  <c:v>69</c:v>
                </c:pt>
                <c:pt idx="16">
                  <c:v>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F2C-4164-B67D-C3C3D49B8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946064"/>
        <c:axId val="480941144"/>
      </c:scatterChart>
      <c:valAx>
        <c:axId val="480946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941144"/>
        <c:crosses val="autoZero"/>
        <c:crossBetween val="midCat"/>
      </c:valAx>
      <c:valAx>
        <c:axId val="480941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946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Wekiwa</a:t>
            </a:r>
            <a:r>
              <a:rPr lang="en-US" baseline="0"/>
              <a:t> Springs State Park Rain Gauge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Rainfall!$A$4:$A$37</c:f>
              <c:numCache>
                <c:formatCode>mmm\-yy</c:formatCode>
                <c:ptCount val="34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42995</c:v>
                </c:pt>
                <c:pt idx="21">
                  <c:v>43025</c:v>
                </c:pt>
                <c:pt idx="22">
                  <c:v>43056</c:v>
                </c:pt>
                <c:pt idx="23">
                  <c:v>43086</c:v>
                </c:pt>
                <c:pt idx="24">
                  <c:v>43118</c:v>
                </c:pt>
                <c:pt idx="25">
                  <c:v>43149</c:v>
                </c:pt>
                <c:pt idx="26">
                  <c:v>43177</c:v>
                </c:pt>
                <c:pt idx="27">
                  <c:v>43208</c:v>
                </c:pt>
                <c:pt idx="28">
                  <c:v>43238</c:v>
                </c:pt>
                <c:pt idx="29">
                  <c:v>43269</c:v>
                </c:pt>
                <c:pt idx="30">
                  <c:v>43299</c:v>
                </c:pt>
                <c:pt idx="31">
                  <c:v>43330</c:v>
                </c:pt>
                <c:pt idx="32">
                  <c:v>43361</c:v>
                </c:pt>
                <c:pt idx="33">
                  <c:v>43391</c:v>
                </c:pt>
              </c:numCache>
            </c:numRef>
          </c:cat>
          <c:val>
            <c:numRef>
              <c:f>Rainfall!$B$4:$B$37</c:f>
              <c:numCache>
                <c:formatCode>General</c:formatCode>
                <c:ptCount val="34"/>
                <c:pt idx="0" formatCode="0.00">
                  <c:v>7.45</c:v>
                </c:pt>
                <c:pt idx="1">
                  <c:v>1.65</c:v>
                </c:pt>
                <c:pt idx="2">
                  <c:v>2.4500000000000002</c:v>
                </c:pt>
                <c:pt idx="3" formatCode="0.00">
                  <c:v>2</c:v>
                </c:pt>
                <c:pt idx="4">
                  <c:v>8.25</c:v>
                </c:pt>
                <c:pt idx="5" formatCode="0.00">
                  <c:v>5.71</c:v>
                </c:pt>
                <c:pt idx="6">
                  <c:v>3.85</c:v>
                </c:pt>
                <c:pt idx="7">
                  <c:v>3.65</c:v>
                </c:pt>
                <c:pt idx="8" formatCode="0.00">
                  <c:v>7.52</c:v>
                </c:pt>
                <c:pt idx="9" formatCode="0.00">
                  <c:v>9.4</c:v>
                </c:pt>
                <c:pt idx="10">
                  <c:v>0.25</c:v>
                </c:pt>
                <c:pt idx="11">
                  <c:v>0.55000000000000004</c:v>
                </c:pt>
                <c:pt idx="12">
                  <c:v>3.71</c:v>
                </c:pt>
                <c:pt idx="13" formatCode="0.00">
                  <c:v>2</c:v>
                </c:pt>
                <c:pt idx="14" formatCode="0.00">
                  <c:v>0.55000000000000004</c:v>
                </c:pt>
                <c:pt idx="15" formatCode="0.00">
                  <c:v>1.95</c:v>
                </c:pt>
                <c:pt idx="16" formatCode="0.00">
                  <c:v>3.4</c:v>
                </c:pt>
                <c:pt idx="17">
                  <c:v>10.87</c:v>
                </c:pt>
                <c:pt idx="18" formatCode="0.00">
                  <c:v>10.02</c:v>
                </c:pt>
                <c:pt idx="19" formatCode="0.00">
                  <c:v>3.34</c:v>
                </c:pt>
                <c:pt idx="20" formatCode="0.00">
                  <c:v>12.08</c:v>
                </c:pt>
                <c:pt idx="21" formatCode="0.00">
                  <c:v>4.13</c:v>
                </c:pt>
                <c:pt idx="22" formatCode="0.00">
                  <c:v>0.7</c:v>
                </c:pt>
                <c:pt idx="23" formatCode="0.00">
                  <c:v>0.6</c:v>
                </c:pt>
                <c:pt idx="24" formatCode="0.00">
                  <c:v>2.78</c:v>
                </c:pt>
                <c:pt idx="25" formatCode="0.00">
                  <c:v>0.49</c:v>
                </c:pt>
                <c:pt idx="26" formatCode="0.00">
                  <c:v>3.03</c:v>
                </c:pt>
                <c:pt idx="27" formatCode="0.00">
                  <c:v>4.92</c:v>
                </c:pt>
                <c:pt idx="28" formatCode="0.00">
                  <c:v>8.6300000000000008</c:v>
                </c:pt>
                <c:pt idx="29" formatCode="0.00">
                  <c:v>7.33</c:v>
                </c:pt>
                <c:pt idx="30" formatCode="0.00">
                  <c:v>8.1199999999999992</c:v>
                </c:pt>
                <c:pt idx="31" formatCode="0.00">
                  <c:v>7.71</c:v>
                </c:pt>
                <c:pt idx="32" formatCode="0.00">
                  <c:v>6.69</c:v>
                </c:pt>
                <c:pt idx="33" formatCode="0.00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9-49D7-8148-D636B2589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6932816"/>
        <c:axId val="1"/>
      </c:barChart>
      <c:dateAx>
        <c:axId val="406932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2016 - 2018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Rain (in.)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9328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kern="1200" spc="0" baseline="0">
                <a:solidFill>
                  <a:srgbClr val="595959"/>
                </a:solidFill>
                <a:effectLst/>
              </a:rPr>
              <a:t>Wekiwa Springs State Park Rain Gauge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7416409905283601E-2"/>
                  <c:y val="5.7905001458151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6B-48B8-8079-090BA35C8F4C}"/>
                </c:ext>
              </c:extLst>
            </c:dLbl>
            <c:dLbl>
              <c:idx val="8"/>
              <c:layout>
                <c:manualLayout>
                  <c:x val="-1.1474380919776332E-3"/>
                  <c:y val="1.1608705161854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D6-44E5-8B5C-BB95EE40E128}"/>
                </c:ext>
              </c:extLst>
            </c:dLbl>
            <c:dLbl>
              <c:idx val="11"/>
              <c:layout>
                <c:manualLayout>
                  <c:x val="-5.9783559663739456E-3"/>
                  <c:y val="-1.6169072615923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D6-44E5-8B5C-BB95EE40E1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Rainfall!$A$12:$A$37</c:f>
              <c:numCache>
                <c:formatCode>mmm\-yy</c:formatCode>
                <c:ptCount val="26"/>
                <c:pt idx="0">
                  <c:v>42614</c:v>
                </c:pt>
                <c:pt idx="1">
                  <c:v>42644</c:v>
                </c:pt>
                <c:pt idx="2">
                  <c:v>42675</c:v>
                </c:pt>
                <c:pt idx="3">
                  <c:v>42705</c:v>
                </c:pt>
                <c:pt idx="4">
                  <c:v>42736</c:v>
                </c:pt>
                <c:pt idx="5">
                  <c:v>42767</c:v>
                </c:pt>
                <c:pt idx="6">
                  <c:v>42795</c:v>
                </c:pt>
                <c:pt idx="7">
                  <c:v>42826</c:v>
                </c:pt>
                <c:pt idx="8">
                  <c:v>42856</c:v>
                </c:pt>
                <c:pt idx="9">
                  <c:v>42887</c:v>
                </c:pt>
                <c:pt idx="10">
                  <c:v>42917</c:v>
                </c:pt>
                <c:pt idx="11">
                  <c:v>42948</c:v>
                </c:pt>
                <c:pt idx="12">
                  <c:v>42995</c:v>
                </c:pt>
                <c:pt idx="13">
                  <c:v>43025</c:v>
                </c:pt>
                <c:pt idx="14">
                  <c:v>43056</c:v>
                </c:pt>
                <c:pt idx="15">
                  <c:v>43086</c:v>
                </c:pt>
                <c:pt idx="16">
                  <c:v>43118</c:v>
                </c:pt>
                <c:pt idx="17">
                  <c:v>43149</c:v>
                </c:pt>
                <c:pt idx="18">
                  <c:v>43177</c:v>
                </c:pt>
                <c:pt idx="19">
                  <c:v>43208</c:v>
                </c:pt>
                <c:pt idx="20">
                  <c:v>43238</c:v>
                </c:pt>
                <c:pt idx="21">
                  <c:v>43269</c:v>
                </c:pt>
                <c:pt idx="22">
                  <c:v>43299</c:v>
                </c:pt>
                <c:pt idx="23">
                  <c:v>43330</c:v>
                </c:pt>
                <c:pt idx="24">
                  <c:v>43361</c:v>
                </c:pt>
                <c:pt idx="25">
                  <c:v>43391</c:v>
                </c:pt>
              </c:numCache>
            </c:numRef>
          </c:cat>
          <c:val>
            <c:numRef>
              <c:f>Rainfall!$B$12:$B$37</c:f>
              <c:numCache>
                <c:formatCode>0.00</c:formatCode>
                <c:ptCount val="26"/>
                <c:pt idx="0">
                  <c:v>7.52</c:v>
                </c:pt>
                <c:pt idx="1">
                  <c:v>9.4</c:v>
                </c:pt>
                <c:pt idx="2" formatCode="General">
                  <c:v>0.25</c:v>
                </c:pt>
                <c:pt idx="3" formatCode="General">
                  <c:v>0.55000000000000004</c:v>
                </c:pt>
                <c:pt idx="4" formatCode="General">
                  <c:v>3.71</c:v>
                </c:pt>
                <c:pt idx="5">
                  <c:v>2</c:v>
                </c:pt>
                <c:pt idx="6">
                  <c:v>0.55000000000000004</c:v>
                </c:pt>
                <c:pt idx="7">
                  <c:v>1.95</c:v>
                </c:pt>
                <c:pt idx="8">
                  <c:v>3.4</c:v>
                </c:pt>
                <c:pt idx="9" formatCode="General">
                  <c:v>10.87</c:v>
                </c:pt>
                <c:pt idx="10">
                  <c:v>10.02</c:v>
                </c:pt>
                <c:pt idx="11">
                  <c:v>3.34</c:v>
                </c:pt>
                <c:pt idx="12">
                  <c:v>12.08</c:v>
                </c:pt>
                <c:pt idx="13">
                  <c:v>4.13</c:v>
                </c:pt>
                <c:pt idx="14">
                  <c:v>0.7</c:v>
                </c:pt>
                <c:pt idx="15">
                  <c:v>0.6</c:v>
                </c:pt>
                <c:pt idx="16">
                  <c:v>2.78</c:v>
                </c:pt>
                <c:pt idx="17">
                  <c:v>0.49</c:v>
                </c:pt>
                <c:pt idx="18">
                  <c:v>3.03</c:v>
                </c:pt>
                <c:pt idx="19">
                  <c:v>4.92</c:v>
                </c:pt>
                <c:pt idx="20">
                  <c:v>8.6300000000000008</c:v>
                </c:pt>
                <c:pt idx="21">
                  <c:v>7.33</c:v>
                </c:pt>
                <c:pt idx="22">
                  <c:v>8.1199999999999992</c:v>
                </c:pt>
                <c:pt idx="23">
                  <c:v>7.71</c:v>
                </c:pt>
                <c:pt idx="24">
                  <c:v>6.69</c:v>
                </c:pt>
                <c:pt idx="25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6-44E5-8B5C-BB95EE40E1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63588680"/>
        <c:axId val="563595240"/>
      </c:barChart>
      <c:dateAx>
        <c:axId val="563588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2016 -</a:t>
                </a:r>
                <a:r>
                  <a:rPr lang="en-US" baseline="0"/>
                  <a:t> 2018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595240"/>
        <c:crosses val="autoZero"/>
        <c:auto val="1"/>
        <c:lblOffset val="100"/>
        <c:baseTimeUnit val="months"/>
      </c:dateAx>
      <c:valAx>
        <c:axId val="5635952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kern="1200" baseline="0">
                    <a:solidFill>
                      <a:srgbClr val="595959"/>
                    </a:solidFill>
                    <a:effectLst/>
                  </a:rPr>
                  <a:t>Rain (in.)</a:t>
                </a:r>
                <a:endParaRPr lang="en-US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58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Shallow Lysimeters - Total Nitrogen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Graphs!$B$20</c:f>
              <c:strCache>
                <c:ptCount val="1"/>
                <c:pt idx="0">
                  <c:v>L-1S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Graphs!$A$21:$A$37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Graphs!$B$21:$B$37</c:f>
              <c:numCache>
                <c:formatCode>0</c:formatCode>
                <c:ptCount val="17"/>
                <c:pt idx="0">
                  <c:v>57</c:v>
                </c:pt>
                <c:pt idx="2">
                  <c:v>39</c:v>
                </c:pt>
                <c:pt idx="3">
                  <c:v>29</c:v>
                </c:pt>
                <c:pt idx="4">
                  <c:v>28</c:v>
                </c:pt>
                <c:pt idx="5">
                  <c:v>58</c:v>
                </c:pt>
                <c:pt idx="6">
                  <c:v>20</c:v>
                </c:pt>
                <c:pt idx="7">
                  <c:v>46</c:v>
                </c:pt>
                <c:pt idx="8">
                  <c:v>21</c:v>
                </c:pt>
                <c:pt idx="9">
                  <c:v>33</c:v>
                </c:pt>
                <c:pt idx="10">
                  <c:v>3</c:v>
                </c:pt>
                <c:pt idx="11">
                  <c:v>18</c:v>
                </c:pt>
                <c:pt idx="12">
                  <c:v>40</c:v>
                </c:pt>
                <c:pt idx="13">
                  <c:v>28</c:v>
                </c:pt>
                <c:pt idx="14">
                  <c:v>22</c:v>
                </c:pt>
                <c:pt idx="15">
                  <c:v>21</c:v>
                </c:pt>
                <c:pt idx="16">
                  <c:v>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C36-433B-9D7E-A97CEA629FEF}"/>
            </c:ext>
          </c:extLst>
        </c:ser>
        <c:ser>
          <c:idx val="1"/>
          <c:order val="1"/>
          <c:tx>
            <c:strRef>
              <c:f>Graphs!$C$20</c:f>
              <c:strCache>
                <c:ptCount val="1"/>
                <c:pt idx="0">
                  <c:v>L-2S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Graphs!$A$21:$A$37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Graphs!$C$21:$C$37</c:f>
              <c:numCache>
                <c:formatCode>0</c:formatCode>
                <c:ptCount val="17"/>
                <c:pt idx="1">
                  <c:v>4</c:v>
                </c:pt>
                <c:pt idx="2">
                  <c:v>32</c:v>
                </c:pt>
                <c:pt idx="3">
                  <c:v>26</c:v>
                </c:pt>
                <c:pt idx="4">
                  <c:v>44</c:v>
                </c:pt>
                <c:pt idx="5">
                  <c:v>25</c:v>
                </c:pt>
                <c:pt idx="6">
                  <c:v>36</c:v>
                </c:pt>
                <c:pt idx="7">
                  <c:v>46</c:v>
                </c:pt>
                <c:pt idx="8">
                  <c:v>8</c:v>
                </c:pt>
                <c:pt idx="9">
                  <c:v>3</c:v>
                </c:pt>
                <c:pt idx="10">
                  <c:v>6</c:v>
                </c:pt>
                <c:pt idx="11">
                  <c:v>5</c:v>
                </c:pt>
                <c:pt idx="12">
                  <c:v>37</c:v>
                </c:pt>
                <c:pt idx="13">
                  <c:v>70</c:v>
                </c:pt>
                <c:pt idx="14">
                  <c:v>31</c:v>
                </c:pt>
                <c:pt idx="15">
                  <c:v>40</c:v>
                </c:pt>
                <c:pt idx="16">
                  <c:v>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C36-433B-9D7E-A97CEA629FEF}"/>
            </c:ext>
          </c:extLst>
        </c:ser>
        <c:ser>
          <c:idx val="2"/>
          <c:order val="2"/>
          <c:tx>
            <c:strRef>
              <c:f>Graphs!$D$20</c:f>
              <c:strCache>
                <c:ptCount val="1"/>
                <c:pt idx="0">
                  <c:v>L-3S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Graphs!$A$21:$A$37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Graphs!$D$21:$D$37</c:f>
              <c:numCache>
                <c:formatCode>0</c:formatCode>
                <c:ptCount val="17"/>
                <c:pt idx="1">
                  <c:v>3</c:v>
                </c:pt>
                <c:pt idx="2">
                  <c:v>13</c:v>
                </c:pt>
                <c:pt idx="3">
                  <c:v>10</c:v>
                </c:pt>
                <c:pt idx="4">
                  <c:v>13</c:v>
                </c:pt>
                <c:pt idx="5">
                  <c:v>23</c:v>
                </c:pt>
                <c:pt idx="6">
                  <c:v>40</c:v>
                </c:pt>
                <c:pt idx="7">
                  <c:v>50</c:v>
                </c:pt>
                <c:pt idx="8">
                  <c:v>12</c:v>
                </c:pt>
                <c:pt idx="9">
                  <c:v>22</c:v>
                </c:pt>
                <c:pt idx="10">
                  <c:v>18</c:v>
                </c:pt>
                <c:pt idx="11">
                  <c:v>28</c:v>
                </c:pt>
                <c:pt idx="12">
                  <c:v>68</c:v>
                </c:pt>
                <c:pt idx="13">
                  <c:v>57</c:v>
                </c:pt>
                <c:pt idx="14">
                  <c:v>47</c:v>
                </c:pt>
                <c:pt idx="15">
                  <c:v>47</c:v>
                </c:pt>
                <c:pt idx="16">
                  <c:v>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C36-433B-9D7E-A97CEA629FEF}"/>
            </c:ext>
          </c:extLst>
        </c:ser>
        <c:ser>
          <c:idx val="3"/>
          <c:order val="3"/>
          <c:tx>
            <c:strRef>
              <c:f>Graphs!$E$20</c:f>
              <c:strCache>
                <c:ptCount val="1"/>
                <c:pt idx="0">
                  <c:v>L-4S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Graphs!$A$21:$A$37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Graphs!$E$21:$E$37</c:f>
              <c:numCache>
                <c:formatCode>0</c:formatCode>
                <c:ptCount val="17"/>
                <c:pt idx="0">
                  <c:v>12</c:v>
                </c:pt>
                <c:pt idx="1">
                  <c:v>3</c:v>
                </c:pt>
                <c:pt idx="2">
                  <c:v>8</c:v>
                </c:pt>
                <c:pt idx="3">
                  <c:v>13</c:v>
                </c:pt>
                <c:pt idx="4">
                  <c:v>14</c:v>
                </c:pt>
                <c:pt idx="5">
                  <c:v>20</c:v>
                </c:pt>
                <c:pt idx="6">
                  <c:v>11</c:v>
                </c:pt>
                <c:pt idx="7">
                  <c:v>37</c:v>
                </c:pt>
                <c:pt idx="8">
                  <c:v>11</c:v>
                </c:pt>
                <c:pt idx="9">
                  <c:v>32</c:v>
                </c:pt>
                <c:pt idx="10">
                  <c:v>28</c:v>
                </c:pt>
                <c:pt idx="11">
                  <c:v>17</c:v>
                </c:pt>
                <c:pt idx="12">
                  <c:v>22</c:v>
                </c:pt>
                <c:pt idx="13">
                  <c:v>70</c:v>
                </c:pt>
                <c:pt idx="14">
                  <c:v>41</c:v>
                </c:pt>
                <c:pt idx="15">
                  <c:v>60</c:v>
                </c:pt>
                <c:pt idx="16">
                  <c:v>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C36-433B-9D7E-A97CEA629FEF}"/>
            </c:ext>
          </c:extLst>
        </c:ser>
        <c:ser>
          <c:idx val="4"/>
          <c:order val="4"/>
          <c:tx>
            <c:strRef>
              <c:f>Graphs!$F$20</c:f>
              <c:strCache>
                <c:ptCount val="1"/>
                <c:pt idx="0">
                  <c:v>L-5S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Graphs!$A$21:$A$37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Graphs!$F$21:$F$37</c:f>
              <c:numCache>
                <c:formatCode>0</c:formatCode>
                <c:ptCount val="17"/>
                <c:pt idx="0">
                  <c:v>3</c:v>
                </c:pt>
                <c:pt idx="1">
                  <c:v>2</c:v>
                </c:pt>
                <c:pt idx="2">
                  <c:v>8</c:v>
                </c:pt>
                <c:pt idx="3">
                  <c:v>1</c:v>
                </c:pt>
                <c:pt idx="4">
                  <c:v>2</c:v>
                </c:pt>
                <c:pt idx="5">
                  <c:v>9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2</c:v>
                </c:pt>
                <c:pt idx="12">
                  <c:v>13</c:v>
                </c:pt>
                <c:pt idx="13">
                  <c:v>11</c:v>
                </c:pt>
                <c:pt idx="14">
                  <c:v>3</c:v>
                </c:pt>
                <c:pt idx="15">
                  <c:v>8</c:v>
                </c:pt>
                <c:pt idx="16">
                  <c:v>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C36-433B-9D7E-A97CEA629FEF}"/>
            </c:ext>
          </c:extLst>
        </c:ser>
        <c:ser>
          <c:idx val="5"/>
          <c:order val="5"/>
          <c:tx>
            <c:strRef>
              <c:f>Graphs!$G$20</c:f>
              <c:strCache>
                <c:ptCount val="1"/>
                <c:pt idx="0">
                  <c:v>L-6S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Graphs!$A$21:$A$37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Graphs!$G$21:$G$37</c:f>
              <c:numCache>
                <c:formatCode>0</c:formatCode>
                <c:ptCount val="17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1.5</c:v>
                </c:pt>
                <c:pt idx="4">
                  <c:v>2</c:v>
                </c:pt>
                <c:pt idx="5">
                  <c:v>3</c:v>
                </c:pt>
                <c:pt idx="7">
                  <c:v>5</c:v>
                </c:pt>
                <c:pt idx="8">
                  <c:v>6</c:v>
                </c:pt>
                <c:pt idx="10">
                  <c:v>5</c:v>
                </c:pt>
                <c:pt idx="11">
                  <c:v>6</c:v>
                </c:pt>
                <c:pt idx="12">
                  <c:v>11</c:v>
                </c:pt>
                <c:pt idx="13">
                  <c:v>80</c:v>
                </c:pt>
                <c:pt idx="14">
                  <c:v>9</c:v>
                </c:pt>
                <c:pt idx="15">
                  <c:v>21</c:v>
                </c:pt>
                <c:pt idx="16">
                  <c:v>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C36-433B-9D7E-A97CEA629FEF}"/>
            </c:ext>
          </c:extLst>
        </c:ser>
        <c:ser>
          <c:idx val="6"/>
          <c:order val="6"/>
          <c:tx>
            <c:strRef>
              <c:f>Graphs!$H$20</c:f>
              <c:strCache>
                <c:ptCount val="1"/>
                <c:pt idx="0">
                  <c:v>L-7S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Graphs!$A$21:$A$37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Graphs!$H$21:$H$37</c:f>
              <c:numCache>
                <c:formatCode>0</c:formatCode>
                <c:ptCount val="17"/>
                <c:pt idx="1">
                  <c:v>19</c:v>
                </c:pt>
                <c:pt idx="2">
                  <c:v>13</c:v>
                </c:pt>
                <c:pt idx="3">
                  <c:v>37</c:v>
                </c:pt>
                <c:pt idx="4">
                  <c:v>67</c:v>
                </c:pt>
                <c:pt idx="5">
                  <c:v>42</c:v>
                </c:pt>
                <c:pt idx="6">
                  <c:v>25</c:v>
                </c:pt>
                <c:pt idx="8">
                  <c:v>53</c:v>
                </c:pt>
                <c:pt idx="9">
                  <c:v>51</c:v>
                </c:pt>
                <c:pt idx="10">
                  <c:v>30</c:v>
                </c:pt>
                <c:pt idx="11">
                  <c:v>27</c:v>
                </c:pt>
                <c:pt idx="12">
                  <c:v>41</c:v>
                </c:pt>
                <c:pt idx="13">
                  <c:v>49</c:v>
                </c:pt>
                <c:pt idx="14">
                  <c:v>39</c:v>
                </c:pt>
                <c:pt idx="15">
                  <c:v>22</c:v>
                </c:pt>
                <c:pt idx="16">
                  <c:v>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DC36-433B-9D7E-A97CEA629FEF}"/>
            </c:ext>
          </c:extLst>
        </c:ser>
        <c:ser>
          <c:idx val="7"/>
          <c:order val="7"/>
          <c:tx>
            <c:strRef>
              <c:f>Graphs!$I$20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Graphs!$A$21:$A$37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Graphs!$I$21:$I$37</c:f>
              <c:numCache>
                <c:formatCode>0</c:formatCode>
                <c:ptCount val="17"/>
                <c:pt idx="0">
                  <c:v>80</c:v>
                </c:pt>
                <c:pt idx="1">
                  <c:v>45</c:v>
                </c:pt>
                <c:pt idx="2">
                  <c:v>60</c:v>
                </c:pt>
                <c:pt idx="3">
                  <c:v>61</c:v>
                </c:pt>
                <c:pt idx="4">
                  <c:v>40</c:v>
                </c:pt>
                <c:pt idx="5">
                  <c:v>79</c:v>
                </c:pt>
                <c:pt idx="6">
                  <c:v>53</c:v>
                </c:pt>
                <c:pt idx="7">
                  <c:v>81</c:v>
                </c:pt>
                <c:pt idx="8">
                  <c:v>66</c:v>
                </c:pt>
                <c:pt idx="9">
                  <c:v>61</c:v>
                </c:pt>
                <c:pt idx="10">
                  <c:v>46</c:v>
                </c:pt>
                <c:pt idx="11">
                  <c:v>59</c:v>
                </c:pt>
                <c:pt idx="12">
                  <c:v>71</c:v>
                </c:pt>
                <c:pt idx="13">
                  <c:v>57</c:v>
                </c:pt>
                <c:pt idx="14">
                  <c:v>66</c:v>
                </c:pt>
                <c:pt idx="15">
                  <c:v>76</c:v>
                </c:pt>
                <c:pt idx="16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DC36-433B-9D7E-A97CEA629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567768"/>
        <c:axId val="474566456"/>
      </c:scatterChart>
      <c:valAx>
        <c:axId val="474567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66456"/>
        <c:crosses val="autoZero"/>
        <c:crossBetween val="midCat"/>
      </c:valAx>
      <c:valAx>
        <c:axId val="474566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67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Deep Lysimeters - Total Nitrogen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Graphs!$B$131</c:f>
              <c:strCache>
                <c:ptCount val="1"/>
                <c:pt idx="0">
                  <c:v>L-1D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Graphs!$A$132:$A$148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Graphs!$B$132:$B$148</c:f>
              <c:numCache>
                <c:formatCode>0</c:formatCode>
                <c:ptCount val="17"/>
                <c:pt idx="1">
                  <c:v>14</c:v>
                </c:pt>
                <c:pt idx="2">
                  <c:v>46</c:v>
                </c:pt>
                <c:pt idx="3">
                  <c:v>13</c:v>
                </c:pt>
                <c:pt idx="4">
                  <c:v>20</c:v>
                </c:pt>
                <c:pt idx="5">
                  <c:v>19</c:v>
                </c:pt>
                <c:pt idx="6">
                  <c:v>22</c:v>
                </c:pt>
                <c:pt idx="7">
                  <c:v>38</c:v>
                </c:pt>
                <c:pt idx="8">
                  <c:v>24</c:v>
                </c:pt>
                <c:pt idx="9">
                  <c:v>22</c:v>
                </c:pt>
                <c:pt idx="10">
                  <c:v>20</c:v>
                </c:pt>
                <c:pt idx="11">
                  <c:v>31</c:v>
                </c:pt>
                <c:pt idx="12">
                  <c:v>37</c:v>
                </c:pt>
                <c:pt idx="13">
                  <c:v>24</c:v>
                </c:pt>
                <c:pt idx="15">
                  <c:v>25</c:v>
                </c:pt>
                <c:pt idx="16">
                  <c:v>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88D-4BB0-8DA7-697420132ABD}"/>
            </c:ext>
          </c:extLst>
        </c:ser>
        <c:ser>
          <c:idx val="1"/>
          <c:order val="1"/>
          <c:tx>
            <c:strRef>
              <c:f>Graphs!$C$131</c:f>
              <c:strCache>
                <c:ptCount val="1"/>
                <c:pt idx="0">
                  <c:v>L-2D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Graphs!$A$132:$A$148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Graphs!$C$132:$C$148</c:f>
              <c:numCache>
                <c:formatCode>0</c:formatCode>
                <c:ptCount val="17"/>
                <c:pt idx="1">
                  <c:v>11</c:v>
                </c:pt>
                <c:pt idx="2">
                  <c:v>24</c:v>
                </c:pt>
                <c:pt idx="3">
                  <c:v>21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31</c:v>
                </c:pt>
                <c:pt idx="8">
                  <c:v>35</c:v>
                </c:pt>
                <c:pt idx="9">
                  <c:v>32</c:v>
                </c:pt>
                <c:pt idx="10">
                  <c:v>30</c:v>
                </c:pt>
                <c:pt idx="11">
                  <c:v>19</c:v>
                </c:pt>
                <c:pt idx="12">
                  <c:v>37</c:v>
                </c:pt>
                <c:pt idx="13">
                  <c:v>11</c:v>
                </c:pt>
                <c:pt idx="14">
                  <c:v>15</c:v>
                </c:pt>
                <c:pt idx="15">
                  <c:v>25</c:v>
                </c:pt>
                <c:pt idx="16">
                  <c:v>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88D-4BB0-8DA7-697420132ABD}"/>
            </c:ext>
          </c:extLst>
        </c:ser>
        <c:ser>
          <c:idx val="2"/>
          <c:order val="2"/>
          <c:tx>
            <c:strRef>
              <c:f>Graphs!$D$131</c:f>
              <c:strCache>
                <c:ptCount val="1"/>
                <c:pt idx="0">
                  <c:v>L-3D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Graphs!$A$132:$A$148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Graphs!$D$132:$D$148</c:f>
              <c:numCache>
                <c:formatCode>0</c:formatCode>
                <c:ptCount val="17"/>
                <c:pt idx="0">
                  <c:v>8</c:v>
                </c:pt>
                <c:pt idx="1">
                  <c:v>3</c:v>
                </c:pt>
                <c:pt idx="2">
                  <c:v>10</c:v>
                </c:pt>
                <c:pt idx="3">
                  <c:v>10</c:v>
                </c:pt>
                <c:pt idx="4">
                  <c:v>14</c:v>
                </c:pt>
                <c:pt idx="5">
                  <c:v>15</c:v>
                </c:pt>
                <c:pt idx="6">
                  <c:v>22</c:v>
                </c:pt>
                <c:pt idx="7">
                  <c:v>45</c:v>
                </c:pt>
                <c:pt idx="8">
                  <c:v>16</c:v>
                </c:pt>
                <c:pt idx="9">
                  <c:v>18</c:v>
                </c:pt>
                <c:pt idx="10">
                  <c:v>16</c:v>
                </c:pt>
                <c:pt idx="11">
                  <c:v>20</c:v>
                </c:pt>
                <c:pt idx="12">
                  <c:v>35</c:v>
                </c:pt>
                <c:pt idx="13">
                  <c:v>46</c:v>
                </c:pt>
                <c:pt idx="14">
                  <c:v>23</c:v>
                </c:pt>
                <c:pt idx="15">
                  <c:v>36</c:v>
                </c:pt>
                <c:pt idx="16">
                  <c:v>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88D-4BB0-8DA7-697420132ABD}"/>
            </c:ext>
          </c:extLst>
        </c:ser>
        <c:ser>
          <c:idx val="3"/>
          <c:order val="3"/>
          <c:tx>
            <c:strRef>
              <c:f>Graphs!$E$131</c:f>
              <c:strCache>
                <c:ptCount val="1"/>
                <c:pt idx="0">
                  <c:v>L-4D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Graphs!$A$132:$A$148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Graphs!$E$132:$E$148</c:f>
              <c:numCache>
                <c:formatCode>0</c:formatCode>
                <c:ptCount val="17"/>
                <c:pt idx="1">
                  <c:v>13</c:v>
                </c:pt>
                <c:pt idx="2">
                  <c:v>11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16</c:v>
                </c:pt>
                <c:pt idx="7">
                  <c:v>37</c:v>
                </c:pt>
                <c:pt idx="8">
                  <c:v>12</c:v>
                </c:pt>
                <c:pt idx="9">
                  <c:v>14</c:v>
                </c:pt>
                <c:pt idx="10">
                  <c:v>15</c:v>
                </c:pt>
                <c:pt idx="11">
                  <c:v>15</c:v>
                </c:pt>
                <c:pt idx="12">
                  <c:v>22</c:v>
                </c:pt>
                <c:pt idx="13">
                  <c:v>41</c:v>
                </c:pt>
                <c:pt idx="14">
                  <c:v>23</c:v>
                </c:pt>
                <c:pt idx="15">
                  <c:v>37</c:v>
                </c:pt>
                <c:pt idx="16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88D-4BB0-8DA7-697420132ABD}"/>
            </c:ext>
          </c:extLst>
        </c:ser>
        <c:ser>
          <c:idx val="4"/>
          <c:order val="4"/>
          <c:tx>
            <c:strRef>
              <c:f>Graphs!$F$131</c:f>
              <c:strCache>
                <c:ptCount val="1"/>
                <c:pt idx="0">
                  <c:v>L-5D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Graphs!$A$132:$A$148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Graphs!$F$132:$F$148</c:f>
              <c:numCache>
                <c:formatCode>0</c:formatCode>
                <c:ptCount val="17"/>
                <c:pt idx="0">
                  <c:v>4</c:v>
                </c:pt>
                <c:pt idx="1">
                  <c:v>3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6</c:v>
                </c:pt>
                <c:pt idx="8">
                  <c:v>6</c:v>
                </c:pt>
                <c:pt idx="9">
                  <c:v>5</c:v>
                </c:pt>
                <c:pt idx="10">
                  <c:v>5</c:v>
                </c:pt>
                <c:pt idx="11">
                  <c:v>2</c:v>
                </c:pt>
                <c:pt idx="12">
                  <c:v>5</c:v>
                </c:pt>
                <c:pt idx="13">
                  <c:v>9</c:v>
                </c:pt>
                <c:pt idx="14">
                  <c:v>2</c:v>
                </c:pt>
                <c:pt idx="15">
                  <c:v>22</c:v>
                </c:pt>
                <c:pt idx="16">
                  <c:v>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88D-4BB0-8DA7-697420132ABD}"/>
            </c:ext>
          </c:extLst>
        </c:ser>
        <c:ser>
          <c:idx val="5"/>
          <c:order val="5"/>
          <c:tx>
            <c:strRef>
              <c:f>Graphs!$G$131</c:f>
              <c:strCache>
                <c:ptCount val="1"/>
                <c:pt idx="0">
                  <c:v>L-6D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Graphs!$A$132:$A$148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Graphs!$G$132:$G$148</c:f>
              <c:numCache>
                <c:formatCode>0</c:formatCode>
                <c:ptCount val="17"/>
                <c:pt idx="1">
                  <c:v>31</c:v>
                </c:pt>
                <c:pt idx="2">
                  <c:v>27</c:v>
                </c:pt>
                <c:pt idx="3">
                  <c:v>20</c:v>
                </c:pt>
                <c:pt idx="4">
                  <c:v>11</c:v>
                </c:pt>
                <c:pt idx="5">
                  <c:v>9</c:v>
                </c:pt>
                <c:pt idx="6">
                  <c:v>5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4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4</c:v>
                </c:pt>
                <c:pt idx="15">
                  <c:v>4</c:v>
                </c:pt>
                <c:pt idx="16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88D-4BB0-8DA7-697420132ABD}"/>
            </c:ext>
          </c:extLst>
        </c:ser>
        <c:ser>
          <c:idx val="6"/>
          <c:order val="6"/>
          <c:tx>
            <c:strRef>
              <c:f>Graphs!$H$131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Graphs!$A$132:$A$148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Graphs!$H$132:$H$148</c:f>
              <c:numCache>
                <c:formatCode>0</c:formatCode>
                <c:ptCount val="17"/>
                <c:pt idx="0">
                  <c:v>80</c:v>
                </c:pt>
                <c:pt idx="1">
                  <c:v>45</c:v>
                </c:pt>
                <c:pt idx="2">
                  <c:v>60</c:v>
                </c:pt>
                <c:pt idx="3">
                  <c:v>61</c:v>
                </c:pt>
                <c:pt idx="4">
                  <c:v>40</c:v>
                </c:pt>
                <c:pt idx="5">
                  <c:v>79</c:v>
                </c:pt>
                <c:pt idx="6">
                  <c:v>53</c:v>
                </c:pt>
                <c:pt idx="7">
                  <c:v>81</c:v>
                </c:pt>
                <c:pt idx="8">
                  <c:v>66</c:v>
                </c:pt>
                <c:pt idx="9">
                  <c:v>61</c:v>
                </c:pt>
                <c:pt idx="10">
                  <c:v>46</c:v>
                </c:pt>
                <c:pt idx="11">
                  <c:v>59</c:v>
                </c:pt>
                <c:pt idx="12">
                  <c:v>71</c:v>
                </c:pt>
                <c:pt idx="13">
                  <c:v>57</c:v>
                </c:pt>
                <c:pt idx="14">
                  <c:v>66</c:v>
                </c:pt>
                <c:pt idx="15">
                  <c:v>76</c:v>
                </c:pt>
                <c:pt idx="16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88D-4BB0-8DA7-697420132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570064"/>
        <c:axId val="474565472"/>
      </c:scatterChart>
      <c:valAx>
        <c:axId val="474570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65472"/>
        <c:crosses val="autoZero"/>
        <c:crossBetween val="midCat"/>
      </c:valAx>
      <c:valAx>
        <c:axId val="4745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70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Deep Lysimeters - Chloride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Graphs!$B$110</c:f>
              <c:strCache>
                <c:ptCount val="1"/>
                <c:pt idx="0">
                  <c:v>L-1D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Graphs!$A$111:$A$127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Graphs!$B$111:$B$127</c:f>
              <c:numCache>
                <c:formatCode>0</c:formatCode>
                <c:ptCount val="17"/>
                <c:pt idx="1">
                  <c:v>29</c:v>
                </c:pt>
                <c:pt idx="2">
                  <c:v>73</c:v>
                </c:pt>
                <c:pt idx="3">
                  <c:v>71</c:v>
                </c:pt>
                <c:pt idx="4">
                  <c:v>68</c:v>
                </c:pt>
                <c:pt idx="5">
                  <c:v>76</c:v>
                </c:pt>
                <c:pt idx="6">
                  <c:v>60</c:v>
                </c:pt>
                <c:pt idx="7">
                  <c:v>58</c:v>
                </c:pt>
                <c:pt idx="8">
                  <c:v>61</c:v>
                </c:pt>
                <c:pt idx="9">
                  <c:v>45</c:v>
                </c:pt>
                <c:pt idx="10">
                  <c:v>35</c:v>
                </c:pt>
                <c:pt idx="11">
                  <c:v>54</c:v>
                </c:pt>
                <c:pt idx="12">
                  <c:v>150</c:v>
                </c:pt>
                <c:pt idx="13">
                  <c:v>60</c:v>
                </c:pt>
                <c:pt idx="15">
                  <c:v>61</c:v>
                </c:pt>
                <c:pt idx="16">
                  <c:v>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B67-4203-B3E2-2B60ADD5BFB3}"/>
            </c:ext>
          </c:extLst>
        </c:ser>
        <c:ser>
          <c:idx val="1"/>
          <c:order val="1"/>
          <c:tx>
            <c:strRef>
              <c:f>Graphs!$C$110</c:f>
              <c:strCache>
                <c:ptCount val="1"/>
                <c:pt idx="0">
                  <c:v>L-2D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Graphs!$A$111:$A$127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Graphs!$C$111:$C$127</c:f>
              <c:numCache>
                <c:formatCode>0</c:formatCode>
                <c:ptCount val="17"/>
                <c:pt idx="1">
                  <c:v>38</c:v>
                </c:pt>
                <c:pt idx="2">
                  <c:v>69</c:v>
                </c:pt>
                <c:pt idx="3">
                  <c:v>62</c:v>
                </c:pt>
                <c:pt idx="4">
                  <c:v>65</c:v>
                </c:pt>
                <c:pt idx="5">
                  <c:v>72</c:v>
                </c:pt>
                <c:pt idx="6">
                  <c:v>55</c:v>
                </c:pt>
                <c:pt idx="7">
                  <c:v>55</c:v>
                </c:pt>
                <c:pt idx="8">
                  <c:v>57</c:v>
                </c:pt>
                <c:pt idx="9">
                  <c:v>61</c:v>
                </c:pt>
                <c:pt idx="10">
                  <c:v>27</c:v>
                </c:pt>
                <c:pt idx="11">
                  <c:v>27</c:v>
                </c:pt>
                <c:pt idx="12">
                  <c:v>120</c:v>
                </c:pt>
                <c:pt idx="13">
                  <c:v>56</c:v>
                </c:pt>
                <c:pt idx="14">
                  <c:v>62</c:v>
                </c:pt>
                <c:pt idx="15">
                  <c:v>48</c:v>
                </c:pt>
                <c:pt idx="16">
                  <c:v>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B67-4203-B3E2-2B60ADD5BFB3}"/>
            </c:ext>
          </c:extLst>
        </c:ser>
        <c:ser>
          <c:idx val="2"/>
          <c:order val="2"/>
          <c:tx>
            <c:strRef>
              <c:f>Graphs!$D$110</c:f>
              <c:strCache>
                <c:ptCount val="1"/>
                <c:pt idx="0">
                  <c:v>L-3D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Graphs!$A$111:$A$127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Graphs!$D$111:$D$127</c:f>
              <c:numCache>
                <c:formatCode>0</c:formatCode>
                <c:ptCount val="17"/>
                <c:pt idx="0">
                  <c:v>110</c:v>
                </c:pt>
                <c:pt idx="1">
                  <c:v>28</c:v>
                </c:pt>
                <c:pt idx="2">
                  <c:v>30</c:v>
                </c:pt>
                <c:pt idx="3">
                  <c:v>59</c:v>
                </c:pt>
                <c:pt idx="4">
                  <c:v>54</c:v>
                </c:pt>
                <c:pt idx="5">
                  <c:v>58</c:v>
                </c:pt>
                <c:pt idx="6">
                  <c:v>55</c:v>
                </c:pt>
                <c:pt idx="7">
                  <c:v>51</c:v>
                </c:pt>
                <c:pt idx="8">
                  <c:v>50</c:v>
                </c:pt>
                <c:pt idx="9">
                  <c:v>52</c:v>
                </c:pt>
                <c:pt idx="10">
                  <c:v>28</c:v>
                </c:pt>
                <c:pt idx="11">
                  <c:v>35</c:v>
                </c:pt>
                <c:pt idx="12">
                  <c:v>150</c:v>
                </c:pt>
                <c:pt idx="13">
                  <c:v>79</c:v>
                </c:pt>
                <c:pt idx="14">
                  <c:v>62</c:v>
                </c:pt>
                <c:pt idx="15">
                  <c:v>51</c:v>
                </c:pt>
                <c:pt idx="16">
                  <c:v>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B67-4203-B3E2-2B60ADD5BFB3}"/>
            </c:ext>
          </c:extLst>
        </c:ser>
        <c:ser>
          <c:idx val="3"/>
          <c:order val="3"/>
          <c:tx>
            <c:strRef>
              <c:f>Graphs!$E$110</c:f>
              <c:strCache>
                <c:ptCount val="1"/>
                <c:pt idx="0">
                  <c:v>L-4D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Graphs!$A$111:$A$127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Graphs!$E$111:$E$127</c:f>
              <c:numCache>
                <c:formatCode>0</c:formatCode>
                <c:ptCount val="17"/>
                <c:pt idx="1">
                  <c:v>54</c:v>
                </c:pt>
                <c:pt idx="2">
                  <c:v>53</c:v>
                </c:pt>
                <c:pt idx="3">
                  <c:v>61</c:v>
                </c:pt>
                <c:pt idx="4">
                  <c:v>67</c:v>
                </c:pt>
                <c:pt idx="5">
                  <c:v>81</c:v>
                </c:pt>
                <c:pt idx="6">
                  <c:v>61</c:v>
                </c:pt>
                <c:pt idx="7">
                  <c:v>58</c:v>
                </c:pt>
                <c:pt idx="8">
                  <c:v>59</c:v>
                </c:pt>
                <c:pt idx="9">
                  <c:v>51</c:v>
                </c:pt>
                <c:pt idx="10">
                  <c:v>31</c:v>
                </c:pt>
                <c:pt idx="11">
                  <c:v>28</c:v>
                </c:pt>
                <c:pt idx="12">
                  <c:v>150</c:v>
                </c:pt>
                <c:pt idx="13">
                  <c:v>76</c:v>
                </c:pt>
                <c:pt idx="14">
                  <c:v>59</c:v>
                </c:pt>
                <c:pt idx="15">
                  <c:v>43</c:v>
                </c:pt>
                <c:pt idx="16">
                  <c:v>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B67-4203-B3E2-2B60ADD5BFB3}"/>
            </c:ext>
          </c:extLst>
        </c:ser>
        <c:ser>
          <c:idx val="4"/>
          <c:order val="4"/>
          <c:tx>
            <c:strRef>
              <c:f>Graphs!$F$110</c:f>
              <c:strCache>
                <c:ptCount val="1"/>
                <c:pt idx="0">
                  <c:v>L-5D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Graphs!$A$111:$A$127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Graphs!$F$111:$F$127</c:f>
              <c:numCache>
                <c:formatCode>0</c:formatCode>
                <c:ptCount val="17"/>
                <c:pt idx="0">
                  <c:v>43</c:v>
                </c:pt>
                <c:pt idx="1">
                  <c:v>14</c:v>
                </c:pt>
                <c:pt idx="2">
                  <c:v>30</c:v>
                </c:pt>
                <c:pt idx="3">
                  <c:v>45</c:v>
                </c:pt>
                <c:pt idx="4">
                  <c:v>49</c:v>
                </c:pt>
                <c:pt idx="5">
                  <c:v>53</c:v>
                </c:pt>
                <c:pt idx="6">
                  <c:v>45</c:v>
                </c:pt>
                <c:pt idx="7">
                  <c:v>51</c:v>
                </c:pt>
                <c:pt idx="8">
                  <c:v>38</c:v>
                </c:pt>
                <c:pt idx="9">
                  <c:v>16</c:v>
                </c:pt>
                <c:pt idx="10">
                  <c:v>21</c:v>
                </c:pt>
                <c:pt idx="11">
                  <c:v>11</c:v>
                </c:pt>
                <c:pt idx="12">
                  <c:v>63</c:v>
                </c:pt>
                <c:pt idx="13">
                  <c:v>65</c:v>
                </c:pt>
                <c:pt idx="14">
                  <c:v>43</c:v>
                </c:pt>
                <c:pt idx="15">
                  <c:v>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B67-4203-B3E2-2B60ADD5BFB3}"/>
            </c:ext>
          </c:extLst>
        </c:ser>
        <c:ser>
          <c:idx val="5"/>
          <c:order val="5"/>
          <c:tx>
            <c:strRef>
              <c:f>Graphs!$G$110</c:f>
              <c:strCache>
                <c:ptCount val="1"/>
                <c:pt idx="0">
                  <c:v>L-6D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Graphs!$A$111:$A$127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Graphs!$G$111:$G$127</c:f>
              <c:numCache>
                <c:formatCode>0</c:formatCode>
                <c:ptCount val="17"/>
                <c:pt idx="1">
                  <c:v>86</c:v>
                </c:pt>
                <c:pt idx="2">
                  <c:v>62</c:v>
                </c:pt>
                <c:pt idx="3">
                  <c:v>66</c:v>
                </c:pt>
                <c:pt idx="4">
                  <c:v>64</c:v>
                </c:pt>
                <c:pt idx="5">
                  <c:v>78</c:v>
                </c:pt>
                <c:pt idx="6">
                  <c:v>76</c:v>
                </c:pt>
                <c:pt idx="7">
                  <c:v>58</c:v>
                </c:pt>
                <c:pt idx="8">
                  <c:v>57</c:v>
                </c:pt>
                <c:pt idx="9">
                  <c:v>61</c:v>
                </c:pt>
                <c:pt idx="10">
                  <c:v>51</c:v>
                </c:pt>
                <c:pt idx="11">
                  <c:v>44</c:v>
                </c:pt>
                <c:pt idx="12">
                  <c:v>94</c:v>
                </c:pt>
                <c:pt idx="13">
                  <c:v>85</c:v>
                </c:pt>
                <c:pt idx="14">
                  <c:v>60</c:v>
                </c:pt>
                <c:pt idx="15">
                  <c:v>50</c:v>
                </c:pt>
                <c:pt idx="16">
                  <c:v>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B67-4203-B3E2-2B60ADD5BFB3}"/>
            </c:ext>
          </c:extLst>
        </c:ser>
        <c:ser>
          <c:idx val="6"/>
          <c:order val="6"/>
          <c:tx>
            <c:strRef>
              <c:f>Graphs!$H$110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Graphs!$A$111:$A$127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Graphs!$H$111:$H$127</c:f>
              <c:numCache>
                <c:formatCode>0</c:formatCode>
                <c:ptCount val="17"/>
                <c:pt idx="0">
                  <c:v>99</c:v>
                </c:pt>
                <c:pt idx="1">
                  <c:v>70</c:v>
                </c:pt>
                <c:pt idx="2">
                  <c:v>83</c:v>
                </c:pt>
                <c:pt idx="3">
                  <c:v>79</c:v>
                </c:pt>
                <c:pt idx="4">
                  <c:v>79</c:v>
                </c:pt>
                <c:pt idx="5">
                  <c:v>79</c:v>
                </c:pt>
                <c:pt idx="6">
                  <c:v>59</c:v>
                </c:pt>
                <c:pt idx="7">
                  <c:v>62</c:v>
                </c:pt>
                <c:pt idx="8">
                  <c:v>63</c:v>
                </c:pt>
                <c:pt idx="9">
                  <c:v>57</c:v>
                </c:pt>
                <c:pt idx="10">
                  <c:v>51</c:v>
                </c:pt>
                <c:pt idx="11">
                  <c:v>70</c:v>
                </c:pt>
                <c:pt idx="12">
                  <c:v>120</c:v>
                </c:pt>
                <c:pt idx="13">
                  <c:v>84</c:v>
                </c:pt>
                <c:pt idx="14">
                  <c:v>73</c:v>
                </c:pt>
                <c:pt idx="15">
                  <c:v>69</c:v>
                </c:pt>
                <c:pt idx="16">
                  <c:v>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00-4EEE-8504-DDE837856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53304"/>
        <c:axId val="472555272"/>
      </c:scatterChart>
      <c:valAx>
        <c:axId val="472553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555272"/>
        <c:crosses val="autoZero"/>
        <c:crossBetween val="midCat"/>
      </c:valAx>
      <c:valAx>
        <c:axId val="472555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553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Shallow Lysimeters - Total Nitrogen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Graphs!$B$20</c:f>
              <c:strCache>
                <c:ptCount val="1"/>
                <c:pt idx="0">
                  <c:v>L-1S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Graphs!$A$21:$A$37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Graphs!$B$21:$B$37</c:f>
              <c:numCache>
                <c:formatCode>0</c:formatCode>
                <c:ptCount val="17"/>
                <c:pt idx="0">
                  <c:v>57</c:v>
                </c:pt>
                <c:pt idx="2">
                  <c:v>39</c:v>
                </c:pt>
                <c:pt idx="3">
                  <c:v>29</c:v>
                </c:pt>
                <c:pt idx="4">
                  <c:v>28</c:v>
                </c:pt>
                <c:pt idx="5">
                  <c:v>58</c:v>
                </c:pt>
                <c:pt idx="6">
                  <c:v>20</c:v>
                </c:pt>
                <c:pt idx="7">
                  <c:v>46</c:v>
                </c:pt>
                <c:pt idx="8">
                  <c:v>21</c:v>
                </c:pt>
                <c:pt idx="9">
                  <c:v>33</c:v>
                </c:pt>
                <c:pt idx="10">
                  <c:v>3</c:v>
                </c:pt>
                <c:pt idx="11">
                  <c:v>18</c:v>
                </c:pt>
                <c:pt idx="12">
                  <c:v>40</c:v>
                </c:pt>
                <c:pt idx="13">
                  <c:v>28</c:v>
                </c:pt>
                <c:pt idx="14">
                  <c:v>22</c:v>
                </c:pt>
                <c:pt idx="15">
                  <c:v>21</c:v>
                </c:pt>
                <c:pt idx="16">
                  <c:v>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EB7-4D64-A6D2-FD224C2E0BB7}"/>
            </c:ext>
          </c:extLst>
        </c:ser>
        <c:ser>
          <c:idx val="1"/>
          <c:order val="1"/>
          <c:tx>
            <c:strRef>
              <c:f>Graphs!$C$20</c:f>
              <c:strCache>
                <c:ptCount val="1"/>
                <c:pt idx="0">
                  <c:v>L-2S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Graphs!$A$21:$A$37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Graphs!$C$21:$C$37</c:f>
              <c:numCache>
                <c:formatCode>0</c:formatCode>
                <c:ptCount val="17"/>
                <c:pt idx="1">
                  <c:v>4</c:v>
                </c:pt>
                <c:pt idx="2">
                  <c:v>32</c:v>
                </c:pt>
                <c:pt idx="3">
                  <c:v>26</c:v>
                </c:pt>
                <c:pt idx="4">
                  <c:v>44</c:v>
                </c:pt>
                <c:pt idx="5">
                  <c:v>25</c:v>
                </c:pt>
                <c:pt idx="6">
                  <c:v>36</c:v>
                </c:pt>
                <c:pt idx="7">
                  <c:v>46</c:v>
                </c:pt>
                <c:pt idx="8">
                  <c:v>8</c:v>
                </c:pt>
                <c:pt idx="9">
                  <c:v>3</c:v>
                </c:pt>
                <c:pt idx="10">
                  <c:v>6</c:v>
                </c:pt>
                <c:pt idx="11">
                  <c:v>5</c:v>
                </c:pt>
                <c:pt idx="12">
                  <c:v>37</c:v>
                </c:pt>
                <c:pt idx="13">
                  <c:v>70</c:v>
                </c:pt>
                <c:pt idx="14">
                  <c:v>31</c:v>
                </c:pt>
                <c:pt idx="15">
                  <c:v>40</c:v>
                </c:pt>
                <c:pt idx="16">
                  <c:v>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EB7-4D64-A6D2-FD224C2E0BB7}"/>
            </c:ext>
          </c:extLst>
        </c:ser>
        <c:ser>
          <c:idx val="2"/>
          <c:order val="2"/>
          <c:tx>
            <c:strRef>
              <c:f>Graphs!$D$20</c:f>
              <c:strCache>
                <c:ptCount val="1"/>
                <c:pt idx="0">
                  <c:v>L-3S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Graphs!$A$21:$A$37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Graphs!$D$21:$D$37</c:f>
              <c:numCache>
                <c:formatCode>0</c:formatCode>
                <c:ptCount val="17"/>
                <c:pt idx="1">
                  <c:v>3</c:v>
                </c:pt>
                <c:pt idx="2">
                  <c:v>13</c:v>
                </c:pt>
                <c:pt idx="3">
                  <c:v>10</c:v>
                </c:pt>
                <c:pt idx="4">
                  <c:v>13</c:v>
                </c:pt>
                <c:pt idx="5">
                  <c:v>23</c:v>
                </c:pt>
                <c:pt idx="6">
                  <c:v>40</c:v>
                </c:pt>
                <c:pt idx="7">
                  <c:v>50</c:v>
                </c:pt>
                <c:pt idx="8">
                  <c:v>12</c:v>
                </c:pt>
                <c:pt idx="9">
                  <c:v>22</c:v>
                </c:pt>
                <c:pt idx="10">
                  <c:v>18</c:v>
                </c:pt>
                <c:pt idx="11">
                  <c:v>28</c:v>
                </c:pt>
                <c:pt idx="12">
                  <c:v>68</c:v>
                </c:pt>
                <c:pt idx="13">
                  <c:v>57</c:v>
                </c:pt>
                <c:pt idx="14">
                  <c:v>47</c:v>
                </c:pt>
                <c:pt idx="15">
                  <c:v>47</c:v>
                </c:pt>
                <c:pt idx="16">
                  <c:v>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EB7-4D64-A6D2-FD224C2E0BB7}"/>
            </c:ext>
          </c:extLst>
        </c:ser>
        <c:ser>
          <c:idx val="3"/>
          <c:order val="3"/>
          <c:tx>
            <c:strRef>
              <c:f>Graphs!$E$20</c:f>
              <c:strCache>
                <c:ptCount val="1"/>
                <c:pt idx="0">
                  <c:v>L-4S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Graphs!$A$21:$A$37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Graphs!$E$21:$E$37</c:f>
              <c:numCache>
                <c:formatCode>0</c:formatCode>
                <c:ptCount val="17"/>
                <c:pt idx="0">
                  <c:v>12</c:v>
                </c:pt>
                <c:pt idx="1">
                  <c:v>3</c:v>
                </c:pt>
                <c:pt idx="2">
                  <c:v>8</c:v>
                </c:pt>
                <c:pt idx="3">
                  <c:v>13</c:v>
                </c:pt>
                <c:pt idx="4">
                  <c:v>14</c:v>
                </c:pt>
                <c:pt idx="5">
                  <c:v>20</c:v>
                </c:pt>
                <c:pt idx="6">
                  <c:v>11</c:v>
                </c:pt>
                <c:pt idx="7">
                  <c:v>37</c:v>
                </c:pt>
                <c:pt idx="8">
                  <c:v>11</c:v>
                </c:pt>
                <c:pt idx="9">
                  <c:v>32</c:v>
                </c:pt>
                <c:pt idx="10">
                  <c:v>28</c:v>
                </c:pt>
                <c:pt idx="11">
                  <c:v>17</c:v>
                </c:pt>
                <c:pt idx="12">
                  <c:v>22</c:v>
                </c:pt>
                <c:pt idx="13">
                  <c:v>70</c:v>
                </c:pt>
                <c:pt idx="14">
                  <c:v>41</c:v>
                </c:pt>
                <c:pt idx="15">
                  <c:v>60</c:v>
                </c:pt>
                <c:pt idx="16">
                  <c:v>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EB7-4D64-A6D2-FD224C2E0BB7}"/>
            </c:ext>
          </c:extLst>
        </c:ser>
        <c:ser>
          <c:idx val="4"/>
          <c:order val="4"/>
          <c:tx>
            <c:strRef>
              <c:f>Graphs!$F$20</c:f>
              <c:strCache>
                <c:ptCount val="1"/>
                <c:pt idx="0">
                  <c:v>L-5S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Graphs!$A$21:$A$37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Graphs!$F$21:$F$37</c:f>
              <c:numCache>
                <c:formatCode>0</c:formatCode>
                <c:ptCount val="17"/>
                <c:pt idx="0">
                  <c:v>3</c:v>
                </c:pt>
                <c:pt idx="1">
                  <c:v>2</c:v>
                </c:pt>
                <c:pt idx="2">
                  <c:v>8</c:v>
                </c:pt>
                <c:pt idx="3">
                  <c:v>1</c:v>
                </c:pt>
                <c:pt idx="4">
                  <c:v>2</c:v>
                </c:pt>
                <c:pt idx="5">
                  <c:v>9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2</c:v>
                </c:pt>
                <c:pt idx="12">
                  <c:v>13</c:v>
                </c:pt>
                <c:pt idx="13">
                  <c:v>11</c:v>
                </c:pt>
                <c:pt idx="14">
                  <c:v>3</c:v>
                </c:pt>
                <c:pt idx="15">
                  <c:v>8</c:v>
                </c:pt>
                <c:pt idx="16">
                  <c:v>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EB7-4D64-A6D2-FD224C2E0BB7}"/>
            </c:ext>
          </c:extLst>
        </c:ser>
        <c:ser>
          <c:idx val="5"/>
          <c:order val="5"/>
          <c:tx>
            <c:strRef>
              <c:f>Graphs!$G$20</c:f>
              <c:strCache>
                <c:ptCount val="1"/>
                <c:pt idx="0">
                  <c:v>L-6S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Graphs!$A$21:$A$37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Graphs!$G$21:$G$37</c:f>
              <c:numCache>
                <c:formatCode>0</c:formatCode>
                <c:ptCount val="17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1.5</c:v>
                </c:pt>
                <c:pt idx="4">
                  <c:v>2</c:v>
                </c:pt>
                <c:pt idx="5">
                  <c:v>3</c:v>
                </c:pt>
                <c:pt idx="7">
                  <c:v>5</c:v>
                </c:pt>
                <c:pt idx="8">
                  <c:v>6</c:v>
                </c:pt>
                <c:pt idx="10">
                  <c:v>5</c:v>
                </c:pt>
                <c:pt idx="11">
                  <c:v>6</c:v>
                </c:pt>
                <c:pt idx="12">
                  <c:v>11</c:v>
                </c:pt>
                <c:pt idx="13">
                  <c:v>80</c:v>
                </c:pt>
                <c:pt idx="14">
                  <c:v>9</c:v>
                </c:pt>
                <c:pt idx="15">
                  <c:v>21</c:v>
                </c:pt>
                <c:pt idx="16">
                  <c:v>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EB7-4D64-A6D2-FD224C2E0BB7}"/>
            </c:ext>
          </c:extLst>
        </c:ser>
        <c:ser>
          <c:idx val="6"/>
          <c:order val="6"/>
          <c:tx>
            <c:strRef>
              <c:f>Graphs!$H$20</c:f>
              <c:strCache>
                <c:ptCount val="1"/>
                <c:pt idx="0">
                  <c:v>L-7S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Graphs!$A$21:$A$37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Graphs!$H$21:$H$37</c:f>
              <c:numCache>
                <c:formatCode>0</c:formatCode>
                <c:ptCount val="17"/>
                <c:pt idx="1">
                  <c:v>19</c:v>
                </c:pt>
                <c:pt idx="2">
                  <c:v>13</c:v>
                </c:pt>
                <c:pt idx="3">
                  <c:v>37</c:v>
                </c:pt>
                <c:pt idx="4">
                  <c:v>67</c:v>
                </c:pt>
                <c:pt idx="5">
                  <c:v>42</c:v>
                </c:pt>
                <c:pt idx="6">
                  <c:v>25</c:v>
                </c:pt>
                <c:pt idx="8">
                  <c:v>53</c:v>
                </c:pt>
                <c:pt idx="9">
                  <c:v>51</c:v>
                </c:pt>
                <c:pt idx="10">
                  <c:v>30</c:v>
                </c:pt>
                <c:pt idx="11">
                  <c:v>27</c:v>
                </c:pt>
                <c:pt idx="12">
                  <c:v>41</c:v>
                </c:pt>
                <c:pt idx="13">
                  <c:v>49</c:v>
                </c:pt>
                <c:pt idx="14">
                  <c:v>39</c:v>
                </c:pt>
                <c:pt idx="15">
                  <c:v>22</c:v>
                </c:pt>
                <c:pt idx="16">
                  <c:v>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EB7-4D64-A6D2-FD224C2E0BB7}"/>
            </c:ext>
          </c:extLst>
        </c:ser>
        <c:ser>
          <c:idx val="7"/>
          <c:order val="7"/>
          <c:tx>
            <c:strRef>
              <c:f>Graphs!$I$20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Graphs!$A$21:$A$37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Graphs!$I$21:$I$37</c:f>
              <c:numCache>
                <c:formatCode>0</c:formatCode>
                <c:ptCount val="17"/>
                <c:pt idx="0">
                  <c:v>80</c:v>
                </c:pt>
                <c:pt idx="1">
                  <c:v>45</c:v>
                </c:pt>
                <c:pt idx="2">
                  <c:v>60</c:v>
                </c:pt>
                <c:pt idx="3">
                  <c:v>61</c:v>
                </c:pt>
                <c:pt idx="4">
                  <c:v>40</c:v>
                </c:pt>
                <c:pt idx="5">
                  <c:v>79</c:v>
                </c:pt>
                <c:pt idx="6">
                  <c:v>53</c:v>
                </c:pt>
                <c:pt idx="7">
                  <c:v>81</c:v>
                </c:pt>
                <c:pt idx="8">
                  <c:v>66</c:v>
                </c:pt>
                <c:pt idx="9">
                  <c:v>61</c:v>
                </c:pt>
                <c:pt idx="10">
                  <c:v>46</c:v>
                </c:pt>
                <c:pt idx="11">
                  <c:v>59</c:v>
                </c:pt>
                <c:pt idx="12">
                  <c:v>71</c:v>
                </c:pt>
                <c:pt idx="13">
                  <c:v>57</c:v>
                </c:pt>
                <c:pt idx="14">
                  <c:v>66</c:v>
                </c:pt>
                <c:pt idx="15">
                  <c:v>76</c:v>
                </c:pt>
                <c:pt idx="16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B21-4476-A25D-97879140B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567768"/>
        <c:axId val="474566456"/>
      </c:scatterChart>
      <c:valAx>
        <c:axId val="474567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66456"/>
        <c:crosses val="autoZero"/>
        <c:crossBetween val="midCat"/>
      </c:valAx>
      <c:valAx>
        <c:axId val="474566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67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Deep Lysimeters - Total Nitrogen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Graphs!$B$131</c:f>
              <c:strCache>
                <c:ptCount val="1"/>
                <c:pt idx="0">
                  <c:v>L-1D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Graphs!$A$132:$A$148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Graphs!$B$132:$B$148</c:f>
              <c:numCache>
                <c:formatCode>0</c:formatCode>
                <c:ptCount val="17"/>
                <c:pt idx="1">
                  <c:v>14</c:v>
                </c:pt>
                <c:pt idx="2">
                  <c:v>46</c:v>
                </c:pt>
                <c:pt idx="3">
                  <c:v>13</c:v>
                </c:pt>
                <c:pt idx="4">
                  <c:v>20</c:v>
                </c:pt>
                <c:pt idx="5">
                  <c:v>19</c:v>
                </c:pt>
                <c:pt idx="6">
                  <c:v>22</c:v>
                </c:pt>
                <c:pt idx="7">
                  <c:v>38</c:v>
                </c:pt>
                <c:pt idx="8">
                  <c:v>24</c:v>
                </c:pt>
                <c:pt idx="9">
                  <c:v>22</c:v>
                </c:pt>
                <c:pt idx="10">
                  <c:v>20</c:v>
                </c:pt>
                <c:pt idx="11">
                  <c:v>31</c:v>
                </c:pt>
                <c:pt idx="12">
                  <c:v>37</c:v>
                </c:pt>
                <c:pt idx="13">
                  <c:v>24</c:v>
                </c:pt>
                <c:pt idx="15">
                  <c:v>25</c:v>
                </c:pt>
                <c:pt idx="16">
                  <c:v>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B62-4ED1-899B-D3C9C6820777}"/>
            </c:ext>
          </c:extLst>
        </c:ser>
        <c:ser>
          <c:idx val="1"/>
          <c:order val="1"/>
          <c:tx>
            <c:strRef>
              <c:f>Graphs!$C$131</c:f>
              <c:strCache>
                <c:ptCount val="1"/>
                <c:pt idx="0">
                  <c:v>L-2D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Graphs!$A$132:$A$148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Graphs!$C$132:$C$148</c:f>
              <c:numCache>
                <c:formatCode>0</c:formatCode>
                <c:ptCount val="17"/>
                <c:pt idx="1">
                  <c:v>11</c:v>
                </c:pt>
                <c:pt idx="2">
                  <c:v>24</c:v>
                </c:pt>
                <c:pt idx="3">
                  <c:v>21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31</c:v>
                </c:pt>
                <c:pt idx="8">
                  <c:v>35</c:v>
                </c:pt>
                <c:pt idx="9">
                  <c:v>32</c:v>
                </c:pt>
                <c:pt idx="10">
                  <c:v>30</c:v>
                </c:pt>
                <c:pt idx="11">
                  <c:v>19</c:v>
                </c:pt>
                <c:pt idx="12">
                  <c:v>37</c:v>
                </c:pt>
                <c:pt idx="13">
                  <c:v>11</c:v>
                </c:pt>
                <c:pt idx="14">
                  <c:v>15</c:v>
                </c:pt>
                <c:pt idx="15">
                  <c:v>25</c:v>
                </c:pt>
                <c:pt idx="16">
                  <c:v>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B62-4ED1-899B-D3C9C6820777}"/>
            </c:ext>
          </c:extLst>
        </c:ser>
        <c:ser>
          <c:idx val="2"/>
          <c:order val="2"/>
          <c:tx>
            <c:strRef>
              <c:f>Graphs!$D$131</c:f>
              <c:strCache>
                <c:ptCount val="1"/>
                <c:pt idx="0">
                  <c:v>L-3D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Graphs!$A$132:$A$148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Graphs!$D$132:$D$148</c:f>
              <c:numCache>
                <c:formatCode>0</c:formatCode>
                <c:ptCount val="17"/>
                <c:pt idx="0">
                  <c:v>8</c:v>
                </c:pt>
                <c:pt idx="1">
                  <c:v>3</c:v>
                </c:pt>
                <c:pt idx="2">
                  <c:v>10</c:v>
                </c:pt>
                <c:pt idx="3">
                  <c:v>10</c:v>
                </c:pt>
                <c:pt idx="4">
                  <c:v>14</c:v>
                </c:pt>
                <c:pt idx="5">
                  <c:v>15</c:v>
                </c:pt>
                <c:pt idx="6">
                  <c:v>22</c:v>
                </c:pt>
                <c:pt idx="7">
                  <c:v>45</c:v>
                </c:pt>
                <c:pt idx="8">
                  <c:v>16</c:v>
                </c:pt>
                <c:pt idx="9">
                  <c:v>18</c:v>
                </c:pt>
                <c:pt idx="10">
                  <c:v>16</c:v>
                </c:pt>
                <c:pt idx="11">
                  <c:v>20</c:v>
                </c:pt>
                <c:pt idx="12">
                  <c:v>35</c:v>
                </c:pt>
                <c:pt idx="13">
                  <c:v>46</c:v>
                </c:pt>
                <c:pt idx="14">
                  <c:v>23</c:v>
                </c:pt>
                <c:pt idx="15">
                  <c:v>36</c:v>
                </c:pt>
                <c:pt idx="16">
                  <c:v>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B62-4ED1-899B-D3C9C6820777}"/>
            </c:ext>
          </c:extLst>
        </c:ser>
        <c:ser>
          <c:idx val="3"/>
          <c:order val="3"/>
          <c:tx>
            <c:strRef>
              <c:f>Graphs!$E$131</c:f>
              <c:strCache>
                <c:ptCount val="1"/>
                <c:pt idx="0">
                  <c:v>L-4D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Graphs!$A$132:$A$148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Graphs!$E$132:$E$148</c:f>
              <c:numCache>
                <c:formatCode>0</c:formatCode>
                <c:ptCount val="17"/>
                <c:pt idx="1">
                  <c:v>13</c:v>
                </c:pt>
                <c:pt idx="2">
                  <c:v>11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16</c:v>
                </c:pt>
                <c:pt idx="7">
                  <c:v>37</c:v>
                </c:pt>
                <c:pt idx="8">
                  <c:v>12</c:v>
                </c:pt>
                <c:pt idx="9">
                  <c:v>14</c:v>
                </c:pt>
                <c:pt idx="10">
                  <c:v>15</c:v>
                </c:pt>
                <c:pt idx="11">
                  <c:v>15</c:v>
                </c:pt>
                <c:pt idx="12">
                  <c:v>22</c:v>
                </c:pt>
                <c:pt idx="13">
                  <c:v>41</c:v>
                </c:pt>
                <c:pt idx="14">
                  <c:v>23</c:v>
                </c:pt>
                <c:pt idx="15">
                  <c:v>37</c:v>
                </c:pt>
                <c:pt idx="16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B62-4ED1-899B-D3C9C6820777}"/>
            </c:ext>
          </c:extLst>
        </c:ser>
        <c:ser>
          <c:idx val="4"/>
          <c:order val="4"/>
          <c:tx>
            <c:strRef>
              <c:f>Graphs!$F$131</c:f>
              <c:strCache>
                <c:ptCount val="1"/>
                <c:pt idx="0">
                  <c:v>L-5D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Graphs!$A$132:$A$148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Graphs!$F$132:$F$148</c:f>
              <c:numCache>
                <c:formatCode>0</c:formatCode>
                <c:ptCount val="17"/>
                <c:pt idx="0">
                  <c:v>4</c:v>
                </c:pt>
                <c:pt idx="1">
                  <c:v>3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6</c:v>
                </c:pt>
                <c:pt idx="8">
                  <c:v>6</c:v>
                </c:pt>
                <c:pt idx="9">
                  <c:v>5</c:v>
                </c:pt>
                <c:pt idx="10">
                  <c:v>5</c:v>
                </c:pt>
                <c:pt idx="11">
                  <c:v>2</c:v>
                </c:pt>
                <c:pt idx="12">
                  <c:v>5</c:v>
                </c:pt>
                <c:pt idx="13">
                  <c:v>9</c:v>
                </c:pt>
                <c:pt idx="14">
                  <c:v>2</c:v>
                </c:pt>
                <c:pt idx="15">
                  <c:v>22</c:v>
                </c:pt>
                <c:pt idx="16">
                  <c:v>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B62-4ED1-899B-D3C9C6820777}"/>
            </c:ext>
          </c:extLst>
        </c:ser>
        <c:ser>
          <c:idx val="5"/>
          <c:order val="5"/>
          <c:tx>
            <c:strRef>
              <c:f>Graphs!$G$131</c:f>
              <c:strCache>
                <c:ptCount val="1"/>
                <c:pt idx="0">
                  <c:v>L-6D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Graphs!$A$132:$A$148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Graphs!$G$132:$G$148</c:f>
              <c:numCache>
                <c:formatCode>0</c:formatCode>
                <c:ptCount val="17"/>
                <c:pt idx="1">
                  <c:v>31</c:v>
                </c:pt>
                <c:pt idx="2">
                  <c:v>27</c:v>
                </c:pt>
                <c:pt idx="3">
                  <c:v>20</c:v>
                </c:pt>
                <c:pt idx="4">
                  <c:v>11</c:v>
                </c:pt>
                <c:pt idx="5">
                  <c:v>9</c:v>
                </c:pt>
                <c:pt idx="6">
                  <c:v>5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4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4</c:v>
                </c:pt>
                <c:pt idx="15">
                  <c:v>4</c:v>
                </c:pt>
                <c:pt idx="16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B62-4ED1-899B-D3C9C6820777}"/>
            </c:ext>
          </c:extLst>
        </c:ser>
        <c:ser>
          <c:idx val="6"/>
          <c:order val="6"/>
          <c:tx>
            <c:strRef>
              <c:f>Graphs!$H$131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Graphs!$A$132:$A$148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Graphs!$H$132:$H$148</c:f>
              <c:numCache>
                <c:formatCode>0</c:formatCode>
                <c:ptCount val="17"/>
                <c:pt idx="0">
                  <c:v>80</c:v>
                </c:pt>
                <c:pt idx="1">
                  <c:v>45</c:v>
                </c:pt>
                <c:pt idx="2">
                  <c:v>60</c:v>
                </c:pt>
                <c:pt idx="3">
                  <c:v>61</c:v>
                </c:pt>
                <c:pt idx="4">
                  <c:v>40</c:v>
                </c:pt>
                <c:pt idx="5">
                  <c:v>79</c:v>
                </c:pt>
                <c:pt idx="6">
                  <c:v>53</c:v>
                </c:pt>
                <c:pt idx="7">
                  <c:v>81</c:v>
                </c:pt>
                <c:pt idx="8">
                  <c:v>66</c:v>
                </c:pt>
                <c:pt idx="9">
                  <c:v>61</c:v>
                </c:pt>
                <c:pt idx="10">
                  <c:v>46</c:v>
                </c:pt>
                <c:pt idx="11">
                  <c:v>59</c:v>
                </c:pt>
                <c:pt idx="12">
                  <c:v>71</c:v>
                </c:pt>
                <c:pt idx="13">
                  <c:v>57</c:v>
                </c:pt>
                <c:pt idx="14">
                  <c:v>66</c:v>
                </c:pt>
                <c:pt idx="15">
                  <c:v>76</c:v>
                </c:pt>
                <c:pt idx="16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246-4019-8E30-0E05F269C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570064"/>
        <c:axId val="474565472"/>
      </c:scatterChart>
      <c:valAx>
        <c:axId val="474570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65472"/>
        <c:crosses val="autoZero"/>
        <c:crossBetween val="midCat"/>
      </c:valAx>
      <c:valAx>
        <c:axId val="4745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70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Horizontal Monitoring</a:t>
            </a: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Wells - Chloride mg/L</a:t>
            </a:r>
            <a:endParaRPr lang="en-US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Graphs!$B$55</c:f>
              <c:strCache>
                <c:ptCount val="1"/>
                <c:pt idx="0">
                  <c:v>M1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Graphs!$A$56:$A$73</c:f>
              <c:numCache>
                <c:formatCode>m/d/yyyy</c:formatCode>
                <c:ptCount val="1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  <c:pt idx="15">
                  <c:v>43272</c:v>
                </c:pt>
                <c:pt idx="16">
                  <c:v>43362</c:v>
                </c:pt>
                <c:pt idx="17">
                  <c:v>43453</c:v>
                </c:pt>
              </c:numCache>
            </c:numRef>
          </c:xVal>
          <c:yVal>
            <c:numRef>
              <c:f>Graphs!$B$56:$B$73</c:f>
              <c:numCache>
                <c:formatCode>0</c:formatCode>
                <c:ptCount val="18"/>
                <c:pt idx="0">
                  <c:v>100</c:v>
                </c:pt>
                <c:pt idx="1">
                  <c:v>67</c:v>
                </c:pt>
                <c:pt idx="2">
                  <c:v>77</c:v>
                </c:pt>
                <c:pt idx="3">
                  <c:v>73</c:v>
                </c:pt>
                <c:pt idx="4">
                  <c:v>86</c:v>
                </c:pt>
                <c:pt idx="5">
                  <c:v>77</c:v>
                </c:pt>
                <c:pt idx="6">
                  <c:v>83</c:v>
                </c:pt>
                <c:pt idx="7">
                  <c:v>64</c:v>
                </c:pt>
                <c:pt idx="8">
                  <c:v>61</c:v>
                </c:pt>
                <c:pt idx="9">
                  <c:v>63</c:v>
                </c:pt>
                <c:pt idx="10">
                  <c:v>51</c:v>
                </c:pt>
                <c:pt idx="11">
                  <c:v>42</c:v>
                </c:pt>
                <c:pt idx="12">
                  <c:v>49</c:v>
                </c:pt>
                <c:pt idx="13">
                  <c:v>120</c:v>
                </c:pt>
                <c:pt idx="14">
                  <c:v>77</c:v>
                </c:pt>
                <c:pt idx="15">
                  <c:v>58</c:v>
                </c:pt>
                <c:pt idx="16">
                  <c:v>59</c:v>
                </c:pt>
                <c:pt idx="17">
                  <c:v>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5A4-492E-8F8A-BDE75388A178}"/>
            </c:ext>
          </c:extLst>
        </c:ser>
        <c:ser>
          <c:idx val="1"/>
          <c:order val="1"/>
          <c:tx>
            <c:strRef>
              <c:f>Graphs!$C$55</c:f>
              <c:strCache>
                <c:ptCount val="1"/>
                <c:pt idx="0">
                  <c:v>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Graphs!$A$56:$A$73</c:f>
              <c:numCache>
                <c:formatCode>m/d/yyyy</c:formatCode>
                <c:ptCount val="1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  <c:pt idx="15">
                  <c:v>43272</c:v>
                </c:pt>
                <c:pt idx="16">
                  <c:v>43362</c:v>
                </c:pt>
                <c:pt idx="17">
                  <c:v>43453</c:v>
                </c:pt>
              </c:numCache>
            </c:numRef>
          </c:xVal>
          <c:yVal>
            <c:numRef>
              <c:f>Graphs!$C$56:$C$73</c:f>
              <c:numCache>
                <c:formatCode>0</c:formatCode>
                <c:ptCount val="18"/>
                <c:pt idx="0">
                  <c:v>100</c:v>
                </c:pt>
                <c:pt idx="1">
                  <c:v>62</c:v>
                </c:pt>
                <c:pt idx="2">
                  <c:v>75</c:v>
                </c:pt>
                <c:pt idx="3">
                  <c:v>72</c:v>
                </c:pt>
                <c:pt idx="4">
                  <c:v>87</c:v>
                </c:pt>
                <c:pt idx="5">
                  <c:v>74</c:v>
                </c:pt>
                <c:pt idx="6">
                  <c:v>88</c:v>
                </c:pt>
                <c:pt idx="7">
                  <c:v>64</c:v>
                </c:pt>
                <c:pt idx="8">
                  <c:v>59</c:v>
                </c:pt>
                <c:pt idx="9">
                  <c:v>52</c:v>
                </c:pt>
                <c:pt idx="10">
                  <c:v>56</c:v>
                </c:pt>
                <c:pt idx="11">
                  <c:v>37</c:v>
                </c:pt>
                <c:pt idx="12">
                  <c:v>36</c:v>
                </c:pt>
                <c:pt idx="13">
                  <c:v>91</c:v>
                </c:pt>
                <c:pt idx="14">
                  <c:v>72</c:v>
                </c:pt>
                <c:pt idx="15">
                  <c:v>46</c:v>
                </c:pt>
                <c:pt idx="16">
                  <c:v>30</c:v>
                </c:pt>
                <c:pt idx="17">
                  <c:v>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5A4-492E-8F8A-BDE75388A178}"/>
            </c:ext>
          </c:extLst>
        </c:ser>
        <c:ser>
          <c:idx val="2"/>
          <c:order val="2"/>
          <c:tx>
            <c:strRef>
              <c:f>Graphs!$D$55</c:f>
              <c:strCache>
                <c:ptCount val="1"/>
                <c:pt idx="0">
                  <c:v>M3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Graphs!$A$56:$A$73</c:f>
              <c:numCache>
                <c:formatCode>m/d/yyyy</c:formatCode>
                <c:ptCount val="1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  <c:pt idx="15">
                  <c:v>43272</c:v>
                </c:pt>
                <c:pt idx="16">
                  <c:v>43362</c:v>
                </c:pt>
                <c:pt idx="17">
                  <c:v>43453</c:v>
                </c:pt>
              </c:numCache>
            </c:numRef>
          </c:xVal>
          <c:yVal>
            <c:numRef>
              <c:f>Graphs!$D$56:$D$73</c:f>
              <c:numCache>
                <c:formatCode>0</c:formatCode>
                <c:ptCount val="18"/>
                <c:pt idx="0">
                  <c:v>91</c:v>
                </c:pt>
                <c:pt idx="1">
                  <c:v>58</c:v>
                </c:pt>
                <c:pt idx="2">
                  <c:v>71</c:v>
                </c:pt>
                <c:pt idx="3">
                  <c:v>69</c:v>
                </c:pt>
                <c:pt idx="4">
                  <c:v>74</c:v>
                </c:pt>
                <c:pt idx="5">
                  <c:v>73</c:v>
                </c:pt>
                <c:pt idx="6">
                  <c:v>80</c:v>
                </c:pt>
                <c:pt idx="7">
                  <c:v>61</c:v>
                </c:pt>
                <c:pt idx="9">
                  <c:v>62</c:v>
                </c:pt>
                <c:pt idx="10">
                  <c:v>66</c:v>
                </c:pt>
                <c:pt idx="11">
                  <c:v>48</c:v>
                </c:pt>
                <c:pt idx="12">
                  <c:v>48</c:v>
                </c:pt>
                <c:pt idx="13">
                  <c:v>160</c:v>
                </c:pt>
                <c:pt idx="14">
                  <c:v>88</c:v>
                </c:pt>
                <c:pt idx="15">
                  <c:v>56</c:v>
                </c:pt>
                <c:pt idx="16">
                  <c:v>59</c:v>
                </c:pt>
                <c:pt idx="17">
                  <c:v>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5A4-492E-8F8A-BDE75388A178}"/>
            </c:ext>
          </c:extLst>
        </c:ser>
        <c:ser>
          <c:idx val="3"/>
          <c:order val="3"/>
          <c:tx>
            <c:strRef>
              <c:f>Graphs!$E$55</c:f>
              <c:strCache>
                <c:ptCount val="1"/>
                <c:pt idx="0">
                  <c:v>M4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Graphs!$A$56:$A$73</c:f>
              <c:numCache>
                <c:formatCode>m/d/yyyy</c:formatCode>
                <c:ptCount val="1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  <c:pt idx="15">
                  <c:v>43272</c:v>
                </c:pt>
                <c:pt idx="16">
                  <c:v>43362</c:v>
                </c:pt>
                <c:pt idx="17">
                  <c:v>43453</c:v>
                </c:pt>
              </c:numCache>
            </c:numRef>
          </c:xVal>
          <c:yVal>
            <c:numRef>
              <c:f>Graphs!$E$56:$E$73</c:f>
              <c:numCache>
                <c:formatCode>0</c:formatCode>
                <c:ptCount val="18"/>
                <c:pt idx="0">
                  <c:v>96</c:v>
                </c:pt>
                <c:pt idx="1">
                  <c:v>62</c:v>
                </c:pt>
                <c:pt idx="2">
                  <c:v>73</c:v>
                </c:pt>
                <c:pt idx="3">
                  <c:v>72</c:v>
                </c:pt>
                <c:pt idx="4">
                  <c:v>72</c:v>
                </c:pt>
                <c:pt idx="5">
                  <c:v>73</c:v>
                </c:pt>
                <c:pt idx="6">
                  <c:v>83</c:v>
                </c:pt>
                <c:pt idx="7">
                  <c:v>63</c:v>
                </c:pt>
                <c:pt idx="8">
                  <c:v>59</c:v>
                </c:pt>
                <c:pt idx="9">
                  <c:v>61</c:v>
                </c:pt>
                <c:pt idx="10">
                  <c:v>55</c:v>
                </c:pt>
                <c:pt idx="11">
                  <c:v>47</c:v>
                </c:pt>
                <c:pt idx="12">
                  <c:v>53</c:v>
                </c:pt>
                <c:pt idx="13">
                  <c:v>140</c:v>
                </c:pt>
                <c:pt idx="14">
                  <c:v>100</c:v>
                </c:pt>
                <c:pt idx="15">
                  <c:v>69</c:v>
                </c:pt>
                <c:pt idx="16">
                  <c:v>62</c:v>
                </c:pt>
                <c:pt idx="17">
                  <c:v>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5A4-492E-8F8A-BDE75388A178}"/>
            </c:ext>
          </c:extLst>
        </c:ser>
        <c:ser>
          <c:idx val="4"/>
          <c:order val="4"/>
          <c:tx>
            <c:strRef>
              <c:f>Graphs!$F$55</c:f>
              <c:strCache>
                <c:ptCount val="1"/>
                <c:pt idx="0">
                  <c:v>M5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Graphs!$A$56:$A$73</c:f>
              <c:numCache>
                <c:formatCode>m/d/yyyy</c:formatCode>
                <c:ptCount val="1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  <c:pt idx="15">
                  <c:v>43272</c:v>
                </c:pt>
                <c:pt idx="16">
                  <c:v>43362</c:v>
                </c:pt>
                <c:pt idx="17">
                  <c:v>43453</c:v>
                </c:pt>
              </c:numCache>
            </c:numRef>
          </c:xVal>
          <c:yVal>
            <c:numRef>
              <c:f>Graphs!$F$56:$F$73</c:f>
              <c:numCache>
                <c:formatCode>0</c:formatCode>
                <c:ptCount val="18"/>
                <c:pt idx="0">
                  <c:v>89</c:v>
                </c:pt>
                <c:pt idx="1">
                  <c:v>52</c:v>
                </c:pt>
                <c:pt idx="2">
                  <c:v>43</c:v>
                </c:pt>
                <c:pt idx="3">
                  <c:v>64</c:v>
                </c:pt>
                <c:pt idx="4">
                  <c:v>63</c:v>
                </c:pt>
                <c:pt idx="5">
                  <c:v>65</c:v>
                </c:pt>
                <c:pt idx="6">
                  <c:v>76</c:v>
                </c:pt>
                <c:pt idx="10">
                  <c:v>62</c:v>
                </c:pt>
                <c:pt idx="12">
                  <c:v>43</c:v>
                </c:pt>
                <c:pt idx="13">
                  <c:v>140</c:v>
                </c:pt>
                <c:pt idx="14">
                  <c:v>80</c:v>
                </c:pt>
                <c:pt idx="16">
                  <c:v>51</c:v>
                </c:pt>
                <c:pt idx="17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5A4-492E-8F8A-BDE75388A178}"/>
            </c:ext>
          </c:extLst>
        </c:ser>
        <c:ser>
          <c:idx val="5"/>
          <c:order val="5"/>
          <c:tx>
            <c:strRef>
              <c:f>Graphs!$G$55</c:f>
              <c:strCache>
                <c:ptCount val="1"/>
                <c:pt idx="0">
                  <c:v>M6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Graphs!$A$56:$A$73</c:f>
              <c:numCache>
                <c:formatCode>m/d/yyyy</c:formatCode>
                <c:ptCount val="1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  <c:pt idx="15">
                  <c:v>43272</c:v>
                </c:pt>
                <c:pt idx="16">
                  <c:v>43362</c:v>
                </c:pt>
                <c:pt idx="17">
                  <c:v>43453</c:v>
                </c:pt>
              </c:numCache>
            </c:numRef>
          </c:xVal>
          <c:yVal>
            <c:numRef>
              <c:f>Graphs!$G$56:$G$73</c:f>
              <c:numCache>
                <c:formatCode>0</c:formatCode>
                <c:ptCount val="18"/>
                <c:pt idx="0">
                  <c:v>98</c:v>
                </c:pt>
                <c:pt idx="1">
                  <c:v>54</c:v>
                </c:pt>
                <c:pt idx="2">
                  <c:v>52</c:v>
                </c:pt>
                <c:pt idx="3">
                  <c:v>68</c:v>
                </c:pt>
                <c:pt idx="4">
                  <c:v>68</c:v>
                </c:pt>
                <c:pt idx="5">
                  <c:v>67</c:v>
                </c:pt>
                <c:pt idx="6">
                  <c:v>80</c:v>
                </c:pt>
                <c:pt idx="7">
                  <c:v>74</c:v>
                </c:pt>
                <c:pt idx="8">
                  <c:v>59</c:v>
                </c:pt>
                <c:pt idx="9">
                  <c:v>55</c:v>
                </c:pt>
                <c:pt idx="10">
                  <c:v>62</c:v>
                </c:pt>
                <c:pt idx="11">
                  <c:v>34</c:v>
                </c:pt>
                <c:pt idx="12">
                  <c:v>50</c:v>
                </c:pt>
                <c:pt idx="13">
                  <c:v>130</c:v>
                </c:pt>
                <c:pt idx="14">
                  <c:v>97</c:v>
                </c:pt>
                <c:pt idx="15">
                  <c:v>66</c:v>
                </c:pt>
                <c:pt idx="16">
                  <c:v>43</c:v>
                </c:pt>
                <c:pt idx="17">
                  <c:v>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5A4-492E-8F8A-BDE75388A178}"/>
            </c:ext>
          </c:extLst>
        </c:ser>
        <c:ser>
          <c:idx val="6"/>
          <c:order val="6"/>
          <c:tx>
            <c:strRef>
              <c:f>Graphs!$H$55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Graphs!$A$56:$A$73</c:f>
              <c:numCache>
                <c:formatCode>m/d/yyyy</c:formatCode>
                <c:ptCount val="1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  <c:pt idx="15">
                  <c:v>43272</c:v>
                </c:pt>
                <c:pt idx="16">
                  <c:v>43362</c:v>
                </c:pt>
                <c:pt idx="17">
                  <c:v>43453</c:v>
                </c:pt>
              </c:numCache>
            </c:numRef>
          </c:xVal>
          <c:yVal>
            <c:numRef>
              <c:f>Graphs!$H$56:$H$73</c:f>
              <c:numCache>
                <c:formatCode>0</c:formatCode>
                <c:ptCount val="18"/>
                <c:pt idx="0">
                  <c:v>99</c:v>
                </c:pt>
                <c:pt idx="1">
                  <c:v>70</c:v>
                </c:pt>
                <c:pt idx="2">
                  <c:v>83</c:v>
                </c:pt>
                <c:pt idx="3">
                  <c:v>75</c:v>
                </c:pt>
                <c:pt idx="4">
                  <c:v>79</c:v>
                </c:pt>
                <c:pt idx="5">
                  <c:v>79</c:v>
                </c:pt>
                <c:pt idx="6">
                  <c:v>79</c:v>
                </c:pt>
                <c:pt idx="7">
                  <c:v>59</c:v>
                </c:pt>
                <c:pt idx="8">
                  <c:v>62</c:v>
                </c:pt>
                <c:pt idx="9">
                  <c:v>63</c:v>
                </c:pt>
                <c:pt idx="10">
                  <c:v>57</c:v>
                </c:pt>
                <c:pt idx="11">
                  <c:v>51</c:v>
                </c:pt>
                <c:pt idx="12">
                  <c:v>70</c:v>
                </c:pt>
                <c:pt idx="13">
                  <c:v>120</c:v>
                </c:pt>
                <c:pt idx="14">
                  <c:v>84</c:v>
                </c:pt>
                <c:pt idx="15">
                  <c:v>73</c:v>
                </c:pt>
                <c:pt idx="16">
                  <c:v>69</c:v>
                </c:pt>
                <c:pt idx="17">
                  <c:v>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DEC-4371-A527-BBBBBFFBE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486288"/>
        <c:axId val="404489896"/>
      </c:scatterChart>
      <c:valAx>
        <c:axId val="404486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89896"/>
        <c:crosses val="autoZero"/>
        <c:crossBetween val="midCat"/>
      </c:valAx>
      <c:valAx>
        <c:axId val="404489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86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Horizontal Monitoring Wells - Total Nitrogen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Graphs!$B$75</c:f>
              <c:strCache>
                <c:ptCount val="1"/>
                <c:pt idx="0">
                  <c:v>M1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Graphs!$A$76:$A$93</c:f>
              <c:numCache>
                <c:formatCode>m/d/yyyy</c:formatCode>
                <c:ptCount val="1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  <c:pt idx="15">
                  <c:v>43272</c:v>
                </c:pt>
                <c:pt idx="16">
                  <c:v>43362</c:v>
                </c:pt>
                <c:pt idx="17">
                  <c:v>43453</c:v>
                </c:pt>
              </c:numCache>
            </c:numRef>
          </c:xVal>
          <c:yVal>
            <c:numRef>
              <c:f>Graphs!$B$76:$B$93</c:f>
              <c:numCache>
                <c:formatCode>0</c:formatCode>
                <c:ptCount val="18"/>
                <c:pt idx="0">
                  <c:v>57</c:v>
                </c:pt>
                <c:pt idx="1">
                  <c:v>47</c:v>
                </c:pt>
                <c:pt idx="2">
                  <c:v>46</c:v>
                </c:pt>
                <c:pt idx="3">
                  <c:v>22</c:v>
                </c:pt>
                <c:pt idx="4">
                  <c:v>8</c:v>
                </c:pt>
                <c:pt idx="5">
                  <c:v>36</c:v>
                </c:pt>
                <c:pt idx="6">
                  <c:v>28</c:v>
                </c:pt>
                <c:pt idx="7">
                  <c:v>15</c:v>
                </c:pt>
                <c:pt idx="8">
                  <c:v>22</c:v>
                </c:pt>
                <c:pt idx="9">
                  <c:v>19</c:v>
                </c:pt>
                <c:pt idx="10">
                  <c:v>35</c:v>
                </c:pt>
                <c:pt idx="11">
                  <c:v>31</c:v>
                </c:pt>
                <c:pt idx="12">
                  <c:v>26</c:v>
                </c:pt>
                <c:pt idx="13">
                  <c:v>33</c:v>
                </c:pt>
                <c:pt idx="14">
                  <c:v>34</c:v>
                </c:pt>
                <c:pt idx="15">
                  <c:v>33</c:v>
                </c:pt>
                <c:pt idx="16">
                  <c:v>18</c:v>
                </c:pt>
                <c:pt idx="17">
                  <c:v>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440-4774-94A9-A293ADB9F7EF}"/>
            </c:ext>
          </c:extLst>
        </c:ser>
        <c:ser>
          <c:idx val="1"/>
          <c:order val="1"/>
          <c:tx>
            <c:strRef>
              <c:f>Graphs!$C$75</c:f>
              <c:strCache>
                <c:ptCount val="1"/>
                <c:pt idx="0">
                  <c:v>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Graphs!$A$76:$A$93</c:f>
              <c:numCache>
                <c:formatCode>m/d/yyyy</c:formatCode>
                <c:ptCount val="1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  <c:pt idx="15">
                  <c:v>43272</c:v>
                </c:pt>
                <c:pt idx="16">
                  <c:v>43362</c:v>
                </c:pt>
                <c:pt idx="17">
                  <c:v>43453</c:v>
                </c:pt>
              </c:numCache>
            </c:numRef>
          </c:xVal>
          <c:yVal>
            <c:numRef>
              <c:f>Graphs!$C$76:$C$93</c:f>
              <c:numCache>
                <c:formatCode>0</c:formatCode>
                <c:ptCount val="18"/>
                <c:pt idx="0">
                  <c:v>61</c:v>
                </c:pt>
                <c:pt idx="1">
                  <c:v>43</c:v>
                </c:pt>
                <c:pt idx="2">
                  <c:v>45</c:v>
                </c:pt>
                <c:pt idx="3">
                  <c:v>34</c:v>
                </c:pt>
                <c:pt idx="4">
                  <c:v>27</c:v>
                </c:pt>
                <c:pt idx="5">
                  <c:v>32</c:v>
                </c:pt>
                <c:pt idx="6">
                  <c:v>29</c:v>
                </c:pt>
                <c:pt idx="7">
                  <c:v>20</c:v>
                </c:pt>
                <c:pt idx="8">
                  <c:v>33</c:v>
                </c:pt>
                <c:pt idx="9">
                  <c:v>26</c:v>
                </c:pt>
                <c:pt idx="10">
                  <c:v>27</c:v>
                </c:pt>
                <c:pt idx="11">
                  <c:v>25</c:v>
                </c:pt>
                <c:pt idx="12">
                  <c:v>31</c:v>
                </c:pt>
                <c:pt idx="13">
                  <c:v>25</c:v>
                </c:pt>
                <c:pt idx="14">
                  <c:v>33</c:v>
                </c:pt>
                <c:pt idx="15">
                  <c:v>18</c:v>
                </c:pt>
                <c:pt idx="16">
                  <c:v>6</c:v>
                </c:pt>
                <c:pt idx="17">
                  <c:v>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440-4774-94A9-A293ADB9F7EF}"/>
            </c:ext>
          </c:extLst>
        </c:ser>
        <c:ser>
          <c:idx val="2"/>
          <c:order val="2"/>
          <c:tx>
            <c:strRef>
              <c:f>Graphs!$D$75</c:f>
              <c:strCache>
                <c:ptCount val="1"/>
                <c:pt idx="0">
                  <c:v>M3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Graphs!$A$76:$A$93</c:f>
              <c:numCache>
                <c:formatCode>m/d/yyyy</c:formatCode>
                <c:ptCount val="1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  <c:pt idx="15">
                  <c:v>43272</c:v>
                </c:pt>
                <c:pt idx="16">
                  <c:v>43362</c:v>
                </c:pt>
                <c:pt idx="17">
                  <c:v>43453</c:v>
                </c:pt>
              </c:numCache>
            </c:numRef>
          </c:xVal>
          <c:yVal>
            <c:numRef>
              <c:f>Graphs!$D$76:$D$93</c:f>
              <c:numCache>
                <c:formatCode>0</c:formatCode>
                <c:ptCount val="18"/>
                <c:pt idx="0">
                  <c:v>50</c:v>
                </c:pt>
                <c:pt idx="1">
                  <c:v>31</c:v>
                </c:pt>
                <c:pt idx="2">
                  <c:v>23</c:v>
                </c:pt>
                <c:pt idx="3">
                  <c:v>16</c:v>
                </c:pt>
                <c:pt idx="4">
                  <c:v>9</c:v>
                </c:pt>
                <c:pt idx="5">
                  <c:v>26</c:v>
                </c:pt>
                <c:pt idx="6">
                  <c:v>26</c:v>
                </c:pt>
                <c:pt idx="7">
                  <c:v>26</c:v>
                </c:pt>
                <c:pt idx="9">
                  <c:v>12</c:v>
                </c:pt>
                <c:pt idx="10">
                  <c:v>17</c:v>
                </c:pt>
                <c:pt idx="11">
                  <c:v>22</c:v>
                </c:pt>
                <c:pt idx="12">
                  <c:v>23</c:v>
                </c:pt>
                <c:pt idx="13">
                  <c:v>17</c:v>
                </c:pt>
                <c:pt idx="14">
                  <c:v>14</c:v>
                </c:pt>
                <c:pt idx="15">
                  <c:v>10</c:v>
                </c:pt>
                <c:pt idx="16">
                  <c:v>9</c:v>
                </c:pt>
                <c:pt idx="17">
                  <c:v>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440-4774-94A9-A293ADB9F7EF}"/>
            </c:ext>
          </c:extLst>
        </c:ser>
        <c:ser>
          <c:idx val="3"/>
          <c:order val="3"/>
          <c:tx>
            <c:strRef>
              <c:f>Graphs!$E$75</c:f>
              <c:strCache>
                <c:ptCount val="1"/>
                <c:pt idx="0">
                  <c:v>M4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Graphs!$A$76:$A$93</c:f>
              <c:numCache>
                <c:formatCode>m/d/yyyy</c:formatCode>
                <c:ptCount val="1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  <c:pt idx="15">
                  <c:v>43272</c:v>
                </c:pt>
                <c:pt idx="16">
                  <c:v>43362</c:v>
                </c:pt>
                <c:pt idx="17">
                  <c:v>43453</c:v>
                </c:pt>
              </c:numCache>
            </c:numRef>
          </c:xVal>
          <c:yVal>
            <c:numRef>
              <c:f>Graphs!$E$76:$E$93</c:f>
              <c:numCache>
                <c:formatCode>0</c:formatCode>
                <c:ptCount val="18"/>
                <c:pt idx="0">
                  <c:v>64</c:v>
                </c:pt>
                <c:pt idx="1">
                  <c:v>28</c:v>
                </c:pt>
                <c:pt idx="2">
                  <c:v>21</c:v>
                </c:pt>
                <c:pt idx="3">
                  <c:v>17</c:v>
                </c:pt>
                <c:pt idx="4">
                  <c:v>9</c:v>
                </c:pt>
                <c:pt idx="5">
                  <c:v>24</c:v>
                </c:pt>
                <c:pt idx="6">
                  <c:v>28</c:v>
                </c:pt>
                <c:pt idx="7">
                  <c:v>20</c:v>
                </c:pt>
                <c:pt idx="8">
                  <c:v>25</c:v>
                </c:pt>
                <c:pt idx="9">
                  <c:v>16</c:v>
                </c:pt>
                <c:pt idx="10">
                  <c:v>30</c:v>
                </c:pt>
                <c:pt idx="11">
                  <c:v>31</c:v>
                </c:pt>
                <c:pt idx="12">
                  <c:v>34</c:v>
                </c:pt>
                <c:pt idx="13">
                  <c:v>38</c:v>
                </c:pt>
                <c:pt idx="14">
                  <c:v>34</c:v>
                </c:pt>
                <c:pt idx="15">
                  <c:v>24</c:v>
                </c:pt>
                <c:pt idx="16">
                  <c:v>15</c:v>
                </c:pt>
                <c:pt idx="17">
                  <c:v>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440-4774-94A9-A293ADB9F7EF}"/>
            </c:ext>
          </c:extLst>
        </c:ser>
        <c:ser>
          <c:idx val="4"/>
          <c:order val="4"/>
          <c:tx>
            <c:strRef>
              <c:f>Graphs!$F$75</c:f>
              <c:strCache>
                <c:ptCount val="1"/>
                <c:pt idx="0">
                  <c:v>M5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Graphs!$A$76:$A$93</c:f>
              <c:numCache>
                <c:formatCode>m/d/yyyy</c:formatCode>
                <c:ptCount val="1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  <c:pt idx="15">
                  <c:v>43272</c:v>
                </c:pt>
                <c:pt idx="16">
                  <c:v>43362</c:v>
                </c:pt>
                <c:pt idx="17">
                  <c:v>43453</c:v>
                </c:pt>
              </c:numCache>
            </c:numRef>
          </c:xVal>
          <c:yVal>
            <c:numRef>
              <c:f>Graphs!$F$76:$F$93</c:f>
              <c:numCache>
                <c:formatCode>0</c:formatCode>
                <c:ptCount val="18"/>
                <c:pt idx="0">
                  <c:v>40</c:v>
                </c:pt>
                <c:pt idx="1">
                  <c:v>24</c:v>
                </c:pt>
                <c:pt idx="2">
                  <c:v>16</c:v>
                </c:pt>
                <c:pt idx="3">
                  <c:v>11</c:v>
                </c:pt>
                <c:pt idx="4">
                  <c:v>8</c:v>
                </c:pt>
                <c:pt idx="5">
                  <c:v>9</c:v>
                </c:pt>
                <c:pt idx="6">
                  <c:v>6</c:v>
                </c:pt>
                <c:pt idx="10">
                  <c:v>5</c:v>
                </c:pt>
                <c:pt idx="12">
                  <c:v>15</c:v>
                </c:pt>
                <c:pt idx="13">
                  <c:v>19</c:v>
                </c:pt>
                <c:pt idx="14">
                  <c:v>7.1</c:v>
                </c:pt>
                <c:pt idx="16">
                  <c:v>2.6</c:v>
                </c:pt>
                <c:pt idx="17">
                  <c:v>2.6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440-4774-94A9-A293ADB9F7EF}"/>
            </c:ext>
          </c:extLst>
        </c:ser>
        <c:ser>
          <c:idx val="5"/>
          <c:order val="5"/>
          <c:tx>
            <c:strRef>
              <c:f>Graphs!$G$75</c:f>
              <c:strCache>
                <c:ptCount val="1"/>
                <c:pt idx="0">
                  <c:v>M6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Graphs!$A$76:$A$93</c:f>
              <c:numCache>
                <c:formatCode>m/d/yyyy</c:formatCode>
                <c:ptCount val="1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  <c:pt idx="15">
                  <c:v>43272</c:v>
                </c:pt>
                <c:pt idx="16">
                  <c:v>43362</c:v>
                </c:pt>
                <c:pt idx="17">
                  <c:v>43453</c:v>
                </c:pt>
              </c:numCache>
            </c:numRef>
          </c:xVal>
          <c:yVal>
            <c:numRef>
              <c:f>Graphs!$G$76:$G$93</c:f>
              <c:numCache>
                <c:formatCode>0</c:formatCode>
                <c:ptCount val="18"/>
                <c:pt idx="0">
                  <c:v>38</c:v>
                </c:pt>
                <c:pt idx="1">
                  <c:v>28</c:v>
                </c:pt>
                <c:pt idx="2">
                  <c:v>21</c:v>
                </c:pt>
                <c:pt idx="3">
                  <c:v>11</c:v>
                </c:pt>
                <c:pt idx="4">
                  <c:v>10</c:v>
                </c:pt>
                <c:pt idx="5">
                  <c:v>6</c:v>
                </c:pt>
                <c:pt idx="6">
                  <c:v>6</c:v>
                </c:pt>
                <c:pt idx="7">
                  <c:v>7</c:v>
                </c:pt>
                <c:pt idx="8">
                  <c:v>38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17</c:v>
                </c:pt>
                <c:pt idx="13">
                  <c:v>19</c:v>
                </c:pt>
                <c:pt idx="14">
                  <c:v>8</c:v>
                </c:pt>
                <c:pt idx="15">
                  <c:v>7.6</c:v>
                </c:pt>
                <c:pt idx="16">
                  <c:v>3</c:v>
                </c:pt>
                <c:pt idx="17">
                  <c:v>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440-4774-94A9-A293ADB9F7EF}"/>
            </c:ext>
          </c:extLst>
        </c:ser>
        <c:ser>
          <c:idx val="6"/>
          <c:order val="6"/>
          <c:tx>
            <c:strRef>
              <c:f>Graphs!$H$75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Graphs!$A$76:$A$93</c:f>
              <c:numCache>
                <c:formatCode>m/d/yyyy</c:formatCode>
                <c:ptCount val="1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  <c:pt idx="8">
                  <c:v>42880</c:v>
                </c:pt>
                <c:pt idx="9">
                  <c:v>42915</c:v>
                </c:pt>
                <c:pt idx="10">
                  <c:v>42936</c:v>
                </c:pt>
                <c:pt idx="11">
                  <c:v>42971</c:v>
                </c:pt>
                <c:pt idx="12">
                  <c:v>42999</c:v>
                </c:pt>
                <c:pt idx="13">
                  <c:v>43090</c:v>
                </c:pt>
                <c:pt idx="14">
                  <c:v>43181</c:v>
                </c:pt>
                <c:pt idx="15">
                  <c:v>43272</c:v>
                </c:pt>
                <c:pt idx="16">
                  <c:v>43362</c:v>
                </c:pt>
                <c:pt idx="17">
                  <c:v>43453</c:v>
                </c:pt>
              </c:numCache>
            </c:numRef>
          </c:xVal>
          <c:yVal>
            <c:numRef>
              <c:f>Graphs!$H$76:$H$93</c:f>
              <c:numCache>
                <c:formatCode>0</c:formatCode>
                <c:ptCount val="18"/>
                <c:pt idx="0">
                  <c:v>80</c:v>
                </c:pt>
                <c:pt idx="1">
                  <c:v>45</c:v>
                </c:pt>
                <c:pt idx="2">
                  <c:v>60</c:v>
                </c:pt>
                <c:pt idx="3">
                  <c:v>65</c:v>
                </c:pt>
                <c:pt idx="4">
                  <c:v>61</c:v>
                </c:pt>
                <c:pt idx="5">
                  <c:v>40</c:v>
                </c:pt>
                <c:pt idx="6">
                  <c:v>79</c:v>
                </c:pt>
                <c:pt idx="7">
                  <c:v>53</c:v>
                </c:pt>
                <c:pt idx="8">
                  <c:v>81</c:v>
                </c:pt>
                <c:pt idx="9">
                  <c:v>66</c:v>
                </c:pt>
                <c:pt idx="10">
                  <c:v>61</c:v>
                </c:pt>
                <c:pt idx="11">
                  <c:v>46</c:v>
                </c:pt>
                <c:pt idx="12">
                  <c:v>59</c:v>
                </c:pt>
                <c:pt idx="13">
                  <c:v>71</c:v>
                </c:pt>
                <c:pt idx="14">
                  <c:v>57</c:v>
                </c:pt>
                <c:pt idx="15">
                  <c:v>66</c:v>
                </c:pt>
                <c:pt idx="16">
                  <c:v>76</c:v>
                </c:pt>
                <c:pt idx="17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915-46E6-9A81-045F67024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2616392"/>
        <c:axId val="542616720"/>
      </c:scatterChart>
      <c:valAx>
        <c:axId val="542616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616720"/>
        <c:crosses val="autoZero"/>
        <c:crossBetween val="midCat"/>
      </c:valAx>
      <c:valAx>
        <c:axId val="54261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616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Shallow Lysimeters - Total Phosphorous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Graphs!$B$168</c:f>
              <c:strCache>
                <c:ptCount val="1"/>
                <c:pt idx="0">
                  <c:v>L-1S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Graphs!$A$169:$A$185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Graphs!$B$169:$B$185</c:f>
              <c:numCache>
                <c:formatCode>0.0</c:formatCode>
                <c:ptCount val="17"/>
                <c:pt idx="0">
                  <c:v>2.8</c:v>
                </c:pt>
                <c:pt idx="2">
                  <c:v>4.7</c:v>
                </c:pt>
                <c:pt idx="3">
                  <c:v>3.2</c:v>
                </c:pt>
                <c:pt idx="4">
                  <c:v>3.4</c:v>
                </c:pt>
                <c:pt idx="5">
                  <c:v>1.3</c:v>
                </c:pt>
                <c:pt idx="6">
                  <c:v>0.2</c:v>
                </c:pt>
                <c:pt idx="7">
                  <c:v>4.0999999999999996</c:v>
                </c:pt>
                <c:pt idx="8" formatCode="0.00">
                  <c:v>0.03</c:v>
                </c:pt>
                <c:pt idx="9" formatCode="0.00">
                  <c:v>1.8</c:v>
                </c:pt>
                <c:pt idx="10" formatCode="0.00">
                  <c:v>0.8</c:v>
                </c:pt>
                <c:pt idx="11" formatCode="0.00">
                  <c:v>0.1</c:v>
                </c:pt>
                <c:pt idx="12" formatCode="0.00">
                  <c:v>0.3</c:v>
                </c:pt>
                <c:pt idx="13" formatCode="0.00">
                  <c:v>2.5</c:v>
                </c:pt>
                <c:pt idx="14" formatCode="0.00">
                  <c:v>2</c:v>
                </c:pt>
                <c:pt idx="15" formatCode="0.00">
                  <c:v>1.5</c:v>
                </c:pt>
                <c:pt idx="16" formatCode="0.00">
                  <c:v>2.5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3C8-4BA7-BB05-8F74709D303D}"/>
            </c:ext>
          </c:extLst>
        </c:ser>
        <c:ser>
          <c:idx val="1"/>
          <c:order val="1"/>
          <c:tx>
            <c:strRef>
              <c:f>Graphs!$C$168</c:f>
              <c:strCache>
                <c:ptCount val="1"/>
                <c:pt idx="0">
                  <c:v>L-2S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Graphs!$A$169:$A$185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Graphs!$C$169:$C$185</c:f>
              <c:numCache>
                <c:formatCode>0.00</c:formatCode>
                <c:ptCount val="17"/>
                <c:pt idx="1">
                  <c:v>0.14000000000000001</c:v>
                </c:pt>
                <c:pt idx="2">
                  <c:v>0.11</c:v>
                </c:pt>
                <c:pt idx="3">
                  <c:v>0.13</c:v>
                </c:pt>
                <c:pt idx="4">
                  <c:v>8.5999999999999993E-2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0.04</c:v>
                </c:pt>
                <c:pt idx="11">
                  <c:v>0.04</c:v>
                </c:pt>
                <c:pt idx="12">
                  <c:v>0.01</c:v>
                </c:pt>
                <c:pt idx="13">
                  <c:v>0.01</c:v>
                </c:pt>
                <c:pt idx="14">
                  <c:v>0.02</c:v>
                </c:pt>
                <c:pt idx="15">
                  <c:v>1.1000000000000001</c:v>
                </c:pt>
                <c:pt idx="16">
                  <c:v>0.53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3C8-4BA7-BB05-8F74709D303D}"/>
            </c:ext>
          </c:extLst>
        </c:ser>
        <c:ser>
          <c:idx val="2"/>
          <c:order val="2"/>
          <c:tx>
            <c:strRef>
              <c:f>Graphs!$D$168</c:f>
              <c:strCache>
                <c:ptCount val="1"/>
                <c:pt idx="0">
                  <c:v>L-3S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Graphs!$A$169:$A$185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Graphs!$D$169:$D$185</c:f>
              <c:numCache>
                <c:formatCode>0.00</c:formatCode>
                <c:ptCount val="17"/>
                <c:pt idx="1">
                  <c:v>0.1</c:v>
                </c:pt>
                <c:pt idx="2">
                  <c:v>0.1</c:v>
                </c:pt>
                <c:pt idx="3" formatCode="General">
                  <c:v>0.12</c:v>
                </c:pt>
                <c:pt idx="4" formatCode="General">
                  <c:v>0.13</c:v>
                </c:pt>
                <c:pt idx="5" formatCode="General">
                  <c:v>7.2999999999999995E-2</c:v>
                </c:pt>
                <c:pt idx="6" formatCode="General">
                  <c:v>7.9000000000000001E-2</c:v>
                </c:pt>
                <c:pt idx="7" formatCode="General">
                  <c:v>7.0999999999999994E-2</c:v>
                </c:pt>
                <c:pt idx="8" formatCode="General">
                  <c:v>7.1999999999999995E-2</c:v>
                </c:pt>
                <c:pt idx="9" formatCode="General">
                  <c:v>5.8000000000000003E-2</c:v>
                </c:pt>
                <c:pt idx="10" formatCode="General">
                  <c:v>0.11</c:v>
                </c:pt>
                <c:pt idx="11" formatCode="General">
                  <c:v>6.3E-2</c:v>
                </c:pt>
                <c:pt idx="12" formatCode="General">
                  <c:v>6.2E-2</c:v>
                </c:pt>
                <c:pt idx="13" formatCode="General">
                  <c:v>0.25</c:v>
                </c:pt>
                <c:pt idx="14" formatCode="General">
                  <c:v>0.17</c:v>
                </c:pt>
                <c:pt idx="15" formatCode="General">
                  <c:v>0.85</c:v>
                </c:pt>
                <c:pt idx="16">
                  <c:v>0.4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3C8-4BA7-BB05-8F74709D303D}"/>
            </c:ext>
          </c:extLst>
        </c:ser>
        <c:ser>
          <c:idx val="3"/>
          <c:order val="3"/>
          <c:tx>
            <c:strRef>
              <c:f>Graphs!$E$168</c:f>
              <c:strCache>
                <c:ptCount val="1"/>
                <c:pt idx="0">
                  <c:v>L-4S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Graphs!$A$169:$A$185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Graphs!$E$169:$E$185</c:f>
              <c:numCache>
                <c:formatCode>0.00</c:formatCode>
                <c:ptCount val="17"/>
                <c:pt idx="0">
                  <c:v>0.14000000000000001</c:v>
                </c:pt>
                <c:pt idx="1">
                  <c:v>9.9000000000000005E-2</c:v>
                </c:pt>
                <c:pt idx="2">
                  <c:v>9.6000000000000002E-2</c:v>
                </c:pt>
                <c:pt idx="3">
                  <c:v>0.13</c:v>
                </c:pt>
                <c:pt idx="4">
                  <c:v>0.16</c:v>
                </c:pt>
                <c:pt idx="5">
                  <c:v>0.12</c:v>
                </c:pt>
                <c:pt idx="6">
                  <c:v>0.13</c:v>
                </c:pt>
                <c:pt idx="7">
                  <c:v>0.5</c:v>
                </c:pt>
                <c:pt idx="8">
                  <c:v>1.2</c:v>
                </c:pt>
                <c:pt idx="9">
                  <c:v>1.3</c:v>
                </c:pt>
                <c:pt idx="10">
                  <c:v>0.83</c:v>
                </c:pt>
                <c:pt idx="11">
                  <c:v>0.34</c:v>
                </c:pt>
                <c:pt idx="12">
                  <c:v>0.1</c:v>
                </c:pt>
                <c:pt idx="13">
                  <c:v>0.28000000000000003</c:v>
                </c:pt>
                <c:pt idx="14">
                  <c:v>0.18</c:v>
                </c:pt>
                <c:pt idx="15">
                  <c:v>3.1</c:v>
                </c:pt>
                <c:pt idx="16">
                  <c:v>2.4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3C8-4BA7-BB05-8F74709D303D}"/>
            </c:ext>
          </c:extLst>
        </c:ser>
        <c:ser>
          <c:idx val="4"/>
          <c:order val="4"/>
          <c:tx>
            <c:strRef>
              <c:f>Graphs!$F$168</c:f>
              <c:strCache>
                <c:ptCount val="1"/>
                <c:pt idx="0">
                  <c:v>L-5S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Graphs!$A$169:$A$185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Graphs!$F$169:$F$185</c:f>
              <c:numCache>
                <c:formatCode>0.00</c:formatCode>
                <c:ptCount val="17"/>
                <c:pt idx="0">
                  <c:v>0.23</c:v>
                </c:pt>
                <c:pt idx="1">
                  <c:v>0.12</c:v>
                </c:pt>
                <c:pt idx="2">
                  <c:v>5.6000000000000001E-2</c:v>
                </c:pt>
                <c:pt idx="3">
                  <c:v>2.5999999999999999E-2</c:v>
                </c:pt>
                <c:pt idx="4">
                  <c:v>1.4999999999999999E-2</c:v>
                </c:pt>
                <c:pt idx="5">
                  <c:v>0.01</c:v>
                </c:pt>
                <c:pt idx="6">
                  <c:v>0</c:v>
                </c:pt>
                <c:pt idx="7">
                  <c:v>0.02</c:v>
                </c:pt>
                <c:pt idx="8">
                  <c:v>0.02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0.02</c:v>
                </c:pt>
                <c:pt idx="15">
                  <c:v>0.02</c:v>
                </c:pt>
                <c:pt idx="16">
                  <c:v>0.09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3C8-4BA7-BB05-8F74709D303D}"/>
            </c:ext>
          </c:extLst>
        </c:ser>
        <c:ser>
          <c:idx val="5"/>
          <c:order val="5"/>
          <c:tx>
            <c:strRef>
              <c:f>Graphs!$G$168</c:f>
              <c:strCache>
                <c:ptCount val="1"/>
                <c:pt idx="0">
                  <c:v>L-6S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Graphs!$A$169:$A$185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Graphs!$G$169:$G$185</c:f>
              <c:numCache>
                <c:formatCode>0.00</c:formatCode>
                <c:ptCount val="17"/>
                <c:pt idx="0">
                  <c:v>0.31</c:v>
                </c:pt>
                <c:pt idx="1">
                  <c:v>0.12</c:v>
                </c:pt>
                <c:pt idx="2">
                  <c:v>6.0999999999999999E-2</c:v>
                </c:pt>
                <c:pt idx="3">
                  <c:v>0.03</c:v>
                </c:pt>
                <c:pt idx="4">
                  <c:v>2.5000000000000001E-2</c:v>
                </c:pt>
                <c:pt idx="5">
                  <c:v>2.9000000000000001E-2</c:v>
                </c:pt>
                <c:pt idx="6">
                  <c:v>0</c:v>
                </c:pt>
                <c:pt idx="7">
                  <c:v>0.02</c:v>
                </c:pt>
                <c:pt idx="8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  <c:pt idx="13">
                  <c:v>0.01</c:v>
                </c:pt>
                <c:pt idx="14">
                  <c:v>0.04</c:v>
                </c:pt>
                <c:pt idx="15">
                  <c:v>0.03</c:v>
                </c:pt>
                <c:pt idx="16">
                  <c:v>0.06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3C8-4BA7-BB05-8F74709D303D}"/>
            </c:ext>
          </c:extLst>
        </c:ser>
        <c:ser>
          <c:idx val="6"/>
          <c:order val="6"/>
          <c:tx>
            <c:strRef>
              <c:f>Graphs!$H$168</c:f>
              <c:strCache>
                <c:ptCount val="1"/>
                <c:pt idx="0">
                  <c:v>L-7S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Graphs!$A$169:$A$185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Graphs!$H$169:$H$185</c:f>
              <c:numCache>
                <c:formatCode>0.00</c:formatCode>
                <c:ptCount val="17"/>
                <c:pt idx="1">
                  <c:v>0.51</c:v>
                </c:pt>
                <c:pt idx="2">
                  <c:v>0.83</c:v>
                </c:pt>
                <c:pt idx="3" formatCode="0.0">
                  <c:v>1.5</c:v>
                </c:pt>
                <c:pt idx="4" formatCode="0.0">
                  <c:v>4</c:v>
                </c:pt>
                <c:pt idx="5" formatCode="0.0">
                  <c:v>1.4</c:v>
                </c:pt>
                <c:pt idx="6" formatCode="0.0">
                  <c:v>3.5</c:v>
                </c:pt>
                <c:pt idx="8" formatCode="0.0">
                  <c:v>3.1</c:v>
                </c:pt>
                <c:pt idx="9" formatCode="0.0">
                  <c:v>3.2</c:v>
                </c:pt>
                <c:pt idx="10" formatCode="0.0">
                  <c:v>3.3</c:v>
                </c:pt>
                <c:pt idx="11" formatCode="0.0">
                  <c:v>2.6</c:v>
                </c:pt>
                <c:pt idx="12" formatCode="0.0">
                  <c:v>0.2</c:v>
                </c:pt>
                <c:pt idx="13" formatCode="0.0">
                  <c:v>0.5</c:v>
                </c:pt>
                <c:pt idx="14" formatCode="0.0">
                  <c:v>5.8</c:v>
                </c:pt>
                <c:pt idx="15" formatCode="0.0">
                  <c:v>1.1000000000000001</c:v>
                </c:pt>
                <c:pt idx="16" formatCode="0.0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3C8-4BA7-BB05-8F74709D303D}"/>
            </c:ext>
          </c:extLst>
        </c:ser>
        <c:ser>
          <c:idx val="7"/>
          <c:order val="7"/>
          <c:tx>
            <c:strRef>
              <c:f>Graphs!$I$168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Graphs!$A$169:$A$185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Graphs!$I$169:$I$185</c:f>
              <c:numCache>
                <c:formatCode>0.0</c:formatCode>
                <c:ptCount val="17"/>
                <c:pt idx="0">
                  <c:v>8.4</c:v>
                </c:pt>
                <c:pt idx="1">
                  <c:v>5.2</c:v>
                </c:pt>
                <c:pt idx="2">
                  <c:v>7.5</c:v>
                </c:pt>
                <c:pt idx="3">
                  <c:v>6.9</c:v>
                </c:pt>
                <c:pt idx="4">
                  <c:v>4.9000000000000004</c:v>
                </c:pt>
                <c:pt idx="5">
                  <c:v>9.6</c:v>
                </c:pt>
                <c:pt idx="6">
                  <c:v>0.1</c:v>
                </c:pt>
                <c:pt idx="7">
                  <c:v>0.5</c:v>
                </c:pt>
                <c:pt idx="8">
                  <c:v>9.6999999999999993</c:v>
                </c:pt>
                <c:pt idx="9">
                  <c:v>7.2</c:v>
                </c:pt>
                <c:pt idx="10">
                  <c:v>5.7</c:v>
                </c:pt>
                <c:pt idx="11">
                  <c:v>6.9</c:v>
                </c:pt>
                <c:pt idx="12">
                  <c:v>7.6</c:v>
                </c:pt>
                <c:pt idx="13">
                  <c:v>7</c:v>
                </c:pt>
                <c:pt idx="14">
                  <c:v>6.6</c:v>
                </c:pt>
                <c:pt idx="15">
                  <c:v>7.9</c:v>
                </c:pt>
                <c:pt idx="16">
                  <c:v>8.1999999999999993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C3C8-4BA7-BB05-8F74709D3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6931792"/>
        <c:axId val="586931136"/>
      </c:scatterChart>
      <c:valAx>
        <c:axId val="586931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6931136"/>
        <c:crosses val="autoZero"/>
        <c:crossBetween val="midCat"/>
      </c:valAx>
      <c:valAx>
        <c:axId val="58693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693179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Horizontal Monitoring Wells - Total Phosphorous</a:t>
            </a: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mg/L</a:t>
            </a:r>
            <a:endParaRPr lang="en-US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Graphs!$B$187</c:f>
              <c:strCache>
                <c:ptCount val="1"/>
                <c:pt idx="0">
                  <c:v>M1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Graphs!$A$188:$A$204</c:f>
              <c:numCache>
                <c:formatCode>m/d/yyyy</c:formatCode>
                <c:ptCount val="17"/>
                <c:pt idx="0">
                  <c:v>42655</c:v>
                </c:pt>
                <c:pt idx="1">
                  <c:v>42683</c:v>
                </c:pt>
                <c:pt idx="2">
                  <c:v>42712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Graphs!$B$188:$B$204</c:f>
              <c:numCache>
                <c:formatCode>0.0</c:formatCode>
                <c:ptCount val="17"/>
                <c:pt idx="0">
                  <c:v>3.6</c:v>
                </c:pt>
                <c:pt idx="1">
                  <c:v>6.7</c:v>
                </c:pt>
                <c:pt idx="2">
                  <c:v>3.1</c:v>
                </c:pt>
                <c:pt idx="3">
                  <c:v>2.8</c:v>
                </c:pt>
                <c:pt idx="4">
                  <c:v>5.6</c:v>
                </c:pt>
                <c:pt idx="5">
                  <c:v>4</c:v>
                </c:pt>
                <c:pt idx="6">
                  <c:v>4.8</c:v>
                </c:pt>
                <c:pt idx="7">
                  <c:v>4</c:v>
                </c:pt>
                <c:pt idx="8">
                  <c:v>1.8</c:v>
                </c:pt>
                <c:pt idx="9">
                  <c:v>3.2</c:v>
                </c:pt>
                <c:pt idx="10">
                  <c:v>1.3</c:v>
                </c:pt>
                <c:pt idx="11">
                  <c:v>2.5</c:v>
                </c:pt>
                <c:pt idx="12">
                  <c:v>1.9</c:v>
                </c:pt>
                <c:pt idx="13">
                  <c:v>3.2</c:v>
                </c:pt>
                <c:pt idx="14">
                  <c:v>3.8</c:v>
                </c:pt>
                <c:pt idx="15">
                  <c:v>1.1000000000000001</c:v>
                </c:pt>
                <c:pt idx="16">
                  <c:v>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442-416B-BB02-EB59B7F90E03}"/>
            </c:ext>
          </c:extLst>
        </c:ser>
        <c:ser>
          <c:idx val="1"/>
          <c:order val="1"/>
          <c:tx>
            <c:strRef>
              <c:f>Graphs!$C$187</c:f>
              <c:strCache>
                <c:ptCount val="1"/>
                <c:pt idx="0">
                  <c:v>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Graphs!$A$188:$A$204</c:f>
              <c:numCache>
                <c:formatCode>m/d/yyyy</c:formatCode>
                <c:ptCount val="17"/>
                <c:pt idx="0">
                  <c:v>42655</c:v>
                </c:pt>
                <c:pt idx="1">
                  <c:v>42683</c:v>
                </c:pt>
                <c:pt idx="2">
                  <c:v>42712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Graphs!$C$188:$C$204</c:f>
              <c:numCache>
                <c:formatCode>0.0</c:formatCode>
                <c:ptCount val="17"/>
                <c:pt idx="0">
                  <c:v>2.5</c:v>
                </c:pt>
                <c:pt idx="1">
                  <c:v>4.5</c:v>
                </c:pt>
                <c:pt idx="2">
                  <c:v>2.6</c:v>
                </c:pt>
                <c:pt idx="3">
                  <c:v>3.3</c:v>
                </c:pt>
                <c:pt idx="4">
                  <c:v>4.8</c:v>
                </c:pt>
                <c:pt idx="5">
                  <c:v>4.2</c:v>
                </c:pt>
                <c:pt idx="6">
                  <c:v>4.7</c:v>
                </c:pt>
                <c:pt idx="7">
                  <c:v>3.1</c:v>
                </c:pt>
                <c:pt idx="8">
                  <c:v>1</c:v>
                </c:pt>
                <c:pt idx="9">
                  <c:v>0.7</c:v>
                </c:pt>
                <c:pt idx="10">
                  <c:v>1.7</c:v>
                </c:pt>
                <c:pt idx="11">
                  <c:v>1.5</c:v>
                </c:pt>
                <c:pt idx="12">
                  <c:v>1</c:v>
                </c:pt>
                <c:pt idx="13">
                  <c:v>3</c:v>
                </c:pt>
                <c:pt idx="14">
                  <c:v>2.8</c:v>
                </c:pt>
                <c:pt idx="15">
                  <c:v>0.8</c:v>
                </c:pt>
                <c:pt idx="16">
                  <c:v>3.3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442-416B-BB02-EB59B7F90E03}"/>
            </c:ext>
          </c:extLst>
        </c:ser>
        <c:ser>
          <c:idx val="2"/>
          <c:order val="2"/>
          <c:tx>
            <c:strRef>
              <c:f>Graphs!$D$187</c:f>
              <c:strCache>
                <c:ptCount val="1"/>
                <c:pt idx="0">
                  <c:v>M3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Graphs!$A$188:$A$204</c:f>
              <c:numCache>
                <c:formatCode>m/d/yyyy</c:formatCode>
                <c:ptCount val="17"/>
                <c:pt idx="0">
                  <c:v>42655</c:v>
                </c:pt>
                <c:pt idx="1">
                  <c:v>42683</c:v>
                </c:pt>
                <c:pt idx="2">
                  <c:v>42712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Graphs!$D$188:$D$204</c:f>
              <c:numCache>
                <c:formatCode>0.0</c:formatCode>
                <c:ptCount val="17"/>
                <c:pt idx="0">
                  <c:v>8.4</c:v>
                </c:pt>
                <c:pt idx="1">
                  <c:v>2</c:v>
                </c:pt>
                <c:pt idx="2">
                  <c:v>1.6</c:v>
                </c:pt>
                <c:pt idx="3">
                  <c:v>2.1</c:v>
                </c:pt>
                <c:pt idx="4">
                  <c:v>1.4</c:v>
                </c:pt>
                <c:pt idx="5">
                  <c:v>2.5</c:v>
                </c:pt>
                <c:pt idx="6">
                  <c:v>1.9</c:v>
                </c:pt>
                <c:pt idx="8">
                  <c:v>0.7</c:v>
                </c:pt>
                <c:pt idx="9">
                  <c:v>1.5</c:v>
                </c:pt>
                <c:pt idx="10">
                  <c:v>0.5</c:v>
                </c:pt>
                <c:pt idx="11">
                  <c:v>0.3</c:v>
                </c:pt>
                <c:pt idx="12">
                  <c:v>0.5</c:v>
                </c:pt>
                <c:pt idx="13">
                  <c:v>1</c:v>
                </c:pt>
                <c:pt idx="14">
                  <c:v>0.3</c:v>
                </c:pt>
                <c:pt idx="15">
                  <c:v>0.5</c:v>
                </c:pt>
                <c:pt idx="16">
                  <c:v>3.5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442-416B-BB02-EB59B7F90E03}"/>
            </c:ext>
          </c:extLst>
        </c:ser>
        <c:ser>
          <c:idx val="3"/>
          <c:order val="3"/>
          <c:tx>
            <c:strRef>
              <c:f>Graphs!$E$187</c:f>
              <c:strCache>
                <c:ptCount val="1"/>
                <c:pt idx="0">
                  <c:v>M4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Graphs!$A$188:$A$204</c:f>
              <c:numCache>
                <c:formatCode>m/d/yyyy</c:formatCode>
                <c:ptCount val="17"/>
                <c:pt idx="0">
                  <c:v>42655</c:v>
                </c:pt>
                <c:pt idx="1">
                  <c:v>42683</c:v>
                </c:pt>
                <c:pt idx="2">
                  <c:v>42712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Graphs!$E$188:$E$204</c:f>
              <c:numCache>
                <c:formatCode>0.0</c:formatCode>
                <c:ptCount val="17"/>
                <c:pt idx="0">
                  <c:v>9.1</c:v>
                </c:pt>
                <c:pt idx="1">
                  <c:v>2.2000000000000002</c:v>
                </c:pt>
                <c:pt idx="2">
                  <c:v>0.81</c:v>
                </c:pt>
                <c:pt idx="3">
                  <c:v>1.7</c:v>
                </c:pt>
                <c:pt idx="4">
                  <c:v>1.6</c:v>
                </c:pt>
                <c:pt idx="5">
                  <c:v>1.1000000000000001</c:v>
                </c:pt>
                <c:pt idx="6">
                  <c:v>1.3</c:v>
                </c:pt>
                <c:pt idx="7">
                  <c:v>1.5</c:v>
                </c:pt>
                <c:pt idx="8">
                  <c:v>1.5</c:v>
                </c:pt>
                <c:pt idx="9">
                  <c:v>1.8</c:v>
                </c:pt>
                <c:pt idx="10">
                  <c:v>1.5</c:v>
                </c:pt>
                <c:pt idx="11">
                  <c:v>1.5</c:v>
                </c:pt>
                <c:pt idx="12">
                  <c:v>3.9</c:v>
                </c:pt>
                <c:pt idx="13">
                  <c:v>4.7</c:v>
                </c:pt>
                <c:pt idx="14">
                  <c:v>4</c:v>
                </c:pt>
                <c:pt idx="15">
                  <c:v>3.4</c:v>
                </c:pt>
                <c:pt idx="16">
                  <c:v>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442-416B-BB02-EB59B7F90E03}"/>
            </c:ext>
          </c:extLst>
        </c:ser>
        <c:ser>
          <c:idx val="4"/>
          <c:order val="4"/>
          <c:tx>
            <c:strRef>
              <c:f>Graphs!$F$187</c:f>
              <c:strCache>
                <c:ptCount val="1"/>
                <c:pt idx="0">
                  <c:v>M5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Graphs!$A$188:$A$204</c:f>
              <c:numCache>
                <c:formatCode>m/d/yyyy</c:formatCode>
                <c:ptCount val="17"/>
                <c:pt idx="0">
                  <c:v>42655</c:v>
                </c:pt>
                <c:pt idx="1">
                  <c:v>42683</c:v>
                </c:pt>
                <c:pt idx="2">
                  <c:v>42712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Graphs!$F$188:$F$204</c:f>
              <c:numCache>
                <c:formatCode>0.0</c:formatCode>
                <c:ptCount val="17"/>
                <c:pt idx="0" formatCode="0">
                  <c:v>10</c:v>
                </c:pt>
                <c:pt idx="1">
                  <c:v>8.3000000000000007</c:v>
                </c:pt>
                <c:pt idx="2">
                  <c:v>6.9</c:v>
                </c:pt>
                <c:pt idx="3">
                  <c:v>2.7</c:v>
                </c:pt>
                <c:pt idx="4">
                  <c:v>1.9</c:v>
                </c:pt>
                <c:pt idx="5">
                  <c:v>1.2</c:v>
                </c:pt>
                <c:pt idx="9">
                  <c:v>0.5</c:v>
                </c:pt>
                <c:pt idx="11">
                  <c:v>0.3</c:v>
                </c:pt>
                <c:pt idx="12">
                  <c:v>0.2</c:v>
                </c:pt>
                <c:pt idx="13">
                  <c:v>0.4</c:v>
                </c:pt>
                <c:pt idx="15">
                  <c:v>0.8</c:v>
                </c:pt>
                <c:pt idx="16">
                  <c:v>0.3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442-416B-BB02-EB59B7F90E03}"/>
            </c:ext>
          </c:extLst>
        </c:ser>
        <c:ser>
          <c:idx val="5"/>
          <c:order val="5"/>
          <c:tx>
            <c:strRef>
              <c:f>Graphs!$G$187</c:f>
              <c:strCache>
                <c:ptCount val="1"/>
                <c:pt idx="0">
                  <c:v>M6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Graphs!$A$188:$A$204</c:f>
              <c:numCache>
                <c:formatCode>m/d/yyyy</c:formatCode>
                <c:ptCount val="17"/>
                <c:pt idx="0">
                  <c:v>42655</c:v>
                </c:pt>
                <c:pt idx="1">
                  <c:v>42683</c:v>
                </c:pt>
                <c:pt idx="2">
                  <c:v>42712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Graphs!$G$188:$G$204</c:f>
              <c:numCache>
                <c:formatCode>General</c:formatCode>
                <c:ptCount val="17"/>
                <c:pt idx="0">
                  <c:v>14</c:v>
                </c:pt>
                <c:pt idx="1">
                  <c:v>12</c:v>
                </c:pt>
                <c:pt idx="2" formatCode="0.0">
                  <c:v>8.6</c:v>
                </c:pt>
                <c:pt idx="3" formatCode="0.0">
                  <c:v>2.9</c:v>
                </c:pt>
                <c:pt idx="4" formatCode="0.0">
                  <c:v>1.5</c:v>
                </c:pt>
                <c:pt idx="5" formatCode="0.0">
                  <c:v>1.1000000000000001</c:v>
                </c:pt>
                <c:pt idx="6" formatCode="0.0">
                  <c:v>1</c:v>
                </c:pt>
                <c:pt idx="7" formatCode="0.0">
                  <c:v>0.6</c:v>
                </c:pt>
                <c:pt idx="8" formatCode="0.0">
                  <c:v>0.9</c:v>
                </c:pt>
                <c:pt idx="9" formatCode="0.0">
                  <c:v>0.7</c:v>
                </c:pt>
                <c:pt idx="10" formatCode="0.0">
                  <c:v>0.4</c:v>
                </c:pt>
                <c:pt idx="11" formatCode="0.0">
                  <c:v>1</c:v>
                </c:pt>
                <c:pt idx="12" formatCode="0.0">
                  <c:v>0.4</c:v>
                </c:pt>
                <c:pt idx="13" formatCode="0.0">
                  <c:v>0.6</c:v>
                </c:pt>
                <c:pt idx="14" formatCode="0.0">
                  <c:v>0.5</c:v>
                </c:pt>
                <c:pt idx="15" formatCode="0.0">
                  <c:v>1.2</c:v>
                </c:pt>
                <c:pt idx="16" formatCode="0.0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442-416B-BB02-EB59B7F90E03}"/>
            </c:ext>
          </c:extLst>
        </c:ser>
        <c:ser>
          <c:idx val="6"/>
          <c:order val="6"/>
          <c:tx>
            <c:strRef>
              <c:f>Graphs!$H$187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Graphs!$A$188:$A$204</c:f>
              <c:numCache>
                <c:formatCode>m/d/yyyy</c:formatCode>
                <c:ptCount val="17"/>
                <c:pt idx="0">
                  <c:v>42655</c:v>
                </c:pt>
                <c:pt idx="1">
                  <c:v>42683</c:v>
                </c:pt>
                <c:pt idx="2">
                  <c:v>42712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Graphs!$H$188:$H$204</c:f>
              <c:numCache>
                <c:formatCode>0.0</c:formatCode>
                <c:ptCount val="17"/>
                <c:pt idx="0">
                  <c:v>5.2</c:v>
                </c:pt>
                <c:pt idx="1">
                  <c:v>7.5</c:v>
                </c:pt>
                <c:pt idx="2">
                  <c:v>7.3</c:v>
                </c:pt>
                <c:pt idx="3">
                  <c:v>6.9</c:v>
                </c:pt>
                <c:pt idx="4">
                  <c:v>4.9000000000000004</c:v>
                </c:pt>
                <c:pt idx="5">
                  <c:v>9.6</c:v>
                </c:pt>
                <c:pt idx="6">
                  <c:v>0.1</c:v>
                </c:pt>
                <c:pt idx="7">
                  <c:v>0.5</c:v>
                </c:pt>
                <c:pt idx="8">
                  <c:v>9.6999999999999993</c:v>
                </c:pt>
                <c:pt idx="9">
                  <c:v>7.2</c:v>
                </c:pt>
                <c:pt idx="10">
                  <c:v>5.7</c:v>
                </c:pt>
                <c:pt idx="11">
                  <c:v>6.9</c:v>
                </c:pt>
                <c:pt idx="12">
                  <c:v>7.6</c:v>
                </c:pt>
                <c:pt idx="13">
                  <c:v>7</c:v>
                </c:pt>
                <c:pt idx="14">
                  <c:v>6.6</c:v>
                </c:pt>
                <c:pt idx="15">
                  <c:v>7.9</c:v>
                </c:pt>
                <c:pt idx="16">
                  <c:v>8.1999999999999993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442-416B-BB02-EB59B7F90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49424"/>
        <c:axId val="471243848"/>
      </c:scatterChart>
      <c:valAx>
        <c:axId val="471249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243848"/>
        <c:crosses val="autoZero"/>
        <c:crossBetween val="midCat"/>
      </c:valAx>
      <c:valAx>
        <c:axId val="471243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249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Deep</a:t>
            </a: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Lysimeters - Total Phosphorous mg/L</a:t>
            </a:r>
            <a:endParaRPr lang="en-US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Graphs!$B$215</c:f>
              <c:strCache>
                <c:ptCount val="1"/>
                <c:pt idx="0">
                  <c:v>L-1D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Graphs!$A$216:$A$232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Graphs!$B$216:$B$232</c:f>
              <c:numCache>
                <c:formatCode>0</c:formatCode>
                <c:ptCount val="17"/>
                <c:pt idx="2" formatCode="0.0">
                  <c:v>7.0000000000000007E-2</c:v>
                </c:pt>
                <c:pt idx="3" formatCode="0.00">
                  <c:v>4.2000000000000003E-2</c:v>
                </c:pt>
                <c:pt idx="4" formatCode="0.00">
                  <c:v>2.5999999999999999E-2</c:v>
                </c:pt>
                <c:pt idx="5" formatCode="0.00">
                  <c:v>2.1999999999999999E-2</c:v>
                </c:pt>
                <c:pt idx="6" formatCode="0.00">
                  <c:v>0.02</c:v>
                </c:pt>
                <c:pt idx="7" formatCode="0.00">
                  <c:v>0.02</c:v>
                </c:pt>
                <c:pt idx="8" formatCode="0.00">
                  <c:v>0.03</c:v>
                </c:pt>
                <c:pt idx="9" formatCode="0.00">
                  <c:v>0.02</c:v>
                </c:pt>
                <c:pt idx="10" formatCode="0.00">
                  <c:v>0.04</c:v>
                </c:pt>
                <c:pt idx="11" formatCode="0.00">
                  <c:v>0.08</c:v>
                </c:pt>
                <c:pt idx="12" formatCode="0.00">
                  <c:v>0.01</c:v>
                </c:pt>
                <c:pt idx="13" formatCode="0.00">
                  <c:v>0.19</c:v>
                </c:pt>
                <c:pt idx="15" formatCode="0.0">
                  <c:v>1.1000000000000001</c:v>
                </c:pt>
                <c:pt idx="16" formatCode="0.0">
                  <c:v>0.19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D91-41F9-9815-A88C6103E4EC}"/>
            </c:ext>
          </c:extLst>
        </c:ser>
        <c:ser>
          <c:idx val="1"/>
          <c:order val="1"/>
          <c:tx>
            <c:strRef>
              <c:f>Graphs!$C$215</c:f>
              <c:strCache>
                <c:ptCount val="1"/>
                <c:pt idx="0">
                  <c:v>L-2D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Graphs!$A$216:$A$232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Graphs!$C$216:$C$232</c:f>
              <c:numCache>
                <c:formatCode>0.00</c:formatCode>
                <c:ptCount val="17"/>
                <c:pt idx="1">
                  <c:v>0.19</c:v>
                </c:pt>
                <c:pt idx="2">
                  <c:v>0.13</c:v>
                </c:pt>
                <c:pt idx="3">
                  <c:v>6.4000000000000001E-2</c:v>
                </c:pt>
                <c:pt idx="4">
                  <c:v>5.6000000000000001E-2</c:v>
                </c:pt>
                <c:pt idx="5">
                  <c:v>4.5999999999999999E-2</c:v>
                </c:pt>
                <c:pt idx="6">
                  <c:v>0.04</c:v>
                </c:pt>
                <c:pt idx="7">
                  <c:v>0.04</c:v>
                </c:pt>
                <c:pt idx="8">
                  <c:v>0.03</c:v>
                </c:pt>
                <c:pt idx="9">
                  <c:v>0.03</c:v>
                </c:pt>
                <c:pt idx="10">
                  <c:v>0.04</c:v>
                </c:pt>
                <c:pt idx="11">
                  <c:v>0.02</c:v>
                </c:pt>
                <c:pt idx="12">
                  <c:v>0.02</c:v>
                </c:pt>
                <c:pt idx="13">
                  <c:v>0.02</c:v>
                </c:pt>
                <c:pt idx="14">
                  <c:v>0.14000000000000001</c:v>
                </c:pt>
                <c:pt idx="15">
                  <c:v>0.03</c:v>
                </c:pt>
                <c:pt idx="16">
                  <c:v>0.03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D91-41F9-9815-A88C6103E4EC}"/>
            </c:ext>
          </c:extLst>
        </c:ser>
        <c:ser>
          <c:idx val="2"/>
          <c:order val="2"/>
          <c:tx>
            <c:strRef>
              <c:f>Graphs!$D$215</c:f>
              <c:strCache>
                <c:ptCount val="1"/>
                <c:pt idx="0">
                  <c:v>L-3D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Graphs!$A$216:$A$232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Graphs!$D$216:$D$232</c:f>
              <c:numCache>
                <c:formatCode>General</c:formatCode>
                <c:ptCount val="17"/>
                <c:pt idx="0">
                  <c:v>0.43</c:v>
                </c:pt>
                <c:pt idx="1">
                  <c:v>0.86</c:v>
                </c:pt>
                <c:pt idx="2">
                  <c:v>0.26</c:v>
                </c:pt>
                <c:pt idx="3">
                  <c:v>0.16</c:v>
                </c:pt>
                <c:pt idx="4">
                  <c:v>0.14000000000000001</c:v>
                </c:pt>
                <c:pt idx="5">
                  <c:v>0.15</c:v>
                </c:pt>
                <c:pt idx="6">
                  <c:v>0.13</c:v>
                </c:pt>
                <c:pt idx="7">
                  <c:v>0.11</c:v>
                </c:pt>
                <c:pt idx="8" formatCode="0.00">
                  <c:v>0.1</c:v>
                </c:pt>
                <c:pt idx="9" formatCode="0.00">
                  <c:v>0.08</c:v>
                </c:pt>
                <c:pt idx="10" formatCode="0.00">
                  <c:v>0.11</c:v>
                </c:pt>
                <c:pt idx="11" formatCode="0.00">
                  <c:v>0.06</c:v>
                </c:pt>
                <c:pt idx="12" formatCode="0.00">
                  <c:v>0.04</c:v>
                </c:pt>
                <c:pt idx="13" formatCode="0.00">
                  <c:v>0.04</c:v>
                </c:pt>
                <c:pt idx="14" formatCode="0.00">
                  <c:v>0.04</c:v>
                </c:pt>
                <c:pt idx="15" formatCode="0.00">
                  <c:v>0.03</c:v>
                </c:pt>
                <c:pt idx="16" formatCode="0.00">
                  <c:v>0.04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D91-41F9-9815-A88C6103E4EC}"/>
            </c:ext>
          </c:extLst>
        </c:ser>
        <c:ser>
          <c:idx val="3"/>
          <c:order val="3"/>
          <c:tx>
            <c:strRef>
              <c:f>Graphs!$E$215</c:f>
              <c:strCache>
                <c:ptCount val="1"/>
                <c:pt idx="0">
                  <c:v>L-4D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Graphs!$A$216:$A$232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Graphs!$E$216:$E$232</c:f>
              <c:numCache>
                <c:formatCode>0.00</c:formatCode>
                <c:ptCount val="17"/>
                <c:pt idx="1">
                  <c:v>0.27</c:v>
                </c:pt>
                <c:pt idx="2">
                  <c:v>5.8000000000000003E-2</c:v>
                </c:pt>
                <c:pt idx="3">
                  <c:v>2.1999999999999999E-2</c:v>
                </c:pt>
                <c:pt idx="4">
                  <c:v>1.7999999999999999E-2</c:v>
                </c:pt>
                <c:pt idx="5">
                  <c:v>1.2999999999999999E-2</c:v>
                </c:pt>
                <c:pt idx="6">
                  <c:v>0.01</c:v>
                </c:pt>
                <c:pt idx="7">
                  <c:v>0.01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  <c:pt idx="13">
                  <c:v>0.01</c:v>
                </c:pt>
                <c:pt idx="14">
                  <c:v>0.01</c:v>
                </c:pt>
                <c:pt idx="15">
                  <c:v>0.02</c:v>
                </c:pt>
                <c:pt idx="16">
                  <c:v>0.01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D91-41F9-9815-A88C6103E4EC}"/>
            </c:ext>
          </c:extLst>
        </c:ser>
        <c:ser>
          <c:idx val="4"/>
          <c:order val="4"/>
          <c:tx>
            <c:strRef>
              <c:f>Graphs!$F$215</c:f>
              <c:strCache>
                <c:ptCount val="1"/>
                <c:pt idx="0">
                  <c:v>L-5D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Graphs!$A$216:$A$232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Graphs!$F$216:$F$232</c:f>
              <c:numCache>
                <c:formatCode>0.00</c:formatCode>
                <c:ptCount val="17"/>
                <c:pt idx="0">
                  <c:v>0.13</c:v>
                </c:pt>
                <c:pt idx="1">
                  <c:v>0.17</c:v>
                </c:pt>
                <c:pt idx="2">
                  <c:v>3.7999999999999999E-2</c:v>
                </c:pt>
                <c:pt idx="3">
                  <c:v>2.5000000000000001E-2</c:v>
                </c:pt>
                <c:pt idx="4">
                  <c:v>1.7999999999999999E-2</c:v>
                </c:pt>
                <c:pt idx="5">
                  <c:v>1.0999999999999999E-2</c:v>
                </c:pt>
                <c:pt idx="6">
                  <c:v>0.01</c:v>
                </c:pt>
                <c:pt idx="7">
                  <c:v>0.01</c:v>
                </c:pt>
                <c:pt idx="8">
                  <c:v>0.02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0.02</c:v>
                </c:pt>
                <c:pt idx="16">
                  <c:v>0.05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D91-41F9-9815-A88C6103E4EC}"/>
            </c:ext>
          </c:extLst>
        </c:ser>
        <c:ser>
          <c:idx val="5"/>
          <c:order val="5"/>
          <c:tx>
            <c:strRef>
              <c:f>Graphs!$G$215</c:f>
              <c:strCache>
                <c:ptCount val="1"/>
                <c:pt idx="0">
                  <c:v>L-6D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Graphs!$A$216:$A$232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Graphs!$G$216:$G$232</c:f>
              <c:numCache>
                <c:formatCode>0</c:formatCode>
                <c:ptCount val="17"/>
                <c:pt idx="3" formatCode="General">
                  <c:v>6.7</c:v>
                </c:pt>
                <c:pt idx="4" formatCode="General">
                  <c:v>3.8</c:v>
                </c:pt>
                <c:pt idx="5" formatCode="General">
                  <c:v>2.4</c:v>
                </c:pt>
                <c:pt idx="6" formatCode="General">
                  <c:v>4.5</c:v>
                </c:pt>
                <c:pt idx="7" formatCode="General">
                  <c:v>1.7</c:v>
                </c:pt>
                <c:pt idx="8" formatCode="General">
                  <c:v>2.9</c:v>
                </c:pt>
                <c:pt idx="9" formatCode="0.0">
                  <c:v>3.2</c:v>
                </c:pt>
                <c:pt idx="10" formatCode="0.0">
                  <c:v>2.8</c:v>
                </c:pt>
                <c:pt idx="11" formatCode="0.0">
                  <c:v>2.1</c:v>
                </c:pt>
                <c:pt idx="12" formatCode="0.0">
                  <c:v>0.5</c:v>
                </c:pt>
                <c:pt idx="13" formatCode="0.0">
                  <c:v>0.6</c:v>
                </c:pt>
                <c:pt idx="14" formatCode="0.0">
                  <c:v>0.5</c:v>
                </c:pt>
                <c:pt idx="15" formatCode="0.0">
                  <c:v>0.6</c:v>
                </c:pt>
                <c:pt idx="16" formatCode="0.0">
                  <c:v>0.4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D91-41F9-9815-A88C6103E4EC}"/>
            </c:ext>
          </c:extLst>
        </c:ser>
        <c:ser>
          <c:idx val="6"/>
          <c:order val="6"/>
          <c:tx>
            <c:strRef>
              <c:f>Graphs!$H$215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sysDash"/>
              </a:ln>
              <a:effectLst/>
            </c:spPr>
          </c:marker>
          <c:xVal>
            <c:numRef>
              <c:f>Graphs!$A$216:$A$232</c:f>
              <c:numCache>
                <c:formatCode>m/d/yyyy</c:formatCode>
                <c:ptCount val="1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  <c:pt idx="7">
                  <c:v>42880</c:v>
                </c:pt>
                <c:pt idx="8">
                  <c:v>42915</c:v>
                </c:pt>
                <c:pt idx="9">
                  <c:v>42936</c:v>
                </c:pt>
                <c:pt idx="10">
                  <c:v>42971</c:v>
                </c:pt>
                <c:pt idx="11">
                  <c:v>42999</c:v>
                </c:pt>
                <c:pt idx="12">
                  <c:v>43090</c:v>
                </c:pt>
                <c:pt idx="13">
                  <c:v>43181</c:v>
                </c:pt>
                <c:pt idx="14">
                  <c:v>43272</c:v>
                </c:pt>
                <c:pt idx="15">
                  <c:v>43362</c:v>
                </c:pt>
                <c:pt idx="16">
                  <c:v>43453</c:v>
                </c:pt>
              </c:numCache>
            </c:numRef>
          </c:xVal>
          <c:yVal>
            <c:numRef>
              <c:f>Graphs!$H$216:$H$232</c:f>
              <c:numCache>
                <c:formatCode>0.0</c:formatCode>
                <c:ptCount val="17"/>
                <c:pt idx="0">
                  <c:v>8.4</c:v>
                </c:pt>
                <c:pt idx="1">
                  <c:v>5.2</c:v>
                </c:pt>
                <c:pt idx="2">
                  <c:v>7.5</c:v>
                </c:pt>
                <c:pt idx="3">
                  <c:v>6.9</c:v>
                </c:pt>
                <c:pt idx="4">
                  <c:v>4.9000000000000004</c:v>
                </c:pt>
                <c:pt idx="5">
                  <c:v>9.6</c:v>
                </c:pt>
                <c:pt idx="6">
                  <c:v>0.1</c:v>
                </c:pt>
                <c:pt idx="7">
                  <c:v>0.5</c:v>
                </c:pt>
                <c:pt idx="8">
                  <c:v>9.6999999999999993</c:v>
                </c:pt>
                <c:pt idx="9">
                  <c:v>7.2</c:v>
                </c:pt>
                <c:pt idx="10">
                  <c:v>5.7</c:v>
                </c:pt>
                <c:pt idx="11">
                  <c:v>6.9</c:v>
                </c:pt>
                <c:pt idx="12">
                  <c:v>7.6</c:v>
                </c:pt>
                <c:pt idx="13">
                  <c:v>7</c:v>
                </c:pt>
                <c:pt idx="14">
                  <c:v>6.6</c:v>
                </c:pt>
                <c:pt idx="15">
                  <c:v>7.9</c:v>
                </c:pt>
                <c:pt idx="16">
                  <c:v>8.1999999999999993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1D91-41F9-9815-A88C6103E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0840320"/>
        <c:axId val="580840976"/>
      </c:scatterChart>
      <c:valAx>
        <c:axId val="58084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40976"/>
        <c:crosses val="autoZero"/>
        <c:crossBetween val="midCat"/>
      </c:valAx>
      <c:valAx>
        <c:axId val="580840976"/>
        <c:scaling>
          <c:orientation val="minMax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4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0</xdr:row>
      <xdr:rowOff>85724</xdr:rowOff>
    </xdr:from>
    <xdr:to>
      <xdr:col>19</xdr:col>
      <xdr:colOff>66675</xdr:colOff>
      <xdr:row>20</xdr:row>
      <xdr:rowOff>76199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4663F0-A150-470E-8268-82746530F5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123824</xdr:colOff>
      <xdr:row>109</xdr:row>
      <xdr:rowOff>28575</xdr:rowOff>
    </xdr:from>
    <xdr:to>
      <xdr:col>19</xdr:col>
      <xdr:colOff>57149</xdr:colOff>
      <xdr:row>130</xdr:row>
      <xdr:rowOff>161924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C1B0E22-3551-4CBD-96F9-4E3AAEFB87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271462</xdr:colOff>
      <xdr:row>21</xdr:row>
      <xdr:rowOff>85725</xdr:rowOff>
    </xdr:from>
    <xdr:to>
      <xdr:col>19</xdr:col>
      <xdr:colOff>238125</xdr:colOff>
      <xdr:row>42</xdr:row>
      <xdr:rowOff>85725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45F74AE-8954-40E7-AB2C-E6223F3DF2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71437</xdr:colOff>
      <xdr:row>131</xdr:row>
      <xdr:rowOff>161925</xdr:rowOff>
    </xdr:from>
    <xdr:to>
      <xdr:col>19</xdr:col>
      <xdr:colOff>66675</xdr:colOff>
      <xdr:row>153</xdr:row>
      <xdr:rowOff>133350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A246F1C-696F-47B5-8B12-790583AFCB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90486</xdr:colOff>
      <xdr:row>53</xdr:row>
      <xdr:rowOff>133351</xdr:rowOff>
    </xdr:from>
    <xdr:to>
      <xdr:col>19</xdr:col>
      <xdr:colOff>76199</xdr:colOff>
      <xdr:row>76</xdr:row>
      <xdr:rowOff>152401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3A303B0-5F58-4B14-86AC-0A9B26CAAE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95250</xdr:colOff>
      <xdr:row>77</xdr:row>
      <xdr:rowOff>95249</xdr:rowOff>
    </xdr:from>
    <xdr:to>
      <xdr:col>19</xdr:col>
      <xdr:colOff>57149</xdr:colOff>
      <xdr:row>97</xdr:row>
      <xdr:rowOff>180974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4C5106A-417F-4BED-AE4C-323ABC79D6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76200</xdr:colOff>
      <xdr:row>167</xdr:row>
      <xdr:rowOff>9525</xdr:rowOff>
    </xdr:from>
    <xdr:to>
      <xdr:col>19</xdr:col>
      <xdr:colOff>76200</xdr:colOff>
      <xdr:row>186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45FB0E-0BCA-47C3-B6D0-4F21C51394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461961</xdr:colOff>
      <xdr:row>186</xdr:row>
      <xdr:rowOff>190499</xdr:rowOff>
    </xdr:from>
    <xdr:to>
      <xdr:col>19</xdr:col>
      <xdr:colOff>85725</xdr:colOff>
      <xdr:row>207</xdr:row>
      <xdr:rowOff>28574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DE27E7A-A89B-4786-836F-1F7AE81740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528637</xdr:colOff>
      <xdr:row>211</xdr:row>
      <xdr:rowOff>190499</xdr:rowOff>
    </xdr:from>
    <xdr:to>
      <xdr:col>20</xdr:col>
      <xdr:colOff>28575</xdr:colOff>
      <xdr:row>233</xdr:row>
      <xdr:rowOff>104774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9A9A622-87A4-4119-BC48-2E169B10E3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5</xdr:row>
      <xdr:rowOff>0</xdr:rowOff>
    </xdr:from>
    <xdr:to>
      <xdr:col>15</xdr:col>
      <xdr:colOff>514350</xdr:colOff>
      <xdr:row>23</xdr:row>
      <xdr:rowOff>76200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F8232711-E987-4979-B249-E5B9CA93E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361949</xdr:colOff>
      <xdr:row>24</xdr:row>
      <xdr:rowOff>133350</xdr:rowOff>
    </xdr:from>
    <xdr:to>
      <xdr:col>16</xdr:col>
      <xdr:colOff>66674</xdr:colOff>
      <xdr:row>39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6451B7-32E8-4570-B5BD-E81F27577D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41</xdr:row>
      <xdr:rowOff>0</xdr:rowOff>
    </xdr:from>
    <xdr:to>
      <xdr:col>15</xdr:col>
      <xdr:colOff>576263</xdr:colOff>
      <xdr:row>57</xdr:row>
      <xdr:rowOff>133350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2A37E423-E2EA-4A4A-B1DB-B17AC9AEF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78</xdr:row>
      <xdr:rowOff>190499</xdr:rowOff>
    </xdr:from>
    <xdr:to>
      <xdr:col>15</xdr:col>
      <xdr:colOff>604838</xdr:colOff>
      <xdr:row>95</xdr:row>
      <xdr:rowOff>142874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EEC6FA0B-FE57-433D-BE53-CDA0B6D07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2"/>
  <sheetViews>
    <sheetView tabSelected="1" workbookViewId="0">
      <selection activeCell="F11" sqref="F11"/>
    </sheetView>
  </sheetViews>
  <sheetFormatPr defaultRowHeight="15" x14ac:dyDescent="0.25"/>
  <cols>
    <col min="1" max="1" width="8.140625" style="1" customWidth="1"/>
    <col min="2" max="2" width="11.85546875" style="57" customWidth="1"/>
    <col min="3" max="3" width="10.85546875" style="5" customWidth="1"/>
    <col min="4" max="4" width="11.5703125" style="6" customWidth="1"/>
    <col min="5" max="5" width="11.7109375" style="5" customWidth="1"/>
    <col min="6" max="6" width="13.42578125" style="5" customWidth="1"/>
    <col min="7" max="7" width="10.5703125" style="5" customWidth="1"/>
    <col min="8" max="8" width="11.42578125" style="5" customWidth="1"/>
    <col min="9" max="9" width="13.28515625" style="5" customWidth="1"/>
    <col min="10" max="10" width="8.5703125" style="1" customWidth="1"/>
    <col min="11" max="16384" width="9.140625" style="1"/>
  </cols>
  <sheetData>
    <row r="1" spans="1:10" x14ac:dyDescent="0.25">
      <c r="A1" s="14" t="s">
        <v>0</v>
      </c>
      <c r="B1" s="52" t="s">
        <v>1</v>
      </c>
      <c r="C1" s="15" t="s">
        <v>2</v>
      </c>
      <c r="D1" s="16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</row>
    <row r="2" spans="1:10" x14ac:dyDescent="0.25">
      <c r="A2" s="71" t="s">
        <v>9</v>
      </c>
      <c r="B2" s="54">
        <v>42627</v>
      </c>
      <c r="C2" s="72">
        <v>99</v>
      </c>
      <c r="D2" s="29">
        <v>64</v>
      </c>
      <c r="E2" s="29">
        <v>80</v>
      </c>
      <c r="F2" s="29">
        <f>E2-D2</f>
        <v>16</v>
      </c>
      <c r="G2" s="73" t="s">
        <v>45</v>
      </c>
      <c r="H2" s="29">
        <v>80</v>
      </c>
      <c r="I2" s="68">
        <v>8.4</v>
      </c>
    </row>
    <row r="3" spans="1:10" x14ac:dyDescent="0.25">
      <c r="A3" s="71"/>
      <c r="B3" s="54">
        <v>42655</v>
      </c>
      <c r="C3" s="72">
        <v>70</v>
      </c>
      <c r="D3" s="29">
        <v>42</v>
      </c>
      <c r="E3" s="29">
        <v>45</v>
      </c>
      <c r="F3" s="29">
        <f t="shared" ref="F3:F274" si="0">E3-D3</f>
        <v>3</v>
      </c>
      <c r="G3" s="73" t="s">
        <v>45</v>
      </c>
      <c r="H3" s="29">
        <v>45</v>
      </c>
      <c r="I3" s="68">
        <v>5.2</v>
      </c>
    </row>
    <row r="4" spans="1:10" x14ac:dyDescent="0.25">
      <c r="A4" s="71"/>
      <c r="B4" s="54">
        <v>42683</v>
      </c>
      <c r="C4" s="72">
        <v>83</v>
      </c>
      <c r="D4" s="29">
        <v>53</v>
      </c>
      <c r="E4" s="29">
        <v>60</v>
      </c>
      <c r="F4" s="29">
        <f t="shared" si="0"/>
        <v>7</v>
      </c>
      <c r="G4" s="73" t="s">
        <v>45</v>
      </c>
      <c r="H4" s="29">
        <v>60</v>
      </c>
      <c r="I4" s="68">
        <v>7.5</v>
      </c>
    </row>
    <row r="5" spans="1:10" x14ac:dyDescent="0.25">
      <c r="A5" s="71"/>
      <c r="B5" s="54">
        <v>42712</v>
      </c>
      <c r="C5" s="72">
        <v>75</v>
      </c>
      <c r="D5" s="29">
        <v>57</v>
      </c>
      <c r="E5" s="29">
        <v>65</v>
      </c>
      <c r="F5" s="29">
        <f t="shared" si="0"/>
        <v>8</v>
      </c>
      <c r="G5" s="73" t="s">
        <v>45</v>
      </c>
      <c r="H5" s="29">
        <v>65</v>
      </c>
      <c r="I5" s="68">
        <v>7.3</v>
      </c>
    </row>
    <row r="6" spans="1:10" x14ac:dyDescent="0.25">
      <c r="A6" s="71"/>
      <c r="B6" s="54">
        <v>42753</v>
      </c>
      <c r="C6" s="72">
        <v>79</v>
      </c>
      <c r="D6" s="29">
        <v>53</v>
      </c>
      <c r="E6" s="29">
        <v>61</v>
      </c>
      <c r="F6" s="29">
        <f t="shared" si="0"/>
        <v>8</v>
      </c>
      <c r="G6" s="73" t="s">
        <v>45</v>
      </c>
      <c r="H6" s="29">
        <v>61</v>
      </c>
      <c r="I6" s="68">
        <v>6.9</v>
      </c>
    </row>
    <row r="7" spans="1:10" x14ac:dyDescent="0.25">
      <c r="A7" s="71"/>
      <c r="B7" s="54">
        <v>42789</v>
      </c>
      <c r="C7" s="72">
        <v>79</v>
      </c>
      <c r="D7" s="29">
        <v>28</v>
      </c>
      <c r="E7" s="29">
        <v>40</v>
      </c>
      <c r="F7" s="29">
        <f t="shared" si="0"/>
        <v>12</v>
      </c>
      <c r="G7" s="73" t="s">
        <v>45</v>
      </c>
      <c r="H7" s="29">
        <v>40</v>
      </c>
      <c r="I7" s="68">
        <v>4.9000000000000004</v>
      </c>
    </row>
    <row r="8" spans="1:10" x14ac:dyDescent="0.25">
      <c r="A8" s="71"/>
      <c r="B8" s="54">
        <v>42817</v>
      </c>
      <c r="C8" s="72">
        <v>79</v>
      </c>
      <c r="D8" s="29">
        <v>63</v>
      </c>
      <c r="E8" s="29">
        <v>79</v>
      </c>
      <c r="F8" s="29">
        <f t="shared" si="0"/>
        <v>16</v>
      </c>
      <c r="G8" s="73" t="s">
        <v>45</v>
      </c>
      <c r="H8" s="29">
        <v>79</v>
      </c>
      <c r="I8" s="68">
        <v>9.6</v>
      </c>
    </row>
    <row r="9" spans="1:10" x14ac:dyDescent="0.25">
      <c r="A9" s="71"/>
      <c r="B9" s="54">
        <v>42844</v>
      </c>
      <c r="C9" s="72">
        <v>59</v>
      </c>
      <c r="D9" s="29">
        <v>45</v>
      </c>
      <c r="E9" s="29">
        <v>53</v>
      </c>
      <c r="F9" s="29">
        <f t="shared" si="0"/>
        <v>8</v>
      </c>
      <c r="G9" s="73" t="s">
        <v>45</v>
      </c>
      <c r="H9" s="29">
        <v>53</v>
      </c>
      <c r="I9" s="68">
        <v>0.12</v>
      </c>
    </row>
    <row r="10" spans="1:10" x14ac:dyDescent="0.25">
      <c r="A10" s="71"/>
      <c r="B10" s="54">
        <v>42880</v>
      </c>
      <c r="C10" s="72">
        <v>62</v>
      </c>
      <c r="D10" s="29">
        <v>56</v>
      </c>
      <c r="E10" s="29">
        <v>81</v>
      </c>
      <c r="F10" s="29">
        <f t="shared" si="0"/>
        <v>25</v>
      </c>
      <c r="G10" s="73" t="s">
        <v>45</v>
      </c>
      <c r="H10" s="29">
        <v>81</v>
      </c>
      <c r="I10" s="68">
        <v>0.52</v>
      </c>
    </row>
    <row r="11" spans="1:10" x14ac:dyDescent="0.25">
      <c r="A11" s="71"/>
      <c r="B11" s="54">
        <v>42915</v>
      </c>
      <c r="C11" s="72">
        <v>63</v>
      </c>
      <c r="D11" s="29">
        <v>57</v>
      </c>
      <c r="E11" s="29">
        <v>66</v>
      </c>
      <c r="F11" s="29">
        <v>9</v>
      </c>
      <c r="G11" s="73" t="s">
        <v>45</v>
      </c>
      <c r="H11" s="29">
        <v>66</v>
      </c>
      <c r="I11" s="68">
        <v>9.6999999999999993</v>
      </c>
    </row>
    <row r="12" spans="1:10" x14ac:dyDescent="0.25">
      <c r="A12" s="71"/>
      <c r="B12" s="54">
        <v>42936</v>
      </c>
      <c r="C12" s="72">
        <v>57</v>
      </c>
      <c r="D12" s="29">
        <v>53</v>
      </c>
      <c r="E12" s="29">
        <v>61</v>
      </c>
      <c r="F12" s="29">
        <f t="shared" si="0"/>
        <v>8</v>
      </c>
      <c r="G12" s="73" t="s">
        <v>45</v>
      </c>
      <c r="H12" s="29">
        <v>61</v>
      </c>
      <c r="I12" s="68">
        <v>7.2</v>
      </c>
    </row>
    <row r="13" spans="1:10" x14ac:dyDescent="0.25">
      <c r="A13" s="71"/>
      <c r="B13" s="54">
        <v>42971</v>
      </c>
      <c r="C13" s="72">
        <v>51</v>
      </c>
      <c r="D13" s="29">
        <v>43</v>
      </c>
      <c r="E13" s="29">
        <v>46</v>
      </c>
      <c r="F13" s="29">
        <f t="shared" si="0"/>
        <v>3</v>
      </c>
      <c r="G13" s="73" t="s">
        <v>45</v>
      </c>
      <c r="H13" s="29">
        <v>46</v>
      </c>
      <c r="I13" s="68">
        <v>5.7</v>
      </c>
    </row>
    <row r="14" spans="1:10" x14ac:dyDescent="0.25">
      <c r="A14" s="71"/>
      <c r="B14" s="54">
        <v>42999</v>
      </c>
      <c r="C14" s="72">
        <v>70</v>
      </c>
      <c r="D14" s="29">
        <v>52</v>
      </c>
      <c r="E14" s="29">
        <v>59</v>
      </c>
      <c r="F14" s="29">
        <f t="shared" si="0"/>
        <v>7</v>
      </c>
      <c r="G14" s="73" t="s">
        <v>45</v>
      </c>
      <c r="H14" s="29">
        <v>59</v>
      </c>
      <c r="I14" s="68">
        <v>6.9</v>
      </c>
    </row>
    <row r="15" spans="1:10" x14ac:dyDescent="0.25">
      <c r="A15" s="129"/>
      <c r="B15" s="130" t="s">
        <v>72</v>
      </c>
      <c r="C15" s="131">
        <v>120</v>
      </c>
      <c r="D15" s="135">
        <v>62</v>
      </c>
      <c r="E15" s="135">
        <v>71</v>
      </c>
      <c r="F15" s="135">
        <f t="shared" si="0"/>
        <v>9</v>
      </c>
      <c r="G15" s="132" t="s">
        <v>45</v>
      </c>
      <c r="H15" s="135">
        <v>71</v>
      </c>
      <c r="I15" s="134">
        <v>7.6</v>
      </c>
      <c r="J15" s="157"/>
    </row>
    <row r="16" spans="1:10" x14ac:dyDescent="0.25">
      <c r="A16" s="71"/>
      <c r="B16" s="54">
        <v>43181</v>
      </c>
      <c r="C16" s="72">
        <v>84</v>
      </c>
      <c r="D16" s="29">
        <v>49</v>
      </c>
      <c r="E16" s="29">
        <v>57</v>
      </c>
      <c r="F16" s="29">
        <f t="shared" si="0"/>
        <v>8</v>
      </c>
      <c r="G16" s="73" t="s">
        <v>45</v>
      </c>
      <c r="H16" s="29">
        <v>57</v>
      </c>
      <c r="I16" s="68">
        <v>7</v>
      </c>
      <c r="J16" s="157"/>
    </row>
    <row r="17" spans="1:11" x14ac:dyDescent="0.25">
      <c r="A17" s="71"/>
      <c r="B17" s="54">
        <v>43272</v>
      </c>
      <c r="C17" s="72">
        <v>73</v>
      </c>
      <c r="D17" s="29">
        <v>61</v>
      </c>
      <c r="E17" s="29">
        <v>66</v>
      </c>
      <c r="F17" s="29">
        <f t="shared" si="0"/>
        <v>5</v>
      </c>
      <c r="G17" s="73" t="s">
        <v>45</v>
      </c>
      <c r="H17" s="29">
        <v>66</v>
      </c>
      <c r="I17" s="68">
        <v>6.6</v>
      </c>
      <c r="J17" s="157"/>
      <c r="K17" s="157"/>
    </row>
    <row r="18" spans="1:11" x14ac:dyDescent="0.25">
      <c r="A18" s="71"/>
      <c r="B18" s="54">
        <v>43362</v>
      </c>
      <c r="C18" s="72">
        <v>69</v>
      </c>
      <c r="D18" s="29">
        <v>67</v>
      </c>
      <c r="E18" s="29">
        <v>76</v>
      </c>
      <c r="F18" s="29">
        <f t="shared" si="0"/>
        <v>9</v>
      </c>
      <c r="G18" s="73" t="s">
        <v>45</v>
      </c>
      <c r="H18" s="29">
        <v>76</v>
      </c>
      <c r="I18" s="68">
        <v>7.9</v>
      </c>
      <c r="J18" s="157"/>
      <c r="K18" s="157">
        <f>AVERAGE(I2:I19)</f>
        <v>6.5133333333333336</v>
      </c>
    </row>
    <row r="19" spans="1:11" x14ac:dyDescent="0.25">
      <c r="A19" s="71"/>
      <c r="B19" s="54">
        <v>43453</v>
      </c>
      <c r="C19" s="72">
        <v>65</v>
      </c>
      <c r="D19" s="29">
        <v>54</v>
      </c>
      <c r="E19" s="29">
        <v>64</v>
      </c>
      <c r="F19" s="29">
        <f t="shared" si="0"/>
        <v>10</v>
      </c>
      <c r="G19" s="73" t="s">
        <v>45</v>
      </c>
      <c r="H19" s="29">
        <v>64</v>
      </c>
      <c r="I19" s="68">
        <v>8.1999999999999993</v>
      </c>
      <c r="J19" s="157"/>
      <c r="K19" s="157"/>
    </row>
    <row r="20" spans="1:11" x14ac:dyDescent="0.25">
      <c r="A20" s="74" t="s">
        <v>11</v>
      </c>
      <c r="B20" s="75">
        <v>42627</v>
      </c>
      <c r="C20" s="77">
        <v>100</v>
      </c>
      <c r="D20" s="79">
        <v>51</v>
      </c>
      <c r="E20" s="79">
        <v>57</v>
      </c>
      <c r="F20" s="79">
        <f t="shared" si="0"/>
        <v>6</v>
      </c>
      <c r="G20" s="76" t="s">
        <v>45</v>
      </c>
      <c r="H20" s="79">
        <v>57</v>
      </c>
      <c r="I20" s="78">
        <v>2.8</v>
      </c>
    </row>
    <row r="21" spans="1:11" x14ac:dyDescent="0.25">
      <c r="A21" s="74"/>
      <c r="B21" s="75">
        <v>42655</v>
      </c>
      <c r="C21" s="77"/>
      <c r="D21" s="76"/>
      <c r="E21" s="78"/>
      <c r="F21" s="78"/>
      <c r="G21" s="79"/>
      <c r="H21" s="79"/>
      <c r="I21" s="78"/>
    </row>
    <row r="22" spans="1:11" x14ac:dyDescent="0.25">
      <c r="A22" s="74"/>
      <c r="B22" s="75">
        <v>42683</v>
      </c>
      <c r="C22" s="77">
        <v>77</v>
      </c>
      <c r="D22" s="79">
        <v>34</v>
      </c>
      <c r="E22" s="79">
        <v>33</v>
      </c>
      <c r="F22" s="80" t="s">
        <v>45</v>
      </c>
      <c r="G22" s="78">
        <v>6.1</v>
      </c>
      <c r="H22" s="79">
        <f t="shared" ref="H22:H274" si="1">E22+G22</f>
        <v>39.1</v>
      </c>
      <c r="I22" s="78">
        <v>4.7</v>
      </c>
    </row>
    <row r="23" spans="1:11" x14ac:dyDescent="0.25">
      <c r="A23" s="74"/>
      <c r="B23" s="75">
        <v>42712</v>
      </c>
      <c r="C23" s="77"/>
      <c r="D23" s="76"/>
      <c r="E23" s="78"/>
      <c r="F23" s="80"/>
      <c r="G23" s="79"/>
      <c r="H23" s="79"/>
      <c r="I23" s="78"/>
    </row>
    <row r="24" spans="1:11" x14ac:dyDescent="0.25">
      <c r="A24" s="74"/>
      <c r="B24" s="75">
        <v>42753</v>
      </c>
      <c r="C24" s="77">
        <v>82</v>
      </c>
      <c r="D24" s="79">
        <v>18</v>
      </c>
      <c r="E24" s="79">
        <v>18</v>
      </c>
      <c r="F24" s="79">
        <f t="shared" ref="F24:F37" si="2">E24-D24</f>
        <v>0</v>
      </c>
      <c r="G24" s="79">
        <v>11</v>
      </c>
      <c r="H24" s="79">
        <f t="shared" ref="H24:H29" si="3">E24+G24</f>
        <v>29</v>
      </c>
      <c r="I24" s="78">
        <v>3.2</v>
      </c>
    </row>
    <row r="25" spans="1:11" x14ac:dyDescent="0.25">
      <c r="A25" s="74"/>
      <c r="B25" s="75">
        <v>42789</v>
      </c>
      <c r="C25" s="77">
        <v>70</v>
      </c>
      <c r="D25" s="80">
        <v>0.79</v>
      </c>
      <c r="E25" s="78">
        <v>2.2000000000000002</v>
      </c>
      <c r="F25" s="79">
        <f t="shared" si="2"/>
        <v>1.4100000000000001</v>
      </c>
      <c r="G25" s="79">
        <v>26</v>
      </c>
      <c r="H25" s="79">
        <f t="shared" si="3"/>
        <v>28.2</v>
      </c>
      <c r="I25" s="78">
        <v>3.4</v>
      </c>
    </row>
    <row r="26" spans="1:11" x14ac:dyDescent="0.25">
      <c r="A26" s="74"/>
      <c r="B26" s="75">
        <v>42817</v>
      </c>
      <c r="C26" s="77">
        <v>73</v>
      </c>
      <c r="D26" s="80">
        <v>0.25</v>
      </c>
      <c r="E26" s="78">
        <v>1.3</v>
      </c>
      <c r="F26" s="79">
        <f t="shared" si="2"/>
        <v>1.05</v>
      </c>
      <c r="G26" s="79">
        <v>57</v>
      </c>
      <c r="H26" s="79">
        <f t="shared" si="3"/>
        <v>58.3</v>
      </c>
      <c r="I26" s="78">
        <v>1.3</v>
      </c>
    </row>
    <row r="27" spans="1:11" x14ac:dyDescent="0.25">
      <c r="A27" s="74"/>
      <c r="B27" s="53">
        <v>42844</v>
      </c>
      <c r="C27" s="77">
        <v>53</v>
      </c>
      <c r="D27" s="80">
        <v>0.94</v>
      </c>
      <c r="E27" s="78">
        <v>1.7</v>
      </c>
      <c r="F27" s="79">
        <f t="shared" si="2"/>
        <v>0.76</v>
      </c>
      <c r="G27" s="79">
        <v>18</v>
      </c>
      <c r="H27" s="79">
        <f t="shared" si="3"/>
        <v>19.7</v>
      </c>
      <c r="I27" s="78">
        <v>0.22</v>
      </c>
    </row>
    <row r="28" spans="1:11" x14ac:dyDescent="0.25">
      <c r="A28" s="74"/>
      <c r="B28" s="53">
        <v>42880</v>
      </c>
      <c r="C28" s="77">
        <v>59</v>
      </c>
      <c r="D28" s="79">
        <v>12</v>
      </c>
      <c r="E28" s="79">
        <v>14</v>
      </c>
      <c r="F28" s="79">
        <f t="shared" si="2"/>
        <v>2</v>
      </c>
      <c r="G28" s="79">
        <v>32</v>
      </c>
      <c r="H28" s="79">
        <f t="shared" si="3"/>
        <v>46</v>
      </c>
      <c r="I28" s="78">
        <v>4.0999999999999996</v>
      </c>
    </row>
    <row r="29" spans="1:11" x14ac:dyDescent="0.25">
      <c r="A29" s="74"/>
      <c r="B29" s="53">
        <v>42915</v>
      </c>
      <c r="C29" s="77">
        <v>63</v>
      </c>
      <c r="D29" s="80">
        <v>0.11</v>
      </c>
      <c r="E29" s="79">
        <v>2</v>
      </c>
      <c r="F29" s="79">
        <f t="shared" si="2"/>
        <v>1.89</v>
      </c>
      <c r="G29" s="79">
        <v>19</v>
      </c>
      <c r="H29" s="79">
        <f t="shared" si="3"/>
        <v>21</v>
      </c>
      <c r="I29" s="80">
        <v>2.9000000000000001E-2</v>
      </c>
    </row>
    <row r="30" spans="1:11" x14ac:dyDescent="0.25">
      <c r="A30" s="74"/>
      <c r="B30" s="53">
        <v>42936</v>
      </c>
      <c r="C30" s="77">
        <v>50</v>
      </c>
      <c r="D30" s="79">
        <v>26</v>
      </c>
      <c r="E30" s="79">
        <v>27</v>
      </c>
      <c r="F30" s="79">
        <f t="shared" si="2"/>
        <v>1</v>
      </c>
      <c r="G30" s="79">
        <v>6.2</v>
      </c>
      <c r="H30" s="79">
        <f t="shared" ref="H30:H37" si="4">E30+G30</f>
        <v>33.200000000000003</v>
      </c>
      <c r="I30" s="78">
        <v>1.8</v>
      </c>
    </row>
    <row r="31" spans="1:11" x14ac:dyDescent="0.25">
      <c r="A31" s="74"/>
      <c r="B31" s="53">
        <v>42971</v>
      </c>
      <c r="C31" s="77">
        <v>15</v>
      </c>
      <c r="D31" s="80">
        <v>0.19</v>
      </c>
      <c r="E31" s="78">
        <v>3.2</v>
      </c>
      <c r="F31" s="79">
        <f t="shared" si="2"/>
        <v>3.0100000000000002</v>
      </c>
      <c r="G31" s="80">
        <v>1.2999999999999999E-2</v>
      </c>
      <c r="H31" s="79">
        <f t="shared" si="4"/>
        <v>3.2130000000000001</v>
      </c>
      <c r="I31" s="78">
        <v>0.77</v>
      </c>
    </row>
    <row r="32" spans="1:11" x14ac:dyDescent="0.25">
      <c r="A32" s="74"/>
      <c r="B32" s="53">
        <v>42999</v>
      </c>
      <c r="C32" s="77">
        <v>43</v>
      </c>
      <c r="D32" s="80">
        <v>7.1</v>
      </c>
      <c r="E32" s="78">
        <v>7.4</v>
      </c>
      <c r="F32" s="79">
        <f t="shared" si="2"/>
        <v>0.30000000000000071</v>
      </c>
      <c r="G32" s="79">
        <v>11</v>
      </c>
      <c r="H32" s="79">
        <f t="shared" si="4"/>
        <v>18.399999999999999</v>
      </c>
      <c r="I32" s="78">
        <v>0.13</v>
      </c>
    </row>
    <row r="33" spans="1:9" x14ac:dyDescent="0.25">
      <c r="A33" s="129"/>
      <c r="B33" s="130" t="s">
        <v>72</v>
      </c>
      <c r="C33" s="131">
        <v>130</v>
      </c>
      <c r="D33" s="135">
        <v>13</v>
      </c>
      <c r="E33" s="134">
        <v>14</v>
      </c>
      <c r="F33" s="135">
        <f t="shared" si="2"/>
        <v>1</v>
      </c>
      <c r="G33" s="135">
        <v>26</v>
      </c>
      <c r="H33" s="135">
        <f t="shared" si="4"/>
        <v>40</v>
      </c>
      <c r="I33" s="134">
        <v>0.34</v>
      </c>
    </row>
    <row r="34" spans="1:9" x14ac:dyDescent="0.25">
      <c r="A34" s="18"/>
      <c r="B34" s="53">
        <v>43181</v>
      </c>
      <c r="C34" s="100">
        <v>65</v>
      </c>
      <c r="D34" s="19">
        <v>18</v>
      </c>
      <c r="E34" s="19">
        <v>20</v>
      </c>
      <c r="F34" s="19">
        <f t="shared" si="2"/>
        <v>2</v>
      </c>
      <c r="G34" s="22">
        <v>7.5</v>
      </c>
      <c r="H34" s="19">
        <f t="shared" si="4"/>
        <v>27.5</v>
      </c>
      <c r="I34" s="22">
        <v>2.5</v>
      </c>
    </row>
    <row r="35" spans="1:9" x14ac:dyDescent="0.25">
      <c r="A35" s="18"/>
      <c r="B35" s="53">
        <v>43272</v>
      </c>
      <c r="C35" s="100">
        <v>66</v>
      </c>
      <c r="D35" s="19">
        <v>11</v>
      </c>
      <c r="E35" s="19">
        <v>13</v>
      </c>
      <c r="F35" s="19">
        <f t="shared" si="2"/>
        <v>2</v>
      </c>
      <c r="G35" s="22">
        <v>9.1999999999999993</v>
      </c>
      <c r="H35" s="79">
        <f t="shared" si="4"/>
        <v>22.2</v>
      </c>
      <c r="I35" s="22">
        <v>2</v>
      </c>
    </row>
    <row r="36" spans="1:9" x14ac:dyDescent="0.25">
      <c r="A36" s="18"/>
      <c r="B36" s="53">
        <v>43362</v>
      </c>
      <c r="C36" s="100">
        <v>55</v>
      </c>
      <c r="D36" s="19">
        <v>13</v>
      </c>
      <c r="E36" s="19">
        <v>17</v>
      </c>
      <c r="F36" s="19">
        <v>4</v>
      </c>
      <c r="G36" s="22">
        <v>3.9</v>
      </c>
      <c r="H36" s="79">
        <f t="shared" si="4"/>
        <v>20.9</v>
      </c>
      <c r="I36" s="22">
        <v>1.5</v>
      </c>
    </row>
    <row r="37" spans="1:9" x14ac:dyDescent="0.25">
      <c r="A37" s="18"/>
      <c r="B37" s="53">
        <v>43453</v>
      </c>
      <c r="C37" s="100">
        <v>46</v>
      </c>
      <c r="D37" s="19">
        <v>20</v>
      </c>
      <c r="E37" s="19">
        <v>21</v>
      </c>
      <c r="F37" s="79">
        <f t="shared" si="2"/>
        <v>1</v>
      </c>
      <c r="G37" s="22">
        <v>0.12</v>
      </c>
      <c r="H37" s="79">
        <f t="shared" si="4"/>
        <v>21.12</v>
      </c>
      <c r="I37" s="22">
        <v>2.5</v>
      </c>
    </row>
    <row r="38" spans="1:9" x14ac:dyDescent="0.25">
      <c r="A38" s="71" t="s">
        <v>14</v>
      </c>
      <c r="B38" s="54">
        <v>42627</v>
      </c>
      <c r="C38" s="81"/>
      <c r="D38" s="82"/>
      <c r="E38" s="83"/>
      <c r="F38" s="27"/>
      <c r="G38" s="84"/>
      <c r="H38" s="29"/>
      <c r="I38" s="83"/>
    </row>
    <row r="39" spans="1:9" x14ac:dyDescent="0.25">
      <c r="A39" s="71"/>
      <c r="B39" s="54">
        <v>42655</v>
      </c>
      <c r="C39" s="85">
        <v>16</v>
      </c>
      <c r="D39" s="86">
        <v>0.12</v>
      </c>
      <c r="E39" s="83">
        <v>1.9</v>
      </c>
      <c r="F39" s="27">
        <f t="shared" ref="F39:F40" si="5">E39-D39</f>
        <v>1.7799999999999998</v>
      </c>
      <c r="G39" s="84">
        <v>2</v>
      </c>
      <c r="H39" s="29">
        <f t="shared" ref="H39:H40" si="6">E39+G39</f>
        <v>3.9</v>
      </c>
      <c r="I39" s="86">
        <v>0.14000000000000001</v>
      </c>
    </row>
    <row r="40" spans="1:9" x14ac:dyDescent="0.25">
      <c r="A40" s="71"/>
      <c r="B40" s="54">
        <v>42683</v>
      </c>
      <c r="C40" s="87"/>
      <c r="D40" s="82">
        <v>3.5999999999999997E-2</v>
      </c>
      <c r="E40" s="83">
        <v>2.6</v>
      </c>
      <c r="F40" s="27">
        <f t="shared" si="5"/>
        <v>2.5640000000000001</v>
      </c>
      <c r="G40" s="84">
        <v>29</v>
      </c>
      <c r="H40" s="29">
        <f t="shared" si="6"/>
        <v>31.6</v>
      </c>
      <c r="I40" s="86">
        <v>0.11</v>
      </c>
    </row>
    <row r="41" spans="1:9" x14ac:dyDescent="0.25">
      <c r="A41" s="71"/>
      <c r="B41" s="54">
        <v>42712</v>
      </c>
      <c r="C41" s="81"/>
      <c r="D41" s="82"/>
      <c r="E41" s="83"/>
      <c r="F41" s="27"/>
      <c r="G41" s="84"/>
      <c r="H41" s="29"/>
      <c r="I41" s="83"/>
    </row>
    <row r="42" spans="1:9" x14ac:dyDescent="0.25">
      <c r="A42" s="88"/>
      <c r="B42" s="54">
        <v>42753</v>
      </c>
      <c r="C42" s="81"/>
      <c r="D42" s="87">
        <v>3.5000000000000003E-2</v>
      </c>
      <c r="E42" s="89">
        <v>2.5</v>
      </c>
      <c r="F42" s="27">
        <f>E42-D42</f>
        <v>2.4649999999999999</v>
      </c>
      <c r="G42" s="85">
        <v>23</v>
      </c>
      <c r="H42" s="29">
        <f t="shared" ref="H42:H55" si="7">E42+G42</f>
        <v>25.5</v>
      </c>
      <c r="I42" s="86">
        <v>0.13</v>
      </c>
    </row>
    <row r="43" spans="1:9" x14ac:dyDescent="0.25">
      <c r="A43" s="88"/>
      <c r="B43" s="54">
        <v>42789</v>
      </c>
      <c r="C43" s="85">
        <v>48</v>
      </c>
      <c r="D43" s="87">
        <v>3.5000000000000003E-2</v>
      </c>
      <c r="E43" s="89">
        <v>1.7</v>
      </c>
      <c r="F43" s="27">
        <f>E43-D43</f>
        <v>1.665</v>
      </c>
      <c r="G43" s="85">
        <v>42</v>
      </c>
      <c r="H43" s="29">
        <f t="shared" si="7"/>
        <v>43.7</v>
      </c>
      <c r="I43" s="86">
        <v>8.5999999999999993E-2</v>
      </c>
    </row>
    <row r="44" spans="1:9" x14ac:dyDescent="0.25">
      <c r="A44" s="88"/>
      <c r="B44" s="54">
        <v>42817</v>
      </c>
      <c r="C44" s="85">
        <v>38</v>
      </c>
      <c r="D44" s="87">
        <v>6.6000000000000003E-2</v>
      </c>
      <c r="E44" s="89">
        <v>2.2999999999999998</v>
      </c>
      <c r="F44" s="27">
        <f>E44-D44</f>
        <v>2.234</v>
      </c>
      <c r="G44" s="85">
        <v>23</v>
      </c>
      <c r="H44" s="29">
        <f t="shared" si="7"/>
        <v>25.3</v>
      </c>
      <c r="I44" s="86">
        <v>7.0000000000000007E-2</v>
      </c>
    </row>
    <row r="45" spans="1:9" x14ac:dyDescent="0.25">
      <c r="A45" s="88"/>
      <c r="B45" s="54">
        <v>42844</v>
      </c>
      <c r="C45" s="85">
        <v>44</v>
      </c>
      <c r="D45" s="87" t="s">
        <v>45</v>
      </c>
      <c r="E45" s="89">
        <v>1.6</v>
      </c>
      <c r="F45" s="27">
        <v>1.6</v>
      </c>
      <c r="G45" s="85">
        <v>34</v>
      </c>
      <c r="H45" s="29">
        <f t="shared" si="7"/>
        <v>35.6</v>
      </c>
      <c r="I45" s="86">
        <v>4.5999999999999999E-2</v>
      </c>
    </row>
    <row r="46" spans="1:9" x14ac:dyDescent="0.25">
      <c r="A46" s="88"/>
      <c r="B46" s="54">
        <v>42880</v>
      </c>
      <c r="C46" s="85">
        <v>53</v>
      </c>
      <c r="D46" s="87">
        <v>2.5000000000000001E-2</v>
      </c>
      <c r="E46" s="89">
        <v>1.9</v>
      </c>
      <c r="F46" s="27">
        <f t="shared" ref="F46:F55" si="8">E46-D46</f>
        <v>1.875</v>
      </c>
      <c r="G46" s="85">
        <v>44</v>
      </c>
      <c r="H46" s="29">
        <f t="shared" si="7"/>
        <v>45.9</v>
      </c>
      <c r="I46" s="86">
        <v>4.9000000000000002E-2</v>
      </c>
    </row>
    <row r="47" spans="1:9" x14ac:dyDescent="0.25">
      <c r="A47" s="88"/>
      <c r="B47" s="54">
        <v>42915</v>
      </c>
      <c r="C47" s="85">
        <v>57</v>
      </c>
      <c r="D47" s="87">
        <v>0.26</v>
      </c>
      <c r="E47" s="89">
        <v>2.5</v>
      </c>
      <c r="F47" s="27">
        <f t="shared" si="8"/>
        <v>2.2400000000000002</v>
      </c>
      <c r="G47" s="85">
        <v>5</v>
      </c>
      <c r="H47" s="29">
        <f t="shared" si="7"/>
        <v>7.5</v>
      </c>
      <c r="I47" s="86">
        <v>0.05</v>
      </c>
    </row>
    <row r="48" spans="1:9" x14ac:dyDescent="0.25">
      <c r="A48" s="88"/>
      <c r="B48" s="54">
        <v>42936</v>
      </c>
      <c r="C48" s="85">
        <v>53</v>
      </c>
      <c r="D48" s="87">
        <v>0.74</v>
      </c>
      <c r="E48" s="89">
        <v>2.7</v>
      </c>
      <c r="F48" s="27">
        <f t="shared" si="8"/>
        <v>1.9600000000000002</v>
      </c>
      <c r="G48" s="89">
        <v>0.1</v>
      </c>
      <c r="H48" s="29">
        <f t="shared" si="7"/>
        <v>2.8000000000000003</v>
      </c>
      <c r="I48" s="86">
        <v>0.05</v>
      </c>
    </row>
    <row r="49" spans="1:9" x14ac:dyDescent="0.25">
      <c r="A49" s="88"/>
      <c r="B49" s="54">
        <v>42971</v>
      </c>
      <c r="C49" s="85">
        <v>20</v>
      </c>
      <c r="D49" s="87">
        <v>2.8</v>
      </c>
      <c r="E49" s="89">
        <v>5.6</v>
      </c>
      <c r="F49" s="27">
        <f t="shared" si="8"/>
        <v>2.8</v>
      </c>
      <c r="G49" s="89" t="s">
        <v>45</v>
      </c>
      <c r="H49" s="29">
        <v>5.6</v>
      </c>
      <c r="I49" s="86">
        <v>4.2999999999999997E-2</v>
      </c>
    </row>
    <row r="50" spans="1:9" x14ac:dyDescent="0.25">
      <c r="A50" s="88"/>
      <c r="B50" s="54">
        <v>42999</v>
      </c>
      <c r="C50" s="85">
        <v>24</v>
      </c>
      <c r="D50" s="87">
        <v>3</v>
      </c>
      <c r="E50" s="89">
        <v>4.5</v>
      </c>
      <c r="F50" s="27">
        <f t="shared" si="8"/>
        <v>1.5</v>
      </c>
      <c r="G50" s="81">
        <v>1.6E-2</v>
      </c>
      <c r="H50" s="29">
        <f t="shared" si="7"/>
        <v>4.516</v>
      </c>
      <c r="I50" s="86">
        <v>3.5999999999999997E-2</v>
      </c>
    </row>
    <row r="51" spans="1:9" x14ac:dyDescent="0.25">
      <c r="A51" s="145"/>
      <c r="B51" s="130" t="s">
        <v>72</v>
      </c>
      <c r="C51" s="136">
        <v>150</v>
      </c>
      <c r="D51" s="149">
        <v>0.66</v>
      </c>
      <c r="E51" s="144">
        <v>1.5</v>
      </c>
      <c r="F51" s="133">
        <f t="shared" si="8"/>
        <v>0.84</v>
      </c>
      <c r="G51" s="136">
        <v>35</v>
      </c>
      <c r="H51" s="135">
        <f>E51+G51</f>
        <v>36.5</v>
      </c>
      <c r="I51" s="142">
        <v>0.01</v>
      </c>
    </row>
    <row r="52" spans="1:9" x14ac:dyDescent="0.25">
      <c r="A52" s="71"/>
      <c r="B52" s="54">
        <v>43181</v>
      </c>
      <c r="C52" s="72">
        <v>79</v>
      </c>
      <c r="D52" s="73">
        <v>0.32</v>
      </c>
      <c r="E52" s="68">
        <v>0.8</v>
      </c>
      <c r="F52" s="27">
        <f t="shared" si="8"/>
        <v>0.48000000000000004</v>
      </c>
      <c r="G52" s="29">
        <v>69</v>
      </c>
      <c r="H52" s="29">
        <f t="shared" si="7"/>
        <v>69.8</v>
      </c>
      <c r="I52" s="27">
        <v>1.0999999999999999E-2</v>
      </c>
    </row>
    <row r="53" spans="1:9" x14ac:dyDescent="0.25">
      <c r="A53" s="71"/>
      <c r="B53" s="54">
        <v>43272</v>
      </c>
      <c r="C53" s="72">
        <v>55</v>
      </c>
      <c r="D53" s="73">
        <v>1.2999999999999999E-2</v>
      </c>
      <c r="E53" s="68">
        <v>1.7</v>
      </c>
      <c r="F53" s="27">
        <f t="shared" si="8"/>
        <v>1.6870000000000001</v>
      </c>
      <c r="G53" s="29">
        <v>29</v>
      </c>
      <c r="H53" s="29">
        <f t="shared" si="7"/>
        <v>30.7</v>
      </c>
      <c r="I53" s="27">
        <v>0.02</v>
      </c>
    </row>
    <row r="54" spans="1:9" x14ac:dyDescent="0.25">
      <c r="A54" s="71"/>
      <c r="B54" s="54">
        <v>43362</v>
      </c>
      <c r="C54" s="72">
        <v>52</v>
      </c>
      <c r="D54" s="29">
        <v>36</v>
      </c>
      <c r="E54" s="29">
        <v>40</v>
      </c>
      <c r="F54" s="27">
        <v>4</v>
      </c>
      <c r="G54" s="29" t="s">
        <v>45</v>
      </c>
      <c r="H54" s="29">
        <v>40</v>
      </c>
      <c r="I54" s="27">
        <v>1.1000000000000001</v>
      </c>
    </row>
    <row r="55" spans="1:9" x14ac:dyDescent="0.25">
      <c r="A55" s="71"/>
      <c r="B55" s="54">
        <v>43453</v>
      </c>
      <c r="C55" s="72">
        <v>54</v>
      </c>
      <c r="D55" s="29">
        <v>12</v>
      </c>
      <c r="E55" s="29">
        <v>14</v>
      </c>
      <c r="F55" s="27">
        <f t="shared" si="8"/>
        <v>2</v>
      </c>
      <c r="G55" s="27">
        <v>1.4999999999999999E-2</v>
      </c>
      <c r="H55" s="29">
        <f t="shared" si="7"/>
        <v>14.015000000000001</v>
      </c>
      <c r="I55" s="27">
        <v>0.53</v>
      </c>
    </row>
    <row r="56" spans="1:9" x14ac:dyDescent="0.25">
      <c r="A56" s="74" t="s">
        <v>17</v>
      </c>
      <c r="B56" s="75">
        <v>42627</v>
      </c>
      <c r="C56" s="77"/>
      <c r="D56" s="74"/>
      <c r="E56" s="74"/>
      <c r="F56" s="80"/>
      <c r="G56" s="74"/>
      <c r="H56" s="79"/>
      <c r="I56" s="74"/>
    </row>
    <row r="57" spans="1:9" x14ac:dyDescent="0.25">
      <c r="A57" s="74"/>
      <c r="B57" s="75">
        <v>42655</v>
      </c>
      <c r="C57" s="77">
        <v>54</v>
      </c>
      <c r="D57" s="90">
        <v>6.7000000000000004E-2</v>
      </c>
      <c r="E57" s="90">
        <v>1.6</v>
      </c>
      <c r="F57" s="80">
        <f t="shared" ref="F57:F58" si="9">E57-D57</f>
        <v>1.5330000000000001</v>
      </c>
      <c r="G57" s="90">
        <v>1.3</v>
      </c>
      <c r="H57" s="79">
        <f t="shared" ref="H57:H58" si="10">E57+G57</f>
        <v>2.9000000000000004</v>
      </c>
      <c r="I57" s="91">
        <v>0.1</v>
      </c>
    </row>
    <row r="58" spans="1:9" x14ac:dyDescent="0.25">
      <c r="A58" s="74"/>
      <c r="B58" s="75">
        <v>42683</v>
      </c>
      <c r="C58" s="77">
        <v>27</v>
      </c>
      <c r="D58" s="91">
        <v>0.1</v>
      </c>
      <c r="E58" s="90">
        <v>2.4</v>
      </c>
      <c r="F58" s="80">
        <f t="shared" si="9"/>
        <v>2.2999999999999998</v>
      </c>
      <c r="G58" s="92">
        <v>11</v>
      </c>
      <c r="H58" s="79">
        <f t="shared" si="10"/>
        <v>13.4</v>
      </c>
      <c r="I58" s="91">
        <v>0.1</v>
      </c>
    </row>
    <row r="59" spans="1:9" x14ac:dyDescent="0.25">
      <c r="A59" s="74"/>
      <c r="B59" s="75">
        <v>42712</v>
      </c>
      <c r="C59" s="77"/>
      <c r="D59" s="74"/>
      <c r="E59" s="74"/>
      <c r="F59" s="80"/>
      <c r="G59" s="74"/>
      <c r="H59" s="79"/>
      <c r="I59" s="74"/>
    </row>
    <row r="60" spans="1:9" x14ac:dyDescent="0.25">
      <c r="A60" s="74"/>
      <c r="B60" s="75">
        <v>42753</v>
      </c>
      <c r="C60" s="77">
        <v>46</v>
      </c>
      <c r="D60" s="90">
        <v>0.11</v>
      </c>
      <c r="E60" s="90">
        <v>2.1</v>
      </c>
      <c r="F60" s="80">
        <f t="shared" ref="F60:F73" si="11">E60-D60</f>
        <v>1.99</v>
      </c>
      <c r="G60" s="90">
        <v>7.7</v>
      </c>
      <c r="H60" s="79">
        <f t="shared" ref="H60:H73" si="12">E60+G60</f>
        <v>9.8000000000000007</v>
      </c>
      <c r="I60" s="90">
        <v>0.12</v>
      </c>
    </row>
    <row r="61" spans="1:9" x14ac:dyDescent="0.25">
      <c r="A61" s="74"/>
      <c r="B61" s="75">
        <v>42789</v>
      </c>
      <c r="C61" s="77">
        <v>54</v>
      </c>
      <c r="D61" s="90">
        <v>7.2999999999999995E-2</v>
      </c>
      <c r="E61" s="93">
        <v>2</v>
      </c>
      <c r="F61" s="80">
        <f t="shared" si="11"/>
        <v>1.927</v>
      </c>
      <c r="G61" s="90">
        <v>11</v>
      </c>
      <c r="H61" s="79">
        <f t="shared" si="12"/>
        <v>13</v>
      </c>
      <c r="I61" s="90">
        <v>0.13</v>
      </c>
    </row>
    <row r="62" spans="1:9" x14ac:dyDescent="0.25">
      <c r="A62" s="74"/>
      <c r="B62" s="75">
        <v>42817</v>
      </c>
      <c r="C62" s="77">
        <v>68</v>
      </c>
      <c r="D62" s="90">
        <v>2.7E-2</v>
      </c>
      <c r="E62" s="93">
        <v>2.1</v>
      </c>
      <c r="F62" s="80">
        <f t="shared" si="11"/>
        <v>2.073</v>
      </c>
      <c r="G62" s="90">
        <v>21</v>
      </c>
      <c r="H62" s="79">
        <f t="shared" si="12"/>
        <v>23.1</v>
      </c>
      <c r="I62" s="90">
        <v>7.2999999999999995E-2</v>
      </c>
    </row>
    <row r="63" spans="1:9" x14ac:dyDescent="0.25">
      <c r="A63" s="74"/>
      <c r="B63" s="53">
        <v>42844</v>
      </c>
      <c r="C63" s="77">
        <v>45</v>
      </c>
      <c r="D63" s="90">
        <v>2.8000000000000001E-2</v>
      </c>
      <c r="E63" s="93">
        <v>2.1</v>
      </c>
      <c r="F63" s="80">
        <f t="shared" si="11"/>
        <v>2.0720000000000001</v>
      </c>
      <c r="G63" s="90">
        <v>38</v>
      </c>
      <c r="H63" s="79">
        <f t="shared" si="12"/>
        <v>40.1</v>
      </c>
      <c r="I63" s="90">
        <v>7.9000000000000001E-2</v>
      </c>
    </row>
    <row r="64" spans="1:9" x14ac:dyDescent="0.25">
      <c r="A64" s="74"/>
      <c r="B64" s="53">
        <v>42880</v>
      </c>
      <c r="C64" s="77">
        <v>44</v>
      </c>
      <c r="D64" s="90">
        <v>2.8000000000000001E-2</v>
      </c>
      <c r="E64" s="93">
        <v>2.1</v>
      </c>
      <c r="F64" s="80">
        <f t="shared" si="11"/>
        <v>2.0720000000000001</v>
      </c>
      <c r="G64" s="90">
        <v>48</v>
      </c>
      <c r="H64" s="79">
        <f t="shared" si="12"/>
        <v>50.1</v>
      </c>
      <c r="I64" s="90">
        <v>7.0999999999999994E-2</v>
      </c>
    </row>
    <row r="65" spans="1:9" x14ac:dyDescent="0.25">
      <c r="A65" s="74"/>
      <c r="B65" s="53">
        <v>42915</v>
      </c>
      <c r="C65" s="77">
        <v>58</v>
      </c>
      <c r="D65" s="90">
        <v>3.3000000000000002E-2</v>
      </c>
      <c r="E65" s="93">
        <v>2.2000000000000002</v>
      </c>
      <c r="F65" s="80">
        <f t="shared" si="11"/>
        <v>2.1670000000000003</v>
      </c>
      <c r="G65" s="90">
        <v>10</v>
      </c>
      <c r="H65" s="79">
        <f t="shared" si="12"/>
        <v>12.2</v>
      </c>
      <c r="I65" s="90">
        <v>7.1999999999999995E-2</v>
      </c>
    </row>
    <row r="66" spans="1:9" x14ac:dyDescent="0.25">
      <c r="A66" s="74"/>
      <c r="B66" s="53">
        <v>42936</v>
      </c>
      <c r="C66" s="77">
        <v>56</v>
      </c>
      <c r="D66" s="90">
        <v>2.4E-2</v>
      </c>
      <c r="E66" s="93">
        <v>2</v>
      </c>
      <c r="F66" s="80">
        <f t="shared" si="11"/>
        <v>1.976</v>
      </c>
      <c r="G66" s="90">
        <v>20</v>
      </c>
      <c r="H66" s="79">
        <f t="shared" si="12"/>
        <v>22</v>
      </c>
      <c r="I66" s="90">
        <v>5.8000000000000003E-2</v>
      </c>
    </row>
    <row r="67" spans="1:9" x14ac:dyDescent="0.25">
      <c r="A67" s="74"/>
      <c r="B67" s="53">
        <v>42971</v>
      </c>
      <c r="C67" s="77">
        <v>37</v>
      </c>
      <c r="D67" s="90">
        <v>6.1</v>
      </c>
      <c r="E67" s="93">
        <v>7.8</v>
      </c>
      <c r="F67" s="80">
        <f t="shared" si="11"/>
        <v>1.7000000000000002</v>
      </c>
      <c r="G67" s="90">
        <v>10</v>
      </c>
      <c r="H67" s="79">
        <f t="shared" si="12"/>
        <v>17.8</v>
      </c>
      <c r="I67" s="158">
        <v>0.11</v>
      </c>
    </row>
    <row r="68" spans="1:9" x14ac:dyDescent="0.25">
      <c r="A68" s="74"/>
      <c r="B68" s="53">
        <v>42999</v>
      </c>
      <c r="C68" s="77">
        <v>42</v>
      </c>
      <c r="D68" s="90">
        <v>8.8000000000000007</v>
      </c>
      <c r="E68" s="93">
        <v>9.5</v>
      </c>
      <c r="F68" s="80">
        <f t="shared" si="11"/>
        <v>0.69999999999999929</v>
      </c>
      <c r="G68" s="90">
        <v>18</v>
      </c>
      <c r="H68" s="79">
        <f t="shared" si="12"/>
        <v>27.5</v>
      </c>
      <c r="I68" s="90">
        <v>6.3E-2</v>
      </c>
    </row>
    <row r="69" spans="1:9" x14ac:dyDescent="0.25">
      <c r="A69" s="129"/>
      <c r="B69" s="130" t="s">
        <v>72</v>
      </c>
      <c r="C69" s="131">
        <v>130</v>
      </c>
      <c r="D69" s="138">
        <v>0.19</v>
      </c>
      <c r="E69" s="137">
        <v>1.5</v>
      </c>
      <c r="F69" s="133">
        <f t="shared" si="11"/>
        <v>1.31</v>
      </c>
      <c r="G69" s="138">
        <v>66</v>
      </c>
      <c r="H69" s="135">
        <f t="shared" si="12"/>
        <v>67.5</v>
      </c>
      <c r="I69" s="138">
        <v>6.2E-2</v>
      </c>
    </row>
    <row r="70" spans="1:9" x14ac:dyDescent="0.25">
      <c r="A70" s="18"/>
      <c r="B70" s="53">
        <v>43181</v>
      </c>
      <c r="C70" s="100">
        <v>78</v>
      </c>
      <c r="D70" s="21">
        <v>5.1999999999999998E-2</v>
      </c>
      <c r="E70" s="22">
        <v>1.3</v>
      </c>
      <c r="F70" s="20">
        <f t="shared" si="11"/>
        <v>1.248</v>
      </c>
      <c r="G70" s="19">
        <v>56</v>
      </c>
      <c r="H70" s="19">
        <f t="shared" si="12"/>
        <v>57.3</v>
      </c>
      <c r="I70" s="21">
        <v>0.25</v>
      </c>
    </row>
    <row r="71" spans="1:9" x14ac:dyDescent="0.25">
      <c r="A71" s="18"/>
      <c r="B71" s="53">
        <v>43272</v>
      </c>
      <c r="C71" s="100">
        <v>65</v>
      </c>
      <c r="D71" s="21">
        <v>0.22</v>
      </c>
      <c r="E71" s="22">
        <v>1.2</v>
      </c>
      <c r="F71" s="20">
        <f t="shared" si="11"/>
        <v>0.98</v>
      </c>
      <c r="G71" s="19">
        <v>46</v>
      </c>
      <c r="H71" s="19">
        <f t="shared" si="12"/>
        <v>47.2</v>
      </c>
      <c r="I71" s="21">
        <v>0.17</v>
      </c>
    </row>
    <row r="72" spans="1:9" x14ac:dyDescent="0.25">
      <c r="A72" s="18"/>
      <c r="B72" s="53">
        <v>43362</v>
      </c>
      <c r="C72" s="100">
        <v>58</v>
      </c>
      <c r="D72" s="19">
        <v>21</v>
      </c>
      <c r="E72" s="19">
        <v>25</v>
      </c>
      <c r="F72" s="20">
        <v>4</v>
      </c>
      <c r="G72" s="19">
        <v>22</v>
      </c>
      <c r="H72" s="19">
        <v>47</v>
      </c>
      <c r="I72" s="21">
        <v>0.85</v>
      </c>
    </row>
    <row r="73" spans="1:9" x14ac:dyDescent="0.25">
      <c r="A73" s="18"/>
      <c r="B73" s="53">
        <v>43453</v>
      </c>
      <c r="C73" s="100">
        <v>59</v>
      </c>
      <c r="D73" s="19">
        <v>15</v>
      </c>
      <c r="E73" s="19">
        <v>17</v>
      </c>
      <c r="F73" s="80">
        <f t="shared" si="11"/>
        <v>2</v>
      </c>
      <c r="G73" s="19">
        <v>16</v>
      </c>
      <c r="H73" s="79">
        <f t="shared" si="12"/>
        <v>33</v>
      </c>
      <c r="I73" s="21">
        <v>0.4</v>
      </c>
    </row>
    <row r="74" spans="1:9" x14ac:dyDescent="0.25">
      <c r="A74" s="71" t="s">
        <v>20</v>
      </c>
      <c r="B74" s="54">
        <v>42627</v>
      </c>
      <c r="C74" s="85">
        <v>79</v>
      </c>
      <c r="D74" s="73">
        <v>2.1999999999999999E-2</v>
      </c>
      <c r="E74" s="68">
        <v>3.2</v>
      </c>
      <c r="F74" s="27">
        <f t="shared" ref="F74:F76" si="13">E74-D74</f>
        <v>3.1780000000000004</v>
      </c>
      <c r="G74" s="27">
        <v>8.5</v>
      </c>
      <c r="H74" s="29">
        <f t="shared" ref="H74:H76" si="14">E74+G74</f>
        <v>11.7</v>
      </c>
      <c r="I74" s="27">
        <v>0.14000000000000001</v>
      </c>
    </row>
    <row r="75" spans="1:9" x14ac:dyDescent="0.25">
      <c r="A75" s="71"/>
      <c r="B75" s="54">
        <v>42655</v>
      </c>
      <c r="C75" s="85">
        <v>85</v>
      </c>
      <c r="D75" s="73">
        <v>7.8E-2</v>
      </c>
      <c r="E75" s="68">
        <v>2.5</v>
      </c>
      <c r="F75" s="27">
        <f t="shared" si="13"/>
        <v>2.4220000000000002</v>
      </c>
      <c r="G75" s="27">
        <v>0.73</v>
      </c>
      <c r="H75" s="29">
        <f t="shared" si="14"/>
        <v>3.23</v>
      </c>
      <c r="I75" s="27">
        <v>9.9000000000000005E-2</v>
      </c>
    </row>
    <row r="76" spans="1:9" x14ac:dyDescent="0.25">
      <c r="A76" s="71"/>
      <c r="B76" s="54">
        <v>42683</v>
      </c>
      <c r="C76" s="85">
        <v>24</v>
      </c>
      <c r="D76" s="73">
        <v>2.3E-2</v>
      </c>
      <c r="E76" s="68">
        <v>3</v>
      </c>
      <c r="F76" s="27">
        <f t="shared" si="13"/>
        <v>2.9769999999999999</v>
      </c>
      <c r="G76" s="27">
        <v>5.4</v>
      </c>
      <c r="H76" s="29">
        <f t="shared" si="14"/>
        <v>8.4</v>
      </c>
      <c r="I76" s="27">
        <v>9.6000000000000002E-2</v>
      </c>
    </row>
    <row r="77" spans="1:9" x14ac:dyDescent="0.25">
      <c r="A77" s="71"/>
      <c r="B77" s="54">
        <v>42712</v>
      </c>
      <c r="C77" s="85"/>
      <c r="D77" s="73"/>
      <c r="E77" s="27"/>
      <c r="F77" s="27"/>
      <c r="G77" s="27"/>
      <c r="H77" s="29"/>
      <c r="I77" s="27"/>
    </row>
    <row r="78" spans="1:9" x14ac:dyDescent="0.25">
      <c r="A78" s="71"/>
      <c r="B78" s="54">
        <v>42753</v>
      </c>
      <c r="C78" s="85">
        <v>73</v>
      </c>
      <c r="D78" s="68">
        <v>1.1000000000000001</v>
      </c>
      <c r="E78" s="68">
        <v>2.7</v>
      </c>
      <c r="F78" s="27">
        <f t="shared" ref="F78:F91" si="15">E78-D78</f>
        <v>1.6</v>
      </c>
      <c r="G78" s="68">
        <v>9.9</v>
      </c>
      <c r="H78" s="29">
        <f t="shared" ref="H78:H91" si="16">E78+G78</f>
        <v>12.600000000000001</v>
      </c>
      <c r="I78" s="27">
        <v>0.13</v>
      </c>
    </row>
    <row r="79" spans="1:9" x14ac:dyDescent="0.25">
      <c r="A79" s="71"/>
      <c r="B79" s="54">
        <v>42789</v>
      </c>
      <c r="C79" s="85">
        <v>77</v>
      </c>
      <c r="D79" s="68">
        <v>8.6999999999999993</v>
      </c>
      <c r="E79" s="68">
        <v>11</v>
      </c>
      <c r="F79" s="27">
        <f t="shared" si="15"/>
        <v>2.3000000000000007</v>
      </c>
      <c r="G79" s="68">
        <v>2.7</v>
      </c>
      <c r="H79" s="29">
        <f t="shared" si="16"/>
        <v>13.7</v>
      </c>
      <c r="I79" s="27">
        <v>0.16</v>
      </c>
    </row>
    <row r="80" spans="1:9" x14ac:dyDescent="0.25">
      <c r="A80" s="71"/>
      <c r="B80" s="54">
        <v>42817</v>
      </c>
      <c r="C80" s="85">
        <v>85</v>
      </c>
      <c r="D80" s="68">
        <v>0.88</v>
      </c>
      <c r="E80" s="68">
        <v>2.7</v>
      </c>
      <c r="F80" s="27">
        <f t="shared" si="15"/>
        <v>1.8200000000000003</v>
      </c>
      <c r="G80" s="29">
        <v>17</v>
      </c>
      <c r="H80" s="29">
        <f t="shared" si="16"/>
        <v>19.7</v>
      </c>
      <c r="I80" s="27">
        <v>0.12</v>
      </c>
    </row>
    <row r="81" spans="1:9" x14ac:dyDescent="0.25">
      <c r="A81" s="71"/>
      <c r="B81" s="54">
        <v>42844</v>
      </c>
      <c r="C81" s="85"/>
      <c r="D81" s="68">
        <v>0.16</v>
      </c>
      <c r="E81" s="68">
        <v>1.9</v>
      </c>
      <c r="F81" s="27">
        <f t="shared" si="15"/>
        <v>1.74</v>
      </c>
      <c r="G81" s="29">
        <v>9</v>
      </c>
      <c r="H81" s="29">
        <f t="shared" si="16"/>
        <v>10.9</v>
      </c>
      <c r="I81" s="27">
        <v>0.13</v>
      </c>
    </row>
    <row r="82" spans="1:9" x14ac:dyDescent="0.25">
      <c r="A82" s="71"/>
      <c r="B82" s="54">
        <v>42880</v>
      </c>
      <c r="C82" s="85">
        <v>58</v>
      </c>
      <c r="D82" s="68">
        <v>3.3</v>
      </c>
      <c r="E82" s="68">
        <v>4.7</v>
      </c>
      <c r="F82" s="27">
        <f t="shared" si="15"/>
        <v>1.4000000000000004</v>
      </c>
      <c r="G82" s="29">
        <v>32</v>
      </c>
      <c r="H82" s="29">
        <f t="shared" si="16"/>
        <v>36.700000000000003</v>
      </c>
      <c r="I82" s="27">
        <v>0.5</v>
      </c>
    </row>
    <row r="83" spans="1:9" x14ac:dyDescent="0.25">
      <c r="A83" s="71"/>
      <c r="B83" s="54">
        <v>42915</v>
      </c>
      <c r="C83" s="85">
        <v>63</v>
      </c>
      <c r="D83" s="68">
        <v>4.4000000000000004</v>
      </c>
      <c r="E83" s="68">
        <v>6.3</v>
      </c>
      <c r="F83" s="27">
        <f t="shared" si="15"/>
        <v>1.8999999999999995</v>
      </c>
      <c r="G83" s="29">
        <v>4.7</v>
      </c>
      <c r="H83" s="29">
        <f t="shared" si="16"/>
        <v>11</v>
      </c>
      <c r="I83" s="27">
        <v>1.2</v>
      </c>
    </row>
    <row r="84" spans="1:9" x14ac:dyDescent="0.25">
      <c r="A84" s="71"/>
      <c r="B84" s="54">
        <v>42936</v>
      </c>
      <c r="C84" s="85">
        <v>52</v>
      </c>
      <c r="D84" s="29">
        <v>27</v>
      </c>
      <c r="E84" s="68">
        <v>32</v>
      </c>
      <c r="F84" s="27">
        <f t="shared" si="15"/>
        <v>5</v>
      </c>
      <c r="G84" s="68">
        <v>5.7000000000000002E-2</v>
      </c>
      <c r="H84" s="29">
        <f t="shared" si="16"/>
        <v>32.057000000000002</v>
      </c>
      <c r="I84" s="27">
        <v>1.3</v>
      </c>
    </row>
    <row r="85" spans="1:9" x14ac:dyDescent="0.25">
      <c r="A85" s="71"/>
      <c r="B85" s="54">
        <v>42971</v>
      </c>
      <c r="C85" s="85">
        <v>35</v>
      </c>
      <c r="D85" s="29">
        <v>27</v>
      </c>
      <c r="E85" s="68">
        <v>28</v>
      </c>
      <c r="F85" s="27">
        <f t="shared" si="15"/>
        <v>1</v>
      </c>
      <c r="G85" s="27">
        <v>0.02</v>
      </c>
      <c r="H85" s="29">
        <f t="shared" si="16"/>
        <v>28.02</v>
      </c>
      <c r="I85" s="27">
        <v>0.83</v>
      </c>
    </row>
    <row r="86" spans="1:9" x14ac:dyDescent="0.25">
      <c r="A86" s="71"/>
      <c r="B86" s="54">
        <v>42999</v>
      </c>
      <c r="C86" s="85">
        <v>54</v>
      </c>
      <c r="D86" s="29">
        <v>15</v>
      </c>
      <c r="E86" s="68">
        <v>17</v>
      </c>
      <c r="F86" s="27">
        <f t="shared" si="15"/>
        <v>2</v>
      </c>
      <c r="G86" s="27">
        <v>1.4999999999999999E-2</v>
      </c>
      <c r="H86" s="29">
        <f t="shared" si="16"/>
        <v>17.015000000000001</v>
      </c>
      <c r="I86" s="27">
        <v>0.34</v>
      </c>
    </row>
    <row r="87" spans="1:9" x14ac:dyDescent="0.25">
      <c r="A87" s="129"/>
      <c r="B87" s="130" t="s">
        <v>72</v>
      </c>
      <c r="C87" s="136">
        <v>150</v>
      </c>
      <c r="D87" s="135">
        <v>16</v>
      </c>
      <c r="E87" s="134">
        <v>18</v>
      </c>
      <c r="F87" s="133">
        <f t="shared" si="15"/>
        <v>2</v>
      </c>
      <c r="G87" s="133">
        <v>4.0999999999999996</v>
      </c>
      <c r="H87" s="135">
        <f t="shared" si="16"/>
        <v>22.1</v>
      </c>
      <c r="I87" s="133">
        <v>0.1</v>
      </c>
    </row>
    <row r="88" spans="1:9" x14ac:dyDescent="0.25">
      <c r="A88" s="71"/>
      <c r="B88" s="54">
        <v>43181</v>
      </c>
      <c r="C88" s="72">
        <v>71</v>
      </c>
      <c r="D88" s="29">
        <v>45</v>
      </c>
      <c r="E88" s="29">
        <v>52</v>
      </c>
      <c r="F88" s="29">
        <f t="shared" si="15"/>
        <v>7</v>
      </c>
      <c r="G88" s="29">
        <v>18</v>
      </c>
      <c r="H88" s="29">
        <f t="shared" si="16"/>
        <v>70</v>
      </c>
      <c r="I88" s="27">
        <v>0.28000000000000003</v>
      </c>
    </row>
    <row r="89" spans="1:9" x14ac:dyDescent="0.25">
      <c r="A89" s="71"/>
      <c r="B89" s="54">
        <v>43272</v>
      </c>
      <c r="C89" s="72">
        <v>76</v>
      </c>
      <c r="D89" s="29">
        <v>10</v>
      </c>
      <c r="E89" s="29">
        <v>12</v>
      </c>
      <c r="F89" s="29">
        <f t="shared" si="15"/>
        <v>2</v>
      </c>
      <c r="G89" s="29">
        <v>29</v>
      </c>
      <c r="H89" s="29">
        <f t="shared" si="16"/>
        <v>41</v>
      </c>
      <c r="I89" s="27">
        <v>0.18</v>
      </c>
    </row>
    <row r="90" spans="1:9" x14ac:dyDescent="0.25">
      <c r="A90" s="71"/>
      <c r="B90" s="54">
        <v>43362</v>
      </c>
      <c r="C90" s="72">
        <v>58</v>
      </c>
      <c r="D90" s="29">
        <v>56</v>
      </c>
      <c r="E90" s="29">
        <v>60</v>
      </c>
      <c r="F90" s="29">
        <v>4</v>
      </c>
      <c r="G90" s="27">
        <v>0.02</v>
      </c>
      <c r="H90" s="29">
        <v>60</v>
      </c>
      <c r="I90" s="27">
        <v>3.1</v>
      </c>
    </row>
    <row r="91" spans="1:9" x14ac:dyDescent="0.25">
      <c r="A91" s="71"/>
      <c r="B91" s="54">
        <v>43453</v>
      </c>
      <c r="C91" s="72">
        <v>29</v>
      </c>
      <c r="D91" s="29">
        <v>30</v>
      </c>
      <c r="E91" s="29">
        <v>37</v>
      </c>
      <c r="F91" s="29">
        <f t="shared" si="15"/>
        <v>7</v>
      </c>
      <c r="G91" s="27">
        <v>4.2999999999999997E-2</v>
      </c>
      <c r="H91" s="29">
        <f t="shared" si="16"/>
        <v>37.042999999999999</v>
      </c>
      <c r="I91" s="27">
        <v>2.4</v>
      </c>
    </row>
    <row r="92" spans="1:9" x14ac:dyDescent="0.25">
      <c r="A92" s="74" t="s">
        <v>23</v>
      </c>
      <c r="B92" s="75">
        <v>42627</v>
      </c>
      <c r="C92" s="77">
        <v>25</v>
      </c>
      <c r="D92" s="76">
        <v>6.2E-2</v>
      </c>
      <c r="E92" s="78">
        <v>2.9</v>
      </c>
      <c r="F92" s="80">
        <f t="shared" ref="F92:F94" si="17">E92-D92</f>
        <v>2.8380000000000001</v>
      </c>
      <c r="G92" s="80">
        <v>0.31</v>
      </c>
      <c r="H92" s="79">
        <f t="shared" ref="H92:H94" si="18">E92+G92</f>
        <v>3.21</v>
      </c>
      <c r="I92" s="80">
        <v>0.23</v>
      </c>
    </row>
    <row r="93" spans="1:9" x14ac:dyDescent="0.25">
      <c r="A93" s="74"/>
      <c r="B93" s="75">
        <v>42655</v>
      </c>
      <c r="C93" s="77">
        <v>6.1</v>
      </c>
      <c r="D93" s="76">
        <v>6.0999999999999999E-2</v>
      </c>
      <c r="E93" s="78">
        <v>1.8</v>
      </c>
      <c r="F93" s="80">
        <f t="shared" si="17"/>
        <v>1.7390000000000001</v>
      </c>
      <c r="G93" s="80">
        <v>0.6</v>
      </c>
      <c r="H93" s="79">
        <f t="shared" si="18"/>
        <v>2.4</v>
      </c>
      <c r="I93" s="80">
        <v>0.12</v>
      </c>
    </row>
    <row r="94" spans="1:9" x14ac:dyDescent="0.25">
      <c r="A94" s="74"/>
      <c r="B94" s="75">
        <v>42683</v>
      </c>
      <c r="C94" s="77">
        <v>8.9</v>
      </c>
      <c r="D94" s="76">
        <v>6.3E-2</v>
      </c>
      <c r="E94" s="78">
        <v>2.1</v>
      </c>
      <c r="F94" s="80">
        <f t="shared" si="17"/>
        <v>2.0369999999999999</v>
      </c>
      <c r="G94" s="80">
        <v>5.5</v>
      </c>
      <c r="H94" s="79">
        <f t="shared" si="18"/>
        <v>7.6</v>
      </c>
      <c r="I94" s="80">
        <v>5.6000000000000001E-2</v>
      </c>
    </row>
    <row r="95" spans="1:9" x14ac:dyDescent="0.25">
      <c r="A95" s="74"/>
      <c r="B95" s="75">
        <v>42712</v>
      </c>
      <c r="C95" s="77"/>
      <c r="D95" s="76"/>
      <c r="E95" s="80"/>
      <c r="F95" s="80"/>
      <c r="G95" s="80"/>
      <c r="H95" s="79"/>
      <c r="I95" s="80"/>
    </row>
    <row r="96" spans="1:9" x14ac:dyDescent="0.25">
      <c r="A96" s="74"/>
      <c r="B96" s="75">
        <v>42753</v>
      </c>
      <c r="C96" s="77">
        <v>48</v>
      </c>
      <c r="D96" s="80">
        <v>0.12</v>
      </c>
      <c r="E96" s="78">
        <v>1</v>
      </c>
      <c r="F96" s="80">
        <f t="shared" ref="F96:F109" si="19">E96-D96</f>
        <v>0.88</v>
      </c>
      <c r="G96" s="80">
        <v>0.4</v>
      </c>
      <c r="H96" s="79">
        <f t="shared" ref="H96:H109" si="20">E96+G96</f>
        <v>1.4</v>
      </c>
      <c r="I96" s="80">
        <v>2.5999999999999999E-2</v>
      </c>
    </row>
    <row r="97" spans="1:9" x14ac:dyDescent="0.25">
      <c r="A97" s="74"/>
      <c r="B97" s="75">
        <v>42789</v>
      </c>
      <c r="C97" s="77">
        <v>52</v>
      </c>
      <c r="D97" s="80">
        <v>9.0999999999999998E-2</v>
      </c>
      <c r="E97" s="78">
        <v>0.75</v>
      </c>
      <c r="F97" s="80">
        <f t="shared" si="19"/>
        <v>0.65900000000000003</v>
      </c>
      <c r="G97" s="80">
        <v>0.75</v>
      </c>
      <c r="H97" s="79">
        <f t="shared" si="20"/>
        <v>1.5</v>
      </c>
      <c r="I97" s="80">
        <v>1.4999999999999999E-2</v>
      </c>
    </row>
    <row r="98" spans="1:9" x14ac:dyDescent="0.25">
      <c r="A98" s="74"/>
      <c r="B98" s="75">
        <v>42817</v>
      </c>
      <c r="C98" s="77">
        <v>88</v>
      </c>
      <c r="D98" s="80">
        <v>2.5999999999999999E-2</v>
      </c>
      <c r="E98" s="78">
        <v>1.1000000000000001</v>
      </c>
      <c r="F98" s="80">
        <f t="shared" si="19"/>
        <v>1.0740000000000001</v>
      </c>
      <c r="G98" s="80">
        <v>8.1999999999999993</v>
      </c>
      <c r="H98" s="79">
        <f t="shared" si="20"/>
        <v>9.2999999999999989</v>
      </c>
      <c r="I98" s="80">
        <v>0.01</v>
      </c>
    </row>
    <row r="99" spans="1:9" x14ac:dyDescent="0.25">
      <c r="A99" s="74"/>
      <c r="B99" s="53">
        <v>42844</v>
      </c>
      <c r="C99" s="77">
        <v>37</v>
      </c>
      <c r="D99" s="80">
        <v>6.8000000000000005E-2</v>
      </c>
      <c r="E99" s="78">
        <v>1.1000000000000001</v>
      </c>
      <c r="F99" s="80">
        <f t="shared" si="19"/>
        <v>1.032</v>
      </c>
      <c r="G99" s="78">
        <v>3</v>
      </c>
      <c r="H99" s="79">
        <f t="shared" si="20"/>
        <v>4.0999999999999996</v>
      </c>
      <c r="I99" s="80" t="s">
        <v>45</v>
      </c>
    </row>
    <row r="100" spans="1:9" x14ac:dyDescent="0.25">
      <c r="A100" s="74"/>
      <c r="B100" s="53">
        <v>42880</v>
      </c>
      <c r="C100" s="77">
        <v>44</v>
      </c>
      <c r="D100" s="80">
        <v>0.17</v>
      </c>
      <c r="E100" s="78">
        <v>1.6</v>
      </c>
      <c r="F100" s="80">
        <f t="shared" si="19"/>
        <v>1.4300000000000002</v>
      </c>
      <c r="G100" s="78">
        <v>1.3</v>
      </c>
      <c r="H100" s="79">
        <f t="shared" si="20"/>
        <v>2.9000000000000004</v>
      </c>
      <c r="I100" s="80">
        <v>1.6E-2</v>
      </c>
    </row>
    <row r="101" spans="1:9" x14ac:dyDescent="0.25">
      <c r="A101" s="74"/>
      <c r="B101" s="53">
        <v>42915</v>
      </c>
      <c r="C101" s="77">
        <v>24</v>
      </c>
      <c r="D101" s="80">
        <v>0.47</v>
      </c>
      <c r="E101" s="78">
        <v>2.2999999999999998</v>
      </c>
      <c r="F101" s="80">
        <f t="shared" si="19"/>
        <v>1.8299999999999998</v>
      </c>
      <c r="G101" s="78">
        <v>7.1999999999999995E-2</v>
      </c>
      <c r="H101" s="79">
        <f t="shared" si="20"/>
        <v>2.3719999999999999</v>
      </c>
      <c r="I101" s="80">
        <v>0.02</v>
      </c>
    </row>
    <row r="102" spans="1:9" x14ac:dyDescent="0.25">
      <c r="A102" s="74"/>
      <c r="B102" s="53">
        <v>42936</v>
      </c>
      <c r="C102" s="77">
        <v>17</v>
      </c>
      <c r="D102" s="80">
        <v>0.54</v>
      </c>
      <c r="E102" s="78">
        <v>2.2000000000000002</v>
      </c>
      <c r="F102" s="80">
        <f t="shared" si="19"/>
        <v>1.6600000000000001</v>
      </c>
      <c r="G102" s="78">
        <v>1.2</v>
      </c>
      <c r="H102" s="79">
        <f t="shared" si="20"/>
        <v>3.4000000000000004</v>
      </c>
      <c r="I102" s="80">
        <v>0.01</v>
      </c>
    </row>
    <row r="103" spans="1:9" x14ac:dyDescent="0.25">
      <c r="A103" s="74"/>
      <c r="B103" s="53">
        <v>42971</v>
      </c>
      <c r="C103" s="77">
        <v>18</v>
      </c>
      <c r="D103" s="80">
        <v>0.84</v>
      </c>
      <c r="E103" s="78">
        <v>2.2999999999999998</v>
      </c>
      <c r="F103" s="80">
        <f t="shared" si="19"/>
        <v>1.46</v>
      </c>
      <c r="G103" s="78">
        <v>1.8</v>
      </c>
      <c r="H103" s="79">
        <f t="shared" si="20"/>
        <v>4.0999999999999996</v>
      </c>
      <c r="I103" s="80">
        <v>0.01</v>
      </c>
    </row>
    <row r="104" spans="1:9" x14ac:dyDescent="0.25">
      <c r="A104" s="74"/>
      <c r="B104" s="53">
        <v>42999</v>
      </c>
      <c r="C104" s="77">
        <v>6.1</v>
      </c>
      <c r="D104" s="80">
        <v>0.79</v>
      </c>
      <c r="E104" s="78">
        <v>1.6</v>
      </c>
      <c r="F104" s="80">
        <f t="shared" si="19"/>
        <v>0.81</v>
      </c>
      <c r="G104" s="78">
        <v>0.36</v>
      </c>
      <c r="H104" s="79">
        <f t="shared" si="20"/>
        <v>1.96</v>
      </c>
      <c r="I104" s="80">
        <v>1.2E-2</v>
      </c>
    </row>
    <row r="105" spans="1:9" x14ac:dyDescent="0.25">
      <c r="A105" s="129"/>
      <c r="B105" s="130" t="s">
        <v>72</v>
      </c>
      <c r="C105" s="131">
        <v>59</v>
      </c>
      <c r="D105" s="133">
        <v>1</v>
      </c>
      <c r="E105" s="134">
        <v>2.1</v>
      </c>
      <c r="F105" s="133">
        <f t="shared" si="19"/>
        <v>1.1000000000000001</v>
      </c>
      <c r="G105" s="135">
        <v>11</v>
      </c>
      <c r="H105" s="135">
        <f t="shared" si="20"/>
        <v>13.1</v>
      </c>
      <c r="I105" s="133">
        <v>0.01</v>
      </c>
    </row>
    <row r="106" spans="1:9" x14ac:dyDescent="0.25">
      <c r="A106" s="18"/>
      <c r="B106" s="53">
        <v>43181</v>
      </c>
      <c r="C106" s="100">
        <v>77</v>
      </c>
      <c r="D106" s="20">
        <v>4.5999999999999999E-2</v>
      </c>
      <c r="E106" s="22">
        <v>1.1000000000000001</v>
      </c>
      <c r="F106" s="20">
        <f t="shared" si="19"/>
        <v>1.054</v>
      </c>
      <c r="G106" s="19">
        <v>10</v>
      </c>
      <c r="H106" s="19">
        <f t="shared" si="20"/>
        <v>11.1</v>
      </c>
      <c r="I106" s="20">
        <v>5.0000000000000001E-3</v>
      </c>
    </row>
    <row r="107" spans="1:9" x14ac:dyDescent="0.25">
      <c r="A107" s="18"/>
      <c r="B107" s="53">
        <v>43272</v>
      </c>
      <c r="C107" s="100">
        <v>54</v>
      </c>
      <c r="D107" s="20">
        <v>1.3</v>
      </c>
      <c r="E107" s="22">
        <v>2.6</v>
      </c>
      <c r="F107" s="20">
        <f t="shared" si="19"/>
        <v>1.3</v>
      </c>
      <c r="G107" s="22">
        <v>0.56999999999999995</v>
      </c>
      <c r="H107" s="19">
        <f t="shared" si="20"/>
        <v>3.17</v>
      </c>
      <c r="I107" s="20">
        <v>1.7999999999999999E-2</v>
      </c>
    </row>
    <row r="108" spans="1:9" x14ac:dyDescent="0.25">
      <c r="A108" s="18"/>
      <c r="B108" s="53">
        <v>43362</v>
      </c>
      <c r="C108" s="100">
        <v>54</v>
      </c>
      <c r="D108" s="20">
        <v>5.0999999999999996</v>
      </c>
      <c r="E108" s="22">
        <v>7.1</v>
      </c>
      <c r="F108" s="20">
        <f t="shared" si="19"/>
        <v>2</v>
      </c>
      <c r="G108" s="22">
        <v>0.77</v>
      </c>
      <c r="H108" s="19">
        <v>8</v>
      </c>
      <c r="I108" s="20">
        <v>2.4E-2</v>
      </c>
    </row>
    <row r="109" spans="1:9" x14ac:dyDescent="0.25">
      <c r="A109" s="18"/>
      <c r="B109" s="53">
        <v>43453</v>
      </c>
      <c r="C109" s="100">
        <v>64</v>
      </c>
      <c r="D109" s="20">
        <v>23</v>
      </c>
      <c r="E109" s="22">
        <v>26</v>
      </c>
      <c r="F109" s="20">
        <f t="shared" si="19"/>
        <v>3</v>
      </c>
      <c r="G109" s="22">
        <v>1.4</v>
      </c>
      <c r="H109" s="79">
        <f t="shared" si="20"/>
        <v>27.4</v>
      </c>
      <c r="I109" s="20">
        <v>9.3299999999999994E-2</v>
      </c>
    </row>
    <row r="110" spans="1:9" x14ac:dyDescent="0.25">
      <c r="A110" s="71" t="s">
        <v>26</v>
      </c>
      <c r="B110" s="54">
        <v>42627</v>
      </c>
      <c r="C110" s="85">
        <v>16</v>
      </c>
      <c r="D110" s="27">
        <v>0.21</v>
      </c>
      <c r="E110" s="27">
        <v>2.5</v>
      </c>
      <c r="F110" s="27">
        <f t="shared" ref="F110:F112" si="21">E110-D110</f>
        <v>2.29</v>
      </c>
      <c r="G110" s="73">
        <v>2.1999999999999999E-2</v>
      </c>
      <c r="H110" s="29">
        <f t="shared" ref="H110" si="22">E110+G110</f>
        <v>2.5219999999999998</v>
      </c>
      <c r="I110" s="27">
        <v>0.31</v>
      </c>
    </row>
    <row r="111" spans="1:9" x14ac:dyDescent="0.25">
      <c r="A111" s="71"/>
      <c r="B111" s="54">
        <v>42655</v>
      </c>
      <c r="C111" s="85">
        <v>8.8000000000000007</v>
      </c>
      <c r="D111" s="27">
        <v>0.18</v>
      </c>
      <c r="E111" s="27">
        <v>2</v>
      </c>
      <c r="F111" s="27">
        <f t="shared" si="21"/>
        <v>1.82</v>
      </c>
      <c r="G111" s="73" t="s">
        <v>45</v>
      </c>
      <c r="H111" s="29">
        <v>2</v>
      </c>
      <c r="I111" s="27">
        <v>0.12</v>
      </c>
    </row>
    <row r="112" spans="1:9" x14ac:dyDescent="0.25">
      <c r="A112" s="71"/>
      <c r="B112" s="54">
        <v>42683</v>
      </c>
      <c r="C112" s="85">
        <v>13</v>
      </c>
      <c r="D112" s="27">
        <v>0.61</v>
      </c>
      <c r="E112" s="27">
        <v>2.8</v>
      </c>
      <c r="F112" s="27">
        <f t="shared" si="21"/>
        <v>2.19</v>
      </c>
      <c r="G112" s="73" t="s">
        <v>45</v>
      </c>
      <c r="H112" s="29">
        <v>3</v>
      </c>
      <c r="I112" s="27">
        <v>6.0999999999999999E-2</v>
      </c>
    </row>
    <row r="113" spans="1:9" x14ac:dyDescent="0.25">
      <c r="A113" s="71"/>
      <c r="B113" s="54">
        <v>42712</v>
      </c>
      <c r="C113" s="85"/>
      <c r="D113" s="73"/>
      <c r="E113" s="27"/>
      <c r="F113" s="27"/>
      <c r="G113" s="68"/>
      <c r="H113" s="29"/>
      <c r="I113" s="27"/>
    </row>
    <row r="114" spans="1:9" x14ac:dyDescent="0.25">
      <c r="A114" s="71"/>
      <c r="B114" s="54">
        <v>42753</v>
      </c>
      <c r="C114" s="85">
        <v>44</v>
      </c>
      <c r="D114" s="27">
        <v>0.33</v>
      </c>
      <c r="E114" s="27">
        <v>1.5</v>
      </c>
      <c r="F114" s="27">
        <f>E114-D114</f>
        <v>1.17</v>
      </c>
      <c r="G114" s="68" t="s">
        <v>45</v>
      </c>
      <c r="H114" s="29">
        <v>2</v>
      </c>
      <c r="I114" s="27">
        <v>0.03</v>
      </c>
    </row>
    <row r="115" spans="1:9" x14ac:dyDescent="0.25">
      <c r="A115" s="71"/>
      <c r="B115" s="54">
        <v>42789</v>
      </c>
      <c r="C115" s="85">
        <v>45</v>
      </c>
      <c r="D115" s="27">
        <v>0.65</v>
      </c>
      <c r="E115" s="27">
        <v>2</v>
      </c>
      <c r="F115" s="27">
        <f>E115-D115</f>
        <v>1.35</v>
      </c>
      <c r="G115" s="27">
        <v>2.8000000000000001E-2</v>
      </c>
      <c r="H115" s="29">
        <f t="shared" ref="H115:H119" si="23">E115+G115</f>
        <v>2.028</v>
      </c>
      <c r="I115" s="27">
        <v>2.5000000000000001E-2</v>
      </c>
    </row>
    <row r="116" spans="1:9" x14ac:dyDescent="0.25">
      <c r="A116" s="71"/>
      <c r="B116" s="54">
        <v>42817</v>
      </c>
      <c r="C116" s="85">
        <v>98</v>
      </c>
      <c r="D116" s="27">
        <v>0.98</v>
      </c>
      <c r="E116" s="27">
        <v>2.5</v>
      </c>
      <c r="F116" s="27">
        <f>E116-D116</f>
        <v>1.52</v>
      </c>
      <c r="G116" s="27">
        <v>0.13</v>
      </c>
      <c r="H116" s="29">
        <f t="shared" si="23"/>
        <v>2.63</v>
      </c>
      <c r="I116" s="27">
        <v>2.9000000000000001E-2</v>
      </c>
    </row>
    <row r="117" spans="1:9" x14ac:dyDescent="0.25">
      <c r="A117" s="71"/>
      <c r="B117" s="54">
        <v>42844</v>
      </c>
      <c r="C117" s="85"/>
      <c r="D117" s="27"/>
      <c r="E117" s="27"/>
      <c r="F117" s="27"/>
      <c r="G117" s="27"/>
      <c r="H117" s="29"/>
      <c r="I117" s="27"/>
    </row>
    <row r="118" spans="1:9" x14ac:dyDescent="0.25">
      <c r="A118" s="71"/>
      <c r="B118" s="54">
        <v>42880</v>
      </c>
      <c r="C118" s="85">
        <v>43</v>
      </c>
      <c r="D118" s="27">
        <v>2.5</v>
      </c>
      <c r="E118" s="27">
        <v>4</v>
      </c>
      <c r="F118" s="27">
        <f>E118-D118</f>
        <v>1.5</v>
      </c>
      <c r="G118" s="27">
        <v>0.86</v>
      </c>
      <c r="H118" s="29">
        <f t="shared" si="23"/>
        <v>4.8600000000000003</v>
      </c>
      <c r="I118" s="27">
        <v>2.4E-2</v>
      </c>
    </row>
    <row r="119" spans="1:9" x14ac:dyDescent="0.25">
      <c r="A119" s="71"/>
      <c r="B119" s="54">
        <v>42915</v>
      </c>
      <c r="C119" s="85">
        <v>33</v>
      </c>
      <c r="D119" s="27">
        <v>4</v>
      </c>
      <c r="E119" s="27">
        <v>5.5</v>
      </c>
      <c r="F119" s="27">
        <f>E119-D119</f>
        <v>1.5</v>
      </c>
      <c r="G119" s="27">
        <v>1.7999999999999999E-2</v>
      </c>
      <c r="H119" s="29">
        <f t="shared" si="23"/>
        <v>5.5179999999999998</v>
      </c>
      <c r="I119" s="27">
        <v>0.02</v>
      </c>
    </row>
    <row r="120" spans="1:9" x14ac:dyDescent="0.25">
      <c r="A120" s="71"/>
      <c r="B120" s="54">
        <v>42936</v>
      </c>
      <c r="C120" s="85"/>
      <c r="D120" s="27"/>
      <c r="E120" s="27"/>
      <c r="F120" s="27"/>
      <c r="G120" s="27"/>
      <c r="H120" s="29"/>
      <c r="I120" s="27"/>
    </row>
    <row r="121" spans="1:9" x14ac:dyDescent="0.25">
      <c r="A121" s="71"/>
      <c r="B121" s="54">
        <v>42971</v>
      </c>
      <c r="C121" s="85">
        <v>19</v>
      </c>
      <c r="D121" s="27">
        <v>3.1</v>
      </c>
      <c r="E121" s="27">
        <v>5.2</v>
      </c>
      <c r="F121" s="27">
        <f t="shared" ref="F121:F127" si="24">E121-D121</f>
        <v>2.1</v>
      </c>
      <c r="G121" s="27" t="s">
        <v>45</v>
      </c>
      <c r="H121" s="29">
        <v>5</v>
      </c>
      <c r="I121" s="27">
        <v>0.02</v>
      </c>
    </row>
    <row r="122" spans="1:9" x14ac:dyDescent="0.25">
      <c r="A122" s="71"/>
      <c r="B122" s="54">
        <v>42999</v>
      </c>
      <c r="C122" s="85">
        <v>17</v>
      </c>
      <c r="D122" s="27">
        <v>4.7</v>
      </c>
      <c r="E122" s="27">
        <v>6.2</v>
      </c>
      <c r="F122" s="27">
        <f t="shared" si="24"/>
        <v>1.5</v>
      </c>
      <c r="G122" s="27" t="s">
        <v>45</v>
      </c>
      <c r="H122" s="29">
        <v>6.2</v>
      </c>
      <c r="I122" s="27">
        <v>1.9E-2</v>
      </c>
    </row>
    <row r="123" spans="1:9" x14ac:dyDescent="0.25">
      <c r="A123" s="129"/>
      <c r="B123" s="130" t="s">
        <v>72</v>
      </c>
      <c r="C123" s="136">
        <v>66</v>
      </c>
      <c r="D123" s="133">
        <v>6.3</v>
      </c>
      <c r="E123" s="133">
        <v>7.7</v>
      </c>
      <c r="F123" s="133">
        <f t="shared" si="24"/>
        <v>1.4000000000000004</v>
      </c>
      <c r="G123" s="133">
        <v>3.6</v>
      </c>
      <c r="H123" s="135">
        <f t="shared" ref="H123:H127" si="25">E123+G123</f>
        <v>11.3</v>
      </c>
      <c r="I123" s="133">
        <v>0.02</v>
      </c>
    </row>
    <row r="124" spans="1:9" x14ac:dyDescent="0.25">
      <c r="A124" s="71"/>
      <c r="B124" s="54">
        <v>43181</v>
      </c>
      <c r="C124" s="72">
        <v>69</v>
      </c>
      <c r="D124" s="27">
        <v>3.2</v>
      </c>
      <c r="E124" s="27">
        <v>3.3</v>
      </c>
      <c r="F124" s="27">
        <f t="shared" si="24"/>
        <v>9.9999999999999645E-2</v>
      </c>
      <c r="G124" s="29">
        <v>77</v>
      </c>
      <c r="H124" s="29">
        <f t="shared" si="25"/>
        <v>80.3</v>
      </c>
      <c r="I124" s="27">
        <v>1.2E-2</v>
      </c>
    </row>
    <row r="125" spans="1:9" x14ac:dyDescent="0.25">
      <c r="A125" s="71"/>
      <c r="B125" s="54">
        <v>43272</v>
      </c>
      <c r="C125" s="72">
        <v>42</v>
      </c>
      <c r="D125" s="27">
        <v>1.6</v>
      </c>
      <c r="E125" s="27">
        <v>2.9</v>
      </c>
      <c r="F125" s="27">
        <f t="shared" si="24"/>
        <v>1.2999999999999998</v>
      </c>
      <c r="G125" s="29">
        <v>5.6</v>
      </c>
      <c r="H125" s="29">
        <f t="shared" si="25"/>
        <v>8.5</v>
      </c>
      <c r="I125" s="27">
        <v>4.2999999999999997E-2</v>
      </c>
    </row>
    <row r="126" spans="1:9" x14ac:dyDescent="0.25">
      <c r="A126" s="71"/>
      <c r="B126" s="54">
        <v>43362</v>
      </c>
      <c r="C126" s="72">
        <v>58</v>
      </c>
      <c r="D126" s="29">
        <v>10</v>
      </c>
      <c r="E126" s="29">
        <v>12</v>
      </c>
      <c r="F126" s="27">
        <f t="shared" si="24"/>
        <v>2</v>
      </c>
      <c r="G126" s="29">
        <v>9.1999999999999993</v>
      </c>
      <c r="H126" s="29">
        <v>21</v>
      </c>
      <c r="I126" s="27">
        <v>0.03</v>
      </c>
    </row>
    <row r="127" spans="1:9" x14ac:dyDescent="0.25">
      <c r="A127" s="71"/>
      <c r="B127" s="54">
        <v>43453</v>
      </c>
      <c r="C127" s="72">
        <v>54</v>
      </c>
      <c r="D127" s="29">
        <v>27</v>
      </c>
      <c r="E127" s="29">
        <v>31</v>
      </c>
      <c r="F127" s="27">
        <f t="shared" si="24"/>
        <v>4</v>
      </c>
      <c r="G127" s="29">
        <v>1.4</v>
      </c>
      <c r="H127" s="29">
        <f t="shared" si="25"/>
        <v>32.4</v>
      </c>
      <c r="I127" s="27">
        <v>0.06</v>
      </c>
    </row>
    <row r="128" spans="1:9" x14ac:dyDescent="0.25">
      <c r="A128" s="74" t="s">
        <v>29</v>
      </c>
      <c r="B128" s="75">
        <v>42627</v>
      </c>
      <c r="C128" s="77"/>
      <c r="D128" s="76"/>
      <c r="E128" s="80"/>
      <c r="F128" s="80"/>
      <c r="G128" s="80"/>
      <c r="H128" s="79"/>
      <c r="I128" s="80"/>
    </row>
    <row r="129" spans="1:9" x14ac:dyDescent="0.25">
      <c r="A129" s="74"/>
      <c r="B129" s="75">
        <v>42655</v>
      </c>
      <c r="C129" s="77">
        <v>43</v>
      </c>
      <c r="D129" s="79">
        <v>22</v>
      </c>
      <c r="E129" s="79">
        <v>18</v>
      </c>
      <c r="F129" s="80" t="s">
        <v>45</v>
      </c>
      <c r="G129" s="76">
        <v>0.51</v>
      </c>
      <c r="H129" s="79">
        <f t="shared" ref="H129:H130" si="26">E129+G129</f>
        <v>18.510000000000002</v>
      </c>
      <c r="I129" s="80">
        <v>0.51</v>
      </c>
    </row>
    <row r="130" spans="1:9" x14ac:dyDescent="0.25">
      <c r="A130" s="74"/>
      <c r="B130" s="75">
        <v>42683</v>
      </c>
      <c r="C130" s="77">
        <v>68</v>
      </c>
      <c r="D130" s="79">
        <v>10</v>
      </c>
      <c r="E130" s="79">
        <v>13</v>
      </c>
      <c r="F130" s="79">
        <f t="shared" ref="F130" si="27">E130-D130</f>
        <v>3</v>
      </c>
      <c r="G130" s="76">
        <v>3.5999999999999997E-2</v>
      </c>
      <c r="H130" s="79">
        <f t="shared" si="26"/>
        <v>13.036</v>
      </c>
      <c r="I130" s="80">
        <v>0.83</v>
      </c>
    </row>
    <row r="131" spans="1:9" x14ac:dyDescent="0.25">
      <c r="A131" s="74"/>
      <c r="B131" s="75">
        <v>42712</v>
      </c>
      <c r="C131" s="77"/>
      <c r="D131" s="79"/>
      <c r="E131" s="79"/>
      <c r="F131" s="80"/>
      <c r="G131" s="76"/>
      <c r="H131" s="79"/>
      <c r="I131" s="80"/>
    </row>
    <row r="132" spans="1:9" x14ac:dyDescent="0.25">
      <c r="A132" s="74"/>
      <c r="B132" s="75">
        <v>42753</v>
      </c>
      <c r="C132" s="77">
        <v>81</v>
      </c>
      <c r="D132" s="78">
        <v>2.4</v>
      </c>
      <c r="E132" s="78">
        <v>3.2</v>
      </c>
      <c r="F132" s="79">
        <f>E132-D132</f>
        <v>0.80000000000000027</v>
      </c>
      <c r="G132" s="79">
        <v>34</v>
      </c>
      <c r="H132" s="79">
        <f>E132+G132</f>
        <v>37.200000000000003</v>
      </c>
      <c r="I132" s="78">
        <v>1.5</v>
      </c>
    </row>
    <row r="133" spans="1:9" x14ac:dyDescent="0.25">
      <c r="A133" s="74"/>
      <c r="B133" s="75">
        <v>42789</v>
      </c>
      <c r="C133" s="79">
        <v>74</v>
      </c>
      <c r="D133" s="79">
        <v>32</v>
      </c>
      <c r="E133" s="79">
        <v>34</v>
      </c>
      <c r="F133" s="79">
        <f>E133-D133</f>
        <v>2</v>
      </c>
      <c r="G133" s="79">
        <v>33</v>
      </c>
      <c r="H133" s="79">
        <f>E133+G133</f>
        <v>67</v>
      </c>
      <c r="I133" s="78">
        <v>4</v>
      </c>
    </row>
    <row r="134" spans="1:9" x14ac:dyDescent="0.25">
      <c r="A134" s="74"/>
      <c r="B134" s="75">
        <v>42817</v>
      </c>
      <c r="C134" s="77">
        <v>80</v>
      </c>
      <c r="D134" s="78">
        <v>0.6</v>
      </c>
      <c r="E134" s="79">
        <v>1.9</v>
      </c>
      <c r="F134" s="79">
        <f>E134-D134</f>
        <v>1.2999999999999998</v>
      </c>
      <c r="G134" s="79">
        <v>40</v>
      </c>
      <c r="H134" s="79">
        <f>E134+G134</f>
        <v>41.9</v>
      </c>
      <c r="I134" s="78">
        <v>1.4</v>
      </c>
    </row>
    <row r="135" spans="1:9" x14ac:dyDescent="0.25">
      <c r="A135" s="74"/>
      <c r="B135" s="53">
        <v>42844</v>
      </c>
      <c r="C135" s="77">
        <v>63</v>
      </c>
      <c r="D135" s="78">
        <v>0.78</v>
      </c>
      <c r="E135" s="79">
        <v>2.7</v>
      </c>
      <c r="F135" s="79">
        <f>E135-D135</f>
        <v>1.9200000000000002</v>
      </c>
      <c r="G135" s="79">
        <v>22</v>
      </c>
      <c r="H135" s="79">
        <f>E135+G135</f>
        <v>24.7</v>
      </c>
      <c r="I135" s="78">
        <v>3.5</v>
      </c>
    </row>
    <row r="136" spans="1:9" x14ac:dyDescent="0.25">
      <c r="A136" s="74"/>
      <c r="B136" s="53">
        <v>42880</v>
      </c>
      <c r="C136" s="77">
        <v>59</v>
      </c>
      <c r="D136" s="78"/>
      <c r="E136" s="79"/>
      <c r="F136" s="80"/>
      <c r="G136" s="79"/>
      <c r="H136" s="79"/>
      <c r="I136" s="78"/>
    </row>
    <row r="137" spans="1:9" x14ac:dyDescent="0.25">
      <c r="A137" s="74"/>
      <c r="B137" s="53">
        <v>42915</v>
      </c>
      <c r="C137" s="77">
        <v>80</v>
      </c>
      <c r="D137" s="79">
        <v>32</v>
      </c>
      <c r="E137" s="79">
        <v>33</v>
      </c>
      <c r="F137" s="79">
        <f>E137-D137</f>
        <v>1</v>
      </c>
      <c r="G137" s="79">
        <v>20</v>
      </c>
      <c r="H137" s="79">
        <f t="shared" ref="H137:H145" si="28">E137+G137</f>
        <v>53</v>
      </c>
      <c r="I137" s="78">
        <v>3.1</v>
      </c>
    </row>
    <row r="138" spans="1:9" x14ac:dyDescent="0.25">
      <c r="A138" s="74"/>
      <c r="B138" s="53">
        <v>42936</v>
      </c>
      <c r="C138" s="77">
        <v>63</v>
      </c>
      <c r="D138" s="79">
        <v>34</v>
      </c>
      <c r="E138" s="79">
        <v>34</v>
      </c>
      <c r="F138" s="79">
        <v>0</v>
      </c>
      <c r="G138" s="79">
        <v>17</v>
      </c>
      <c r="H138" s="79">
        <f t="shared" si="28"/>
        <v>51</v>
      </c>
      <c r="I138" s="78">
        <v>3.2</v>
      </c>
    </row>
    <row r="139" spans="1:9" x14ac:dyDescent="0.25">
      <c r="A139" s="74"/>
      <c r="B139" s="53">
        <v>42971</v>
      </c>
      <c r="C139" s="77">
        <v>34</v>
      </c>
      <c r="D139" s="79">
        <v>29</v>
      </c>
      <c r="E139" s="79">
        <v>30</v>
      </c>
      <c r="F139" s="79">
        <v>0</v>
      </c>
      <c r="G139" s="80">
        <v>0.33</v>
      </c>
      <c r="H139" s="79">
        <f t="shared" si="28"/>
        <v>30.33</v>
      </c>
      <c r="I139" s="78">
        <v>3.3</v>
      </c>
    </row>
    <row r="140" spans="1:9" x14ac:dyDescent="0.25">
      <c r="A140" s="74"/>
      <c r="B140" s="53">
        <v>42999</v>
      </c>
      <c r="C140" s="77">
        <v>48</v>
      </c>
      <c r="D140" s="79">
        <v>29</v>
      </c>
      <c r="E140" s="79">
        <v>27</v>
      </c>
      <c r="F140" s="79">
        <v>0</v>
      </c>
      <c r="G140" s="80">
        <v>0.09</v>
      </c>
      <c r="H140" s="79">
        <f t="shared" si="28"/>
        <v>27.09</v>
      </c>
      <c r="I140" s="78">
        <v>2.6</v>
      </c>
    </row>
    <row r="141" spans="1:9" x14ac:dyDescent="0.25">
      <c r="A141" s="129"/>
      <c r="B141" s="130" t="s">
        <v>72</v>
      </c>
      <c r="C141" s="131">
        <v>140</v>
      </c>
      <c r="D141" s="135">
        <v>6.8</v>
      </c>
      <c r="E141" s="135">
        <v>7.4</v>
      </c>
      <c r="F141" s="135">
        <f>E141-D141</f>
        <v>0.60000000000000053</v>
      </c>
      <c r="G141" s="135">
        <v>34</v>
      </c>
      <c r="H141" s="135">
        <f t="shared" si="28"/>
        <v>41.4</v>
      </c>
      <c r="I141" s="134">
        <v>0.18</v>
      </c>
    </row>
    <row r="142" spans="1:9" x14ac:dyDescent="0.25">
      <c r="A142" s="18"/>
      <c r="B142" s="53">
        <v>43181</v>
      </c>
      <c r="C142" s="100">
        <v>70</v>
      </c>
      <c r="D142" s="22">
        <v>1.4</v>
      </c>
      <c r="E142" s="22">
        <v>2.1</v>
      </c>
      <c r="F142" s="19">
        <f>E142-D142</f>
        <v>0.70000000000000018</v>
      </c>
      <c r="G142" s="19">
        <v>47</v>
      </c>
      <c r="H142" s="19">
        <f t="shared" si="28"/>
        <v>49.1</v>
      </c>
      <c r="I142" s="22">
        <v>0.53</v>
      </c>
    </row>
    <row r="143" spans="1:9" x14ac:dyDescent="0.25">
      <c r="A143" s="18"/>
      <c r="B143" s="53">
        <v>43272</v>
      </c>
      <c r="C143" s="100">
        <v>65</v>
      </c>
      <c r="D143" s="19">
        <v>35</v>
      </c>
      <c r="E143" s="19">
        <v>36</v>
      </c>
      <c r="F143" s="19">
        <f>E143-D143</f>
        <v>1</v>
      </c>
      <c r="G143" s="22">
        <v>3.1</v>
      </c>
      <c r="H143" s="79">
        <f t="shared" si="28"/>
        <v>39.1</v>
      </c>
      <c r="I143" s="22">
        <v>5.8</v>
      </c>
    </row>
    <row r="144" spans="1:9" x14ac:dyDescent="0.25">
      <c r="A144" s="18"/>
      <c r="B144" s="53">
        <v>43362</v>
      </c>
      <c r="C144" s="100">
        <v>42</v>
      </c>
      <c r="D144" s="19">
        <v>11</v>
      </c>
      <c r="E144" s="19">
        <v>12</v>
      </c>
      <c r="F144" s="19">
        <v>1</v>
      </c>
      <c r="G144" s="22">
        <v>9.5</v>
      </c>
      <c r="H144" s="79">
        <f t="shared" si="28"/>
        <v>21.5</v>
      </c>
      <c r="I144" s="22">
        <v>1.1000000000000001</v>
      </c>
    </row>
    <row r="145" spans="1:9" x14ac:dyDescent="0.25">
      <c r="A145" s="18"/>
      <c r="B145" s="53">
        <v>43453</v>
      </c>
      <c r="C145" s="100">
        <v>41</v>
      </c>
      <c r="D145" s="19">
        <v>0.95</v>
      </c>
      <c r="E145" s="19">
        <v>2.6</v>
      </c>
      <c r="F145" s="19">
        <f>E145-D145</f>
        <v>1.6500000000000001</v>
      </c>
      <c r="G145" s="19">
        <v>18</v>
      </c>
      <c r="H145" s="79">
        <f t="shared" si="28"/>
        <v>20.6</v>
      </c>
      <c r="I145" s="22">
        <v>0.13</v>
      </c>
    </row>
    <row r="146" spans="1:9" x14ac:dyDescent="0.25">
      <c r="A146" s="32" t="s">
        <v>13</v>
      </c>
      <c r="B146" s="54">
        <v>42627</v>
      </c>
      <c r="C146" s="24">
        <v>100</v>
      </c>
      <c r="D146" s="25">
        <v>51</v>
      </c>
      <c r="E146" s="25">
        <v>57</v>
      </c>
      <c r="F146" s="29">
        <f>E146-D146</f>
        <v>6</v>
      </c>
      <c r="G146" s="28" t="s">
        <v>45</v>
      </c>
      <c r="H146" s="29">
        <v>57</v>
      </c>
      <c r="I146" s="26">
        <v>2.8</v>
      </c>
    </row>
    <row r="147" spans="1:9" x14ac:dyDescent="0.25">
      <c r="A147" s="30"/>
      <c r="B147" s="55">
        <v>42655</v>
      </c>
      <c r="C147" s="24">
        <v>67</v>
      </c>
      <c r="D147" s="25">
        <v>43</v>
      </c>
      <c r="E147" s="25">
        <v>47</v>
      </c>
      <c r="F147" s="29">
        <f t="shared" ref="F147:F253" si="29">E147-D147</f>
        <v>4</v>
      </c>
      <c r="G147" s="28">
        <v>7.8E-2</v>
      </c>
      <c r="H147" s="29">
        <f t="shared" ref="H147" si="30">E147+G147</f>
        <v>47.078000000000003</v>
      </c>
      <c r="I147" s="26">
        <v>3.6</v>
      </c>
    </row>
    <row r="148" spans="1:9" x14ac:dyDescent="0.25">
      <c r="A148" s="30"/>
      <c r="B148" s="55">
        <v>42683</v>
      </c>
      <c r="C148" s="24">
        <v>77</v>
      </c>
      <c r="D148" s="25">
        <v>42</v>
      </c>
      <c r="E148" s="25">
        <v>46</v>
      </c>
      <c r="F148" s="29">
        <f t="shared" si="29"/>
        <v>4</v>
      </c>
      <c r="G148" s="28" t="s">
        <v>45</v>
      </c>
      <c r="H148" s="29">
        <v>46</v>
      </c>
      <c r="I148" s="26">
        <v>6.7</v>
      </c>
    </row>
    <row r="149" spans="1:9" x14ac:dyDescent="0.25">
      <c r="A149" s="30"/>
      <c r="B149" s="55">
        <v>42712</v>
      </c>
      <c r="C149" s="24">
        <v>73</v>
      </c>
      <c r="D149" s="24">
        <v>19</v>
      </c>
      <c r="E149" s="24">
        <v>22</v>
      </c>
      <c r="F149" s="24">
        <f t="shared" si="29"/>
        <v>3</v>
      </c>
      <c r="G149" s="33">
        <v>1.4E-2</v>
      </c>
      <c r="H149" s="24">
        <f t="shared" ref="H149" si="31">E149+G149</f>
        <v>22.013999999999999</v>
      </c>
      <c r="I149" s="34">
        <v>3.1</v>
      </c>
    </row>
    <row r="150" spans="1:9" x14ac:dyDescent="0.25">
      <c r="A150" s="30"/>
      <c r="B150" s="55">
        <v>42753</v>
      </c>
      <c r="C150" s="24">
        <v>86</v>
      </c>
      <c r="D150" s="47">
        <v>4.9000000000000004</v>
      </c>
      <c r="E150" s="24">
        <v>7.6</v>
      </c>
      <c r="F150" s="24">
        <f t="shared" si="29"/>
        <v>2.6999999999999993</v>
      </c>
      <c r="G150" s="33" t="s">
        <v>45</v>
      </c>
      <c r="H150" s="24">
        <v>8</v>
      </c>
      <c r="I150" s="26">
        <v>2.8</v>
      </c>
    </row>
    <row r="151" spans="1:9" x14ac:dyDescent="0.25">
      <c r="A151" s="30"/>
      <c r="B151" s="55">
        <v>42789</v>
      </c>
      <c r="C151" s="24">
        <v>77</v>
      </c>
      <c r="D151" s="24">
        <v>33</v>
      </c>
      <c r="E151" s="24">
        <v>36</v>
      </c>
      <c r="F151" s="24">
        <f t="shared" si="29"/>
        <v>3</v>
      </c>
      <c r="G151" s="33" t="s">
        <v>45</v>
      </c>
      <c r="H151" s="24">
        <v>36</v>
      </c>
      <c r="I151" s="26">
        <v>5.6</v>
      </c>
    </row>
    <row r="152" spans="1:9" x14ac:dyDescent="0.25">
      <c r="A152" s="98"/>
      <c r="B152" s="54">
        <v>42817</v>
      </c>
      <c r="C152" s="24">
        <v>83</v>
      </c>
      <c r="D152" s="24">
        <v>26</v>
      </c>
      <c r="E152" s="24">
        <v>28</v>
      </c>
      <c r="F152" s="24">
        <f t="shared" si="29"/>
        <v>2</v>
      </c>
      <c r="G152" s="33">
        <v>0.01</v>
      </c>
      <c r="H152" s="24">
        <f t="shared" ref="H152:H154" si="32">E152+G152</f>
        <v>28.01</v>
      </c>
      <c r="I152" s="26">
        <v>4</v>
      </c>
    </row>
    <row r="153" spans="1:9" x14ac:dyDescent="0.25">
      <c r="A153" s="98"/>
      <c r="B153" s="54">
        <v>42844</v>
      </c>
      <c r="C153" s="24">
        <v>64</v>
      </c>
      <c r="D153" s="24">
        <v>14</v>
      </c>
      <c r="E153" s="24">
        <v>15</v>
      </c>
      <c r="F153" s="24">
        <f t="shared" si="29"/>
        <v>1</v>
      </c>
      <c r="G153" s="33">
        <v>1.2999999999999999E-2</v>
      </c>
      <c r="H153" s="24">
        <f t="shared" si="32"/>
        <v>15.013</v>
      </c>
      <c r="I153" s="26">
        <v>4.8</v>
      </c>
    </row>
    <row r="154" spans="1:9" x14ac:dyDescent="0.25">
      <c r="A154" s="98"/>
      <c r="B154" s="54">
        <v>42880</v>
      </c>
      <c r="C154" s="24">
        <v>61</v>
      </c>
      <c r="D154" s="24">
        <v>19</v>
      </c>
      <c r="E154" s="24">
        <v>22</v>
      </c>
      <c r="F154" s="24">
        <f t="shared" si="29"/>
        <v>3</v>
      </c>
      <c r="G154" s="33">
        <v>1.9E-2</v>
      </c>
      <c r="H154" s="24">
        <f t="shared" si="32"/>
        <v>22.018999999999998</v>
      </c>
      <c r="I154" s="26">
        <v>4</v>
      </c>
    </row>
    <row r="155" spans="1:9" x14ac:dyDescent="0.25">
      <c r="A155" s="98"/>
      <c r="B155" s="54">
        <v>42915</v>
      </c>
      <c r="C155" s="24">
        <v>63</v>
      </c>
      <c r="D155" s="24">
        <v>15</v>
      </c>
      <c r="E155" s="24">
        <v>19</v>
      </c>
      <c r="F155" s="24">
        <f t="shared" si="29"/>
        <v>4</v>
      </c>
      <c r="G155" s="33" t="s">
        <v>45</v>
      </c>
      <c r="H155" s="24">
        <v>19</v>
      </c>
      <c r="I155" s="26">
        <v>1.8</v>
      </c>
    </row>
    <row r="156" spans="1:9" x14ac:dyDescent="0.25">
      <c r="A156" s="98"/>
      <c r="B156" s="54">
        <v>42936</v>
      </c>
      <c r="C156" s="24">
        <v>51</v>
      </c>
      <c r="D156" s="24">
        <v>39</v>
      </c>
      <c r="E156" s="24">
        <v>35</v>
      </c>
      <c r="F156" s="24">
        <v>0</v>
      </c>
      <c r="G156" s="33" t="s">
        <v>45</v>
      </c>
      <c r="H156" s="24">
        <v>35</v>
      </c>
      <c r="I156" s="26">
        <v>3.2</v>
      </c>
    </row>
    <row r="157" spans="1:9" x14ac:dyDescent="0.25">
      <c r="A157" s="98"/>
      <c r="B157" s="54">
        <v>42971</v>
      </c>
      <c r="C157" s="24">
        <v>42</v>
      </c>
      <c r="D157" s="24">
        <v>26</v>
      </c>
      <c r="E157" s="24">
        <v>31</v>
      </c>
      <c r="F157" s="24">
        <f t="shared" si="29"/>
        <v>5</v>
      </c>
      <c r="G157" s="33">
        <v>0.37</v>
      </c>
      <c r="H157" s="24">
        <f t="shared" ref="H157" si="33">E157+G157</f>
        <v>31.37</v>
      </c>
      <c r="I157" s="26">
        <v>1.3</v>
      </c>
    </row>
    <row r="158" spans="1:9" x14ac:dyDescent="0.25">
      <c r="A158" s="98"/>
      <c r="B158" s="54">
        <v>42999</v>
      </c>
      <c r="C158" s="24">
        <v>49</v>
      </c>
      <c r="D158" s="24">
        <v>26</v>
      </c>
      <c r="E158" s="24">
        <v>26</v>
      </c>
      <c r="F158" s="24">
        <f t="shared" si="29"/>
        <v>0</v>
      </c>
      <c r="G158" s="33" t="s">
        <v>45</v>
      </c>
      <c r="H158" s="24">
        <v>26</v>
      </c>
      <c r="I158" s="26">
        <v>2.5</v>
      </c>
    </row>
    <row r="159" spans="1:9" x14ac:dyDescent="0.25">
      <c r="A159" s="150"/>
      <c r="B159" s="130" t="s">
        <v>72</v>
      </c>
      <c r="C159" s="131">
        <v>120</v>
      </c>
      <c r="D159" s="131">
        <v>32</v>
      </c>
      <c r="E159" s="131">
        <v>33</v>
      </c>
      <c r="F159" s="131">
        <f t="shared" si="29"/>
        <v>1</v>
      </c>
      <c r="G159" s="148" t="s">
        <v>45</v>
      </c>
      <c r="H159" s="131">
        <v>33</v>
      </c>
      <c r="I159" s="134">
        <v>1.9</v>
      </c>
    </row>
    <row r="160" spans="1:9" x14ac:dyDescent="0.25">
      <c r="A160" s="71"/>
      <c r="B160" s="54">
        <v>43181</v>
      </c>
      <c r="C160" s="72">
        <v>77</v>
      </c>
      <c r="D160" s="29">
        <v>30</v>
      </c>
      <c r="E160" s="29">
        <v>34</v>
      </c>
      <c r="F160" s="29">
        <f t="shared" si="29"/>
        <v>4</v>
      </c>
      <c r="G160" s="73">
        <v>0.01</v>
      </c>
      <c r="H160" s="24">
        <f t="shared" ref="H160" si="34">E160+G160</f>
        <v>34.01</v>
      </c>
      <c r="I160" s="68">
        <v>3.2</v>
      </c>
    </row>
    <row r="161" spans="1:12" x14ac:dyDescent="0.25">
      <c r="A161" s="88"/>
      <c r="B161" s="54">
        <v>43272</v>
      </c>
      <c r="C161" s="72">
        <v>58</v>
      </c>
      <c r="D161" s="72">
        <v>30</v>
      </c>
      <c r="E161" s="72">
        <v>33</v>
      </c>
      <c r="F161" s="29">
        <f t="shared" si="29"/>
        <v>3</v>
      </c>
      <c r="G161" s="166" t="s">
        <v>45</v>
      </c>
      <c r="H161" s="24">
        <v>33</v>
      </c>
      <c r="I161" s="68">
        <v>3.8</v>
      </c>
    </row>
    <row r="162" spans="1:12" x14ac:dyDescent="0.25">
      <c r="A162" s="88"/>
      <c r="B162" s="54">
        <v>43362</v>
      </c>
      <c r="C162" s="72">
        <v>59</v>
      </c>
      <c r="D162" s="72">
        <v>15</v>
      </c>
      <c r="E162" s="72">
        <v>18</v>
      </c>
      <c r="F162" s="29">
        <f t="shared" si="29"/>
        <v>3</v>
      </c>
      <c r="G162" s="166" t="s">
        <v>45</v>
      </c>
      <c r="H162" s="24">
        <v>18</v>
      </c>
      <c r="I162" s="68">
        <v>1.1000000000000001</v>
      </c>
    </row>
    <row r="163" spans="1:12" x14ac:dyDescent="0.25">
      <c r="A163" s="88"/>
      <c r="B163" s="54">
        <v>43453</v>
      </c>
      <c r="C163" s="72">
        <v>57</v>
      </c>
      <c r="D163" s="72">
        <v>31</v>
      </c>
      <c r="E163" s="72">
        <v>41</v>
      </c>
      <c r="F163" s="29">
        <f t="shared" si="29"/>
        <v>10</v>
      </c>
      <c r="G163" s="166">
        <v>2.5000000000000001E-2</v>
      </c>
      <c r="H163" s="24">
        <f t="shared" ref="H163" si="35">E163+G163</f>
        <v>41.024999999999999</v>
      </c>
      <c r="I163" s="68">
        <v>6</v>
      </c>
    </row>
    <row r="164" spans="1:12" x14ac:dyDescent="0.25">
      <c r="A164" s="42" t="s">
        <v>16</v>
      </c>
      <c r="B164" s="53">
        <v>42627</v>
      </c>
      <c r="C164" s="39">
        <v>100</v>
      </c>
      <c r="D164" s="39">
        <v>51</v>
      </c>
      <c r="E164" s="39">
        <v>61</v>
      </c>
      <c r="F164" s="19">
        <f t="shared" si="29"/>
        <v>10</v>
      </c>
      <c r="G164" s="41" t="s">
        <v>45</v>
      </c>
      <c r="H164" s="19">
        <v>61</v>
      </c>
      <c r="I164" s="37">
        <v>2.5</v>
      </c>
    </row>
    <row r="165" spans="1:12" x14ac:dyDescent="0.25">
      <c r="A165" s="39"/>
      <c r="B165" s="53">
        <v>42655</v>
      </c>
      <c r="C165" s="39">
        <v>62</v>
      </c>
      <c r="D165" s="39">
        <v>38</v>
      </c>
      <c r="E165" s="39">
        <v>43</v>
      </c>
      <c r="F165" s="19">
        <f t="shared" si="29"/>
        <v>5</v>
      </c>
      <c r="G165" s="41" t="s">
        <v>45</v>
      </c>
      <c r="H165" s="19">
        <v>43</v>
      </c>
      <c r="I165" s="37">
        <v>2.5</v>
      </c>
    </row>
    <row r="166" spans="1:12" x14ac:dyDescent="0.25">
      <c r="A166" s="39"/>
      <c r="B166" s="53">
        <v>42683</v>
      </c>
      <c r="C166" s="39">
        <v>75</v>
      </c>
      <c r="D166" s="39">
        <v>43</v>
      </c>
      <c r="E166" s="39">
        <v>45</v>
      </c>
      <c r="F166" s="19">
        <f t="shared" si="29"/>
        <v>2</v>
      </c>
      <c r="G166" s="41">
        <v>6.6000000000000003E-2</v>
      </c>
      <c r="H166" s="19">
        <f t="shared" ref="H166:H167" si="36">E166+G166</f>
        <v>45.066000000000003</v>
      </c>
      <c r="I166" s="37">
        <v>4.5</v>
      </c>
    </row>
    <row r="167" spans="1:12" x14ac:dyDescent="0.25">
      <c r="A167" s="39"/>
      <c r="B167" s="53">
        <v>42712</v>
      </c>
      <c r="C167" s="39">
        <v>72</v>
      </c>
      <c r="D167" s="39">
        <v>31</v>
      </c>
      <c r="E167" s="39">
        <v>34</v>
      </c>
      <c r="F167" s="19">
        <f t="shared" si="29"/>
        <v>3</v>
      </c>
      <c r="G167" s="41">
        <v>1.0999999999999999E-2</v>
      </c>
      <c r="H167" s="19">
        <f t="shared" si="36"/>
        <v>34.011000000000003</v>
      </c>
      <c r="I167" s="37">
        <v>2.6</v>
      </c>
    </row>
    <row r="168" spans="1:12" x14ac:dyDescent="0.25">
      <c r="A168" s="39"/>
      <c r="B168" s="53">
        <v>42753</v>
      </c>
      <c r="C168" s="39">
        <v>87</v>
      </c>
      <c r="D168" s="39">
        <v>26</v>
      </c>
      <c r="E168" s="39">
        <v>27</v>
      </c>
      <c r="F168" s="19">
        <f t="shared" si="29"/>
        <v>1</v>
      </c>
      <c r="G168" s="41" t="s">
        <v>45</v>
      </c>
      <c r="H168" s="19">
        <v>27</v>
      </c>
      <c r="I168" s="37">
        <v>3.3</v>
      </c>
      <c r="L168" s="1" t="s">
        <v>61</v>
      </c>
    </row>
    <row r="169" spans="1:12" x14ac:dyDescent="0.25">
      <c r="A169" s="39"/>
      <c r="B169" s="53">
        <v>42789</v>
      </c>
      <c r="C169" s="39">
        <v>74</v>
      </c>
      <c r="D169" s="39">
        <v>29</v>
      </c>
      <c r="E169" s="39">
        <v>32</v>
      </c>
      <c r="F169" s="19">
        <f t="shared" si="29"/>
        <v>3</v>
      </c>
      <c r="G169" s="41" t="s">
        <v>45</v>
      </c>
      <c r="H169" s="19">
        <v>32</v>
      </c>
      <c r="I169" s="37">
        <v>4.8</v>
      </c>
    </row>
    <row r="170" spans="1:12" x14ac:dyDescent="0.25">
      <c r="A170" s="39"/>
      <c r="B170" s="53">
        <v>42817</v>
      </c>
      <c r="C170" s="39">
        <v>88</v>
      </c>
      <c r="D170" s="39">
        <v>23</v>
      </c>
      <c r="E170" s="39">
        <v>29</v>
      </c>
      <c r="F170" s="19">
        <f t="shared" si="29"/>
        <v>6</v>
      </c>
      <c r="G170" s="41" t="s">
        <v>45</v>
      </c>
      <c r="H170" s="19">
        <v>29</v>
      </c>
      <c r="I170" s="37">
        <v>4.2</v>
      </c>
    </row>
    <row r="171" spans="1:12" x14ac:dyDescent="0.25">
      <c r="A171" s="39"/>
      <c r="B171" s="53">
        <v>42844</v>
      </c>
      <c r="C171" s="39">
        <v>64</v>
      </c>
      <c r="D171" s="39">
        <v>17</v>
      </c>
      <c r="E171" s="39">
        <v>20</v>
      </c>
      <c r="F171" s="19">
        <f t="shared" si="29"/>
        <v>3</v>
      </c>
      <c r="G171" s="41" t="s">
        <v>45</v>
      </c>
      <c r="H171" s="19">
        <v>20</v>
      </c>
      <c r="I171" s="37">
        <v>4.7</v>
      </c>
    </row>
    <row r="172" spans="1:12" x14ac:dyDescent="0.25">
      <c r="A172" s="39"/>
      <c r="B172" s="53">
        <v>42880</v>
      </c>
      <c r="C172" s="39">
        <v>59</v>
      </c>
      <c r="D172" s="39">
        <v>28</v>
      </c>
      <c r="E172" s="39">
        <v>33</v>
      </c>
      <c r="F172" s="19">
        <f t="shared" si="29"/>
        <v>5</v>
      </c>
      <c r="G172" s="41" t="s">
        <v>45</v>
      </c>
      <c r="H172" s="19">
        <v>33</v>
      </c>
      <c r="I172" s="37">
        <v>3.1</v>
      </c>
    </row>
    <row r="173" spans="1:12" x14ac:dyDescent="0.25">
      <c r="A173" s="39"/>
      <c r="B173" s="53">
        <v>42915</v>
      </c>
      <c r="C173" s="39">
        <v>52</v>
      </c>
      <c r="D173" s="39">
        <v>21</v>
      </c>
      <c r="E173" s="39">
        <v>26</v>
      </c>
      <c r="F173" s="19">
        <f t="shared" si="29"/>
        <v>5</v>
      </c>
      <c r="G173" s="41" t="s">
        <v>45</v>
      </c>
      <c r="H173" s="19">
        <v>26</v>
      </c>
      <c r="I173" s="37">
        <v>1</v>
      </c>
    </row>
    <row r="174" spans="1:12" x14ac:dyDescent="0.25">
      <c r="A174" s="39"/>
      <c r="B174" s="53">
        <v>42936</v>
      </c>
      <c r="C174" s="39">
        <v>56</v>
      </c>
      <c r="D174" s="39">
        <v>19</v>
      </c>
      <c r="E174" s="39">
        <v>27</v>
      </c>
      <c r="F174" s="19">
        <f t="shared" si="29"/>
        <v>8</v>
      </c>
      <c r="G174" s="41" t="s">
        <v>45</v>
      </c>
      <c r="H174" s="19">
        <v>27</v>
      </c>
      <c r="I174" s="37">
        <v>0.73</v>
      </c>
    </row>
    <row r="175" spans="1:12" x14ac:dyDescent="0.25">
      <c r="A175" s="39"/>
      <c r="B175" s="53">
        <v>42971</v>
      </c>
      <c r="C175" s="39">
        <v>37</v>
      </c>
      <c r="D175" s="39">
        <v>24</v>
      </c>
      <c r="E175" s="39">
        <v>25</v>
      </c>
      <c r="F175" s="19">
        <f t="shared" si="29"/>
        <v>1</v>
      </c>
      <c r="G175" s="41" t="s">
        <v>45</v>
      </c>
      <c r="H175" s="19">
        <v>25</v>
      </c>
      <c r="I175" s="37">
        <v>1.7</v>
      </c>
    </row>
    <row r="176" spans="1:12" x14ac:dyDescent="0.25">
      <c r="A176" s="39"/>
      <c r="B176" s="53">
        <v>42999</v>
      </c>
      <c r="C176" s="39">
        <v>36</v>
      </c>
      <c r="D176" s="39">
        <v>29</v>
      </c>
      <c r="E176" s="39">
        <v>31</v>
      </c>
      <c r="F176" s="19">
        <f t="shared" si="29"/>
        <v>2</v>
      </c>
      <c r="G176" s="41">
        <v>0.01</v>
      </c>
      <c r="H176" s="19">
        <f t="shared" ref="H176" si="37">E176+G176</f>
        <v>31.01</v>
      </c>
      <c r="I176" s="37">
        <v>1.5</v>
      </c>
    </row>
    <row r="177" spans="1:9" x14ac:dyDescent="0.25">
      <c r="A177" s="136"/>
      <c r="B177" s="130" t="s">
        <v>72</v>
      </c>
      <c r="C177" s="136">
        <v>91</v>
      </c>
      <c r="D177" s="136">
        <v>23</v>
      </c>
      <c r="E177" s="136">
        <v>25</v>
      </c>
      <c r="F177" s="135">
        <f t="shared" si="29"/>
        <v>2</v>
      </c>
      <c r="G177" s="149" t="s">
        <v>45</v>
      </c>
      <c r="H177" s="135">
        <v>25</v>
      </c>
      <c r="I177" s="137">
        <v>0.98</v>
      </c>
    </row>
    <row r="178" spans="1:9" x14ac:dyDescent="0.25">
      <c r="A178" s="18"/>
      <c r="B178" s="53">
        <v>43181</v>
      </c>
      <c r="C178" s="100">
        <v>72</v>
      </c>
      <c r="D178" s="19">
        <v>32</v>
      </c>
      <c r="E178" s="19">
        <v>33</v>
      </c>
      <c r="F178" s="19">
        <f t="shared" si="29"/>
        <v>1</v>
      </c>
      <c r="G178" s="21" t="s">
        <v>45</v>
      </c>
      <c r="H178" s="19">
        <v>33</v>
      </c>
      <c r="I178" s="22">
        <v>3</v>
      </c>
    </row>
    <row r="179" spans="1:9" x14ac:dyDescent="0.25">
      <c r="A179" s="18"/>
      <c r="B179" s="53">
        <v>43272</v>
      </c>
      <c r="C179" s="100">
        <v>46</v>
      </c>
      <c r="D179" s="19">
        <v>15</v>
      </c>
      <c r="E179" s="19">
        <v>18</v>
      </c>
      <c r="F179" s="19">
        <f t="shared" si="29"/>
        <v>3</v>
      </c>
      <c r="G179" s="21" t="s">
        <v>45</v>
      </c>
      <c r="H179" s="19">
        <v>18</v>
      </c>
      <c r="I179" s="22">
        <v>2.8</v>
      </c>
    </row>
    <row r="180" spans="1:9" x14ac:dyDescent="0.25">
      <c r="A180" s="18"/>
      <c r="B180" s="53">
        <v>43362</v>
      </c>
      <c r="C180" s="100">
        <v>30</v>
      </c>
      <c r="D180" s="19">
        <v>2.9</v>
      </c>
      <c r="E180" s="19">
        <v>6.3</v>
      </c>
      <c r="F180" s="19">
        <f t="shared" si="29"/>
        <v>3.4</v>
      </c>
      <c r="G180" s="21">
        <v>1.0999999999999999E-2</v>
      </c>
      <c r="H180" s="19">
        <v>6</v>
      </c>
      <c r="I180" s="22">
        <v>0.83</v>
      </c>
    </row>
    <row r="181" spans="1:9" x14ac:dyDescent="0.25">
      <c r="A181" s="18"/>
      <c r="B181" s="53">
        <v>43453</v>
      </c>
      <c r="C181" s="100">
        <v>47</v>
      </c>
      <c r="D181" s="19">
        <v>1.6</v>
      </c>
      <c r="E181" s="19">
        <v>5.4</v>
      </c>
      <c r="F181" s="19">
        <f t="shared" si="29"/>
        <v>3.8000000000000003</v>
      </c>
      <c r="G181" s="21">
        <v>0.01</v>
      </c>
      <c r="H181" s="19">
        <f t="shared" ref="H181" si="38">E181+G181</f>
        <v>5.41</v>
      </c>
      <c r="I181" s="22">
        <v>3.3</v>
      </c>
    </row>
    <row r="182" spans="1:9" x14ac:dyDescent="0.25">
      <c r="A182" s="23" t="s">
        <v>19</v>
      </c>
      <c r="B182" s="54">
        <v>42627</v>
      </c>
      <c r="C182" s="24">
        <v>91</v>
      </c>
      <c r="D182" s="25">
        <v>18</v>
      </c>
      <c r="E182" s="25">
        <v>50</v>
      </c>
      <c r="F182" s="29">
        <f t="shared" si="29"/>
        <v>32</v>
      </c>
      <c r="G182" s="28">
        <v>1.4999999999999999E-2</v>
      </c>
      <c r="H182" s="29">
        <v>50</v>
      </c>
      <c r="I182" s="25">
        <v>34</v>
      </c>
    </row>
    <row r="183" spans="1:9" x14ac:dyDescent="0.25">
      <c r="A183" s="23"/>
      <c r="B183" s="55">
        <v>42655</v>
      </c>
      <c r="C183" s="24">
        <v>58</v>
      </c>
      <c r="D183" s="25">
        <v>19</v>
      </c>
      <c r="E183" s="25">
        <v>31</v>
      </c>
      <c r="F183" s="29">
        <f t="shared" si="29"/>
        <v>12</v>
      </c>
      <c r="G183" s="28" t="s">
        <v>45</v>
      </c>
      <c r="H183" s="29">
        <v>31</v>
      </c>
      <c r="I183" s="26">
        <v>8.4</v>
      </c>
    </row>
    <row r="184" spans="1:9" x14ac:dyDescent="0.25">
      <c r="A184" s="23"/>
      <c r="B184" s="55">
        <v>42683</v>
      </c>
      <c r="C184" s="24">
        <v>71</v>
      </c>
      <c r="D184" s="25">
        <v>16</v>
      </c>
      <c r="E184" s="25">
        <v>23</v>
      </c>
      <c r="F184" s="29">
        <f t="shared" si="29"/>
        <v>7</v>
      </c>
      <c r="G184" s="28" t="s">
        <v>45</v>
      </c>
      <c r="H184" s="29">
        <v>23</v>
      </c>
      <c r="I184" s="26">
        <v>2</v>
      </c>
    </row>
    <row r="185" spans="1:9" x14ac:dyDescent="0.25">
      <c r="A185" s="23"/>
      <c r="B185" s="55">
        <v>42712</v>
      </c>
      <c r="C185" s="24">
        <v>69</v>
      </c>
      <c r="D185" s="25">
        <v>9</v>
      </c>
      <c r="E185" s="25">
        <v>16</v>
      </c>
      <c r="F185" s="29">
        <f t="shared" si="29"/>
        <v>7</v>
      </c>
      <c r="G185" s="28" t="s">
        <v>45</v>
      </c>
      <c r="H185" s="29">
        <v>16</v>
      </c>
      <c r="I185" s="26">
        <v>1.6</v>
      </c>
    </row>
    <row r="186" spans="1:9" x14ac:dyDescent="0.25">
      <c r="A186" s="23"/>
      <c r="B186" s="55">
        <v>42753</v>
      </c>
      <c r="C186" s="24">
        <v>74</v>
      </c>
      <c r="D186" s="25">
        <v>2.9</v>
      </c>
      <c r="E186" s="25">
        <v>8.6</v>
      </c>
      <c r="F186" s="29">
        <f t="shared" si="29"/>
        <v>5.6999999999999993</v>
      </c>
      <c r="G186" s="28" t="s">
        <v>45</v>
      </c>
      <c r="H186" s="29">
        <v>9</v>
      </c>
      <c r="I186" s="26">
        <v>2.1</v>
      </c>
    </row>
    <row r="187" spans="1:9" x14ac:dyDescent="0.25">
      <c r="A187" s="23"/>
      <c r="B187" s="55">
        <v>42789</v>
      </c>
      <c r="C187" s="24">
        <v>73</v>
      </c>
      <c r="D187" s="25">
        <v>20</v>
      </c>
      <c r="E187" s="25">
        <v>26</v>
      </c>
      <c r="F187" s="29">
        <f t="shared" si="29"/>
        <v>6</v>
      </c>
      <c r="G187" s="28">
        <v>5.1999999999999998E-2</v>
      </c>
      <c r="H187" s="29">
        <v>26</v>
      </c>
      <c r="I187" s="26">
        <v>1.4</v>
      </c>
    </row>
    <row r="188" spans="1:9" x14ac:dyDescent="0.25">
      <c r="A188" s="23"/>
      <c r="B188" s="54">
        <v>42817</v>
      </c>
      <c r="C188" s="24">
        <v>80</v>
      </c>
      <c r="D188" s="25">
        <v>21</v>
      </c>
      <c r="E188" s="25">
        <v>26</v>
      </c>
      <c r="F188" s="29">
        <f t="shared" si="29"/>
        <v>5</v>
      </c>
      <c r="G188" s="28" t="s">
        <v>45</v>
      </c>
      <c r="H188" s="29">
        <v>26</v>
      </c>
      <c r="I188" s="26">
        <v>2.5</v>
      </c>
    </row>
    <row r="189" spans="1:9" x14ac:dyDescent="0.25">
      <c r="A189" s="23"/>
      <c r="B189" s="54">
        <v>42844</v>
      </c>
      <c r="C189" s="24">
        <v>61</v>
      </c>
      <c r="D189" s="25">
        <v>22</v>
      </c>
      <c r="E189" s="25">
        <v>26</v>
      </c>
      <c r="F189" s="29">
        <f t="shared" si="29"/>
        <v>4</v>
      </c>
      <c r="G189" s="28">
        <v>1.4E-2</v>
      </c>
      <c r="H189" s="29">
        <f t="shared" ref="H189:H196" si="39">E189+G189</f>
        <v>26.013999999999999</v>
      </c>
      <c r="I189" s="26">
        <v>1.9</v>
      </c>
    </row>
    <row r="190" spans="1:9" x14ac:dyDescent="0.25">
      <c r="A190" s="23"/>
      <c r="B190" s="54">
        <v>42880</v>
      </c>
      <c r="C190" s="24"/>
      <c r="D190" s="25"/>
      <c r="E190" s="25"/>
      <c r="F190" s="68"/>
      <c r="G190" s="28"/>
      <c r="H190" s="29"/>
      <c r="I190" s="26"/>
    </row>
    <row r="191" spans="1:9" x14ac:dyDescent="0.25">
      <c r="A191" s="23"/>
      <c r="B191" s="54">
        <v>42915</v>
      </c>
      <c r="C191" s="24">
        <v>62</v>
      </c>
      <c r="D191" s="25">
        <v>6.2</v>
      </c>
      <c r="E191" s="25">
        <v>12</v>
      </c>
      <c r="F191" s="29">
        <f t="shared" si="29"/>
        <v>5.8</v>
      </c>
      <c r="G191" s="28">
        <v>0.02</v>
      </c>
      <c r="H191" s="29">
        <f t="shared" si="39"/>
        <v>12.02</v>
      </c>
      <c r="I191" s="26">
        <v>0.66</v>
      </c>
    </row>
    <row r="192" spans="1:9" x14ac:dyDescent="0.25">
      <c r="A192" s="23"/>
      <c r="B192" s="54">
        <v>42936</v>
      </c>
      <c r="C192" s="24">
        <v>66</v>
      </c>
      <c r="D192" s="25">
        <v>11</v>
      </c>
      <c r="E192" s="25">
        <v>17</v>
      </c>
      <c r="F192" s="29">
        <f t="shared" si="29"/>
        <v>6</v>
      </c>
      <c r="G192" s="28">
        <v>5.0999999999999997E-2</v>
      </c>
      <c r="H192" s="29">
        <f t="shared" si="39"/>
        <v>17.050999999999998</v>
      </c>
      <c r="I192" s="26">
        <v>1.5</v>
      </c>
    </row>
    <row r="193" spans="1:9" x14ac:dyDescent="0.25">
      <c r="A193" s="23"/>
      <c r="B193" s="54">
        <v>42971</v>
      </c>
      <c r="C193" s="24">
        <v>48</v>
      </c>
      <c r="D193" s="25">
        <v>17</v>
      </c>
      <c r="E193" s="25">
        <v>22</v>
      </c>
      <c r="F193" s="29">
        <f t="shared" si="29"/>
        <v>5</v>
      </c>
      <c r="G193" s="28">
        <v>2.7E-2</v>
      </c>
      <c r="H193" s="29">
        <f t="shared" si="39"/>
        <v>22.027000000000001</v>
      </c>
      <c r="I193" s="26">
        <v>0.52</v>
      </c>
    </row>
    <row r="194" spans="1:9" x14ac:dyDescent="0.25">
      <c r="A194" s="23"/>
      <c r="B194" s="54">
        <v>42999</v>
      </c>
      <c r="C194" s="24">
        <v>48</v>
      </c>
      <c r="D194" s="25">
        <v>21</v>
      </c>
      <c r="E194" s="25">
        <v>23</v>
      </c>
      <c r="F194" s="29">
        <f t="shared" si="29"/>
        <v>2</v>
      </c>
      <c r="G194" s="28">
        <v>2.7E-2</v>
      </c>
      <c r="H194" s="29">
        <f t="shared" si="39"/>
        <v>23.027000000000001</v>
      </c>
      <c r="I194" s="26">
        <v>0.33</v>
      </c>
    </row>
    <row r="195" spans="1:9" x14ac:dyDescent="0.25">
      <c r="A195" s="129"/>
      <c r="B195" s="130" t="s">
        <v>72</v>
      </c>
      <c r="C195" s="131">
        <v>160</v>
      </c>
      <c r="D195" s="135">
        <v>10</v>
      </c>
      <c r="E195" s="135">
        <v>17</v>
      </c>
      <c r="F195" s="135">
        <f t="shared" si="29"/>
        <v>7</v>
      </c>
      <c r="G195" s="132">
        <v>1.9E-2</v>
      </c>
      <c r="H195" s="135">
        <f t="shared" si="39"/>
        <v>17.018999999999998</v>
      </c>
      <c r="I195" s="134">
        <v>0.54</v>
      </c>
    </row>
    <row r="196" spans="1:9" x14ac:dyDescent="0.25">
      <c r="A196" s="71"/>
      <c r="B196" s="54">
        <v>43181</v>
      </c>
      <c r="C196" s="72">
        <v>88</v>
      </c>
      <c r="D196" s="29">
        <v>13</v>
      </c>
      <c r="E196" s="29">
        <v>14</v>
      </c>
      <c r="F196" s="29">
        <f t="shared" si="29"/>
        <v>1</v>
      </c>
      <c r="G196" s="73">
        <v>1.7999999999999999E-2</v>
      </c>
      <c r="H196" s="29">
        <f t="shared" si="39"/>
        <v>14.018000000000001</v>
      </c>
      <c r="I196" s="68">
        <v>0.96</v>
      </c>
    </row>
    <row r="197" spans="1:9" x14ac:dyDescent="0.25">
      <c r="A197" s="71"/>
      <c r="B197" s="54">
        <v>43272</v>
      </c>
      <c r="C197" s="72">
        <v>56</v>
      </c>
      <c r="D197" s="68">
        <v>7.7</v>
      </c>
      <c r="E197" s="29">
        <v>10</v>
      </c>
      <c r="F197" s="29">
        <f t="shared" si="29"/>
        <v>2.2999999999999998</v>
      </c>
      <c r="G197" s="73" t="s">
        <v>45</v>
      </c>
      <c r="H197" s="29">
        <v>10</v>
      </c>
      <c r="I197" s="68">
        <v>0.28000000000000003</v>
      </c>
    </row>
    <row r="198" spans="1:9" x14ac:dyDescent="0.25">
      <c r="A198" s="71"/>
      <c r="B198" s="54">
        <v>43362</v>
      </c>
      <c r="C198" s="72">
        <v>59</v>
      </c>
      <c r="D198" s="68">
        <v>5.6</v>
      </c>
      <c r="E198" s="29">
        <v>8.8000000000000007</v>
      </c>
      <c r="F198" s="29">
        <f t="shared" si="29"/>
        <v>3.2000000000000011</v>
      </c>
      <c r="G198" s="73">
        <v>1.2999999999999999E-2</v>
      </c>
      <c r="H198" s="29">
        <v>9</v>
      </c>
      <c r="I198" s="68">
        <v>0.5</v>
      </c>
    </row>
    <row r="199" spans="1:9" x14ac:dyDescent="0.25">
      <c r="A199" s="71"/>
      <c r="B199" s="54">
        <v>43453</v>
      </c>
      <c r="C199" s="72">
        <v>67</v>
      </c>
      <c r="D199" s="29">
        <v>30</v>
      </c>
      <c r="E199" s="29">
        <v>36</v>
      </c>
      <c r="F199" s="29">
        <f t="shared" si="29"/>
        <v>6</v>
      </c>
      <c r="G199" s="73">
        <v>3.9E-2</v>
      </c>
      <c r="H199" s="29">
        <f t="shared" ref="H199" si="40">E199+G199</f>
        <v>36.039000000000001</v>
      </c>
      <c r="I199" s="68">
        <v>3.5</v>
      </c>
    </row>
    <row r="200" spans="1:9" x14ac:dyDescent="0.25">
      <c r="A200" s="18" t="s">
        <v>22</v>
      </c>
      <c r="B200" s="53">
        <v>42627</v>
      </c>
      <c r="C200" s="39">
        <v>96</v>
      </c>
      <c r="D200" s="19">
        <v>19</v>
      </c>
      <c r="E200" s="19">
        <v>64</v>
      </c>
      <c r="F200" s="19">
        <f t="shared" si="29"/>
        <v>45</v>
      </c>
      <c r="G200" s="21">
        <v>4.7E-2</v>
      </c>
      <c r="H200" s="19">
        <v>64</v>
      </c>
      <c r="I200" s="19">
        <v>54</v>
      </c>
    </row>
    <row r="201" spans="1:9" x14ac:dyDescent="0.25">
      <c r="A201" s="18"/>
      <c r="B201" s="53">
        <v>42655</v>
      </c>
      <c r="C201" s="39">
        <v>62</v>
      </c>
      <c r="D201" s="19">
        <v>13</v>
      </c>
      <c r="E201" s="19">
        <v>28</v>
      </c>
      <c r="F201" s="19">
        <f t="shared" si="29"/>
        <v>15</v>
      </c>
      <c r="G201" s="21" t="s">
        <v>45</v>
      </c>
      <c r="H201" s="19">
        <v>28</v>
      </c>
      <c r="I201" s="22">
        <v>9.1</v>
      </c>
    </row>
    <row r="202" spans="1:9" x14ac:dyDescent="0.25">
      <c r="A202" s="18"/>
      <c r="B202" s="53">
        <v>42683</v>
      </c>
      <c r="C202" s="39">
        <v>73</v>
      </c>
      <c r="D202" s="19">
        <v>15</v>
      </c>
      <c r="E202" s="19">
        <v>21</v>
      </c>
      <c r="F202" s="19">
        <f t="shared" si="29"/>
        <v>6</v>
      </c>
      <c r="G202" s="21" t="s">
        <v>45</v>
      </c>
      <c r="H202" s="19">
        <v>21</v>
      </c>
      <c r="I202" s="22">
        <v>2.2000000000000002</v>
      </c>
    </row>
    <row r="203" spans="1:9" x14ac:dyDescent="0.25">
      <c r="A203" s="18"/>
      <c r="B203" s="53">
        <v>42712</v>
      </c>
      <c r="C203" s="39">
        <v>72</v>
      </c>
      <c r="D203" s="22">
        <v>9.6</v>
      </c>
      <c r="E203" s="19">
        <v>17</v>
      </c>
      <c r="F203" s="19">
        <f t="shared" si="29"/>
        <v>7.4</v>
      </c>
      <c r="G203" s="21" t="s">
        <v>45</v>
      </c>
      <c r="H203" s="19">
        <v>17</v>
      </c>
      <c r="I203" s="22">
        <v>0.81</v>
      </c>
    </row>
    <row r="204" spans="1:9" x14ac:dyDescent="0.25">
      <c r="A204" s="18"/>
      <c r="B204" s="53">
        <v>42753</v>
      </c>
      <c r="C204" s="39">
        <v>72</v>
      </c>
      <c r="D204" s="22">
        <v>1.5</v>
      </c>
      <c r="E204" s="19">
        <v>8.6</v>
      </c>
      <c r="F204" s="19">
        <f t="shared" si="29"/>
        <v>7.1</v>
      </c>
      <c r="G204" s="21" t="s">
        <v>45</v>
      </c>
      <c r="H204" s="19">
        <v>9</v>
      </c>
      <c r="I204" s="22">
        <v>1.7</v>
      </c>
    </row>
    <row r="205" spans="1:9" x14ac:dyDescent="0.25">
      <c r="A205" s="18"/>
      <c r="B205" s="53">
        <v>42789</v>
      </c>
      <c r="C205" s="39">
        <v>73</v>
      </c>
      <c r="D205" s="19">
        <v>16</v>
      </c>
      <c r="E205" s="19">
        <v>24</v>
      </c>
      <c r="F205" s="19">
        <f t="shared" si="29"/>
        <v>8</v>
      </c>
      <c r="G205" s="21" t="s">
        <v>45</v>
      </c>
      <c r="H205" s="19">
        <v>24</v>
      </c>
      <c r="I205" s="22">
        <v>1.6</v>
      </c>
    </row>
    <row r="206" spans="1:9" x14ac:dyDescent="0.25">
      <c r="A206" s="99"/>
      <c r="B206" s="53">
        <v>42817</v>
      </c>
      <c r="C206" s="39">
        <v>83</v>
      </c>
      <c r="D206" s="100">
        <v>19</v>
      </c>
      <c r="E206" s="100">
        <v>28</v>
      </c>
      <c r="F206" s="19">
        <f t="shared" ref="F206:F217" si="41">E206-D206</f>
        <v>9</v>
      </c>
      <c r="G206" s="101" t="s">
        <v>45</v>
      </c>
      <c r="H206" s="19">
        <v>28</v>
      </c>
      <c r="I206" s="22">
        <v>1.1000000000000001</v>
      </c>
    </row>
    <row r="207" spans="1:9" x14ac:dyDescent="0.25">
      <c r="A207" s="99"/>
      <c r="B207" s="53">
        <v>42844</v>
      </c>
      <c r="C207" s="39">
        <v>63</v>
      </c>
      <c r="D207" s="100">
        <v>16</v>
      </c>
      <c r="E207" s="100">
        <v>20</v>
      </c>
      <c r="F207" s="19">
        <f t="shared" si="41"/>
        <v>4</v>
      </c>
      <c r="G207" s="101" t="s">
        <v>45</v>
      </c>
      <c r="H207" s="19">
        <v>20</v>
      </c>
      <c r="I207" s="22">
        <v>1.3</v>
      </c>
    </row>
    <row r="208" spans="1:9" x14ac:dyDescent="0.25">
      <c r="A208" s="99"/>
      <c r="B208" s="53">
        <v>42880</v>
      </c>
      <c r="C208" s="39">
        <v>59</v>
      </c>
      <c r="D208" s="100">
        <v>12</v>
      </c>
      <c r="E208" s="100">
        <v>25</v>
      </c>
      <c r="F208" s="19">
        <f t="shared" si="41"/>
        <v>13</v>
      </c>
      <c r="G208" s="101">
        <v>5.5E-2</v>
      </c>
      <c r="H208" s="19">
        <f t="shared" ref="H208:H217" si="42">E208+G208</f>
        <v>25.055</v>
      </c>
      <c r="I208" s="22">
        <v>1.5</v>
      </c>
    </row>
    <row r="209" spans="1:9" x14ac:dyDescent="0.25">
      <c r="A209" s="99"/>
      <c r="B209" s="53">
        <v>42915</v>
      </c>
      <c r="C209" s="39">
        <v>61</v>
      </c>
      <c r="D209" s="100">
        <v>9.8000000000000007</v>
      </c>
      <c r="E209" s="100">
        <v>16</v>
      </c>
      <c r="F209" s="19">
        <f t="shared" si="41"/>
        <v>6.1999999999999993</v>
      </c>
      <c r="G209" s="101">
        <v>1.7999999999999999E-2</v>
      </c>
      <c r="H209" s="19">
        <f t="shared" si="42"/>
        <v>16.018000000000001</v>
      </c>
      <c r="I209" s="22">
        <v>1.5</v>
      </c>
    </row>
    <row r="210" spans="1:9" x14ac:dyDescent="0.25">
      <c r="A210" s="99"/>
      <c r="B210" s="53">
        <v>42936</v>
      </c>
      <c r="C210" s="39">
        <v>55</v>
      </c>
      <c r="D210" s="100">
        <v>18</v>
      </c>
      <c r="E210" s="100">
        <v>30</v>
      </c>
      <c r="F210" s="19">
        <f t="shared" si="41"/>
        <v>12</v>
      </c>
      <c r="G210" s="101">
        <v>9.7000000000000003E-2</v>
      </c>
      <c r="H210" s="19">
        <f t="shared" si="42"/>
        <v>30.097000000000001</v>
      </c>
      <c r="I210" s="22">
        <v>1.8</v>
      </c>
    </row>
    <row r="211" spans="1:9" x14ac:dyDescent="0.25">
      <c r="A211" s="99"/>
      <c r="B211" s="53">
        <v>42971</v>
      </c>
      <c r="C211" s="39">
        <v>47</v>
      </c>
      <c r="D211" s="100">
        <v>29</v>
      </c>
      <c r="E211" s="100">
        <v>31</v>
      </c>
      <c r="F211" s="19">
        <f t="shared" si="41"/>
        <v>2</v>
      </c>
      <c r="G211" s="101">
        <v>0.03</v>
      </c>
      <c r="H211" s="19">
        <f t="shared" si="42"/>
        <v>31.03</v>
      </c>
      <c r="I211" s="22">
        <v>1.5</v>
      </c>
    </row>
    <row r="212" spans="1:9" x14ac:dyDescent="0.25">
      <c r="A212" s="99"/>
      <c r="B212" s="53">
        <v>42999</v>
      </c>
      <c r="C212" s="39">
        <v>53</v>
      </c>
      <c r="D212" s="100">
        <v>32</v>
      </c>
      <c r="E212" s="100">
        <v>34</v>
      </c>
      <c r="F212" s="19">
        <f t="shared" si="41"/>
        <v>2</v>
      </c>
      <c r="G212" s="101">
        <v>3.5000000000000003E-2</v>
      </c>
      <c r="H212" s="19">
        <f t="shared" si="42"/>
        <v>34.034999999999997</v>
      </c>
      <c r="I212" s="22">
        <v>1.5</v>
      </c>
    </row>
    <row r="213" spans="1:9" x14ac:dyDescent="0.25">
      <c r="A213" s="145"/>
      <c r="B213" s="130" t="s">
        <v>72</v>
      </c>
      <c r="C213" s="136">
        <v>140</v>
      </c>
      <c r="D213" s="131">
        <v>26</v>
      </c>
      <c r="E213" s="131">
        <v>38</v>
      </c>
      <c r="F213" s="135">
        <f t="shared" si="41"/>
        <v>12</v>
      </c>
      <c r="G213" s="148">
        <v>1.0999999999999999E-2</v>
      </c>
      <c r="H213" s="135">
        <f t="shared" si="42"/>
        <v>38.011000000000003</v>
      </c>
      <c r="I213" s="134">
        <v>3.9</v>
      </c>
    </row>
    <row r="214" spans="1:9" x14ac:dyDescent="0.25">
      <c r="A214" s="18"/>
      <c r="B214" s="53">
        <v>43181</v>
      </c>
      <c r="C214" s="100">
        <v>100</v>
      </c>
      <c r="D214" s="19">
        <v>33</v>
      </c>
      <c r="E214" s="19">
        <v>34</v>
      </c>
      <c r="F214" s="19">
        <f t="shared" si="41"/>
        <v>1</v>
      </c>
      <c r="G214" s="21">
        <v>5.1999999999999998E-2</v>
      </c>
      <c r="H214" s="19">
        <f t="shared" si="42"/>
        <v>34.052</v>
      </c>
      <c r="I214" s="22">
        <v>4.7</v>
      </c>
    </row>
    <row r="215" spans="1:9" x14ac:dyDescent="0.25">
      <c r="A215" s="99"/>
      <c r="B215" s="53">
        <v>43272</v>
      </c>
      <c r="C215" s="100">
        <v>69</v>
      </c>
      <c r="D215" s="100">
        <v>21</v>
      </c>
      <c r="E215" s="100">
        <v>24</v>
      </c>
      <c r="F215" s="19">
        <f t="shared" si="41"/>
        <v>3</v>
      </c>
      <c r="G215" s="101">
        <v>4.2999999999999997E-2</v>
      </c>
      <c r="H215" s="19">
        <f t="shared" si="42"/>
        <v>24.042999999999999</v>
      </c>
      <c r="I215" s="22">
        <v>4</v>
      </c>
    </row>
    <row r="216" spans="1:9" x14ac:dyDescent="0.25">
      <c r="A216" s="99"/>
      <c r="B216" s="53">
        <v>43362</v>
      </c>
      <c r="C216" s="100">
        <v>62</v>
      </c>
      <c r="D216" s="100">
        <v>12</v>
      </c>
      <c r="E216" s="100">
        <v>15</v>
      </c>
      <c r="F216" s="19">
        <f t="shared" si="41"/>
        <v>3</v>
      </c>
      <c r="G216" s="101">
        <v>6.2E-2</v>
      </c>
      <c r="H216" s="19">
        <f t="shared" si="42"/>
        <v>15.061999999999999</v>
      </c>
      <c r="I216" s="22">
        <v>3.4</v>
      </c>
    </row>
    <row r="217" spans="1:9" x14ac:dyDescent="0.25">
      <c r="A217" s="99"/>
      <c r="B217" s="53">
        <v>43453</v>
      </c>
      <c r="C217" s="100">
        <v>63</v>
      </c>
      <c r="D217" s="100">
        <v>33</v>
      </c>
      <c r="E217" s="100">
        <v>35</v>
      </c>
      <c r="F217" s="19">
        <f t="shared" si="41"/>
        <v>2</v>
      </c>
      <c r="G217" s="101">
        <v>3.4000000000000002E-2</v>
      </c>
      <c r="H217" s="19">
        <f t="shared" si="42"/>
        <v>35.033999999999999</v>
      </c>
      <c r="I217" s="22">
        <v>5</v>
      </c>
    </row>
    <row r="218" spans="1:9" x14ac:dyDescent="0.25">
      <c r="A218" s="46" t="s">
        <v>25</v>
      </c>
      <c r="B218" s="54">
        <v>42627</v>
      </c>
      <c r="C218" s="24">
        <v>89</v>
      </c>
      <c r="D218" s="47">
        <v>7.5</v>
      </c>
      <c r="E218" s="24">
        <v>40</v>
      </c>
      <c r="F218" s="27">
        <f t="shared" si="29"/>
        <v>32.5</v>
      </c>
      <c r="G218" s="33">
        <v>1.7999999999999999E-2</v>
      </c>
      <c r="H218" s="29">
        <v>40</v>
      </c>
      <c r="I218" s="25">
        <v>60</v>
      </c>
    </row>
    <row r="219" spans="1:9" x14ac:dyDescent="0.25">
      <c r="A219" s="47"/>
      <c r="B219" s="55">
        <v>42655</v>
      </c>
      <c r="C219" s="24">
        <v>52</v>
      </c>
      <c r="D219" s="47">
        <v>1.4</v>
      </c>
      <c r="E219" s="24">
        <v>24</v>
      </c>
      <c r="F219" s="27">
        <f t="shared" si="29"/>
        <v>22.6</v>
      </c>
      <c r="G219" s="33" t="s">
        <v>45</v>
      </c>
      <c r="H219" s="29">
        <v>24</v>
      </c>
      <c r="I219" s="25">
        <v>10</v>
      </c>
    </row>
    <row r="220" spans="1:9" x14ac:dyDescent="0.25">
      <c r="A220" s="47"/>
      <c r="B220" s="55">
        <v>42683</v>
      </c>
      <c r="C220" s="24">
        <v>43</v>
      </c>
      <c r="D220" s="47">
        <v>0.61</v>
      </c>
      <c r="E220" s="24">
        <v>16</v>
      </c>
      <c r="F220" s="27">
        <f t="shared" si="29"/>
        <v>15.39</v>
      </c>
      <c r="G220" s="33" t="s">
        <v>45</v>
      </c>
      <c r="H220" s="29">
        <v>16</v>
      </c>
      <c r="I220" s="26">
        <v>8.3000000000000007</v>
      </c>
    </row>
    <row r="221" spans="1:9" x14ac:dyDescent="0.25">
      <c r="A221" s="47"/>
      <c r="B221" s="55">
        <v>42712</v>
      </c>
      <c r="C221" s="24">
        <v>64</v>
      </c>
      <c r="D221" s="47">
        <v>2.2000000000000002</v>
      </c>
      <c r="E221" s="24">
        <v>11</v>
      </c>
      <c r="F221" s="27">
        <f t="shared" si="29"/>
        <v>8.8000000000000007</v>
      </c>
      <c r="G221" s="33" t="s">
        <v>45</v>
      </c>
      <c r="H221" s="29">
        <v>11</v>
      </c>
      <c r="I221" s="26">
        <v>6.9</v>
      </c>
    </row>
    <row r="222" spans="1:9" x14ac:dyDescent="0.25">
      <c r="A222" s="47"/>
      <c r="B222" s="55">
        <v>42753</v>
      </c>
      <c r="C222" s="24">
        <v>63</v>
      </c>
      <c r="D222" s="47">
        <v>0.25</v>
      </c>
      <c r="E222" s="24">
        <v>7.7</v>
      </c>
      <c r="F222" s="27">
        <f t="shared" si="29"/>
        <v>7.45</v>
      </c>
      <c r="G222" s="33" t="s">
        <v>45</v>
      </c>
      <c r="H222" s="29">
        <v>8</v>
      </c>
      <c r="I222" s="26">
        <v>2.7</v>
      </c>
    </row>
    <row r="223" spans="1:9" x14ac:dyDescent="0.25">
      <c r="A223" s="47"/>
      <c r="B223" s="55">
        <v>42789</v>
      </c>
      <c r="C223" s="24">
        <v>65</v>
      </c>
      <c r="D223" s="47">
        <v>1.8</v>
      </c>
      <c r="E223" s="24">
        <v>9.4</v>
      </c>
      <c r="F223" s="27">
        <f t="shared" si="29"/>
        <v>7.6000000000000005</v>
      </c>
      <c r="G223" s="33" t="s">
        <v>45</v>
      </c>
      <c r="H223" s="29">
        <v>9</v>
      </c>
      <c r="I223" s="26">
        <v>1.9</v>
      </c>
    </row>
    <row r="224" spans="1:9" x14ac:dyDescent="0.25">
      <c r="A224" s="47"/>
      <c r="B224" s="54">
        <v>42817</v>
      </c>
      <c r="C224" s="24">
        <v>76</v>
      </c>
      <c r="D224" s="47">
        <v>0.56000000000000005</v>
      </c>
      <c r="E224" s="24">
        <v>5.9</v>
      </c>
      <c r="F224" s="27">
        <f t="shared" si="29"/>
        <v>5.34</v>
      </c>
      <c r="G224" s="33">
        <v>2.1000000000000001E-2</v>
      </c>
      <c r="H224" s="29">
        <f>E224+G224</f>
        <v>5.9210000000000003</v>
      </c>
      <c r="I224" s="26">
        <v>1.2</v>
      </c>
    </row>
    <row r="225" spans="1:9" x14ac:dyDescent="0.25">
      <c r="A225" s="47"/>
      <c r="B225" s="54">
        <v>42844</v>
      </c>
      <c r="C225" s="24"/>
      <c r="D225" s="47"/>
      <c r="E225" s="24"/>
      <c r="F225" s="27"/>
      <c r="G225" s="33"/>
      <c r="H225" s="29"/>
      <c r="I225" s="26"/>
    </row>
    <row r="226" spans="1:9" x14ac:dyDescent="0.25">
      <c r="A226" s="47"/>
      <c r="B226" s="54">
        <v>42880</v>
      </c>
      <c r="C226" s="24"/>
      <c r="D226" s="47"/>
      <c r="E226" s="24"/>
      <c r="F226" s="27"/>
      <c r="G226" s="33"/>
      <c r="H226" s="29"/>
      <c r="I226" s="26"/>
    </row>
    <row r="227" spans="1:9" x14ac:dyDescent="0.25">
      <c r="A227" s="47"/>
      <c r="B227" s="54">
        <v>42915</v>
      </c>
      <c r="C227" s="24"/>
      <c r="D227" s="47"/>
      <c r="E227" s="24"/>
      <c r="F227" s="27"/>
      <c r="G227" s="33"/>
      <c r="H227" s="29"/>
      <c r="I227" s="26"/>
    </row>
    <row r="228" spans="1:9" x14ac:dyDescent="0.25">
      <c r="A228" s="47"/>
      <c r="B228" s="54">
        <v>42936</v>
      </c>
      <c r="C228" s="24">
        <v>62</v>
      </c>
      <c r="D228" s="47">
        <v>7.3999999999999996E-2</v>
      </c>
      <c r="E228" s="24">
        <v>4.5</v>
      </c>
      <c r="F228" s="27">
        <f t="shared" si="29"/>
        <v>4.4260000000000002</v>
      </c>
      <c r="G228" s="33" t="s">
        <v>45</v>
      </c>
      <c r="H228" s="29">
        <v>5</v>
      </c>
      <c r="I228" s="26">
        <v>0.52</v>
      </c>
    </row>
    <row r="229" spans="1:9" x14ac:dyDescent="0.25">
      <c r="A229" s="47"/>
      <c r="B229" s="54">
        <v>46623</v>
      </c>
      <c r="C229" s="24"/>
      <c r="D229" s="47"/>
      <c r="E229" s="24"/>
      <c r="F229" s="27"/>
      <c r="G229" s="33"/>
      <c r="H229" s="29"/>
      <c r="I229" s="26"/>
    </row>
    <row r="230" spans="1:9" x14ac:dyDescent="0.25">
      <c r="A230" s="47"/>
      <c r="B230" s="54">
        <v>42999</v>
      </c>
      <c r="C230" s="24">
        <v>43</v>
      </c>
      <c r="D230" s="24">
        <v>11</v>
      </c>
      <c r="E230" s="24">
        <v>15</v>
      </c>
      <c r="F230" s="27">
        <f t="shared" si="29"/>
        <v>4</v>
      </c>
      <c r="G230" s="33" t="s">
        <v>45</v>
      </c>
      <c r="H230" s="29">
        <v>15</v>
      </c>
      <c r="I230" s="26">
        <v>0.33</v>
      </c>
    </row>
    <row r="231" spans="1:9" x14ac:dyDescent="0.25">
      <c r="A231" s="141"/>
      <c r="B231" s="130" t="s">
        <v>72</v>
      </c>
      <c r="C231" s="131">
        <v>140</v>
      </c>
      <c r="D231" s="131">
        <v>18</v>
      </c>
      <c r="E231" s="131">
        <v>19</v>
      </c>
      <c r="F231" s="133">
        <f t="shared" si="29"/>
        <v>1</v>
      </c>
      <c r="G231" s="148" t="s">
        <v>45</v>
      </c>
      <c r="H231" s="135">
        <v>19</v>
      </c>
      <c r="I231" s="134">
        <v>0.18</v>
      </c>
    </row>
    <row r="232" spans="1:9" x14ac:dyDescent="0.25">
      <c r="A232" s="71"/>
      <c r="B232" s="54">
        <v>43181</v>
      </c>
      <c r="C232" s="72">
        <v>80</v>
      </c>
      <c r="D232" s="68">
        <v>3.5</v>
      </c>
      <c r="E232" s="68">
        <v>7.1</v>
      </c>
      <c r="F232" s="27">
        <f t="shared" si="29"/>
        <v>3.5999999999999996</v>
      </c>
      <c r="G232" s="73" t="s">
        <v>45</v>
      </c>
      <c r="H232" s="29">
        <v>7.1</v>
      </c>
      <c r="I232" s="68">
        <v>0.4</v>
      </c>
    </row>
    <row r="233" spans="1:9" x14ac:dyDescent="0.25">
      <c r="A233" s="71"/>
      <c r="B233" s="54">
        <v>43272</v>
      </c>
      <c r="C233" s="72"/>
      <c r="D233" s="68"/>
      <c r="E233" s="68"/>
      <c r="F233" s="27"/>
      <c r="G233" s="73"/>
      <c r="H233" s="29"/>
      <c r="I233" s="68"/>
    </row>
    <row r="234" spans="1:9" x14ac:dyDescent="0.25">
      <c r="A234" s="71"/>
      <c r="B234" s="54">
        <v>43362</v>
      </c>
      <c r="C234" s="72">
        <v>51</v>
      </c>
      <c r="D234" s="68">
        <v>6.7000000000000004E-2</v>
      </c>
      <c r="E234" s="68">
        <v>2.6</v>
      </c>
      <c r="F234" s="27">
        <f t="shared" si="29"/>
        <v>2.5329999999999999</v>
      </c>
      <c r="G234" s="73">
        <v>0.01</v>
      </c>
      <c r="H234" s="29">
        <v>2.6</v>
      </c>
      <c r="I234" s="68">
        <v>0.79</v>
      </c>
    </row>
    <row r="235" spans="1:9" x14ac:dyDescent="0.25">
      <c r="A235" s="71"/>
      <c r="B235" s="54">
        <v>43453</v>
      </c>
      <c r="C235" s="72">
        <v>64</v>
      </c>
      <c r="D235" s="68">
        <v>0.34</v>
      </c>
      <c r="E235" s="68">
        <v>2.8</v>
      </c>
      <c r="F235" s="27">
        <f t="shared" si="29"/>
        <v>2.46</v>
      </c>
      <c r="G235" s="73">
        <v>1.0999999999999999E-2</v>
      </c>
      <c r="H235" s="29">
        <f>E235+G235</f>
        <v>2.8109999999999999</v>
      </c>
      <c r="I235" s="68">
        <v>0.31</v>
      </c>
    </row>
    <row r="236" spans="1:9" x14ac:dyDescent="0.25">
      <c r="A236" s="18" t="s">
        <v>28</v>
      </c>
      <c r="B236" s="53">
        <v>42627</v>
      </c>
      <c r="C236" s="39">
        <v>98</v>
      </c>
      <c r="D236" s="48">
        <v>6.9</v>
      </c>
      <c r="E236" s="48">
        <v>38</v>
      </c>
      <c r="F236" s="20">
        <f t="shared" si="29"/>
        <v>31.1</v>
      </c>
      <c r="G236" s="48">
        <v>1.7999999999999999E-2</v>
      </c>
      <c r="H236" s="19">
        <v>38</v>
      </c>
      <c r="I236" s="48">
        <v>49</v>
      </c>
    </row>
    <row r="237" spans="1:9" x14ac:dyDescent="0.25">
      <c r="A237" s="18"/>
      <c r="B237" s="53">
        <v>42655</v>
      </c>
      <c r="C237" s="39">
        <v>54</v>
      </c>
      <c r="D237" s="48">
        <v>4.4000000000000004</v>
      </c>
      <c r="E237" s="48">
        <v>28</v>
      </c>
      <c r="F237" s="20">
        <f t="shared" si="29"/>
        <v>23.6</v>
      </c>
      <c r="G237" s="48" t="s">
        <v>45</v>
      </c>
      <c r="H237" s="19">
        <v>28</v>
      </c>
      <c r="I237" s="48">
        <v>14</v>
      </c>
    </row>
    <row r="238" spans="1:9" x14ac:dyDescent="0.25">
      <c r="A238" s="18"/>
      <c r="B238" s="53">
        <v>42683</v>
      </c>
      <c r="C238" s="39">
        <v>52</v>
      </c>
      <c r="D238" s="48">
        <v>2.8</v>
      </c>
      <c r="E238" s="48">
        <v>21</v>
      </c>
      <c r="F238" s="20">
        <f t="shared" si="29"/>
        <v>18.2</v>
      </c>
      <c r="G238" s="48" t="s">
        <v>45</v>
      </c>
      <c r="H238" s="19">
        <v>21</v>
      </c>
      <c r="I238" s="48">
        <v>12</v>
      </c>
    </row>
    <row r="239" spans="1:9" x14ac:dyDescent="0.25">
      <c r="A239" s="18"/>
      <c r="B239" s="53">
        <v>42712</v>
      </c>
      <c r="C239" s="39">
        <v>68</v>
      </c>
      <c r="D239" s="37">
        <v>2</v>
      </c>
      <c r="E239" s="38">
        <v>11</v>
      </c>
      <c r="F239" s="37">
        <f t="shared" si="29"/>
        <v>9</v>
      </c>
      <c r="G239" s="36" t="s">
        <v>45</v>
      </c>
      <c r="H239" s="38">
        <v>11</v>
      </c>
      <c r="I239" s="37">
        <v>8.6</v>
      </c>
    </row>
    <row r="240" spans="1:9" x14ac:dyDescent="0.25">
      <c r="A240" s="18"/>
      <c r="B240" s="53">
        <v>42753</v>
      </c>
      <c r="C240" s="39">
        <v>68</v>
      </c>
      <c r="D240" s="37">
        <v>0.28000000000000003</v>
      </c>
      <c r="E240" s="38">
        <v>9.5</v>
      </c>
      <c r="F240" s="37">
        <f t="shared" si="29"/>
        <v>9.2200000000000006</v>
      </c>
      <c r="G240" s="36" t="s">
        <v>45</v>
      </c>
      <c r="H240" s="38">
        <v>10</v>
      </c>
      <c r="I240" s="37">
        <v>2.9</v>
      </c>
    </row>
    <row r="241" spans="1:9" x14ac:dyDescent="0.25">
      <c r="A241" s="18"/>
      <c r="B241" s="53">
        <v>42789</v>
      </c>
      <c r="C241" s="39">
        <v>67</v>
      </c>
      <c r="D241" s="37">
        <v>0.39</v>
      </c>
      <c r="E241" s="38">
        <v>5.7</v>
      </c>
      <c r="F241" s="37">
        <f t="shared" si="29"/>
        <v>5.3100000000000005</v>
      </c>
      <c r="G241" s="36" t="s">
        <v>45</v>
      </c>
      <c r="H241" s="38">
        <v>6</v>
      </c>
      <c r="I241" s="37">
        <v>1.5</v>
      </c>
    </row>
    <row r="242" spans="1:9" x14ac:dyDescent="0.25">
      <c r="A242" s="18"/>
      <c r="B242" s="53">
        <v>42817</v>
      </c>
      <c r="C242" s="39">
        <v>80</v>
      </c>
      <c r="D242" s="37">
        <v>0.46</v>
      </c>
      <c r="E242" s="38">
        <v>5.8</v>
      </c>
      <c r="F242" s="37">
        <f t="shared" si="29"/>
        <v>5.34</v>
      </c>
      <c r="G242" s="36">
        <v>0.15</v>
      </c>
      <c r="H242" s="79">
        <f>E242+G242</f>
        <v>5.95</v>
      </c>
      <c r="I242" s="37">
        <v>1.1000000000000001</v>
      </c>
    </row>
    <row r="243" spans="1:9" x14ac:dyDescent="0.25">
      <c r="A243" s="18"/>
      <c r="B243" s="53">
        <v>42844</v>
      </c>
      <c r="C243" s="39">
        <v>74</v>
      </c>
      <c r="D243" s="37">
        <v>0.22</v>
      </c>
      <c r="E243" s="38">
        <v>6.7</v>
      </c>
      <c r="F243" s="37">
        <f t="shared" si="29"/>
        <v>6.48</v>
      </c>
      <c r="G243" s="36" t="s">
        <v>45</v>
      </c>
      <c r="H243" s="79">
        <v>7</v>
      </c>
      <c r="I243" s="37">
        <v>0.96</v>
      </c>
    </row>
    <row r="244" spans="1:9" x14ac:dyDescent="0.25">
      <c r="A244" s="18"/>
      <c r="B244" s="53">
        <v>42880</v>
      </c>
      <c r="C244" s="39">
        <v>59</v>
      </c>
      <c r="D244" s="37">
        <v>1</v>
      </c>
      <c r="E244" s="38">
        <v>38</v>
      </c>
      <c r="F244" s="37">
        <f t="shared" si="29"/>
        <v>37</v>
      </c>
      <c r="G244" s="36" t="s">
        <v>45</v>
      </c>
      <c r="H244" s="79">
        <v>38</v>
      </c>
      <c r="I244" s="37">
        <v>0.64</v>
      </c>
    </row>
    <row r="245" spans="1:9" x14ac:dyDescent="0.25">
      <c r="A245" s="18"/>
      <c r="B245" s="53">
        <v>42915</v>
      </c>
      <c r="C245" s="39">
        <v>55</v>
      </c>
      <c r="D245" s="40">
        <v>1.4999999999999999E-2</v>
      </c>
      <c r="E245" s="38">
        <v>5</v>
      </c>
      <c r="F245" s="37">
        <f t="shared" si="29"/>
        <v>4.9850000000000003</v>
      </c>
      <c r="G245" s="36" t="s">
        <v>45</v>
      </c>
      <c r="H245" s="79">
        <v>5</v>
      </c>
      <c r="I245" s="37">
        <v>0.9</v>
      </c>
    </row>
    <row r="246" spans="1:9" x14ac:dyDescent="0.25">
      <c r="A246" s="18"/>
      <c r="B246" s="53">
        <v>42936</v>
      </c>
      <c r="C246" s="39">
        <v>62</v>
      </c>
      <c r="D246" s="40">
        <v>0.1</v>
      </c>
      <c r="E246" s="38">
        <v>4.9000000000000004</v>
      </c>
      <c r="F246" s="37">
        <f t="shared" si="29"/>
        <v>4.8000000000000007</v>
      </c>
      <c r="G246" s="36" t="s">
        <v>45</v>
      </c>
      <c r="H246" s="79">
        <v>5</v>
      </c>
      <c r="I246" s="37">
        <v>0.72</v>
      </c>
    </row>
    <row r="247" spans="1:9" x14ac:dyDescent="0.25">
      <c r="A247" s="18"/>
      <c r="B247" s="53">
        <v>42971</v>
      </c>
      <c r="C247" s="39">
        <v>34</v>
      </c>
      <c r="D247" s="40">
        <v>1.4</v>
      </c>
      <c r="E247" s="38">
        <v>4.5</v>
      </c>
      <c r="F247" s="37">
        <f t="shared" si="29"/>
        <v>3.1</v>
      </c>
      <c r="G247" s="36" t="s">
        <v>45</v>
      </c>
      <c r="H247" s="79">
        <v>5</v>
      </c>
      <c r="I247" s="37">
        <v>0.36</v>
      </c>
    </row>
    <row r="248" spans="1:9" x14ac:dyDescent="0.25">
      <c r="A248" s="18"/>
      <c r="B248" s="53">
        <v>42999</v>
      </c>
      <c r="C248" s="39">
        <v>50</v>
      </c>
      <c r="D248" s="38">
        <v>14</v>
      </c>
      <c r="E248" s="38">
        <v>17</v>
      </c>
      <c r="F248" s="37">
        <f t="shared" si="29"/>
        <v>3</v>
      </c>
      <c r="G248" s="36">
        <v>1.9E-2</v>
      </c>
      <c r="H248" s="79">
        <f>E248+G248</f>
        <v>17.018999999999998</v>
      </c>
      <c r="I248" s="37">
        <v>0.96</v>
      </c>
    </row>
    <row r="249" spans="1:9" x14ac:dyDescent="0.25">
      <c r="A249" s="129"/>
      <c r="B249" s="130" t="s">
        <v>72</v>
      </c>
      <c r="C249" s="136">
        <v>130</v>
      </c>
      <c r="D249" s="146">
        <v>18</v>
      </c>
      <c r="E249" s="146">
        <v>19</v>
      </c>
      <c r="F249" s="137">
        <f t="shared" si="29"/>
        <v>1</v>
      </c>
      <c r="G249" s="147" t="s">
        <v>45</v>
      </c>
      <c r="H249" s="135">
        <v>19</v>
      </c>
      <c r="I249" s="137">
        <v>0.43</v>
      </c>
    </row>
    <row r="250" spans="1:9" x14ac:dyDescent="0.25">
      <c r="A250" s="18"/>
      <c r="B250" s="53">
        <v>43181</v>
      </c>
      <c r="C250" s="100">
        <v>97</v>
      </c>
      <c r="D250" s="22">
        <v>5.2</v>
      </c>
      <c r="E250" s="19">
        <v>7.7</v>
      </c>
      <c r="F250" s="19">
        <f t="shared" si="29"/>
        <v>2.5</v>
      </c>
      <c r="G250" s="21" t="s">
        <v>45</v>
      </c>
      <c r="H250" s="19">
        <v>8</v>
      </c>
      <c r="I250" s="22">
        <v>0.6</v>
      </c>
    </row>
    <row r="251" spans="1:9" x14ac:dyDescent="0.25">
      <c r="A251" s="18"/>
      <c r="B251" s="53">
        <v>43272</v>
      </c>
      <c r="C251" s="100">
        <v>66</v>
      </c>
      <c r="D251" s="22">
        <v>3.7</v>
      </c>
      <c r="E251" s="22">
        <v>7.6</v>
      </c>
      <c r="F251" s="22">
        <f t="shared" si="29"/>
        <v>3.8999999999999995</v>
      </c>
      <c r="G251" s="21" t="s">
        <v>45</v>
      </c>
      <c r="H251" s="19">
        <v>7.6</v>
      </c>
      <c r="I251" s="22">
        <v>0.47</v>
      </c>
    </row>
    <row r="252" spans="1:9" x14ac:dyDescent="0.25">
      <c r="A252" s="18"/>
      <c r="B252" s="53">
        <v>43362</v>
      </c>
      <c r="C252" s="100">
        <v>43</v>
      </c>
      <c r="D252" s="22">
        <v>0.17</v>
      </c>
      <c r="E252" s="22">
        <v>2.6</v>
      </c>
      <c r="F252" s="22">
        <f t="shared" si="29"/>
        <v>2.4300000000000002</v>
      </c>
      <c r="G252" s="21">
        <v>0.25</v>
      </c>
      <c r="H252" s="79">
        <f>E252+G252</f>
        <v>2.85</v>
      </c>
      <c r="I252" s="22">
        <v>1.2</v>
      </c>
    </row>
    <row r="253" spans="1:9" x14ac:dyDescent="0.25">
      <c r="A253" s="18"/>
      <c r="B253" s="53">
        <v>43453</v>
      </c>
      <c r="C253" s="100">
        <v>65</v>
      </c>
      <c r="D253" s="22">
        <v>8.1</v>
      </c>
      <c r="E253" s="22">
        <v>9.9</v>
      </c>
      <c r="F253" s="22">
        <f t="shared" si="29"/>
        <v>1.8000000000000007</v>
      </c>
      <c r="G253" s="21">
        <v>0.01</v>
      </c>
      <c r="H253" s="79">
        <f>E253+G253</f>
        <v>9.91</v>
      </c>
      <c r="I253" s="22">
        <v>0.48</v>
      </c>
    </row>
    <row r="254" spans="1:9" x14ac:dyDescent="0.25">
      <c r="A254" s="23" t="s">
        <v>12</v>
      </c>
      <c r="B254" s="54">
        <v>42627</v>
      </c>
      <c r="C254" s="24"/>
      <c r="D254" s="28"/>
      <c r="E254" s="26"/>
      <c r="F254" s="27"/>
      <c r="G254" s="25"/>
      <c r="H254" s="29"/>
      <c r="I254" s="26"/>
    </row>
    <row r="255" spans="1:9" x14ac:dyDescent="0.25">
      <c r="A255" s="23"/>
      <c r="B255" s="55">
        <v>42655</v>
      </c>
      <c r="C255" s="24">
        <v>29</v>
      </c>
      <c r="D255" s="25">
        <v>12</v>
      </c>
      <c r="E255" s="25">
        <v>14</v>
      </c>
      <c r="F255" s="27">
        <f t="shared" si="0"/>
        <v>2</v>
      </c>
      <c r="G255" s="28" t="s">
        <v>45</v>
      </c>
      <c r="H255" s="29">
        <v>14</v>
      </c>
      <c r="I255" s="25">
        <v>29</v>
      </c>
    </row>
    <row r="256" spans="1:9" x14ac:dyDescent="0.25">
      <c r="A256" s="23"/>
      <c r="B256" s="55">
        <v>42683</v>
      </c>
      <c r="C256" s="24">
        <v>73</v>
      </c>
      <c r="D256" s="31">
        <v>0.46</v>
      </c>
      <c r="E256" s="26">
        <v>4.7</v>
      </c>
      <c r="F256" s="27">
        <f t="shared" si="0"/>
        <v>4.24</v>
      </c>
      <c r="G256" s="25">
        <v>41</v>
      </c>
      <c r="H256" s="29">
        <f t="shared" si="1"/>
        <v>45.7</v>
      </c>
      <c r="I256" s="26">
        <v>7.0000000000000007E-2</v>
      </c>
    </row>
    <row r="257" spans="1:9" x14ac:dyDescent="0.25">
      <c r="A257" s="23"/>
      <c r="B257" s="55">
        <v>42712</v>
      </c>
      <c r="C257" s="25"/>
      <c r="D257" s="28"/>
      <c r="E257" s="26"/>
      <c r="F257" s="27"/>
      <c r="G257" s="25"/>
      <c r="H257" s="29"/>
      <c r="I257" s="26"/>
    </row>
    <row r="258" spans="1:9" x14ac:dyDescent="0.25">
      <c r="A258" s="23"/>
      <c r="B258" s="55">
        <v>42753</v>
      </c>
      <c r="C258" s="24">
        <v>71</v>
      </c>
      <c r="D258" s="31">
        <v>0.36</v>
      </c>
      <c r="E258" s="26">
        <v>1.7</v>
      </c>
      <c r="F258" s="27">
        <f t="shared" ref="F258:F268" si="43">E258-D258</f>
        <v>1.3399999999999999</v>
      </c>
      <c r="G258" s="25">
        <v>11</v>
      </c>
      <c r="H258" s="29">
        <f t="shared" ref="H258:H268" si="44">E258+G258</f>
        <v>12.7</v>
      </c>
      <c r="I258" s="31">
        <v>4.2000000000000003E-2</v>
      </c>
    </row>
    <row r="259" spans="1:9" x14ac:dyDescent="0.25">
      <c r="A259" s="23"/>
      <c r="B259" s="55">
        <v>42789</v>
      </c>
      <c r="C259" s="24">
        <v>68</v>
      </c>
      <c r="D259" s="31">
        <v>2.8000000000000001E-2</v>
      </c>
      <c r="E259" s="26">
        <v>0.85</v>
      </c>
      <c r="F259" s="27">
        <f t="shared" si="43"/>
        <v>0.82199999999999995</v>
      </c>
      <c r="G259" s="25">
        <v>19</v>
      </c>
      <c r="H259" s="29">
        <f t="shared" si="44"/>
        <v>19.850000000000001</v>
      </c>
      <c r="I259" s="31">
        <v>2.5999999999999999E-2</v>
      </c>
    </row>
    <row r="260" spans="1:9" x14ac:dyDescent="0.25">
      <c r="A260" s="102"/>
      <c r="B260" s="54">
        <v>42817</v>
      </c>
      <c r="C260" s="24">
        <v>76</v>
      </c>
      <c r="D260" s="70">
        <v>1.2E-2</v>
      </c>
      <c r="E260" s="47">
        <v>0.9</v>
      </c>
      <c r="F260" s="27">
        <f t="shared" si="43"/>
        <v>0.88800000000000001</v>
      </c>
      <c r="G260" s="24">
        <v>18</v>
      </c>
      <c r="H260" s="29">
        <f t="shared" si="44"/>
        <v>18.899999999999999</v>
      </c>
      <c r="I260" s="31">
        <v>2.1999999999999999E-2</v>
      </c>
    </row>
    <row r="261" spans="1:9" x14ac:dyDescent="0.25">
      <c r="A261" s="102"/>
      <c r="B261" s="54">
        <v>42844</v>
      </c>
      <c r="C261" s="24">
        <v>60</v>
      </c>
      <c r="D261" s="70">
        <v>1.4E-2</v>
      </c>
      <c r="E261" s="47">
        <v>1.1000000000000001</v>
      </c>
      <c r="F261" s="27">
        <f t="shared" si="43"/>
        <v>1.0860000000000001</v>
      </c>
      <c r="G261" s="24">
        <v>21</v>
      </c>
      <c r="H261" s="29">
        <f t="shared" si="44"/>
        <v>22.1</v>
      </c>
      <c r="I261" s="31">
        <v>0.02</v>
      </c>
    </row>
    <row r="262" spans="1:9" x14ac:dyDescent="0.25">
      <c r="A262" s="102"/>
      <c r="B262" s="54">
        <v>42880</v>
      </c>
      <c r="C262" s="24">
        <v>58</v>
      </c>
      <c r="D262" s="70">
        <v>2.4E-2</v>
      </c>
      <c r="E262" s="47">
        <v>1.3</v>
      </c>
      <c r="F262" s="27">
        <f t="shared" si="43"/>
        <v>1.276</v>
      </c>
      <c r="G262" s="24">
        <v>37</v>
      </c>
      <c r="H262" s="29">
        <f t="shared" si="44"/>
        <v>38.299999999999997</v>
      </c>
      <c r="I262" s="31">
        <v>0.02</v>
      </c>
    </row>
    <row r="263" spans="1:9" x14ac:dyDescent="0.25">
      <c r="A263" s="102"/>
      <c r="B263" s="54">
        <v>42915</v>
      </c>
      <c r="C263" s="24">
        <v>61</v>
      </c>
      <c r="D263" s="70">
        <v>0.08</v>
      </c>
      <c r="E263" s="47">
        <v>1.6</v>
      </c>
      <c r="F263" s="27">
        <f t="shared" si="43"/>
        <v>1.52</v>
      </c>
      <c r="G263" s="24">
        <v>22</v>
      </c>
      <c r="H263" s="29">
        <f t="shared" si="44"/>
        <v>23.6</v>
      </c>
      <c r="I263" s="31">
        <v>0.03</v>
      </c>
    </row>
    <row r="264" spans="1:9" x14ac:dyDescent="0.25">
      <c r="A264" s="102"/>
      <c r="B264" s="54">
        <v>42936</v>
      </c>
      <c r="C264" s="24">
        <v>45</v>
      </c>
      <c r="D264" s="70">
        <v>0.02</v>
      </c>
      <c r="E264" s="47">
        <v>1.5</v>
      </c>
      <c r="F264" s="27">
        <f t="shared" si="43"/>
        <v>1.48</v>
      </c>
      <c r="G264" s="24">
        <v>20</v>
      </c>
      <c r="H264" s="29">
        <f t="shared" si="44"/>
        <v>21.5</v>
      </c>
      <c r="I264" s="31">
        <v>2.1000000000000001E-2</v>
      </c>
    </row>
    <row r="265" spans="1:9" x14ac:dyDescent="0.25">
      <c r="A265" s="102"/>
      <c r="B265" s="54">
        <v>42971</v>
      </c>
      <c r="C265" s="24">
        <v>35</v>
      </c>
      <c r="D265" s="70">
        <v>0.33</v>
      </c>
      <c r="E265" s="47">
        <v>1.7</v>
      </c>
      <c r="F265" s="27">
        <f t="shared" si="43"/>
        <v>1.3699999999999999</v>
      </c>
      <c r="G265" s="24">
        <v>18</v>
      </c>
      <c r="H265" s="29">
        <f t="shared" si="44"/>
        <v>19.7</v>
      </c>
      <c r="I265" s="31">
        <v>4.2999999999999997E-2</v>
      </c>
    </row>
    <row r="266" spans="1:9" x14ac:dyDescent="0.25">
      <c r="A266" s="102"/>
      <c r="B266" s="54">
        <v>42999</v>
      </c>
      <c r="C266" s="24">
        <v>54</v>
      </c>
      <c r="D266" s="70">
        <v>1.1000000000000001</v>
      </c>
      <c r="E266" s="47">
        <v>2.5</v>
      </c>
      <c r="F266" s="27">
        <f t="shared" si="43"/>
        <v>1.4</v>
      </c>
      <c r="G266" s="24">
        <v>28</v>
      </c>
      <c r="H266" s="29">
        <f t="shared" si="44"/>
        <v>30.5</v>
      </c>
      <c r="I266" s="31">
        <v>0.08</v>
      </c>
    </row>
    <row r="267" spans="1:9" x14ac:dyDescent="0.25">
      <c r="A267" s="145"/>
      <c r="B267" s="130" t="s">
        <v>72</v>
      </c>
      <c r="C267" s="131">
        <v>150</v>
      </c>
      <c r="D267" s="140">
        <v>0.66</v>
      </c>
      <c r="E267" s="141">
        <v>1.5</v>
      </c>
      <c r="F267" s="133">
        <f t="shared" si="43"/>
        <v>0.84</v>
      </c>
      <c r="G267" s="131">
        <v>35</v>
      </c>
      <c r="H267" s="135">
        <f t="shared" si="44"/>
        <v>36.5</v>
      </c>
      <c r="I267" s="133">
        <v>0.01</v>
      </c>
    </row>
    <row r="268" spans="1:9" x14ac:dyDescent="0.25">
      <c r="A268" s="71"/>
      <c r="B268" s="54">
        <v>43181</v>
      </c>
      <c r="C268" s="72">
        <v>60</v>
      </c>
      <c r="D268" s="27">
        <v>8.0000000000000002E-3</v>
      </c>
      <c r="E268" s="68">
        <v>1.2</v>
      </c>
      <c r="F268" s="68">
        <f t="shared" si="43"/>
        <v>1.1919999999999999</v>
      </c>
      <c r="G268" s="29">
        <v>23</v>
      </c>
      <c r="H268" s="29">
        <f t="shared" si="44"/>
        <v>24.2</v>
      </c>
      <c r="I268" s="27">
        <v>0.19</v>
      </c>
    </row>
    <row r="269" spans="1:9" x14ac:dyDescent="0.25">
      <c r="A269" s="88"/>
      <c r="B269" s="54">
        <v>43272</v>
      </c>
      <c r="C269" s="72"/>
      <c r="D269" s="164"/>
      <c r="E269" s="165"/>
      <c r="F269" s="68"/>
      <c r="G269" s="72"/>
      <c r="H269" s="29"/>
      <c r="I269" s="27"/>
    </row>
    <row r="270" spans="1:9" x14ac:dyDescent="0.25">
      <c r="A270" s="88"/>
      <c r="B270" s="54">
        <v>43362</v>
      </c>
      <c r="C270" s="72">
        <v>61</v>
      </c>
      <c r="D270" s="164">
        <v>7.0000000000000001E-3</v>
      </c>
      <c r="E270" s="165">
        <v>1.3</v>
      </c>
      <c r="F270" s="68">
        <v>1.3</v>
      </c>
      <c r="G270" s="72">
        <v>24</v>
      </c>
      <c r="H270" s="29">
        <v>25</v>
      </c>
      <c r="I270" s="27">
        <v>1.1000000000000001</v>
      </c>
    </row>
    <row r="271" spans="1:9" x14ac:dyDescent="0.25">
      <c r="A271" s="88"/>
      <c r="B271" s="54">
        <v>43453</v>
      </c>
      <c r="C271" s="72">
        <v>56</v>
      </c>
      <c r="D271" s="164">
        <v>0.4</v>
      </c>
      <c r="E271" s="165">
        <v>0.91</v>
      </c>
      <c r="F271" s="68">
        <f t="shared" ref="F271" si="45">E271-D271</f>
        <v>0.51</v>
      </c>
      <c r="G271" s="72">
        <v>37</v>
      </c>
      <c r="H271" s="29">
        <f t="shared" ref="H271" si="46">E271+G271</f>
        <v>37.909999999999997</v>
      </c>
      <c r="I271" s="27">
        <v>0.19</v>
      </c>
    </row>
    <row r="272" spans="1:9" x14ac:dyDescent="0.25">
      <c r="A272" s="42" t="s">
        <v>15</v>
      </c>
      <c r="B272" s="53">
        <v>42627</v>
      </c>
      <c r="C272" s="35"/>
      <c r="D272" s="39"/>
      <c r="E272" s="39"/>
      <c r="F272" s="20"/>
      <c r="G272" s="39"/>
      <c r="H272" s="19"/>
      <c r="I272" s="37"/>
    </row>
    <row r="273" spans="1:9" x14ac:dyDescent="0.25">
      <c r="A273" s="39"/>
      <c r="B273" s="53">
        <v>42655</v>
      </c>
      <c r="C273" s="39">
        <v>38</v>
      </c>
      <c r="D273" s="35">
        <v>4.3</v>
      </c>
      <c r="E273" s="43">
        <v>6.9</v>
      </c>
      <c r="F273" s="20">
        <f t="shared" si="0"/>
        <v>2.6000000000000005</v>
      </c>
      <c r="G273" s="43">
        <v>4.2</v>
      </c>
      <c r="H273" s="19">
        <f t="shared" si="1"/>
        <v>11.100000000000001</v>
      </c>
      <c r="I273" s="40">
        <v>0.19</v>
      </c>
    </row>
    <row r="274" spans="1:9" x14ac:dyDescent="0.25">
      <c r="A274" s="39"/>
      <c r="B274" s="53">
        <v>42683</v>
      </c>
      <c r="C274" s="39">
        <v>69</v>
      </c>
      <c r="D274" s="35">
        <v>0.55000000000000004</v>
      </c>
      <c r="E274" s="43">
        <v>2.2999999999999998</v>
      </c>
      <c r="F274" s="20">
        <f t="shared" si="0"/>
        <v>1.7499999999999998</v>
      </c>
      <c r="G274" s="39">
        <v>22</v>
      </c>
      <c r="H274" s="19">
        <f t="shared" si="1"/>
        <v>24.3</v>
      </c>
      <c r="I274" s="40">
        <v>0.13</v>
      </c>
    </row>
    <row r="275" spans="1:9" x14ac:dyDescent="0.25">
      <c r="A275" s="39"/>
      <c r="B275" s="53">
        <v>42712</v>
      </c>
      <c r="C275" s="39"/>
      <c r="D275" s="39"/>
      <c r="E275" s="39"/>
      <c r="F275" s="20"/>
      <c r="G275" s="39"/>
      <c r="H275" s="19"/>
      <c r="I275" s="37"/>
    </row>
    <row r="276" spans="1:9" x14ac:dyDescent="0.25">
      <c r="A276" s="39"/>
      <c r="B276" s="53">
        <v>42753</v>
      </c>
      <c r="C276" s="39">
        <v>62</v>
      </c>
      <c r="D276" s="35">
        <v>0.14000000000000001</v>
      </c>
      <c r="E276" s="43">
        <v>1.6</v>
      </c>
      <c r="F276" s="20">
        <f>E276-D276</f>
        <v>1.46</v>
      </c>
      <c r="G276" s="39">
        <v>19</v>
      </c>
      <c r="H276" s="19">
        <f t="shared" ref="H276:H289" si="47">E276+G276</f>
        <v>20.6</v>
      </c>
      <c r="I276" s="40">
        <v>6.4000000000000001E-2</v>
      </c>
    </row>
    <row r="277" spans="1:9" x14ac:dyDescent="0.25">
      <c r="A277" s="39"/>
      <c r="B277" s="53">
        <v>42789</v>
      </c>
      <c r="C277" s="39">
        <v>65</v>
      </c>
      <c r="D277" s="35">
        <v>0.43</v>
      </c>
      <c r="E277" s="43">
        <v>2.2000000000000002</v>
      </c>
      <c r="F277" s="20">
        <f>E277-D277</f>
        <v>1.7700000000000002</v>
      </c>
      <c r="G277" s="39">
        <v>21</v>
      </c>
      <c r="H277" s="19">
        <f t="shared" si="47"/>
        <v>23.2</v>
      </c>
      <c r="I277" s="40">
        <v>5.6000000000000001E-2</v>
      </c>
    </row>
    <row r="278" spans="1:9" x14ac:dyDescent="0.25">
      <c r="A278" s="39"/>
      <c r="B278" s="53">
        <v>42817</v>
      </c>
      <c r="C278" s="39">
        <v>72</v>
      </c>
      <c r="D278" s="35">
        <v>7.0000000000000001E-3</v>
      </c>
      <c r="E278" s="43">
        <v>1.6</v>
      </c>
      <c r="F278" s="20">
        <f>E278-D278</f>
        <v>1.5930000000000002</v>
      </c>
      <c r="G278" s="39">
        <v>26</v>
      </c>
      <c r="H278" s="19">
        <f t="shared" si="47"/>
        <v>27.6</v>
      </c>
      <c r="I278" s="40">
        <v>4.5999999999999999E-2</v>
      </c>
    </row>
    <row r="279" spans="1:9" x14ac:dyDescent="0.25">
      <c r="A279" s="39"/>
      <c r="B279" s="53">
        <v>42844</v>
      </c>
      <c r="C279" s="39">
        <v>55</v>
      </c>
      <c r="D279" s="35" t="s">
        <v>45</v>
      </c>
      <c r="E279" s="43">
        <v>1.3</v>
      </c>
      <c r="F279" s="20">
        <v>1.3</v>
      </c>
      <c r="G279" s="39">
        <v>27</v>
      </c>
      <c r="H279" s="19">
        <f t="shared" si="47"/>
        <v>28.3</v>
      </c>
      <c r="I279" s="40">
        <v>3.6999999999999998E-2</v>
      </c>
    </row>
    <row r="280" spans="1:9" x14ac:dyDescent="0.25">
      <c r="A280" s="39"/>
      <c r="B280" s="53">
        <v>42880</v>
      </c>
      <c r="C280" s="39">
        <v>55</v>
      </c>
      <c r="D280" s="35">
        <v>1.7999999999999999E-2</v>
      </c>
      <c r="E280" s="43">
        <v>2</v>
      </c>
      <c r="F280" s="20">
        <f t="shared" ref="F280:F289" si="48">E280-D280</f>
        <v>1.982</v>
      </c>
      <c r="G280" s="39">
        <v>29</v>
      </c>
      <c r="H280" s="19">
        <f t="shared" si="47"/>
        <v>31</v>
      </c>
      <c r="I280" s="40">
        <v>0.04</v>
      </c>
    </row>
    <row r="281" spans="1:9" x14ac:dyDescent="0.25">
      <c r="A281" s="39"/>
      <c r="B281" s="53">
        <v>42915</v>
      </c>
      <c r="C281" s="39">
        <v>57</v>
      </c>
      <c r="D281" s="35">
        <v>0.02</v>
      </c>
      <c r="E281" s="43">
        <v>1.6</v>
      </c>
      <c r="F281" s="20">
        <f t="shared" si="48"/>
        <v>1.58</v>
      </c>
      <c r="G281" s="39">
        <v>33</v>
      </c>
      <c r="H281" s="19">
        <f t="shared" si="47"/>
        <v>34.6</v>
      </c>
      <c r="I281" s="40">
        <v>0.03</v>
      </c>
    </row>
    <row r="282" spans="1:9" x14ac:dyDescent="0.25">
      <c r="A282" s="39"/>
      <c r="B282" s="53">
        <v>42936</v>
      </c>
      <c r="C282" s="39">
        <v>61</v>
      </c>
      <c r="D282" s="35">
        <v>1.7000000000000001E-2</v>
      </c>
      <c r="E282" s="43">
        <v>2.1</v>
      </c>
      <c r="F282" s="20">
        <f t="shared" si="48"/>
        <v>2.0830000000000002</v>
      </c>
      <c r="G282" s="39">
        <v>30</v>
      </c>
      <c r="H282" s="19">
        <f t="shared" si="47"/>
        <v>32.1</v>
      </c>
      <c r="I282" s="40">
        <v>3.1E-2</v>
      </c>
    </row>
    <row r="283" spans="1:9" x14ac:dyDescent="0.25">
      <c r="A283" s="39"/>
      <c r="B283" s="53">
        <v>42971</v>
      </c>
      <c r="C283" s="39">
        <v>27</v>
      </c>
      <c r="D283" s="35">
        <v>0.02</v>
      </c>
      <c r="E283" s="43">
        <v>2.8</v>
      </c>
      <c r="F283" s="20">
        <f t="shared" si="48"/>
        <v>2.78</v>
      </c>
      <c r="G283" s="39">
        <v>27</v>
      </c>
      <c r="H283" s="19">
        <f t="shared" si="47"/>
        <v>29.8</v>
      </c>
      <c r="I283" s="40">
        <v>3.5000000000000003E-2</v>
      </c>
    </row>
    <row r="284" spans="1:9" x14ac:dyDescent="0.25">
      <c r="A284" s="39"/>
      <c r="B284" s="53">
        <v>42999</v>
      </c>
      <c r="C284" s="39">
        <v>27</v>
      </c>
      <c r="D284" s="35">
        <v>2.5999999999999999E-2</v>
      </c>
      <c r="E284" s="43">
        <v>1.3</v>
      </c>
      <c r="F284" s="20">
        <f t="shared" si="48"/>
        <v>1.274</v>
      </c>
      <c r="G284" s="39">
        <v>18</v>
      </c>
      <c r="H284" s="19">
        <f t="shared" si="47"/>
        <v>19.3</v>
      </c>
      <c r="I284" s="40">
        <v>2.4E-2</v>
      </c>
    </row>
    <row r="285" spans="1:9" x14ac:dyDescent="0.25">
      <c r="A285" s="136"/>
      <c r="B285" s="130" t="s">
        <v>72</v>
      </c>
      <c r="C285" s="136">
        <v>120</v>
      </c>
      <c r="D285" s="143">
        <v>2.8000000000000001E-2</v>
      </c>
      <c r="E285" s="144">
        <v>0.99</v>
      </c>
      <c r="F285" s="133">
        <f t="shared" si="48"/>
        <v>0.96199999999999997</v>
      </c>
      <c r="G285" s="136">
        <v>36</v>
      </c>
      <c r="H285" s="135">
        <f t="shared" si="47"/>
        <v>36.99</v>
      </c>
      <c r="I285" s="142">
        <v>0.02</v>
      </c>
    </row>
    <row r="286" spans="1:9" x14ac:dyDescent="0.25">
      <c r="A286" s="18"/>
      <c r="B286" s="53">
        <v>43181</v>
      </c>
      <c r="C286" s="100">
        <v>56</v>
      </c>
      <c r="D286" s="20">
        <v>8.5999999999999993E-2</v>
      </c>
      <c r="E286" s="22">
        <v>0.76</v>
      </c>
      <c r="F286" s="20">
        <f t="shared" si="48"/>
        <v>0.67400000000000004</v>
      </c>
      <c r="G286" s="19">
        <v>10</v>
      </c>
      <c r="H286" s="19">
        <f t="shared" si="47"/>
        <v>10.76</v>
      </c>
      <c r="I286" s="20">
        <v>0.02</v>
      </c>
    </row>
    <row r="287" spans="1:9" x14ac:dyDescent="0.25">
      <c r="A287" s="18"/>
      <c r="B287" s="53">
        <v>43272</v>
      </c>
      <c r="C287" s="100">
        <v>62</v>
      </c>
      <c r="D287" s="19">
        <v>12</v>
      </c>
      <c r="E287" s="19">
        <v>13</v>
      </c>
      <c r="F287" s="20">
        <f t="shared" si="48"/>
        <v>1</v>
      </c>
      <c r="G287" s="22">
        <v>2.2999999999999998</v>
      </c>
      <c r="H287" s="19">
        <f t="shared" si="47"/>
        <v>15.3</v>
      </c>
      <c r="I287" s="20">
        <v>0.14000000000000001</v>
      </c>
    </row>
    <row r="288" spans="1:9" x14ac:dyDescent="0.25">
      <c r="A288" s="18"/>
      <c r="B288" s="53">
        <v>43362</v>
      </c>
      <c r="C288" s="100">
        <v>48</v>
      </c>
      <c r="D288" s="20">
        <v>0.01</v>
      </c>
      <c r="E288" s="19">
        <v>1.7</v>
      </c>
      <c r="F288" s="20">
        <v>2</v>
      </c>
      <c r="G288" s="19">
        <v>23</v>
      </c>
      <c r="H288" s="19">
        <v>25</v>
      </c>
      <c r="I288" s="20">
        <v>0.03</v>
      </c>
    </row>
    <row r="289" spans="1:9" x14ac:dyDescent="0.25">
      <c r="A289" s="18"/>
      <c r="B289" s="53">
        <v>43453</v>
      </c>
      <c r="C289" s="100">
        <v>54</v>
      </c>
      <c r="D289" s="20">
        <v>5.0000000000000001E-3</v>
      </c>
      <c r="E289" s="19">
        <v>1.1000000000000001</v>
      </c>
      <c r="F289" s="20">
        <f t="shared" si="48"/>
        <v>1.0950000000000002</v>
      </c>
      <c r="G289" s="19">
        <v>34</v>
      </c>
      <c r="H289" s="19">
        <f t="shared" si="47"/>
        <v>35.1</v>
      </c>
      <c r="I289" s="20">
        <v>0.03</v>
      </c>
    </row>
    <row r="290" spans="1:9" x14ac:dyDescent="0.25">
      <c r="A290" s="23" t="s">
        <v>18</v>
      </c>
      <c r="B290" s="54">
        <v>42627</v>
      </c>
      <c r="C290" s="24">
        <v>110</v>
      </c>
      <c r="D290" s="44">
        <v>1.2E-2</v>
      </c>
      <c r="E290" s="44">
        <v>3.9</v>
      </c>
      <c r="F290" s="27">
        <f t="shared" ref="F290:F310" si="49">E290-D290</f>
        <v>3.8879999999999999</v>
      </c>
      <c r="G290" s="45">
        <v>4.2</v>
      </c>
      <c r="H290" s="29">
        <f t="shared" ref="H290:H310" si="50">E290+G290</f>
        <v>8.1</v>
      </c>
      <c r="I290" s="44">
        <v>0.43</v>
      </c>
    </row>
    <row r="291" spans="1:9" x14ac:dyDescent="0.25">
      <c r="A291" s="23"/>
      <c r="B291" s="55">
        <v>42655</v>
      </c>
      <c r="C291" s="24">
        <v>28</v>
      </c>
      <c r="D291" s="44">
        <v>7.5999999999999998E-2</v>
      </c>
      <c r="E291" s="44">
        <v>2.4</v>
      </c>
      <c r="F291" s="27">
        <f t="shared" si="49"/>
        <v>2.3239999999999998</v>
      </c>
      <c r="G291" s="44">
        <v>0.89</v>
      </c>
      <c r="H291" s="29">
        <f t="shared" si="50"/>
        <v>3.29</v>
      </c>
      <c r="I291" s="44">
        <v>0.86</v>
      </c>
    </row>
    <row r="292" spans="1:9" x14ac:dyDescent="0.25">
      <c r="A292" s="23"/>
      <c r="B292" s="55">
        <v>42683</v>
      </c>
      <c r="C292" s="24">
        <v>30</v>
      </c>
      <c r="D292" s="44">
        <v>4.3999999999999997E-2</v>
      </c>
      <c r="E292" s="44">
        <v>2.7</v>
      </c>
      <c r="F292" s="27">
        <f t="shared" si="49"/>
        <v>2.6560000000000001</v>
      </c>
      <c r="G292" s="45">
        <v>7.7</v>
      </c>
      <c r="H292" s="29">
        <f t="shared" si="50"/>
        <v>10.4</v>
      </c>
      <c r="I292" s="44">
        <v>0.26</v>
      </c>
    </row>
    <row r="293" spans="1:9" x14ac:dyDescent="0.25">
      <c r="A293" s="23"/>
      <c r="B293" s="55">
        <v>42712</v>
      </c>
      <c r="C293" s="24"/>
      <c r="D293" s="23"/>
      <c r="E293" s="23"/>
      <c r="F293" s="27"/>
      <c r="G293" s="23"/>
      <c r="H293" s="29"/>
      <c r="I293" s="23"/>
    </row>
    <row r="294" spans="1:9" x14ac:dyDescent="0.25">
      <c r="A294" s="23"/>
      <c r="B294" s="55">
        <v>42753</v>
      </c>
      <c r="C294" s="24">
        <v>59</v>
      </c>
      <c r="D294" s="44">
        <v>5.2999999999999999E-2</v>
      </c>
      <c r="E294" s="69">
        <v>2</v>
      </c>
      <c r="F294" s="27">
        <f t="shared" ref="F294:F307" si="51">E294-D294</f>
        <v>1.9470000000000001</v>
      </c>
      <c r="G294" s="44">
        <v>7.6</v>
      </c>
      <c r="H294" s="29">
        <f t="shared" ref="H294:H307" si="52">E294+G294</f>
        <v>9.6</v>
      </c>
      <c r="I294" s="44">
        <v>0.16</v>
      </c>
    </row>
    <row r="295" spans="1:9" x14ac:dyDescent="0.25">
      <c r="A295" s="23"/>
      <c r="B295" s="55">
        <v>42789</v>
      </c>
      <c r="C295" s="24">
        <v>54</v>
      </c>
      <c r="D295" s="44">
        <v>2.5999999999999999E-2</v>
      </c>
      <c r="E295" s="69">
        <v>1.5</v>
      </c>
      <c r="F295" s="27">
        <f t="shared" si="51"/>
        <v>1.474</v>
      </c>
      <c r="G295" s="44">
        <v>12</v>
      </c>
      <c r="H295" s="29">
        <f t="shared" si="52"/>
        <v>13.5</v>
      </c>
      <c r="I295" s="44">
        <v>0.14000000000000001</v>
      </c>
    </row>
    <row r="296" spans="1:9" x14ac:dyDescent="0.25">
      <c r="A296" s="23"/>
      <c r="B296" s="54">
        <v>42817</v>
      </c>
      <c r="C296" s="24">
        <v>58</v>
      </c>
      <c r="D296" s="44">
        <v>1.7999999999999999E-2</v>
      </c>
      <c r="E296" s="69">
        <v>2</v>
      </c>
      <c r="F296" s="27">
        <f t="shared" si="51"/>
        <v>1.982</v>
      </c>
      <c r="G296" s="44">
        <v>13</v>
      </c>
      <c r="H296" s="29">
        <f t="shared" si="52"/>
        <v>15</v>
      </c>
      <c r="I296" s="44">
        <v>0.15</v>
      </c>
    </row>
    <row r="297" spans="1:9" x14ac:dyDescent="0.25">
      <c r="A297" s="23"/>
      <c r="B297" s="54">
        <v>42844</v>
      </c>
      <c r="C297" s="24">
        <v>55</v>
      </c>
      <c r="D297" s="44">
        <v>5.0000000000000001E-3</v>
      </c>
      <c r="E297" s="69">
        <v>2.2999999999999998</v>
      </c>
      <c r="F297" s="27">
        <f t="shared" si="51"/>
        <v>2.2949999999999999</v>
      </c>
      <c r="G297" s="44">
        <v>20</v>
      </c>
      <c r="H297" s="29">
        <f t="shared" si="52"/>
        <v>22.3</v>
      </c>
      <c r="I297" s="44">
        <v>0.13</v>
      </c>
    </row>
    <row r="298" spans="1:9" x14ac:dyDescent="0.25">
      <c r="A298" s="23"/>
      <c r="B298" s="54">
        <v>42880</v>
      </c>
      <c r="C298" s="24">
        <v>51</v>
      </c>
      <c r="D298" s="44">
        <v>7.0000000000000001E-3</v>
      </c>
      <c r="E298" s="69">
        <v>2</v>
      </c>
      <c r="F298" s="27">
        <f t="shared" si="51"/>
        <v>1.9930000000000001</v>
      </c>
      <c r="G298" s="44">
        <v>43</v>
      </c>
      <c r="H298" s="29">
        <f t="shared" si="52"/>
        <v>45</v>
      </c>
      <c r="I298" s="44">
        <v>0.11</v>
      </c>
    </row>
    <row r="299" spans="1:9" x14ac:dyDescent="0.25">
      <c r="A299" s="23"/>
      <c r="B299" s="54">
        <v>42915</v>
      </c>
      <c r="C299" s="24">
        <v>50</v>
      </c>
      <c r="D299" s="44">
        <v>8.9999999999999993E-3</v>
      </c>
      <c r="E299" s="69">
        <v>1.9</v>
      </c>
      <c r="F299" s="27">
        <f t="shared" si="51"/>
        <v>1.891</v>
      </c>
      <c r="G299" s="44">
        <v>14</v>
      </c>
      <c r="H299" s="29">
        <f t="shared" si="52"/>
        <v>15.9</v>
      </c>
      <c r="I299" s="45">
        <v>0.1</v>
      </c>
    </row>
    <row r="300" spans="1:9" x14ac:dyDescent="0.25">
      <c r="A300" s="23"/>
      <c r="B300" s="54">
        <v>42936</v>
      </c>
      <c r="C300" s="24">
        <v>52</v>
      </c>
      <c r="D300" s="44">
        <v>1.2E-2</v>
      </c>
      <c r="E300" s="69">
        <v>2.2000000000000002</v>
      </c>
      <c r="F300" s="27">
        <f t="shared" si="51"/>
        <v>2.1880000000000002</v>
      </c>
      <c r="G300" s="44">
        <v>16</v>
      </c>
      <c r="H300" s="29">
        <f t="shared" si="52"/>
        <v>18.2</v>
      </c>
      <c r="I300" s="45">
        <v>8.2000000000000003E-2</v>
      </c>
    </row>
    <row r="301" spans="1:9" x14ac:dyDescent="0.25">
      <c r="A301" s="23"/>
      <c r="B301" s="54">
        <v>42971</v>
      </c>
      <c r="C301" s="24">
        <v>28</v>
      </c>
      <c r="D301" s="44">
        <v>1.4E-2</v>
      </c>
      <c r="E301" s="69">
        <v>2.1</v>
      </c>
      <c r="F301" s="27">
        <f t="shared" si="51"/>
        <v>2.0860000000000003</v>
      </c>
      <c r="G301" s="44">
        <v>14</v>
      </c>
      <c r="H301" s="29">
        <f t="shared" si="52"/>
        <v>16.100000000000001</v>
      </c>
      <c r="I301" s="45">
        <v>0.11</v>
      </c>
    </row>
    <row r="302" spans="1:9" x14ac:dyDescent="0.25">
      <c r="A302" s="23"/>
      <c r="B302" s="54">
        <v>42999</v>
      </c>
      <c r="C302" s="24">
        <v>35</v>
      </c>
      <c r="D302" s="44">
        <v>8.9999999999999993E-3</v>
      </c>
      <c r="E302" s="69">
        <v>1.3</v>
      </c>
      <c r="F302" s="27">
        <f t="shared" si="51"/>
        <v>1.2910000000000001</v>
      </c>
      <c r="G302" s="44">
        <v>19</v>
      </c>
      <c r="H302" s="29">
        <f t="shared" si="52"/>
        <v>20.3</v>
      </c>
      <c r="I302" s="45">
        <v>5.8999999999999997E-2</v>
      </c>
    </row>
    <row r="303" spans="1:9" x14ac:dyDescent="0.25">
      <c r="A303" s="129"/>
      <c r="B303" s="130" t="s">
        <v>72</v>
      </c>
      <c r="C303" s="131">
        <v>150</v>
      </c>
      <c r="D303" s="138">
        <v>1.2E-2</v>
      </c>
      <c r="E303" s="137">
        <v>0.91</v>
      </c>
      <c r="F303" s="133">
        <f t="shared" si="51"/>
        <v>0.89800000000000002</v>
      </c>
      <c r="G303" s="138">
        <v>34</v>
      </c>
      <c r="H303" s="135">
        <f t="shared" si="52"/>
        <v>34.909999999999997</v>
      </c>
      <c r="I303" s="142">
        <v>0.04</v>
      </c>
    </row>
    <row r="304" spans="1:9" x14ac:dyDescent="0.25">
      <c r="A304" s="71"/>
      <c r="B304" s="54">
        <v>43181</v>
      </c>
      <c r="C304" s="72">
        <v>79</v>
      </c>
      <c r="D304" s="73">
        <v>8.9999999999999993E-3</v>
      </c>
      <c r="E304" s="68">
        <v>0.92</v>
      </c>
      <c r="F304" s="27">
        <f t="shared" si="51"/>
        <v>0.91100000000000003</v>
      </c>
      <c r="G304" s="29">
        <v>45</v>
      </c>
      <c r="H304" s="29">
        <f t="shared" si="52"/>
        <v>45.92</v>
      </c>
      <c r="I304" s="27">
        <v>3.5000000000000003E-2</v>
      </c>
    </row>
    <row r="305" spans="1:9" x14ac:dyDescent="0.25">
      <c r="A305" s="71"/>
      <c r="B305" s="54">
        <v>43272</v>
      </c>
      <c r="C305" s="72">
        <v>62</v>
      </c>
      <c r="D305" s="73">
        <v>8.0000000000000002E-3</v>
      </c>
      <c r="E305" s="68">
        <v>2</v>
      </c>
      <c r="F305" s="27">
        <f t="shared" si="51"/>
        <v>1.992</v>
      </c>
      <c r="G305" s="29">
        <v>21</v>
      </c>
      <c r="H305" s="29">
        <f t="shared" si="52"/>
        <v>23</v>
      </c>
      <c r="I305" s="27">
        <v>0.04</v>
      </c>
    </row>
    <row r="306" spans="1:9" x14ac:dyDescent="0.25">
      <c r="A306" s="71"/>
      <c r="B306" s="54">
        <v>43362</v>
      </c>
      <c r="C306" s="72">
        <v>51</v>
      </c>
      <c r="D306" s="73">
        <v>1.2999999999999999E-2</v>
      </c>
      <c r="E306" s="68">
        <v>1.6</v>
      </c>
      <c r="F306" s="27">
        <f t="shared" si="51"/>
        <v>1.5870000000000002</v>
      </c>
      <c r="G306" s="29">
        <v>34</v>
      </c>
      <c r="H306" s="29">
        <v>36</v>
      </c>
      <c r="I306" s="27">
        <v>3.1E-2</v>
      </c>
    </row>
    <row r="307" spans="1:9" x14ac:dyDescent="0.25">
      <c r="A307" s="71"/>
      <c r="B307" s="54">
        <v>43453</v>
      </c>
      <c r="C307" s="72">
        <v>51</v>
      </c>
      <c r="D307" s="73">
        <v>7.0000000000000001E-3</v>
      </c>
      <c r="E307" s="68">
        <v>1.4</v>
      </c>
      <c r="F307" s="27">
        <f t="shared" si="51"/>
        <v>1.393</v>
      </c>
      <c r="G307" s="29">
        <v>22</v>
      </c>
      <c r="H307" s="29">
        <f t="shared" si="52"/>
        <v>23.4</v>
      </c>
      <c r="I307" s="27">
        <v>3.5999999999999997E-2</v>
      </c>
    </row>
    <row r="308" spans="1:9" x14ac:dyDescent="0.25">
      <c r="A308" s="18" t="s">
        <v>21</v>
      </c>
      <c r="B308" s="53">
        <v>42627</v>
      </c>
      <c r="C308" s="39"/>
      <c r="D308" s="21"/>
      <c r="E308" s="20"/>
      <c r="F308" s="20"/>
      <c r="G308" s="20"/>
      <c r="H308" s="19"/>
      <c r="I308" s="20"/>
    </row>
    <row r="309" spans="1:9" x14ac:dyDescent="0.25">
      <c r="A309" s="18"/>
      <c r="B309" s="53">
        <v>42655</v>
      </c>
      <c r="C309" s="39">
        <v>54</v>
      </c>
      <c r="D309" s="22">
        <v>8.5</v>
      </c>
      <c r="E309" s="19">
        <v>13</v>
      </c>
      <c r="F309" s="20">
        <f t="shared" si="49"/>
        <v>4.5</v>
      </c>
      <c r="G309" s="21" t="s">
        <v>45</v>
      </c>
      <c r="H309" s="19">
        <v>13</v>
      </c>
      <c r="I309" s="20">
        <v>0.27</v>
      </c>
    </row>
    <row r="310" spans="1:9" x14ac:dyDescent="0.25">
      <c r="A310" s="18"/>
      <c r="B310" s="53">
        <v>42683</v>
      </c>
      <c r="C310" s="39">
        <v>53</v>
      </c>
      <c r="D310" s="22">
        <v>6.3</v>
      </c>
      <c r="E310" s="19">
        <v>11</v>
      </c>
      <c r="F310" s="20">
        <f t="shared" si="49"/>
        <v>4.7</v>
      </c>
      <c r="G310" s="21">
        <v>1.7000000000000001E-2</v>
      </c>
      <c r="H310" s="19">
        <f t="shared" si="50"/>
        <v>11.016999999999999</v>
      </c>
      <c r="I310" s="20">
        <v>5.8000000000000003E-2</v>
      </c>
    </row>
    <row r="311" spans="1:9" ht="16.5" customHeight="1" x14ac:dyDescent="0.25">
      <c r="A311" s="18"/>
      <c r="B311" s="53">
        <v>42712</v>
      </c>
      <c r="C311" s="39"/>
      <c r="D311" s="21"/>
      <c r="E311" s="20"/>
      <c r="F311" s="20"/>
      <c r="G311" s="20"/>
      <c r="H311" s="19"/>
      <c r="I311" s="20"/>
    </row>
    <row r="312" spans="1:9" ht="15" customHeight="1" x14ac:dyDescent="0.25">
      <c r="A312" s="18"/>
      <c r="B312" s="53">
        <v>42753</v>
      </c>
      <c r="C312" s="39">
        <v>61</v>
      </c>
      <c r="D312" s="20">
        <v>0.76</v>
      </c>
      <c r="E312" s="22">
        <v>2.2999999999999998</v>
      </c>
      <c r="F312" s="20">
        <f t="shared" ref="F312:F325" si="53">E312-D312</f>
        <v>1.5399999999999998</v>
      </c>
      <c r="G312" s="22">
        <v>2.6</v>
      </c>
      <c r="H312" s="19">
        <f t="shared" ref="H312:H325" si="54">E312+G312</f>
        <v>4.9000000000000004</v>
      </c>
      <c r="I312" s="20">
        <v>2.1999999999999999E-2</v>
      </c>
    </row>
    <row r="313" spans="1:9" x14ac:dyDescent="0.25">
      <c r="A313" s="18"/>
      <c r="B313" s="53">
        <v>42789</v>
      </c>
      <c r="C313" s="39">
        <v>67</v>
      </c>
      <c r="D313" s="20">
        <v>0.73</v>
      </c>
      <c r="E313" s="22">
        <v>2.1</v>
      </c>
      <c r="F313" s="20">
        <f t="shared" si="53"/>
        <v>1.37</v>
      </c>
      <c r="G313" s="22">
        <v>2.4</v>
      </c>
      <c r="H313" s="19">
        <f t="shared" si="54"/>
        <v>4.5</v>
      </c>
      <c r="I313" s="20">
        <v>1.7999999999999999E-2</v>
      </c>
    </row>
    <row r="314" spans="1:9" x14ac:dyDescent="0.25">
      <c r="A314" s="18"/>
      <c r="B314" s="53">
        <v>42817</v>
      </c>
      <c r="C314" s="39">
        <v>81</v>
      </c>
      <c r="D314" s="20">
        <v>0.21</v>
      </c>
      <c r="E314" s="22">
        <v>1.7</v>
      </c>
      <c r="F314" s="20">
        <f t="shared" si="53"/>
        <v>1.49</v>
      </c>
      <c r="G314" s="22">
        <v>4.7</v>
      </c>
      <c r="H314" s="19">
        <f t="shared" si="54"/>
        <v>6.4</v>
      </c>
      <c r="I314" s="20">
        <v>1.2999999999999999E-2</v>
      </c>
    </row>
    <row r="315" spans="1:9" x14ac:dyDescent="0.25">
      <c r="A315" s="18"/>
      <c r="B315" s="53">
        <v>42844</v>
      </c>
      <c r="C315" s="39">
        <v>61</v>
      </c>
      <c r="D315" s="20">
        <v>0.23</v>
      </c>
      <c r="E315" s="22">
        <v>1.7</v>
      </c>
      <c r="F315" s="20">
        <f t="shared" si="53"/>
        <v>1.47</v>
      </c>
      <c r="G315" s="22">
        <v>14</v>
      </c>
      <c r="H315" s="19">
        <f t="shared" si="54"/>
        <v>15.7</v>
      </c>
      <c r="I315" s="20">
        <v>1.2E-2</v>
      </c>
    </row>
    <row r="316" spans="1:9" x14ac:dyDescent="0.25">
      <c r="A316" s="18"/>
      <c r="B316" s="53">
        <v>42880</v>
      </c>
      <c r="C316" s="39">
        <v>58</v>
      </c>
      <c r="D316" s="20">
        <v>4.7E-2</v>
      </c>
      <c r="E316" s="22">
        <v>1.7</v>
      </c>
      <c r="F316" s="20">
        <f t="shared" si="53"/>
        <v>1.653</v>
      </c>
      <c r="G316" s="22">
        <v>35</v>
      </c>
      <c r="H316" s="19">
        <f t="shared" si="54"/>
        <v>36.700000000000003</v>
      </c>
      <c r="I316" s="20">
        <v>1.2E-2</v>
      </c>
    </row>
    <row r="317" spans="1:9" x14ac:dyDescent="0.25">
      <c r="A317" s="18"/>
      <c r="B317" s="53">
        <v>42915</v>
      </c>
      <c r="C317" s="39">
        <v>59</v>
      </c>
      <c r="D317" s="20">
        <v>0.22</v>
      </c>
      <c r="E317" s="22">
        <v>2</v>
      </c>
      <c r="F317" s="20">
        <f t="shared" si="53"/>
        <v>1.78</v>
      </c>
      <c r="G317" s="22">
        <v>9.6</v>
      </c>
      <c r="H317" s="19">
        <f t="shared" si="54"/>
        <v>11.6</v>
      </c>
      <c r="I317" s="20">
        <v>0.02</v>
      </c>
    </row>
    <row r="318" spans="1:9" x14ac:dyDescent="0.25">
      <c r="A318" s="18"/>
      <c r="B318" s="53">
        <v>42936</v>
      </c>
      <c r="C318" s="39">
        <v>51</v>
      </c>
      <c r="D318" s="20">
        <v>0.59</v>
      </c>
      <c r="E318" s="22">
        <v>2.9</v>
      </c>
      <c r="F318" s="20">
        <f t="shared" si="53"/>
        <v>2.31</v>
      </c>
      <c r="G318" s="22">
        <v>11</v>
      </c>
      <c r="H318" s="19">
        <f t="shared" si="54"/>
        <v>13.9</v>
      </c>
      <c r="I318" s="20">
        <v>0.02</v>
      </c>
    </row>
    <row r="319" spans="1:9" x14ac:dyDescent="0.25">
      <c r="A319" s="18"/>
      <c r="B319" s="53">
        <v>42971</v>
      </c>
      <c r="C319" s="39">
        <v>31</v>
      </c>
      <c r="D319" s="20">
        <v>5.8000000000000003E-2</v>
      </c>
      <c r="E319" s="22">
        <v>8.4</v>
      </c>
      <c r="F319" s="20">
        <f t="shared" si="53"/>
        <v>8.3420000000000005</v>
      </c>
      <c r="G319" s="22">
        <v>6.5</v>
      </c>
      <c r="H319" s="19">
        <f t="shared" si="54"/>
        <v>14.9</v>
      </c>
      <c r="I319" s="20">
        <v>0.02</v>
      </c>
    </row>
    <row r="320" spans="1:9" x14ac:dyDescent="0.25">
      <c r="A320" s="18"/>
      <c r="B320" s="53">
        <v>42999</v>
      </c>
      <c r="C320" s="39">
        <v>28</v>
      </c>
      <c r="D320" s="20">
        <v>4.5</v>
      </c>
      <c r="E320" s="22">
        <v>6.1</v>
      </c>
      <c r="F320" s="20">
        <f t="shared" si="53"/>
        <v>1.5999999999999996</v>
      </c>
      <c r="G320" s="22">
        <v>9.1999999999999993</v>
      </c>
      <c r="H320" s="19">
        <f t="shared" si="54"/>
        <v>15.299999999999999</v>
      </c>
      <c r="I320" s="20">
        <v>1.7999999999999999E-2</v>
      </c>
    </row>
    <row r="321" spans="1:9" x14ac:dyDescent="0.25">
      <c r="A321" s="129"/>
      <c r="B321" s="130" t="s">
        <v>72</v>
      </c>
      <c r="C321" s="136">
        <v>150</v>
      </c>
      <c r="D321" s="133">
        <v>0.04</v>
      </c>
      <c r="E321" s="134">
        <v>1.1000000000000001</v>
      </c>
      <c r="F321" s="133">
        <f t="shared" si="53"/>
        <v>1.06</v>
      </c>
      <c r="G321" s="134">
        <v>21</v>
      </c>
      <c r="H321" s="135">
        <f t="shared" si="54"/>
        <v>22.1</v>
      </c>
      <c r="I321" s="133">
        <v>1.4999999999999999E-2</v>
      </c>
    </row>
    <row r="322" spans="1:9" x14ac:dyDescent="0.25">
      <c r="A322" s="18"/>
      <c r="B322" s="53">
        <v>43181</v>
      </c>
      <c r="C322" s="100">
        <v>76</v>
      </c>
      <c r="D322" s="20">
        <v>2.7E-2</v>
      </c>
      <c r="E322" s="22">
        <v>0.72</v>
      </c>
      <c r="F322" s="20">
        <f t="shared" si="53"/>
        <v>0.69299999999999995</v>
      </c>
      <c r="G322" s="19">
        <v>40</v>
      </c>
      <c r="H322" s="19">
        <f t="shared" si="54"/>
        <v>40.72</v>
      </c>
      <c r="I322" s="20">
        <v>7.0000000000000001E-3</v>
      </c>
    </row>
    <row r="323" spans="1:9" x14ac:dyDescent="0.25">
      <c r="A323" s="18"/>
      <c r="B323" s="53">
        <v>43272</v>
      </c>
      <c r="C323" s="100">
        <v>59</v>
      </c>
      <c r="D323" s="20">
        <v>3.7999999999999999E-2</v>
      </c>
      <c r="E323" s="22">
        <v>1.5</v>
      </c>
      <c r="F323" s="20">
        <f t="shared" si="53"/>
        <v>1.462</v>
      </c>
      <c r="G323" s="19">
        <v>21</v>
      </c>
      <c r="H323" s="19">
        <f t="shared" si="54"/>
        <v>22.5</v>
      </c>
      <c r="I323" s="20">
        <v>8.9999999999999993E-3</v>
      </c>
    </row>
    <row r="324" spans="1:9" x14ac:dyDescent="0.25">
      <c r="A324" s="18"/>
      <c r="B324" s="53">
        <v>43362</v>
      </c>
      <c r="C324" s="100">
        <v>43</v>
      </c>
      <c r="D324" s="19">
        <v>12</v>
      </c>
      <c r="E324" s="19">
        <v>14</v>
      </c>
      <c r="F324" s="20">
        <f t="shared" si="53"/>
        <v>2</v>
      </c>
      <c r="G324" s="19">
        <v>23</v>
      </c>
      <c r="H324" s="19">
        <v>37</v>
      </c>
      <c r="I324" s="20">
        <v>0.02</v>
      </c>
    </row>
    <row r="325" spans="1:9" x14ac:dyDescent="0.25">
      <c r="A325" s="18"/>
      <c r="B325" s="53">
        <v>43453</v>
      </c>
      <c r="C325" s="100">
        <v>43</v>
      </c>
      <c r="D325" s="19">
        <v>1.1000000000000001</v>
      </c>
      <c r="E325" s="19">
        <v>1.8</v>
      </c>
      <c r="F325" s="20">
        <f t="shared" si="53"/>
        <v>0.7</v>
      </c>
      <c r="G325" s="19">
        <v>23</v>
      </c>
      <c r="H325" s="19">
        <f t="shared" si="54"/>
        <v>24.8</v>
      </c>
      <c r="I325" s="20">
        <v>1.0999999999999999E-2</v>
      </c>
    </row>
    <row r="326" spans="1:9" x14ac:dyDescent="0.25">
      <c r="A326" s="23" t="s">
        <v>24</v>
      </c>
      <c r="B326" s="54">
        <v>42627</v>
      </c>
      <c r="C326" s="24">
        <v>43</v>
      </c>
      <c r="D326" s="31">
        <v>0.16</v>
      </c>
      <c r="E326" s="26">
        <v>3</v>
      </c>
      <c r="F326" s="27">
        <f t="shared" ref="F326:F346" si="55">E326-D326</f>
        <v>2.84</v>
      </c>
      <c r="G326" s="31">
        <v>1.1000000000000001</v>
      </c>
      <c r="H326" s="29">
        <f t="shared" ref="H326:H328" si="56">E326+G326</f>
        <v>4.0999999999999996</v>
      </c>
      <c r="I326" s="31">
        <v>0.13</v>
      </c>
    </row>
    <row r="327" spans="1:9" x14ac:dyDescent="0.25">
      <c r="A327" s="23"/>
      <c r="B327" s="55">
        <v>42655</v>
      </c>
      <c r="C327" s="24">
        <v>14</v>
      </c>
      <c r="D327" s="31">
        <v>0.65</v>
      </c>
      <c r="E327" s="26">
        <v>2.9</v>
      </c>
      <c r="F327" s="27">
        <f t="shared" si="55"/>
        <v>2.25</v>
      </c>
      <c r="G327" s="28" t="s">
        <v>45</v>
      </c>
      <c r="H327" s="29">
        <v>3</v>
      </c>
      <c r="I327" s="31">
        <v>0.17</v>
      </c>
    </row>
    <row r="328" spans="1:9" x14ac:dyDescent="0.25">
      <c r="A328" s="23"/>
      <c r="B328" s="55">
        <v>42683</v>
      </c>
      <c r="C328" s="24">
        <v>30</v>
      </c>
      <c r="D328" s="31">
        <v>2.2000000000000002</v>
      </c>
      <c r="E328" s="26">
        <v>4.5</v>
      </c>
      <c r="F328" s="27">
        <f t="shared" si="55"/>
        <v>2.2999999999999998</v>
      </c>
      <c r="G328" s="31">
        <v>0.56000000000000005</v>
      </c>
      <c r="H328" s="29">
        <f t="shared" si="56"/>
        <v>5.0600000000000005</v>
      </c>
      <c r="I328" s="31">
        <v>3.7999999999999999E-2</v>
      </c>
    </row>
    <row r="329" spans="1:9" x14ac:dyDescent="0.25">
      <c r="A329" s="46"/>
      <c r="B329" s="55">
        <v>42712</v>
      </c>
      <c r="C329" s="24"/>
      <c r="D329" s="47"/>
      <c r="E329" s="47"/>
      <c r="F329" s="27"/>
      <c r="G329" s="47"/>
      <c r="H329" s="29"/>
      <c r="I329" s="31"/>
    </row>
    <row r="330" spans="1:9" x14ac:dyDescent="0.25">
      <c r="A330" s="46"/>
      <c r="B330" s="55">
        <v>42753</v>
      </c>
      <c r="C330" s="24">
        <v>45</v>
      </c>
      <c r="D330" s="47">
        <v>0.17</v>
      </c>
      <c r="E330" s="47">
        <v>1.4</v>
      </c>
      <c r="F330" s="27">
        <f t="shared" ref="F330:F343" si="57">E330-D330</f>
        <v>1.23</v>
      </c>
      <c r="G330" s="70">
        <v>0.79</v>
      </c>
      <c r="H330" s="29">
        <f t="shared" ref="H330:H343" si="58">E330+G330</f>
        <v>2.19</v>
      </c>
      <c r="I330" s="31">
        <v>2.5000000000000001E-2</v>
      </c>
    </row>
    <row r="331" spans="1:9" x14ac:dyDescent="0.25">
      <c r="A331" s="46"/>
      <c r="B331" s="55">
        <v>42789</v>
      </c>
      <c r="C331" s="24">
        <v>49</v>
      </c>
      <c r="D331" s="70">
        <v>3.6999999999999998E-2</v>
      </c>
      <c r="E331" s="47">
        <v>1.1000000000000001</v>
      </c>
      <c r="F331" s="27">
        <f t="shared" si="57"/>
        <v>1.0630000000000002</v>
      </c>
      <c r="G331" s="70">
        <v>1.5</v>
      </c>
      <c r="H331" s="29">
        <f t="shared" si="58"/>
        <v>2.6</v>
      </c>
      <c r="I331" s="31">
        <v>1.7999999999999999E-2</v>
      </c>
    </row>
    <row r="332" spans="1:9" x14ac:dyDescent="0.25">
      <c r="A332" s="46"/>
      <c r="B332" s="54">
        <v>42817</v>
      </c>
      <c r="C332" s="24">
        <v>53</v>
      </c>
      <c r="D332" s="70">
        <v>2.4E-2</v>
      </c>
      <c r="E332" s="47">
        <v>1.2</v>
      </c>
      <c r="F332" s="27">
        <f t="shared" si="57"/>
        <v>1.1759999999999999</v>
      </c>
      <c r="G332" s="70">
        <v>3.1</v>
      </c>
      <c r="H332" s="29">
        <f t="shared" si="58"/>
        <v>4.3</v>
      </c>
      <c r="I332" s="31">
        <v>1.0999999999999999E-2</v>
      </c>
    </row>
    <row r="333" spans="1:9" x14ac:dyDescent="0.25">
      <c r="A333" s="46"/>
      <c r="B333" s="54">
        <v>42844</v>
      </c>
      <c r="C333" s="24">
        <v>45</v>
      </c>
      <c r="D333" s="70">
        <v>1.4E-2</v>
      </c>
      <c r="E333" s="47">
        <v>1.2</v>
      </c>
      <c r="F333" s="27">
        <f t="shared" si="57"/>
        <v>1.1859999999999999</v>
      </c>
      <c r="G333" s="70">
        <v>2</v>
      </c>
      <c r="H333" s="29">
        <f t="shared" si="58"/>
        <v>3.2</v>
      </c>
      <c r="I333" s="31">
        <v>1.0999999999999999E-2</v>
      </c>
    </row>
    <row r="334" spans="1:9" x14ac:dyDescent="0.25">
      <c r="A334" s="46"/>
      <c r="B334" s="54">
        <v>42880</v>
      </c>
      <c r="C334" s="24">
        <v>51</v>
      </c>
      <c r="D334" s="70">
        <v>3.2000000000000001E-2</v>
      </c>
      <c r="E334" s="47">
        <v>1.6</v>
      </c>
      <c r="F334" s="27">
        <f t="shared" si="57"/>
        <v>1.5680000000000001</v>
      </c>
      <c r="G334" s="70">
        <v>4.5</v>
      </c>
      <c r="H334" s="29">
        <f t="shared" si="58"/>
        <v>6.1</v>
      </c>
      <c r="I334" s="31">
        <v>0.01</v>
      </c>
    </row>
    <row r="335" spans="1:9" x14ac:dyDescent="0.25">
      <c r="A335" s="46"/>
      <c r="B335" s="54">
        <v>42915</v>
      </c>
      <c r="C335" s="24">
        <v>38</v>
      </c>
      <c r="D335" s="70">
        <v>0.03</v>
      </c>
      <c r="E335" s="47">
        <v>1.9</v>
      </c>
      <c r="F335" s="27">
        <f t="shared" si="57"/>
        <v>1.8699999999999999</v>
      </c>
      <c r="G335" s="70">
        <v>3.7</v>
      </c>
      <c r="H335" s="29">
        <f t="shared" si="58"/>
        <v>5.6</v>
      </c>
      <c r="I335" s="31">
        <v>0.02</v>
      </c>
    </row>
    <row r="336" spans="1:9" x14ac:dyDescent="0.25">
      <c r="A336" s="46"/>
      <c r="B336" s="54">
        <v>42936</v>
      </c>
      <c r="C336" s="24">
        <v>16</v>
      </c>
      <c r="D336" s="70">
        <v>2.1999999999999999E-2</v>
      </c>
      <c r="E336" s="47">
        <v>1.8</v>
      </c>
      <c r="F336" s="27">
        <f t="shared" si="57"/>
        <v>1.778</v>
      </c>
      <c r="G336" s="70">
        <v>3.3</v>
      </c>
      <c r="H336" s="29">
        <f t="shared" si="58"/>
        <v>5.0999999999999996</v>
      </c>
      <c r="I336" s="31">
        <v>0.01</v>
      </c>
    </row>
    <row r="337" spans="1:9" x14ac:dyDescent="0.25">
      <c r="A337" s="46"/>
      <c r="B337" s="54">
        <v>42971</v>
      </c>
      <c r="C337" s="24">
        <v>21</v>
      </c>
      <c r="D337" s="70">
        <v>0.02</v>
      </c>
      <c r="E337" s="47">
        <v>1.9</v>
      </c>
      <c r="F337" s="27">
        <f t="shared" si="57"/>
        <v>1.88</v>
      </c>
      <c r="G337" s="70">
        <v>2.6</v>
      </c>
      <c r="H337" s="29">
        <f t="shared" si="58"/>
        <v>4.5</v>
      </c>
      <c r="I337" s="31">
        <v>0.01</v>
      </c>
    </row>
    <row r="338" spans="1:9" x14ac:dyDescent="0.25">
      <c r="A338" s="46"/>
      <c r="B338" s="54">
        <v>42999</v>
      </c>
      <c r="C338" s="24">
        <v>11</v>
      </c>
      <c r="D338" s="70">
        <v>0.02</v>
      </c>
      <c r="E338" s="47">
        <v>1</v>
      </c>
      <c r="F338" s="27">
        <f t="shared" si="57"/>
        <v>0.98</v>
      </c>
      <c r="G338" s="70">
        <v>1.1000000000000001</v>
      </c>
      <c r="H338" s="29">
        <f t="shared" si="58"/>
        <v>2.1</v>
      </c>
      <c r="I338" s="31">
        <v>8.9999999999999993E-3</v>
      </c>
    </row>
    <row r="339" spans="1:9" x14ac:dyDescent="0.25">
      <c r="A339" s="139"/>
      <c r="B339" s="130" t="s">
        <v>72</v>
      </c>
      <c r="C339" s="131">
        <v>63</v>
      </c>
      <c r="D339" s="140">
        <v>3.3000000000000002E-2</v>
      </c>
      <c r="E339" s="141">
        <v>0.96</v>
      </c>
      <c r="F339" s="133">
        <f t="shared" si="57"/>
        <v>0.92699999999999994</v>
      </c>
      <c r="G339" s="140">
        <v>3.6</v>
      </c>
      <c r="H339" s="135">
        <f t="shared" si="58"/>
        <v>4.5600000000000005</v>
      </c>
      <c r="I339" s="133">
        <v>8.0000000000000002E-3</v>
      </c>
    </row>
    <row r="340" spans="1:9" x14ac:dyDescent="0.25">
      <c r="A340" s="71"/>
      <c r="B340" s="54">
        <v>43181</v>
      </c>
      <c r="C340" s="72">
        <v>65</v>
      </c>
      <c r="D340" s="27">
        <v>2.1999999999999999E-2</v>
      </c>
      <c r="E340" s="68">
        <v>1.1000000000000001</v>
      </c>
      <c r="F340" s="27">
        <f t="shared" si="57"/>
        <v>1.0780000000000001</v>
      </c>
      <c r="G340" s="27">
        <v>8</v>
      </c>
      <c r="H340" s="29">
        <f t="shared" si="58"/>
        <v>9.1</v>
      </c>
      <c r="I340" s="27">
        <v>0.01</v>
      </c>
    </row>
    <row r="341" spans="1:9" x14ac:dyDescent="0.25">
      <c r="A341" s="71"/>
      <c r="B341" s="54">
        <v>43272</v>
      </c>
      <c r="C341" s="72">
        <v>43</v>
      </c>
      <c r="D341" s="27">
        <v>0.02</v>
      </c>
      <c r="E341" s="68">
        <v>1.4</v>
      </c>
      <c r="F341" s="27">
        <f t="shared" si="57"/>
        <v>1.38</v>
      </c>
      <c r="G341" s="27">
        <v>0.88</v>
      </c>
      <c r="H341" s="29">
        <f t="shared" si="58"/>
        <v>2.2799999999999998</v>
      </c>
      <c r="I341" s="27">
        <v>0.01</v>
      </c>
    </row>
    <row r="342" spans="1:9" x14ac:dyDescent="0.25">
      <c r="A342" s="71"/>
      <c r="B342" s="54">
        <v>43362</v>
      </c>
      <c r="C342" s="72">
        <v>35</v>
      </c>
      <c r="D342" s="27">
        <v>0.01</v>
      </c>
      <c r="E342" s="68">
        <v>1.7</v>
      </c>
      <c r="F342" s="27">
        <f t="shared" si="57"/>
        <v>1.69</v>
      </c>
      <c r="G342" s="29">
        <v>19</v>
      </c>
      <c r="H342" s="29">
        <v>22</v>
      </c>
      <c r="I342" s="27">
        <v>0.02</v>
      </c>
    </row>
    <row r="343" spans="1:9" x14ac:dyDescent="0.25">
      <c r="A343" s="71"/>
      <c r="B343" s="54">
        <v>43453</v>
      </c>
      <c r="C343" s="72"/>
      <c r="D343" s="27">
        <v>1.0999999999999999E-2</v>
      </c>
      <c r="E343" s="68">
        <v>1.7</v>
      </c>
      <c r="F343" s="27">
        <f t="shared" si="57"/>
        <v>1.6890000000000001</v>
      </c>
      <c r="G343" s="29">
        <v>29</v>
      </c>
      <c r="H343" s="29">
        <f t="shared" si="58"/>
        <v>30.7</v>
      </c>
      <c r="I343" s="27">
        <v>4.9000000000000002E-2</v>
      </c>
    </row>
    <row r="344" spans="1:9" x14ac:dyDescent="0.25">
      <c r="A344" s="18" t="s">
        <v>27</v>
      </c>
      <c r="B344" s="53">
        <v>42627</v>
      </c>
      <c r="C344" s="39"/>
      <c r="D344" s="21"/>
      <c r="E344" s="20"/>
      <c r="F344" s="20"/>
      <c r="G344" s="20"/>
      <c r="H344" s="19"/>
      <c r="I344" s="20"/>
    </row>
    <row r="345" spans="1:9" x14ac:dyDescent="0.25">
      <c r="A345" s="18"/>
      <c r="B345" s="53">
        <v>42655</v>
      </c>
      <c r="C345" s="39">
        <v>86</v>
      </c>
      <c r="D345" s="19">
        <v>16</v>
      </c>
      <c r="E345" s="19">
        <v>31</v>
      </c>
      <c r="F345" s="20">
        <f t="shared" si="55"/>
        <v>15</v>
      </c>
      <c r="G345" s="21" t="s">
        <v>45</v>
      </c>
      <c r="H345" s="19">
        <v>31</v>
      </c>
      <c r="I345" s="19">
        <v>31</v>
      </c>
    </row>
    <row r="346" spans="1:9" x14ac:dyDescent="0.25">
      <c r="A346" s="18"/>
      <c r="B346" s="53">
        <v>42683</v>
      </c>
      <c r="C346" s="39">
        <v>62</v>
      </c>
      <c r="D346" s="19">
        <v>22</v>
      </c>
      <c r="E346" s="19">
        <v>27</v>
      </c>
      <c r="F346" s="20">
        <f t="shared" si="55"/>
        <v>5</v>
      </c>
      <c r="G346" s="21" t="s">
        <v>45</v>
      </c>
      <c r="H346" s="19">
        <v>27</v>
      </c>
      <c r="I346" s="19">
        <v>20</v>
      </c>
    </row>
    <row r="347" spans="1:9" x14ac:dyDescent="0.25">
      <c r="A347" s="18"/>
      <c r="B347" s="53">
        <v>42712</v>
      </c>
      <c r="C347" s="39"/>
      <c r="D347" s="18"/>
      <c r="E347" s="18"/>
      <c r="F347" s="20"/>
      <c r="G347" s="18"/>
      <c r="H347" s="19"/>
      <c r="I347" s="18"/>
    </row>
    <row r="348" spans="1:9" x14ac:dyDescent="0.25">
      <c r="A348" s="18"/>
      <c r="B348" s="53">
        <v>42753</v>
      </c>
      <c r="C348" s="39">
        <v>66</v>
      </c>
      <c r="D348" s="48">
        <v>17</v>
      </c>
      <c r="E348" s="48">
        <v>20</v>
      </c>
      <c r="F348" s="20">
        <f t="shared" ref="F348:F361" si="59">E348-D348</f>
        <v>3</v>
      </c>
      <c r="G348" s="48" t="s">
        <v>45</v>
      </c>
      <c r="H348" s="19">
        <v>20</v>
      </c>
      <c r="I348" s="48">
        <v>6.7</v>
      </c>
    </row>
    <row r="349" spans="1:9" x14ac:dyDescent="0.25">
      <c r="A349" s="18"/>
      <c r="B349" s="53">
        <v>42789</v>
      </c>
      <c r="C349" s="39">
        <v>64</v>
      </c>
      <c r="D349" s="48">
        <v>8.1000000000000003E-2</v>
      </c>
      <c r="E349" s="48">
        <v>10</v>
      </c>
      <c r="F349" s="20">
        <f t="shared" si="59"/>
        <v>9.9190000000000005</v>
      </c>
      <c r="G349" s="48">
        <v>0.93</v>
      </c>
      <c r="H349" s="19">
        <f t="shared" ref="H349:H367" si="60">E349+G349</f>
        <v>10.93</v>
      </c>
      <c r="I349" s="48">
        <v>3.8</v>
      </c>
    </row>
    <row r="350" spans="1:9" x14ac:dyDescent="0.25">
      <c r="A350" s="18"/>
      <c r="B350" s="53">
        <v>42817</v>
      </c>
      <c r="C350" s="39">
        <v>78</v>
      </c>
      <c r="D350" s="48">
        <v>3.4</v>
      </c>
      <c r="E350" s="48">
        <v>5.4</v>
      </c>
      <c r="F350" s="20">
        <f t="shared" si="59"/>
        <v>2.0000000000000004</v>
      </c>
      <c r="G350" s="48">
        <v>3.5</v>
      </c>
      <c r="H350" s="19">
        <f t="shared" si="60"/>
        <v>8.9</v>
      </c>
      <c r="I350" s="48">
        <v>2.4</v>
      </c>
    </row>
    <row r="351" spans="1:9" x14ac:dyDescent="0.25">
      <c r="A351" s="18"/>
      <c r="B351" s="53">
        <v>42844</v>
      </c>
      <c r="C351" s="39">
        <v>76</v>
      </c>
      <c r="D351" s="48">
        <v>0.38</v>
      </c>
      <c r="E351" s="48">
        <v>5</v>
      </c>
      <c r="F351" s="20">
        <f t="shared" si="59"/>
        <v>4.62</v>
      </c>
      <c r="G351" s="48">
        <v>5.5E-2</v>
      </c>
      <c r="H351" s="19">
        <f t="shared" si="60"/>
        <v>5.0549999999999997</v>
      </c>
      <c r="I351" s="48">
        <v>4.5</v>
      </c>
    </row>
    <row r="352" spans="1:9" x14ac:dyDescent="0.25">
      <c r="A352" s="18"/>
      <c r="B352" s="53">
        <v>42880</v>
      </c>
      <c r="C352" s="39">
        <v>58</v>
      </c>
      <c r="D352" s="48">
        <v>0.98</v>
      </c>
      <c r="E352" s="48">
        <v>2.6</v>
      </c>
      <c r="F352" s="20">
        <f t="shared" si="59"/>
        <v>1.62</v>
      </c>
      <c r="G352" s="48">
        <v>3.4</v>
      </c>
      <c r="H352" s="19">
        <f t="shared" si="60"/>
        <v>6</v>
      </c>
      <c r="I352" s="48">
        <v>1.7</v>
      </c>
    </row>
    <row r="353" spans="1:9" x14ac:dyDescent="0.25">
      <c r="A353" s="18"/>
      <c r="B353" s="53">
        <v>42915</v>
      </c>
      <c r="C353" s="39">
        <v>57</v>
      </c>
      <c r="D353" s="37">
        <v>1</v>
      </c>
      <c r="E353" s="48">
        <v>2.6</v>
      </c>
      <c r="F353" s="20">
        <f t="shared" si="59"/>
        <v>1.6</v>
      </c>
      <c r="G353" s="48">
        <v>0.14000000000000001</v>
      </c>
      <c r="H353" s="19">
        <f t="shared" si="60"/>
        <v>2.74</v>
      </c>
      <c r="I353" s="48">
        <v>2.9</v>
      </c>
    </row>
    <row r="354" spans="1:9" x14ac:dyDescent="0.25">
      <c r="A354" s="18"/>
      <c r="B354" s="53">
        <v>42936</v>
      </c>
      <c r="C354" s="39">
        <v>61</v>
      </c>
      <c r="D354" s="37">
        <v>1.4</v>
      </c>
      <c r="E354" s="48">
        <v>2.9</v>
      </c>
      <c r="F354" s="20">
        <f t="shared" si="59"/>
        <v>1.5</v>
      </c>
      <c r="G354" s="48">
        <v>0.06</v>
      </c>
      <c r="H354" s="19">
        <f t="shared" si="60"/>
        <v>2.96</v>
      </c>
      <c r="I354" s="48">
        <v>3.2</v>
      </c>
    </row>
    <row r="355" spans="1:9" x14ac:dyDescent="0.25">
      <c r="A355" s="18"/>
      <c r="B355" s="53">
        <v>42971</v>
      </c>
      <c r="C355" s="39">
        <v>51</v>
      </c>
      <c r="D355" s="37">
        <v>2.1</v>
      </c>
      <c r="E355" s="48">
        <v>3.9</v>
      </c>
      <c r="F355" s="20">
        <f t="shared" si="59"/>
        <v>1.7999999999999998</v>
      </c>
      <c r="G355" s="48">
        <v>0.04</v>
      </c>
      <c r="H355" s="19">
        <f t="shared" si="60"/>
        <v>3.94</v>
      </c>
      <c r="I355" s="48">
        <v>2.8</v>
      </c>
    </row>
    <row r="356" spans="1:9" x14ac:dyDescent="0.25">
      <c r="A356" s="18"/>
      <c r="B356" s="53">
        <v>42999</v>
      </c>
      <c r="C356" s="39">
        <v>44</v>
      </c>
      <c r="D356" s="37">
        <v>4.7</v>
      </c>
      <c r="E356" s="48">
        <v>6.4</v>
      </c>
      <c r="F356" s="20">
        <f t="shared" si="59"/>
        <v>1.7000000000000002</v>
      </c>
      <c r="G356" s="48">
        <v>0.03</v>
      </c>
      <c r="H356" s="19">
        <f t="shared" si="60"/>
        <v>6.4300000000000006</v>
      </c>
      <c r="I356" s="48">
        <v>2.1</v>
      </c>
    </row>
    <row r="357" spans="1:9" x14ac:dyDescent="0.25">
      <c r="A357" s="129"/>
      <c r="B357" s="130" t="s">
        <v>72</v>
      </c>
      <c r="C357" s="136">
        <v>94</v>
      </c>
      <c r="D357" s="137">
        <v>0.46</v>
      </c>
      <c r="E357" s="138">
        <v>2.1</v>
      </c>
      <c r="F357" s="133">
        <f t="shared" si="59"/>
        <v>1.6400000000000001</v>
      </c>
      <c r="G357" s="138">
        <v>4.3</v>
      </c>
      <c r="H357" s="134">
        <f t="shared" si="60"/>
        <v>6.4</v>
      </c>
      <c r="I357" s="137">
        <v>0.47</v>
      </c>
    </row>
    <row r="358" spans="1:9" x14ac:dyDescent="0.25">
      <c r="A358" s="18"/>
      <c r="B358" s="53">
        <v>43181</v>
      </c>
      <c r="C358" s="100">
        <v>85</v>
      </c>
      <c r="D358" s="20">
        <v>1.2999999999999999E-2</v>
      </c>
      <c r="E358" s="22">
        <v>1.3</v>
      </c>
      <c r="F358" s="22">
        <f t="shared" si="59"/>
        <v>1.2870000000000001</v>
      </c>
      <c r="G358" s="22">
        <v>5</v>
      </c>
      <c r="H358" s="22">
        <f t="shared" si="60"/>
        <v>6.3</v>
      </c>
      <c r="I358" s="22">
        <v>0.55000000000000004</v>
      </c>
    </row>
    <row r="359" spans="1:9" x14ac:dyDescent="0.25">
      <c r="A359" s="18"/>
      <c r="B359" s="53">
        <v>43272</v>
      </c>
      <c r="C359" s="100">
        <v>60</v>
      </c>
      <c r="D359" s="20">
        <v>1.9E-2</v>
      </c>
      <c r="E359" s="22">
        <v>1.2</v>
      </c>
      <c r="F359" s="22">
        <f t="shared" si="59"/>
        <v>1.181</v>
      </c>
      <c r="G359" s="22">
        <v>3.2</v>
      </c>
      <c r="H359" s="22">
        <f t="shared" si="60"/>
        <v>4.4000000000000004</v>
      </c>
      <c r="I359" s="22">
        <v>0.48</v>
      </c>
    </row>
    <row r="360" spans="1:9" x14ac:dyDescent="0.25">
      <c r="A360" s="18"/>
      <c r="B360" s="53">
        <v>43362</v>
      </c>
      <c r="C360" s="100">
        <v>50</v>
      </c>
      <c r="D360" s="20">
        <v>0.01</v>
      </c>
      <c r="E360" s="22">
        <v>1.9</v>
      </c>
      <c r="F360" s="20">
        <f t="shared" si="59"/>
        <v>1.89</v>
      </c>
      <c r="G360" s="22">
        <v>1.7</v>
      </c>
      <c r="H360" s="22">
        <f t="shared" si="60"/>
        <v>3.5999999999999996</v>
      </c>
      <c r="I360" s="22">
        <v>0.62</v>
      </c>
    </row>
    <row r="361" spans="1:9" x14ac:dyDescent="0.25">
      <c r="A361" s="18"/>
      <c r="B361" s="53">
        <v>43453</v>
      </c>
      <c r="C361" s="100">
        <v>53</v>
      </c>
      <c r="D361" s="20">
        <v>4.3999999999999997E-2</v>
      </c>
      <c r="E361" s="22">
        <v>1.5</v>
      </c>
      <c r="F361" s="20">
        <f t="shared" si="59"/>
        <v>1.456</v>
      </c>
      <c r="G361" s="22">
        <v>1</v>
      </c>
      <c r="H361" s="22">
        <f t="shared" si="60"/>
        <v>2.5</v>
      </c>
      <c r="I361" s="22">
        <v>0.35</v>
      </c>
    </row>
    <row r="362" spans="1:9" x14ac:dyDescent="0.25">
      <c r="A362" s="71" t="s">
        <v>10</v>
      </c>
      <c r="B362" s="54">
        <v>42627</v>
      </c>
      <c r="C362" s="72">
        <v>31</v>
      </c>
      <c r="D362" s="73">
        <v>8.0000000000000002E-3</v>
      </c>
      <c r="E362" s="27">
        <v>2.6</v>
      </c>
      <c r="F362" s="27">
        <f t="shared" ref="F362:F367" si="61">E362-D362</f>
        <v>2.5920000000000001</v>
      </c>
      <c r="G362" s="68">
        <v>3.6</v>
      </c>
      <c r="H362" s="29">
        <f t="shared" si="60"/>
        <v>6.2</v>
      </c>
      <c r="I362" s="29">
        <v>92</v>
      </c>
    </row>
    <row r="363" spans="1:9" x14ac:dyDescent="0.25">
      <c r="A363" s="71"/>
      <c r="B363" s="54">
        <v>42655</v>
      </c>
      <c r="C363" s="72">
        <v>39</v>
      </c>
      <c r="D363" s="27">
        <v>0.16</v>
      </c>
      <c r="E363" s="29">
        <v>120</v>
      </c>
      <c r="F363" s="27">
        <f t="shared" si="61"/>
        <v>119.84</v>
      </c>
      <c r="G363" s="68">
        <v>11</v>
      </c>
      <c r="H363" s="29">
        <f t="shared" si="60"/>
        <v>131</v>
      </c>
      <c r="I363" s="29">
        <v>490</v>
      </c>
    </row>
    <row r="364" spans="1:9" x14ac:dyDescent="0.25">
      <c r="A364" s="71"/>
      <c r="B364" s="54">
        <v>42683</v>
      </c>
      <c r="C364" s="72">
        <v>29</v>
      </c>
      <c r="D364" s="27">
        <v>0.8</v>
      </c>
      <c r="E364" s="29">
        <v>64</v>
      </c>
      <c r="F364" s="27">
        <f t="shared" si="61"/>
        <v>63.2</v>
      </c>
      <c r="G364" s="68">
        <v>3.5</v>
      </c>
      <c r="H364" s="29">
        <f t="shared" si="60"/>
        <v>67.5</v>
      </c>
      <c r="I364" s="29">
        <v>200</v>
      </c>
    </row>
    <row r="365" spans="1:9" x14ac:dyDescent="0.25">
      <c r="A365" s="71"/>
      <c r="B365" s="54">
        <v>42712</v>
      </c>
      <c r="C365" s="72">
        <v>26</v>
      </c>
      <c r="D365" s="27">
        <v>0.28000000000000003</v>
      </c>
      <c r="E365" s="29">
        <v>63</v>
      </c>
      <c r="F365" s="27">
        <f t="shared" si="61"/>
        <v>62.72</v>
      </c>
      <c r="G365" s="68">
        <v>2.9</v>
      </c>
      <c r="H365" s="29">
        <f t="shared" si="60"/>
        <v>65.900000000000006</v>
      </c>
      <c r="I365" s="29">
        <v>200</v>
      </c>
    </row>
    <row r="366" spans="1:9" x14ac:dyDescent="0.25">
      <c r="A366" s="71"/>
      <c r="B366" s="54">
        <v>42753</v>
      </c>
      <c r="C366" s="72">
        <v>27</v>
      </c>
      <c r="D366" s="73">
        <v>4.9000000000000002E-2</v>
      </c>
      <c r="E366" s="29">
        <v>27</v>
      </c>
      <c r="F366" s="27">
        <f t="shared" si="61"/>
        <v>26.951000000000001</v>
      </c>
      <c r="G366" s="68">
        <v>3.1</v>
      </c>
      <c r="H366" s="29">
        <f t="shared" si="60"/>
        <v>30.1</v>
      </c>
      <c r="I366" s="29">
        <v>200</v>
      </c>
    </row>
    <row r="367" spans="1:9" x14ac:dyDescent="0.25">
      <c r="A367" s="71"/>
      <c r="B367" s="54">
        <v>42789</v>
      </c>
      <c r="C367" s="72">
        <v>26</v>
      </c>
      <c r="D367" s="73">
        <v>8.9999999999999993E-3</v>
      </c>
      <c r="E367" s="27">
        <v>0.19</v>
      </c>
      <c r="F367" s="27">
        <f t="shared" si="61"/>
        <v>0.18099999999999999</v>
      </c>
      <c r="G367" s="68">
        <v>4.2</v>
      </c>
      <c r="H367" s="29">
        <f t="shared" si="60"/>
        <v>4.3900000000000006</v>
      </c>
      <c r="I367" s="27">
        <v>0.28999999999999998</v>
      </c>
    </row>
    <row r="368" spans="1:9" x14ac:dyDescent="0.25">
      <c r="A368" s="71"/>
      <c r="B368" s="54">
        <v>42817</v>
      </c>
      <c r="C368" s="72">
        <v>32</v>
      </c>
      <c r="D368" s="73">
        <v>8.9999999999999993E-3</v>
      </c>
      <c r="E368" s="27">
        <v>0.32</v>
      </c>
      <c r="F368" s="27">
        <f>E368-D368</f>
        <v>0.311</v>
      </c>
      <c r="G368" s="68">
        <v>3.9</v>
      </c>
      <c r="H368" s="29">
        <f t="shared" ref="H368:H373" si="62">E368+G368</f>
        <v>4.22</v>
      </c>
      <c r="I368" s="27">
        <v>0.01</v>
      </c>
    </row>
    <row r="369" spans="1:9" x14ac:dyDescent="0.25">
      <c r="A369" s="71"/>
      <c r="B369" s="54">
        <v>42844</v>
      </c>
      <c r="C369" s="72">
        <v>32</v>
      </c>
      <c r="D369" s="73">
        <v>8.0000000000000002E-3</v>
      </c>
      <c r="E369" s="27">
        <v>0.32</v>
      </c>
      <c r="F369" s="27">
        <f>E369-D369</f>
        <v>0.312</v>
      </c>
      <c r="G369" s="68">
        <v>3.9</v>
      </c>
      <c r="H369" s="29">
        <f t="shared" si="62"/>
        <v>4.22</v>
      </c>
      <c r="I369" s="27">
        <v>8.9999999999999993E-3</v>
      </c>
    </row>
    <row r="370" spans="1:9" x14ac:dyDescent="0.25">
      <c r="A370" s="71"/>
      <c r="B370" s="54">
        <v>42880</v>
      </c>
      <c r="C370" s="72">
        <v>33</v>
      </c>
      <c r="D370" s="73" t="s">
        <v>45</v>
      </c>
      <c r="E370" s="27">
        <v>0.41</v>
      </c>
      <c r="F370" s="27">
        <v>0.41</v>
      </c>
      <c r="G370" s="68">
        <v>3.9</v>
      </c>
      <c r="H370" s="29">
        <f t="shared" si="62"/>
        <v>4.3099999999999996</v>
      </c>
      <c r="I370" s="27">
        <v>0.01</v>
      </c>
    </row>
    <row r="371" spans="1:9" x14ac:dyDescent="0.25">
      <c r="A371" s="71"/>
      <c r="B371" s="54">
        <v>42915</v>
      </c>
      <c r="C371" s="72">
        <v>34</v>
      </c>
      <c r="D371" s="73">
        <v>1.4999999999999999E-2</v>
      </c>
      <c r="E371" s="27">
        <v>0.57999999999999996</v>
      </c>
      <c r="F371" s="27">
        <f>E371-D371</f>
        <v>0.56499999999999995</v>
      </c>
      <c r="G371" s="68">
        <v>5</v>
      </c>
      <c r="H371" s="29">
        <f t="shared" si="62"/>
        <v>5.58</v>
      </c>
      <c r="I371" s="27">
        <v>7.0000000000000001E-3</v>
      </c>
    </row>
    <row r="372" spans="1:9" x14ac:dyDescent="0.25">
      <c r="A372" s="71"/>
      <c r="B372" s="54">
        <v>42936</v>
      </c>
      <c r="C372" s="72">
        <v>38</v>
      </c>
      <c r="D372" s="73" t="s">
        <v>45</v>
      </c>
      <c r="E372" s="27">
        <v>0.35</v>
      </c>
      <c r="F372" s="27">
        <v>0.35</v>
      </c>
      <c r="G372" s="68">
        <v>4.2</v>
      </c>
      <c r="H372" s="29">
        <f t="shared" si="62"/>
        <v>4.55</v>
      </c>
      <c r="I372" s="27">
        <v>8.9999999999999993E-3</v>
      </c>
    </row>
    <row r="373" spans="1:9" x14ac:dyDescent="0.25">
      <c r="A373" s="71"/>
      <c r="B373" s="54">
        <v>42971</v>
      </c>
      <c r="C373" s="72">
        <v>38</v>
      </c>
      <c r="D373" s="73" t="s">
        <v>45</v>
      </c>
      <c r="E373" s="27">
        <v>0.43</v>
      </c>
      <c r="F373" s="27">
        <v>0.43</v>
      </c>
      <c r="G373" s="68">
        <v>6</v>
      </c>
      <c r="H373" s="29">
        <f t="shared" si="62"/>
        <v>6.43</v>
      </c>
      <c r="I373" s="27">
        <v>0.01</v>
      </c>
    </row>
    <row r="374" spans="1:9" x14ac:dyDescent="0.25">
      <c r="A374" s="71"/>
      <c r="B374" s="54">
        <v>42999</v>
      </c>
      <c r="C374" s="72">
        <v>8.6999999999999993</v>
      </c>
      <c r="D374" s="73">
        <v>1.4999999999999999E-2</v>
      </c>
      <c r="E374" s="27">
        <v>1.5</v>
      </c>
      <c r="F374" s="27">
        <f t="shared" ref="F374" si="63">E374-D374</f>
        <v>1.4850000000000001</v>
      </c>
      <c r="G374" s="68">
        <v>2.9</v>
      </c>
      <c r="H374" s="29">
        <f t="shared" ref="H374" si="64">E374+G374</f>
        <v>4.4000000000000004</v>
      </c>
      <c r="I374" s="27">
        <v>0.12</v>
      </c>
    </row>
    <row r="375" spans="1:9" x14ac:dyDescent="0.25">
      <c r="A375" s="129"/>
      <c r="B375" s="130" t="s">
        <v>72</v>
      </c>
      <c r="C375" s="131">
        <v>52</v>
      </c>
      <c r="D375" s="132">
        <v>8.9999999999999993E-3</v>
      </c>
      <c r="E375" s="133">
        <v>0.11</v>
      </c>
      <c r="F375" s="133">
        <f t="shared" ref="F375" si="65">E375-D375</f>
        <v>0.10100000000000001</v>
      </c>
      <c r="G375" s="134">
        <v>9.6999999999999993</v>
      </c>
      <c r="H375" s="135">
        <f t="shared" ref="H375" si="66">E375+G375</f>
        <v>9.8099999999999987</v>
      </c>
      <c r="I375" s="133">
        <v>0.01</v>
      </c>
    </row>
    <row r="376" spans="1:9" x14ac:dyDescent="0.25">
      <c r="A376" s="71"/>
      <c r="B376" s="54">
        <v>43181</v>
      </c>
      <c r="C376" s="72">
        <v>55</v>
      </c>
      <c r="D376" s="73">
        <v>6.0000000000000001E-3</v>
      </c>
      <c r="E376" s="27">
        <v>0.73</v>
      </c>
      <c r="F376" s="27">
        <f t="shared" ref="F376" si="67">E376-D376</f>
        <v>0.72399999999999998</v>
      </c>
      <c r="G376" s="68">
        <v>10</v>
      </c>
      <c r="H376" s="29">
        <f t="shared" ref="H376" si="68">E376+G376</f>
        <v>10.73</v>
      </c>
      <c r="I376" s="27">
        <v>0.3</v>
      </c>
    </row>
    <row r="377" spans="1:9" x14ac:dyDescent="0.25">
      <c r="A377" s="71"/>
      <c r="B377" s="54">
        <v>43272</v>
      </c>
      <c r="C377" s="72">
        <v>57</v>
      </c>
      <c r="D377" s="73">
        <v>1.2999999999999999E-2</v>
      </c>
      <c r="E377" s="27">
        <v>0.32</v>
      </c>
      <c r="F377" s="27">
        <f>E377-D377</f>
        <v>0.307</v>
      </c>
      <c r="G377" s="68">
        <v>16</v>
      </c>
      <c r="H377" s="29">
        <f>E377+G377</f>
        <v>16.32</v>
      </c>
      <c r="I377" s="27">
        <v>2.4E-2</v>
      </c>
    </row>
    <row r="378" spans="1:9" x14ac:dyDescent="0.25">
      <c r="A378" s="71"/>
      <c r="B378" s="54">
        <v>43362</v>
      </c>
      <c r="C378" s="72">
        <v>47</v>
      </c>
      <c r="D378" s="73" t="s">
        <v>45</v>
      </c>
      <c r="E378" s="27">
        <v>0.67</v>
      </c>
      <c r="F378" s="27">
        <v>0.67</v>
      </c>
      <c r="G378" s="68">
        <v>14</v>
      </c>
      <c r="H378" s="29">
        <f>E378+G378</f>
        <v>14.67</v>
      </c>
      <c r="I378" s="27">
        <v>0.01</v>
      </c>
    </row>
    <row r="379" spans="1:9" x14ac:dyDescent="0.25">
      <c r="A379" s="71"/>
      <c r="B379" s="54">
        <v>43453</v>
      </c>
      <c r="C379" s="72">
        <v>57</v>
      </c>
      <c r="D379" s="73">
        <v>0.01</v>
      </c>
      <c r="E379" s="27">
        <v>0.47</v>
      </c>
      <c r="F379" s="27">
        <f>E379-D379</f>
        <v>0.45999999999999996</v>
      </c>
      <c r="G379" s="68">
        <v>15</v>
      </c>
      <c r="H379" s="29">
        <f>E379+G379</f>
        <v>15.47</v>
      </c>
      <c r="I379" s="27">
        <v>2.5999999999999999E-2</v>
      </c>
    </row>
    <row r="380" spans="1:9" ht="15.75" customHeight="1" x14ac:dyDescent="0.25">
      <c r="A380" s="49" t="s">
        <v>44</v>
      </c>
      <c r="B380" s="56"/>
      <c r="C380" s="50"/>
      <c r="D380" s="51"/>
      <c r="E380" s="50"/>
      <c r="F380" s="50"/>
      <c r="G380" s="50"/>
      <c r="H380" s="50"/>
      <c r="I380" s="50"/>
    </row>
    <row r="381" spans="1:9" ht="27.75" customHeight="1" x14ac:dyDescent="0.25">
      <c r="A381" s="189" t="s">
        <v>70</v>
      </c>
      <c r="B381" s="189"/>
      <c r="C381" s="189"/>
      <c r="D381" s="189"/>
      <c r="E381" s="189"/>
      <c r="F381" s="189"/>
      <c r="G381" s="189"/>
      <c r="H381" s="189"/>
      <c r="I381" s="189"/>
    </row>
    <row r="382" spans="1:9" x14ac:dyDescent="0.25">
      <c r="A382" s="128" t="s">
        <v>71</v>
      </c>
      <c r="B382" s="151"/>
      <c r="C382" s="152"/>
      <c r="D382" s="153"/>
      <c r="E382" s="152"/>
      <c r="F382" s="152"/>
      <c r="G382" s="152"/>
      <c r="H382" s="152"/>
      <c r="I382" s="152"/>
    </row>
  </sheetData>
  <mergeCells count="1">
    <mergeCell ref="A381:I381"/>
  </mergeCells>
  <printOptions gridLines="1"/>
  <pageMargins left="0.7" right="0.7" top="0.75" bottom="0.75" header="0.3" footer="0.3"/>
  <pageSetup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4"/>
  <sheetViews>
    <sheetView topLeftCell="A225" workbookViewId="0">
      <selection activeCell="H40" sqref="H40"/>
    </sheetView>
  </sheetViews>
  <sheetFormatPr defaultRowHeight="15" x14ac:dyDescent="0.25"/>
  <cols>
    <col min="1" max="1" width="16.28515625" customWidth="1"/>
    <col min="2" max="2" width="10.7109375" customWidth="1"/>
    <col min="3" max="3" width="9.140625" customWidth="1"/>
    <col min="8" max="8" width="10.5703125" bestFit="1" customWidth="1"/>
    <col min="9" max="9" width="9.140625" customWidth="1"/>
    <col min="14" max="14" width="10.5703125" bestFit="1" customWidth="1"/>
    <col min="20" max="20" width="10.42578125" customWidth="1"/>
  </cols>
  <sheetData>
    <row r="1" spans="1:9" x14ac:dyDescent="0.25">
      <c r="A1" s="94" t="s">
        <v>30</v>
      </c>
      <c r="B1" s="95" t="s">
        <v>31</v>
      </c>
      <c r="C1" s="95" t="s">
        <v>32</v>
      </c>
      <c r="D1" s="95" t="s">
        <v>33</v>
      </c>
      <c r="E1" s="96" t="s">
        <v>34</v>
      </c>
      <c r="F1" s="96" t="s">
        <v>35</v>
      </c>
      <c r="G1" s="96" t="s">
        <v>36</v>
      </c>
      <c r="H1" s="96" t="s">
        <v>37</v>
      </c>
      <c r="I1" s="96" t="s">
        <v>60</v>
      </c>
    </row>
    <row r="2" spans="1:9" x14ac:dyDescent="0.25">
      <c r="A2" s="7">
        <v>42627</v>
      </c>
      <c r="B2" s="3">
        <v>100</v>
      </c>
      <c r="C2" s="10"/>
      <c r="D2" s="3"/>
      <c r="E2" s="4">
        <v>79</v>
      </c>
      <c r="F2" s="3">
        <v>25</v>
      </c>
      <c r="G2" s="4">
        <v>16</v>
      </c>
      <c r="H2" s="3"/>
      <c r="I2" s="97">
        <v>99</v>
      </c>
    </row>
    <row r="3" spans="1:9" x14ac:dyDescent="0.25">
      <c r="A3" s="2">
        <v>42655</v>
      </c>
      <c r="B3" s="3"/>
      <c r="C3" s="4">
        <v>16</v>
      </c>
      <c r="D3" s="3">
        <v>54</v>
      </c>
      <c r="E3" s="4">
        <v>85</v>
      </c>
      <c r="F3" s="3">
        <v>6.1</v>
      </c>
      <c r="G3" s="4">
        <v>8.8000000000000007</v>
      </c>
      <c r="H3" s="3">
        <v>43</v>
      </c>
      <c r="I3" s="97">
        <v>70</v>
      </c>
    </row>
    <row r="4" spans="1:9" x14ac:dyDescent="0.25">
      <c r="A4" s="2">
        <v>42683</v>
      </c>
      <c r="B4" s="3">
        <v>77</v>
      </c>
      <c r="C4" s="9"/>
      <c r="D4" s="3">
        <v>27</v>
      </c>
      <c r="E4" s="4">
        <v>24</v>
      </c>
      <c r="F4" s="3">
        <v>8.9</v>
      </c>
      <c r="G4" s="4">
        <v>13</v>
      </c>
      <c r="H4" s="3">
        <v>68</v>
      </c>
      <c r="I4" s="97">
        <v>83</v>
      </c>
    </row>
    <row r="5" spans="1:9" x14ac:dyDescent="0.25">
      <c r="A5" s="2">
        <v>42753</v>
      </c>
      <c r="B5" s="3">
        <v>82</v>
      </c>
      <c r="C5" s="9"/>
      <c r="D5" s="3">
        <v>46</v>
      </c>
      <c r="E5" s="4">
        <v>73</v>
      </c>
      <c r="F5" s="3">
        <v>48</v>
      </c>
      <c r="G5" s="4">
        <v>44</v>
      </c>
      <c r="H5" s="3">
        <v>81</v>
      </c>
      <c r="I5" s="97">
        <v>79</v>
      </c>
    </row>
    <row r="6" spans="1:9" x14ac:dyDescent="0.25">
      <c r="A6" s="2">
        <v>42789</v>
      </c>
      <c r="B6" s="3">
        <v>70</v>
      </c>
      <c r="C6" s="4">
        <v>48</v>
      </c>
      <c r="D6" s="3">
        <v>54</v>
      </c>
      <c r="E6" s="4">
        <v>77</v>
      </c>
      <c r="F6" s="3">
        <v>52</v>
      </c>
      <c r="G6" s="4">
        <v>45</v>
      </c>
      <c r="H6" s="3">
        <v>74</v>
      </c>
      <c r="I6" s="97">
        <v>79</v>
      </c>
    </row>
    <row r="7" spans="1:9" x14ac:dyDescent="0.25">
      <c r="A7" s="2">
        <v>42817</v>
      </c>
      <c r="B7" s="3">
        <v>73</v>
      </c>
      <c r="C7" s="4">
        <v>38</v>
      </c>
      <c r="D7" s="3">
        <v>68</v>
      </c>
      <c r="E7" s="4">
        <v>85</v>
      </c>
      <c r="F7" s="3">
        <v>88</v>
      </c>
      <c r="G7" s="4">
        <v>98</v>
      </c>
      <c r="H7" s="3">
        <v>80</v>
      </c>
      <c r="I7" s="97">
        <v>79</v>
      </c>
    </row>
    <row r="8" spans="1:9" x14ac:dyDescent="0.25">
      <c r="A8" s="2">
        <v>42844</v>
      </c>
      <c r="B8" s="3">
        <v>53</v>
      </c>
      <c r="C8" s="4">
        <v>44</v>
      </c>
      <c r="D8" s="3">
        <v>45</v>
      </c>
      <c r="E8" s="4"/>
      <c r="F8" s="3">
        <v>37</v>
      </c>
      <c r="G8" s="4"/>
      <c r="H8" s="3">
        <v>63</v>
      </c>
      <c r="I8" s="97">
        <v>59</v>
      </c>
    </row>
    <row r="9" spans="1:9" x14ac:dyDescent="0.25">
      <c r="A9" s="2">
        <v>42880</v>
      </c>
      <c r="B9" s="3">
        <v>59</v>
      </c>
      <c r="C9" s="4">
        <v>53</v>
      </c>
      <c r="D9" s="3">
        <v>44</v>
      </c>
      <c r="E9" s="4">
        <v>58</v>
      </c>
      <c r="F9" s="3">
        <v>44</v>
      </c>
      <c r="G9" s="4">
        <v>43</v>
      </c>
      <c r="H9" s="3">
        <v>59</v>
      </c>
      <c r="I9" s="97">
        <v>62</v>
      </c>
    </row>
    <row r="10" spans="1:9" x14ac:dyDescent="0.25">
      <c r="A10" s="2">
        <v>42915</v>
      </c>
      <c r="B10" s="3">
        <v>63</v>
      </c>
      <c r="C10" s="4">
        <v>57</v>
      </c>
      <c r="D10" s="3">
        <v>58</v>
      </c>
      <c r="E10" s="4">
        <v>63</v>
      </c>
      <c r="F10" s="3">
        <v>24</v>
      </c>
      <c r="G10" s="4">
        <v>33</v>
      </c>
      <c r="H10" s="3">
        <v>80</v>
      </c>
      <c r="I10" s="97">
        <v>63</v>
      </c>
    </row>
    <row r="11" spans="1:9" x14ac:dyDescent="0.25">
      <c r="A11" s="2">
        <v>42936</v>
      </c>
      <c r="B11" s="8">
        <v>50</v>
      </c>
      <c r="C11" s="4">
        <v>53</v>
      </c>
      <c r="D11" s="8">
        <v>56</v>
      </c>
      <c r="E11" s="4">
        <v>52</v>
      </c>
      <c r="F11" s="8">
        <v>17</v>
      </c>
      <c r="G11" s="4"/>
      <c r="H11" s="8">
        <v>63</v>
      </c>
      <c r="I11" s="97">
        <v>57</v>
      </c>
    </row>
    <row r="12" spans="1:9" x14ac:dyDescent="0.25">
      <c r="A12" s="2">
        <v>42971</v>
      </c>
      <c r="B12" s="8">
        <v>15</v>
      </c>
      <c r="C12" s="4">
        <v>20</v>
      </c>
      <c r="D12" s="8">
        <v>37</v>
      </c>
      <c r="E12" s="4">
        <v>35</v>
      </c>
      <c r="F12" s="8">
        <v>18</v>
      </c>
      <c r="G12" s="4">
        <v>19</v>
      </c>
      <c r="H12" s="8">
        <v>34</v>
      </c>
      <c r="I12" s="97">
        <v>51</v>
      </c>
    </row>
    <row r="13" spans="1:9" x14ac:dyDescent="0.25">
      <c r="A13" s="2">
        <v>42999</v>
      </c>
      <c r="B13" s="8">
        <v>43</v>
      </c>
      <c r="C13" s="4">
        <v>24</v>
      </c>
      <c r="D13" s="8">
        <v>42</v>
      </c>
      <c r="E13" s="4">
        <v>54</v>
      </c>
      <c r="F13" s="8">
        <v>6</v>
      </c>
      <c r="G13" s="4">
        <v>17</v>
      </c>
      <c r="H13" s="8">
        <v>48</v>
      </c>
      <c r="I13" s="97">
        <v>70</v>
      </c>
    </row>
    <row r="14" spans="1:9" x14ac:dyDescent="0.25">
      <c r="A14" s="159">
        <v>43090</v>
      </c>
      <c r="B14" s="160">
        <v>130</v>
      </c>
      <c r="C14" s="161">
        <v>150</v>
      </c>
      <c r="D14" s="160">
        <v>130</v>
      </c>
      <c r="E14" s="161">
        <v>150</v>
      </c>
      <c r="F14" s="160">
        <v>59</v>
      </c>
      <c r="G14" s="161">
        <v>66</v>
      </c>
      <c r="H14" s="160">
        <v>140</v>
      </c>
      <c r="I14" s="162">
        <v>120</v>
      </c>
    </row>
    <row r="15" spans="1:9" x14ac:dyDescent="0.25">
      <c r="A15" s="2">
        <v>43181</v>
      </c>
      <c r="B15" s="8">
        <v>65</v>
      </c>
      <c r="C15" s="4">
        <v>79</v>
      </c>
      <c r="D15" s="8">
        <v>78</v>
      </c>
      <c r="E15" s="4">
        <v>71</v>
      </c>
      <c r="F15" s="8">
        <v>77</v>
      </c>
      <c r="G15" s="4">
        <v>69</v>
      </c>
      <c r="H15" s="8">
        <v>70</v>
      </c>
      <c r="I15" s="97">
        <v>84</v>
      </c>
    </row>
    <row r="16" spans="1:9" x14ac:dyDescent="0.25">
      <c r="A16" s="2">
        <v>43272</v>
      </c>
      <c r="B16" s="8">
        <v>66</v>
      </c>
      <c r="C16" s="4">
        <v>55</v>
      </c>
      <c r="D16" s="8">
        <v>65</v>
      </c>
      <c r="E16" s="4">
        <v>76</v>
      </c>
      <c r="F16" s="8">
        <v>54</v>
      </c>
      <c r="G16" s="4">
        <v>42</v>
      </c>
      <c r="H16" s="8">
        <v>65</v>
      </c>
      <c r="I16" s="97">
        <v>73</v>
      </c>
    </row>
    <row r="17" spans="1:9" x14ac:dyDescent="0.25">
      <c r="A17" s="2">
        <v>43362</v>
      </c>
      <c r="B17" s="8">
        <v>55</v>
      </c>
      <c r="C17" s="4">
        <v>52</v>
      </c>
      <c r="D17" s="3">
        <v>58</v>
      </c>
      <c r="E17" s="4">
        <v>58</v>
      </c>
      <c r="F17" s="3">
        <v>54</v>
      </c>
      <c r="G17" s="4">
        <v>58</v>
      </c>
      <c r="H17" s="3">
        <v>42</v>
      </c>
      <c r="I17" s="97">
        <v>69</v>
      </c>
    </row>
    <row r="18" spans="1:9" x14ac:dyDescent="0.25">
      <c r="A18" s="2">
        <v>43453</v>
      </c>
      <c r="B18" s="8">
        <v>46</v>
      </c>
      <c r="C18" s="4">
        <v>54</v>
      </c>
      <c r="D18" s="3">
        <v>59</v>
      </c>
      <c r="E18" s="4">
        <v>29</v>
      </c>
      <c r="F18" s="3">
        <v>64</v>
      </c>
      <c r="G18" s="4">
        <v>54</v>
      </c>
      <c r="H18" s="3">
        <v>41</v>
      </c>
      <c r="I18" s="97">
        <v>65</v>
      </c>
    </row>
    <row r="19" spans="1:9" x14ac:dyDescent="0.25">
      <c r="A19" s="11"/>
      <c r="B19" s="12"/>
      <c r="C19" s="12"/>
      <c r="D19" s="12"/>
      <c r="E19" s="13"/>
      <c r="F19" s="13"/>
      <c r="G19" s="13"/>
      <c r="H19" s="13"/>
    </row>
    <row r="20" spans="1:9" x14ac:dyDescent="0.25">
      <c r="A20" s="94" t="s">
        <v>30</v>
      </c>
      <c r="B20" s="95" t="s">
        <v>31</v>
      </c>
      <c r="C20" s="95" t="s">
        <v>32</v>
      </c>
      <c r="D20" s="95" t="s">
        <v>33</v>
      </c>
      <c r="E20" s="96" t="s">
        <v>34</v>
      </c>
      <c r="F20" s="96" t="s">
        <v>35</v>
      </c>
      <c r="G20" s="96" t="s">
        <v>36</v>
      </c>
      <c r="H20" s="96" t="s">
        <v>37</v>
      </c>
      <c r="I20" s="96" t="s">
        <v>60</v>
      </c>
    </row>
    <row r="21" spans="1:9" x14ac:dyDescent="0.25">
      <c r="A21" s="7">
        <v>42627</v>
      </c>
      <c r="B21" s="8">
        <v>57</v>
      </c>
      <c r="C21" s="4"/>
      <c r="D21" s="8"/>
      <c r="E21" s="4">
        <v>12</v>
      </c>
      <c r="F21" s="8">
        <v>3</v>
      </c>
      <c r="G21" s="4">
        <v>3</v>
      </c>
      <c r="H21" s="8"/>
      <c r="I21" s="97">
        <v>80</v>
      </c>
    </row>
    <row r="22" spans="1:9" x14ac:dyDescent="0.25">
      <c r="A22" s="2">
        <v>42655</v>
      </c>
      <c r="B22" s="8"/>
      <c r="C22" s="4">
        <v>4</v>
      </c>
      <c r="D22" s="8">
        <v>3</v>
      </c>
      <c r="E22" s="4">
        <v>3</v>
      </c>
      <c r="F22" s="8">
        <v>2</v>
      </c>
      <c r="G22" s="4">
        <v>2</v>
      </c>
      <c r="H22" s="8">
        <v>19</v>
      </c>
      <c r="I22" s="97">
        <v>45</v>
      </c>
    </row>
    <row r="23" spans="1:9" x14ac:dyDescent="0.25">
      <c r="A23" s="2">
        <v>42683</v>
      </c>
      <c r="B23" s="8">
        <v>39</v>
      </c>
      <c r="C23" s="4">
        <v>32</v>
      </c>
      <c r="D23" s="8">
        <v>13</v>
      </c>
      <c r="E23" s="4">
        <v>8</v>
      </c>
      <c r="F23" s="8">
        <v>8</v>
      </c>
      <c r="G23" s="4">
        <v>3</v>
      </c>
      <c r="H23" s="8">
        <v>13</v>
      </c>
      <c r="I23" s="97">
        <v>60</v>
      </c>
    </row>
    <row r="24" spans="1:9" x14ac:dyDescent="0.25">
      <c r="A24" s="2">
        <v>42753</v>
      </c>
      <c r="B24" s="8">
        <v>29</v>
      </c>
      <c r="C24" s="4">
        <v>26</v>
      </c>
      <c r="D24" s="8">
        <v>10</v>
      </c>
      <c r="E24" s="4">
        <v>13</v>
      </c>
      <c r="F24" s="8">
        <v>1</v>
      </c>
      <c r="G24" s="4">
        <v>1.5</v>
      </c>
      <c r="H24" s="8">
        <v>37</v>
      </c>
      <c r="I24" s="97">
        <v>61</v>
      </c>
    </row>
    <row r="25" spans="1:9" x14ac:dyDescent="0.25">
      <c r="A25" s="2">
        <v>42789</v>
      </c>
      <c r="B25" s="8">
        <v>28</v>
      </c>
      <c r="C25" s="4">
        <v>44</v>
      </c>
      <c r="D25" s="8">
        <v>13</v>
      </c>
      <c r="E25" s="4">
        <v>14</v>
      </c>
      <c r="F25" s="8">
        <v>2</v>
      </c>
      <c r="G25" s="4">
        <v>2</v>
      </c>
      <c r="H25" s="8">
        <v>67</v>
      </c>
      <c r="I25" s="97">
        <v>40</v>
      </c>
    </row>
    <row r="26" spans="1:9" x14ac:dyDescent="0.25">
      <c r="A26" s="2">
        <v>42817</v>
      </c>
      <c r="B26" s="8">
        <v>58</v>
      </c>
      <c r="C26" s="4">
        <v>25</v>
      </c>
      <c r="D26" s="8">
        <v>23</v>
      </c>
      <c r="E26" s="4">
        <v>20</v>
      </c>
      <c r="F26" s="8">
        <v>9</v>
      </c>
      <c r="G26" s="4">
        <v>3</v>
      </c>
      <c r="H26" s="8">
        <v>42</v>
      </c>
      <c r="I26" s="97">
        <v>79</v>
      </c>
    </row>
    <row r="27" spans="1:9" x14ac:dyDescent="0.25">
      <c r="A27" s="2">
        <v>42844</v>
      </c>
      <c r="B27" s="8">
        <v>20</v>
      </c>
      <c r="C27" s="4">
        <v>36</v>
      </c>
      <c r="D27" s="8">
        <v>40</v>
      </c>
      <c r="E27" s="4">
        <v>11</v>
      </c>
      <c r="F27" s="8">
        <v>4</v>
      </c>
      <c r="G27" s="4"/>
      <c r="H27" s="8">
        <v>25</v>
      </c>
      <c r="I27" s="97">
        <v>53</v>
      </c>
    </row>
    <row r="28" spans="1:9" x14ac:dyDescent="0.25">
      <c r="A28" s="2">
        <v>42880</v>
      </c>
      <c r="B28" s="8">
        <v>46</v>
      </c>
      <c r="C28" s="4">
        <v>46</v>
      </c>
      <c r="D28" s="8">
        <v>50</v>
      </c>
      <c r="E28" s="4">
        <v>37</v>
      </c>
      <c r="F28" s="8">
        <v>3</v>
      </c>
      <c r="G28" s="4">
        <v>5</v>
      </c>
      <c r="H28" s="8"/>
      <c r="I28" s="97">
        <v>81</v>
      </c>
    </row>
    <row r="29" spans="1:9" x14ac:dyDescent="0.25">
      <c r="A29" s="2">
        <v>42915</v>
      </c>
      <c r="B29" s="8">
        <v>21</v>
      </c>
      <c r="C29" s="4">
        <v>8</v>
      </c>
      <c r="D29" s="8">
        <v>12</v>
      </c>
      <c r="E29" s="4">
        <v>11</v>
      </c>
      <c r="F29" s="8">
        <v>2</v>
      </c>
      <c r="G29" s="4">
        <v>6</v>
      </c>
      <c r="H29" s="8">
        <v>53</v>
      </c>
      <c r="I29" s="97">
        <v>66</v>
      </c>
    </row>
    <row r="30" spans="1:9" x14ac:dyDescent="0.25">
      <c r="A30" s="2">
        <v>42936</v>
      </c>
      <c r="B30" s="8">
        <v>33</v>
      </c>
      <c r="C30" s="4">
        <v>3</v>
      </c>
      <c r="D30" s="8">
        <v>22</v>
      </c>
      <c r="E30" s="4">
        <v>32</v>
      </c>
      <c r="F30" s="8">
        <v>3</v>
      </c>
      <c r="G30" s="4"/>
      <c r="H30" s="8">
        <v>51</v>
      </c>
      <c r="I30" s="97">
        <v>61</v>
      </c>
    </row>
    <row r="31" spans="1:9" x14ac:dyDescent="0.25">
      <c r="A31" s="2">
        <v>42971</v>
      </c>
      <c r="B31" s="8">
        <v>3</v>
      </c>
      <c r="C31" s="4">
        <v>6</v>
      </c>
      <c r="D31" s="8">
        <v>18</v>
      </c>
      <c r="E31" s="4">
        <v>28</v>
      </c>
      <c r="F31" s="8">
        <v>4</v>
      </c>
      <c r="G31" s="4">
        <v>5</v>
      </c>
      <c r="H31" s="8">
        <v>30</v>
      </c>
      <c r="I31" s="97">
        <v>46</v>
      </c>
    </row>
    <row r="32" spans="1:9" x14ac:dyDescent="0.25">
      <c r="A32" s="2">
        <v>42999</v>
      </c>
      <c r="B32" s="8">
        <v>18</v>
      </c>
      <c r="C32" s="4">
        <v>5</v>
      </c>
      <c r="D32" s="8">
        <v>28</v>
      </c>
      <c r="E32" s="4">
        <v>17</v>
      </c>
      <c r="F32" s="8">
        <v>2</v>
      </c>
      <c r="G32" s="4">
        <v>6</v>
      </c>
      <c r="H32" s="8">
        <v>27</v>
      </c>
      <c r="I32" s="97">
        <v>59</v>
      </c>
    </row>
    <row r="33" spans="1:9" x14ac:dyDescent="0.25">
      <c r="A33" s="159">
        <v>43090</v>
      </c>
      <c r="B33" s="160">
        <v>40</v>
      </c>
      <c r="C33" s="161">
        <v>37</v>
      </c>
      <c r="D33" s="160">
        <v>68</v>
      </c>
      <c r="E33" s="161">
        <v>22</v>
      </c>
      <c r="F33" s="160">
        <v>13</v>
      </c>
      <c r="G33" s="161">
        <v>11</v>
      </c>
      <c r="H33" s="160">
        <v>41</v>
      </c>
      <c r="I33" s="162">
        <v>71</v>
      </c>
    </row>
    <row r="34" spans="1:9" x14ac:dyDescent="0.25">
      <c r="A34" s="2">
        <v>43181</v>
      </c>
      <c r="B34" s="8">
        <v>28</v>
      </c>
      <c r="C34" s="4">
        <v>70</v>
      </c>
      <c r="D34" s="8">
        <v>57</v>
      </c>
      <c r="E34" s="4">
        <v>70</v>
      </c>
      <c r="F34" s="8">
        <v>11</v>
      </c>
      <c r="G34" s="4">
        <v>80</v>
      </c>
      <c r="H34" s="8">
        <v>49</v>
      </c>
      <c r="I34" s="97">
        <v>57</v>
      </c>
    </row>
    <row r="35" spans="1:9" x14ac:dyDescent="0.25">
      <c r="A35" s="2">
        <v>43272</v>
      </c>
      <c r="B35" s="8">
        <v>22</v>
      </c>
      <c r="C35" s="4">
        <v>31</v>
      </c>
      <c r="D35" s="8">
        <v>47</v>
      </c>
      <c r="E35" s="4">
        <v>41</v>
      </c>
      <c r="F35" s="8">
        <v>3</v>
      </c>
      <c r="G35" s="4">
        <v>9</v>
      </c>
      <c r="H35" s="8">
        <v>39</v>
      </c>
      <c r="I35" s="97">
        <v>66</v>
      </c>
    </row>
    <row r="36" spans="1:9" x14ac:dyDescent="0.25">
      <c r="A36" s="2">
        <v>43362</v>
      </c>
      <c r="B36" s="8">
        <v>21</v>
      </c>
      <c r="C36" s="4">
        <v>40</v>
      </c>
      <c r="D36" s="3">
        <v>47</v>
      </c>
      <c r="E36" s="4">
        <v>60</v>
      </c>
      <c r="F36" s="3">
        <v>8</v>
      </c>
      <c r="G36" s="4">
        <v>21</v>
      </c>
      <c r="H36" s="3">
        <v>22</v>
      </c>
      <c r="I36" s="97">
        <v>76</v>
      </c>
    </row>
    <row r="37" spans="1:9" x14ac:dyDescent="0.25">
      <c r="A37" s="2">
        <v>43453</v>
      </c>
      <c r="B37" s="8">
        <v>21</v>
      </c>
      <c r="C37" s="4">
        <v>14</v>
      </c>
      <c r="D37" s="3">
        <v>33</v>
      </c>
      <c r="E37" s="4">
        <v>37</v>
      </c>
      <c r="F37" s="3">
        <v>27</v>
      </c>
      <c r="G37" s="4">
        <v>32</v>
      </c>
      <c r="H37" s="3">
        <v>21</v>
      </c>
      <c r="I37" s="97">
        <v>64</v>
      </c>
    </row>
    <row r="55" spans="1:8" x14ac:dyDescent="0.25">
      <c r="A55" s="94" t="s">
        <v>30</v>
      </c>
      <c r="B55" s="95" t="s">
        <v>13</v>
      </c>
      <c r="C55" s="95" t="s">
        <v>16</v>
      </c>
      <c r="D55" s="95" t="s">
        <v>19</v>
      </c>
      <c r="E55" s="96" t="s">
        <v>22</v>
      </c>
      <c r="F55" s="96" t="s">
        <v>25</v>
      </c>
      <c r="G55" s="96" t="s">
        <v>28</v>
      </c>
      <c r="H55" s="96" t="s">
        <v>60</v>
      </c>
    </row>
    <row r="56" spans="1:8" x14ac:dyDescent="0.25">
      <c r="A56" s="7">
        <v>42627</v>
      </c>
      <c r="B56" s="24">
        <v>100</v>
      </c>
      <c r="C56" s="39">
        <v>100</v>
      </c>
      <c r="D56" s="24">
        <v>91</v>
      </c>
      <c r="E56" s="39">
        <v>96</v>
      </c>
      <c r="F56" s="24">
        <v>89</v>
      </c>
      <c r="G56" s="38">
        <v>98</v>
      </c>
      <c r="H56" s="29">
        <v>99</v>
      </c>
    </row>
    <row r="57" spans="1:8" x14ac:dyDescent="0.25">
      <c r="A57" s="2">
        <v>42655</v>
      </c>
      <c r="B57" s="24">
        <v>67</v>
      </c>
      <c r="C57" s="39">
        <v>62</v>
      </c>
      <c r="D57" s="24">
        <v>58</v>
      </c>
      <c r="E57" s="39">
        <v>62</v>
      </c>
      <c r="F57" s="24">
        <v>52</v>
      </c>
      <c r="G57" s="38">
        <v>54</v>
      </c>
      <c r="H57" s="29">
        <v>70</v>
      </c>
    </row>
    <row r="58" spans="1:8" x14ac:dyDescent="0.25">
      <c r="A58" s="2">
        <v>42683</v>
      </c>
      <c r="B58" s="24">
        <v>77</v>
      </c>
      <c r="C58" s="39">
        <v>75</v>
      </c>
      <c r="D58" s="24">
        <v>71</v>
      </c>
      <c r="E58" s="39">
        <v>73</v>
      </c>
      <c r="F58" s="24">
        <v>43</v>
      </c>
      <c r="G58" s="38">
        <v>52</v>
      </c>
      <c r="H58" s="29">
        <v>83</v>
      </c>
    </row>
    <row r="59" spans="1:8" x14ac:dyDescent="0.25">
      <c r="A59" s="2">
        <v>42712</v>
      </c>
      <c r="B59" s="24">
        <v>73</v>
      </c>
      <c r="C59" s="39">
        <v>72</v>
      </c>
      <c r="D59" s="24">
        <v>69</v>
      </c>
      <c r="E59" s="39">
        <v>72</v>
      </c>
      <c r="F59" s="24">
        <v>64</v>
      </c>
      <c r="G59" s="38">
        <v>68</v>
      </c>
      <c r="H59" s="29">
        <v>75</v>
      </c>
    </row>
    <row r="60" spans="1:8" x14ac:dyDescent="0.25">
      <c r="A60" s="2">
        <v>42753</v>
      </c>
      <c r="B60" s="24">
        <v>86</v>
      </c>
      <c r="C60" s="39">
        <v>87</v>
      </c>
      <c r="D60" s="24">
        <v>74</v>
      </c>
      <c r="E60" s="39">
        <v>72</v>
      </c>
      <c r="F60" s="24">
        <v>63</v>
      </c>
      <c r="G60" s="38">
        <v>68</v>
      </c>
      <c r="H60" s="29">
        <v>79</v>
      </c>
    </row>
    <row r="61" spans="1:8" x14ac:dyDescent="0.25">
      <c r="A61" s="2">
        <v>42789</v>
      </c>
      <c r="B61" s="24">
        <v>77</v>
      </c>
      <c r="C61" s="39">
        <v>74</v>
      </c>
      <c r="D61" s="24">
        <v>73</v>
      </c>
      <c r="E61" s="39">
        <v>73</v>
      </c>
      <c r="F61" s="24">
        <v>65</v>
      </c>
      <c r="G61" s="38">
        <v>67</v>
      </c>
      <c r="H61" s="29">
        <v>79</v>
      </c>
    </row>
    <row r="62" spans="1:8" x14ac:dyDescent="0.25">
      <c r="A62" s="2">
        <v>42817</v>
      </c>
      <c r="B62" s="24">
        <v>83</v>
      </c>
      <c r="C62" s="39">
        <v>88</v>
      </c>
      <c r="D62" s="24">
        <v>80</v>
      </c>
      <c r="E62" s="39">
        <v>83</v>
      </c>
      <c r="F62" s="24">
        <v>76</v>
      </c>
      <c r="G62" s="38">
        <v>80</v>
      </c>
      <c r="H62" s="29">
        <v>79</v>
      </c>
    </row>
    <row r="63" spans="1:8" x14ac:dyDescent="0.25">
      <c r="A63" s="2">
        <v>42844</v>
      </c>
      <c r="B63" s="24">
        <v>64</v>
      </c>
      <c r="C63" s="39">
        <v>64</v>
      </c>
      <c r="D63" s="24">
        <v>61</v>
      </c>
      <c r="E63" s="39">
        <v>63</v>
      </c>
      <c r="F63" s="24"/>
      <c r="G63" s="38">
        <v>74</v>
      </c>
      <c r="H63" s="29">
        <v>59</v>
      </c>
    </row>
    <row r="64" spans="1:8" x14ac:dyDescent="0.25">
      <c r="A64" s="2">
        <v>42880</v>
      </c>
      <c r="B64" s="24">
        <v>61</v>
      </c>
      <c r="C64" s="39">
        <v>59</v>
      </c>
      <c r="D64" s="24"/>
      <c r="E64" s="39">
        <v>59</v>
      </c>
      <c r="F64" s="24"/>
      <c r="G64" s="38">
        <v>59</v>
      </c>
      <c r="H64" s="29">
        <v>62</v>
      </c>
    </row>
    <row r="65" spans="1:9" x14ac:dyDescent="0.25">
      <c r="A65" s="2">
        <v>42915</v>
      </c>
      <c r="B65" s="24">
        <v>63</v>
      </c>
      <c r="C65" s="39">
        <v>52</v>
      </c>
      <c r="D65" s="24">
        <v>62</v>
      </c>
      <c r="E65" s="39">
        <v>61</v>
      </c>
      <c r="F65" s="24"/>
      <c r="G65" s="38">
        <v>55</v>
      </c>
      <c r="H65" s="29">
        <v>63</v>
      </c>
    </row>
    <row r="66" spans="1:9" x14ac:dyDescent="0.25">
      <c r="A66" s="2">
        <v>42936</v>
      </c>
      <c r="B66" s="24">
        <v>51</v>
      </c>
      <c r="C66" s="39">
        <v>56</v>
      </c>
      <c r="D66" s="24">
        <v>66</v>
      </c>
      <c r="E66" s="39">
        <v>55</v>
      </c>
      <c r="F66" s="24">
        <v>62</v>
      </c>
      <c r="G66" s="38">
        <v>62</v>
      </c>
      <c r="H66" s="29">
        <v>57</v>
      </c>
    </row>
    <row r="67" spans="1:9" x14ac:dyDescent="0.25">
      <c r="A67" s="2">
        <v>42971</v>
      </c>
      <c r="B67" s="24">
        <v>42</v>
      </c>
      <c r="C67" s="39">
        <v>37</v>
      </c>
      <c r="D67" s="24">
        <v>48</v>
      </c>
      <c r="E67" s="39">
        <v>47</v>
      </c>
      <c r="F67" s="24"/>
      <c r="G67" s="38">
        <v>34</v>
      </c>
      <c r="H67" s="29">
        <v>51</v>
      </c>
    </row>
    <row r="68" spans="1:9" x14ac:dyDescent="0.25">
      <c r="A68" s="2">
        <v>42999</v>
      </c>
      <c r="B68" s="24">
        <v>49</v>
      </c>
      <c r="C68" s="39">
        <v>36</v>
      </c>
      <c r="D68" s="24">
        <v>48</v>
      </c>
      <c r="E68" s="39">
        <v>53</v>
      </c>
      <c r="F68" s="24">
        <v>43</v>
      </c>
      <c r="G68" s="38">
        <v>50</v>
      </c>
      <c r="H68" s="29">
        <v>70</v>
      </c>
    </row>
    <row r="69" spans="1:9" x14ac:dyDescent="0.25">
      <c r="A69" s="159">
        <v>43090</v>
      </c>
      <c r="B69" s="131">
        <v>120</v>
      </c>
      <c r="C69" s="136">
        <v>91</v>
      </c>
      <c r="D69" s="131">
        <v>160</v>
      </c>
      <c r="E69" s="136">
        <v>140</v>
      </c>
      <c r="F69" s="131">
        <v>140</v>
      </c>
      <c r="G69" s="146">
        <v>130</v>
      </c>
      <c r="H69" s="135">
        <v>120</v>
      </c>
    </row>
    <row r="70" spans="1:9" x14ac:dyDescent="0.25">
      <c r="A70" s="2">
        <v>43181</v>
      </c>
      <c r="B70" s="24">
        <v>77</v>
      </c>
      <c r="C70" s="39">
        <v>72</v>
      </c>
      <c r="D70" s="24">
        <v>88</v>
      </c>
      <c r="E70" s="39">
        <v>100</v>
      </c>
      <c r="F70" s="24">
        <v>80</v>
      </c>
      <c r="G70" s="38">
        <v>97</v>
      </c>
      <c r="H70" s="29">
        <v>84</v>
      </c>
    </row>
    <row r="71" spans="1:9" x14ac:dyDescent="0.25">
      <c r="A71" s="2">
        <v>43272</v>
      </c>
      <c r="B71" s="24">
        <v>58</v>
      </c>
      <c r="C71" s="39">
        <v>46</v>
      </c>
      <c r="D71" s="24">
        <v>56</v>
      </c>
      <c r="E71" s="39">
        <v>69</v>
      </c>
      <c r="F71" s="24"/>
      <c r="G71" s="38">
        <v>66</v>
      </c>
      <c r="H71" s="29">
        <v>73</v>
      </c>
    </row>
    <row r="72" spans="1:9" x14ac:dyDescent="0.25">
      <c r="A72" s="2">
        <v>43362</v>
      </c>
      <c r="B72" s="8">
        <v>59</v>
      </c>
      <c r="C72" s="4">
        <v>30</v>
      </c>
      <c r="D72" s="3">
        <v>59</v>
      </c>
      <c r="E72" s="4">
        <v>62</v>
      </c>
      <c r="F72" s="3">
        <v>51</v>
      </c>
      <c r="G72" s="4">
        <v>43</v>
      </c>
      <c r="H72" s="174">
        <v>69</v>
      </c>
    </row>
    <row r="73" spans="1:9" x14ac:dyDescent="0.25">
      <c r="A73" s="2">
        <v>43453</v>
      </c>
      <c r="B73" s="8">
        <v>57</v>
      </c>
      <c r="C73" s="4">
        <v>47</v>
      </c>
      <c r="D73" s="3">
        <v>67</v>
      </c>
      <c r="E73" s="4">
        <v>63</v>
      </c>
      <c r="F73" s="3">
        <v>64</v>
      </c>
      <c r="G73" s="4">
        <v>65</v>
      </c>
      <c r="H73" s="174">
        <v>65</v>
      </c>
    </row>
    <row r="74" spans="1:9" x14ac:dyDescent="0.25">
      <c r="A74" s="11"/>
      <c r="B74" s="12"/>
      <c r="C74" s="12"/>
      <c r="D74" s="12"/>
      <c r="E74" s="13"/>
      <c r="F74" s="13"/>
      <c r="G74" s="13"/>
    </row>
    <row r="75" spans="1:9" x14ac:dyDescent="0.25">
      <c r="A75" s="94" t="s">
        <v>30</v>
      </c>
      <c r="B75" s="95" t="s">
        <v>13</v>
      </c>
      <c r="C75" s="95" t="s">
        <v>16</v>
      </c>
      <c r="D75" s="95" t="s">
        <v>19</v>
      </c>
      <c r="E75" s="96" t="s">
        <v>22</v>
      </c>
      <c r="F75" s="96" t="s">
        <v>25</v>
      </c>
      <c r="G75" s="96" t="s">
        <v>28</v>
      </c>
      <c r="H75" s="96" t="s">
        <v>60</v>
      </c>
      <c r="I75" s="115"/>
    </row>
    <row r="76" spans="1:9" x14ac:dyDescent="0.25">
      <c r="A76" s="7">
        <v>42627</v>
      </c>
      <c r="B76" s="24">
        <v>57</v>
      </c>
      <c r="C76" s="39">
        <v>61</v>
      </c>
      <c r="D76" s="29">
        <v>50</v>
      </c>
      <c r="E76" s="19">
        <v>64</v>
      </c>
      <c r="F76" s="29">
        <v>40</v>
      </c>
      <c r="G76" s="19">
        <v>38</v>
      </c>
      <c r="H76" s="29">
        <v>80</v>
      </c>
    </row>
    <row r="77" spans="1:9" x14ac:dyDescent="0.25">
      <c r="A77" s="2">
        <v>42655</v>
      </c>
      <c r="B77" s="24">
        <v>47</v>
      </c>
      <c r="C77" s="39">
        <v>43</v>
      </c>
      <c r="D77" s="29">
        <v>31</v>
      </c>
      <c r="E77" s="19">
        <v>28</v>
      </c>
      <c r="F77" s="29">
        <v>24</v>
      </c>
      <c r="G77" s="19">
        <v>28</v>
      </c>
      <c r="H77" s="29">
        <v>45</v>
      </c>
    </row>
    <row r="78" spans="1:9" x14ac:dyDescent="0.25">
      <c r="A78" s="2">
        <v>42683</v>
      </c>
      <c r="B78" s="24">
        <v>46</v>
      </c>
      <c r="C78" s="39">
        <v>45</v>
      </c>
      <c r="D78" s="29">
        <v>23</v>
      </c>
      <c r="E78" s="19">
        <v>21</v>
      </c>
      <c r="F78" s="29">
        <v>16</v>
      </c>
      <c r="G78" s="19">
        <v>21</v>
      </c>
      <c r="H78" s="29">
        <v>60</v>
      </c>
    </row>
    <row r="79" spans="1:9" x14ac:dyDescent="0.25">
      <c r="A79" s="2">
        <v>42712</v>
      </c>
      <c r="B79" s="24">
        <v>22</v>
      </c>
      <c r="C79" s="39">
        <v>34</v>
      </c>
      <c r="D79" s="29">
        <v>16</v>
      </c>
      <c r="E79" s="19">
        <v>17</v>
      </c>
      <c r="F79" s="29">
        <v>11</v>
      </c>
      <c r="G79" s="38">
        <v>11</v>
      </c>
      <c r="H79" s="29">
        <v>65</v>
      </c>
    </row>
    <row r="80" spans="1:9" x14ac:dyDescent="0.25">
      <c r="A80" s="2">
        <v>42753</v>
      </c>
      <c r="B80" s="24">
        <v>8</v>
      </c>
      <c r="C80" s="39">
        <v>27</v>
      </c>
      <c r="D80" s="29">
        <v>9</v>
      </c>
      <c r="E80" s="19">
        <v>9</v>
      </c>
      <c r="F80" s="29">
        <v>8</v>
      </c>
      <c r="G80" s="38">
        <v>10</v>
      </c>
      <c r="H80" s="29">
        <v>61</v>
      </c>
    </row>
    <row r="81" spans="1:8" x14ac:dyDescent="0.25">
      <c r="A81" s="2">
        <v>42789</v>
      </c>
      <c r="B81" s="24">
        <v>36</v>
      </c>
      <c r="C81" s="39">
        <v>32</v>
      </c>
      <c r="D81" s="29">
        <v>26</v>
      </c>
      <c r="E81" s="19">
        <v>24</v>
      </c>
      <c r="F81" s="29">
        <v>9</v>
      </c>
      <c r="G81" s="38">
        <v>6</v>
      </c>
      <c r="H81" s="29">
        <v>40</v>
      </c>
    </row>
    <row r="82" spans="1:8" x14ac:dyDescent="0.25">
      <c r="A82" s="2">
        <v>42817</v>
      </c>
      <c r="B82" s="24">
        <v>28</v>
      </c>
      <c r="C82" s="39">
        <v>29</v>
      </c>
      <c r="D82" s="29">
        <v>26</v>
      </c>
      <c r="E82" s="19">
        <v>28</v>
      </c>
      <c r="F82" s="29">
        <v>6</v>
      </c>
      <c r="G82" s="38">
        <v>6</v>
      </c>
      <c r="H82" s="29">
        <v>79</v>
      </c>
    </row>
    <row r="83" spans="1:8" x14ac:dyDescent="0.25">
      <c r="A83" s="2">
        <v>42844</v>
      </c>
      <c r="B83" s="24">
        <v>15</v>
      </c>
      <c r="C83" s="39">
        <v>20</v>
      </c>
      <c r="D83" s="29">
        <v>26</v>
      </c>
      <c r="E83" s="19">
        <v>20</v>
      </c>
      <c r="F83" s="29"/>
      <c r="G83" s="38">
        <v>7</v>
      </c>
      <c r="H83" s="29">
        <v>53</v>
      </c>
    </row>
    <row r="84" spans="1:8" x14ac:dyDescent="0.25">
      <c r="A84" s="2">
        <v>42880</v>
      </c>
      <c r="B84" s="24">
        <v>22</v>
      </c>
      <c r="C84" s="39">
        <v>33</v>
      </c>
      <c r="D84" s="24"/>
      <c r="E84" s="39">
        <v>25</v>
      </c>
      <c r="F84" s="24"/>
      <c r="G84" s="38">
        <v>38</v>
      </c>
      <c r="H84" s="29">
        <v>81</v>
      </c>
    </row>
    <row r="85" spans="1:8" x14ac:dyDescent="0.25">
      <c r="A85" s="2">
        <v>42915</v>
      </c>
      <c r="B85" s="24">
        <v>19</v>
      </c>
      <c r="C85" s="39">
        <v>26</v>
      </c>
      <c r="D85" s="24">
        <v>12</v>
      </c>
      <c r="E85" s="39">
        <v>16</v>
      </c>
      <c r="F85" s="24"/>
      <c r="G85" s="38">
        <v>5</v>
      </c>
      <c r="H85" s="29">
        <v>66</v>
      </c>
    </row>
    <row r="86" spans="1:8" x14ac:dyDescent="0.25">
      <c r="A86" s="2">
        <v>42936</v>
      </c>
      <c r="B86" s="24">
        <v>35</v>
      </c>
      <c r="C86" s="39">
        <v>27</v>
      </c>
      <c r="D86" s="24">
        <v>17</v>
      </c>
      <c r="E86" s="39">
        <v>30</v>
      </c>
      <c r="F86" s="24">
        <v>5</v>
      </c>
      <c r="G86" s="38">
        <v>5</v>
      </c>
      <c r="H86" s="29">
        <v>61</v>
      </c>
    </row>
    <row r="87" spans="1:8" x14ac:dyDescent="0.25">
      <c r="A87" s="2">
        <v>42971</v>
      </c>
      <c r="B87" s="24">
        <v>31</v>
      </c>
      <c r="C87" s="39">
        <v>25</v>
      </c>
      <c r="D87" s="24">
        <v>22</v>
      </c>
      <c r="E87" s="39">
        <v>31</v>
      </c>
      <c r="F87" s="24"/>
      <c r="G87" s="38">
        <v>5</v>
      </c>
      <c r="H87" s="29">
        <v>46</v>
      </c>
    </row>
    <row r="88" spans="1:8" x14ac:dyDescent="0.25">
      <c r="A88" s="2">
        <v>42999</v>
      </c>
      <c r="B88" s="24">
        <v>26</v>
      </c>
      <c r="C88" s="39">
        <v>31</v>
      </c>
      <c r="D88" s="24">
        <v>23</v>
      </c>
      <c r="E88" s="39">
        <v>34</v>
      </c>
      <c r="F88" s="24">
        <v>15</v>
      </c>
      <c r="G88" s="38">
        <v>17</v>
      </c>
      <c r="H88" s="29">
        <v>59</v>
      </c>
    </row>
    <row r="89" spans="1:8" x14ac:dyDescent="0.25">
      <c r="A89" s="159">
        <v>43090</v>
      </c>
      <c r="B89" s="131">
        <v>33</v>
      </c>
      <c r="C89" s="136">
        <v>25</v>
      </c>
      <c r="D89" s="131">
        <v>17</v>
      </c>
      <c r="E89" s="136">
        <v>38</v>
      </c>
      <c r="F89" s="131">
        <v>19</v>
      </c>
      <c r="G89" s="146">
        <v>19</v>
      </c>
      <c r="H89" s="135">
        <v>71</v>
      </c>
    </row>
    <row r="90" spans="1:8" x14ac:dyDescent="0.25">
      <c r="A90" s="2">
        <v>43181</v>
      </c>
      <c r="B90" s="24">
        <v>34</v>
      </c>
      <c r="C90" s="39">
        <v>33</v>
      </c>
      <c r="D90" s="24">
        <v>14</v>
      </c>
      <c r="E90" s="39">
        <v>34</v>
      </c>
      <c r="F90" s="24">
        <v>7.1</v>
      </c>
      <c r="G90" s="38">
        <v>8</v>
      </c>
      <c r="H90" s="29">
        <v>57</v>
      </c>
    </row>
    <row r="91" spans="1:8" x14ac:dyDescent="0.25">
      <c r="A91" s="2">
        <v>43272</v>
      </c>
      <c r="B91" s="24">
        <v>33</v>
      </c>
      <c r="C91" s="39">
        <v>18</v>
      </c>
      <c r="D91" s="24">
        <v>10</v>
      </c>
      <c r="E91" s="39">
        <v>24</v>
      </c>
      <c r="F91" s="24"/>
      <c r="G91" s="38">
        <v>7.6</v>
      </c>
      <c r="H91" s="29">
        <v>66</v>
      </c>
    </row>
    <row r="92" spans="1:8" x14ac:dyDescent="0.25">
      <c r="A92" s="2">
        <v>43362</v>
      </c>
      <c r="B92" s="8">
        <v>18</v>
      </c>
      <c r="C92" s="4">
        <v>6</v>
      </c>
      <c r="D92" s="3">
        <v>9</v>
      </c>
      <c r="E92" s="4">
        <v>15</v>
      </c>
      <c r="F92" s="3">
        <v>2.6</v>
      </c>
      <c r="G92" s="4">
        <v>3</v>
      </c>
      <c r="H92" s="174">
        <v>76</v>
      </c>
    </row>
    <row r="93" spans="1:8" x14ac:dyDescent="0.25">
      <c r="A93" s="2">
        <v>43453</v>
      </c>
      <c r="B93" s="8">
        <v>41</v>
      </c>
      <c r="C93" s="4">
        <v>5</v>
      </c>
      <c r="D93" s="3">
        <v>36</v>
      </c>
      <c r="E93" s="4">
        <v>35</v>
      </c>
      <c r="F93" s="3">
        <v>2.6</v>
      </c>
      <c r="G93" s="4">
        <v>10</v>
      </c>
      <c r="H93" s="174">
        <v>64</v>
      </c>
    </row>
    <row r="110" spans="1:8" x14ac:dyDescent="0.25">
      <c r="A110" s="94" t="s">
        <v>30</v>
      </c>
      <c r="B110" s="95" t="s">
        <v>38</v>
      </c>
      <c r="C110" s="95" t="s">
        <v>39</v>
      </c>
      <c r="D110" s="95" t="s">
        <v>40</v>
      </c>
      <c r="E110" s="96" t="s">
        <v>41</v>
      </c>
      <c r="F110" s="96" t="s">
        <v>42</v>
      </c>
      <c r="G110" s="96" t="s">
        <v>43</v>
      </c>
      <c r="H110" s="96" t="s">
        <v>60</v>
      </c>
    </row>
    <row r="111" spans="1:8" x14ac:dyDescent="0.25">
      <c r="A111" s="7">
        <v>42627</v>
      </c>
      <c r="B111" s="3"/>
      <c r="C111" s="10"/>
      <c r="D111" s="3">
        <v>110</v>
      </c>
      <c r="E111" s="4"/>
      <c r="F111" s="3">
        <v>43</v>
      </c>
      <c r="G111" s="97"/>
      <c r="H111" s="29">
        <v>99</v>
      </c>
    </row>
    <row r="112" spans="1:8" x14ac:dyDescent="0.25">
      <c r="A112" s="2">
        <v>42655</v>
      </c>
      <c r="B112" s="3">
        <v>29</v>
      </c>
      <c r="C112" s="4">
        <v>38</v>
      </c>
      <c r="D112" s="3">
        <v>28</v>
      </c>
      <c r="E112" s="4">
        <v>54</v>
      </c>
      <c r="F112" s="3">
        <v>14</v>
      </c>
      <c r="G112" s="97">
        <v>86</v>
      </c>
      <c r="H112" s="29">
        <v>70</v>
      </c>
    </row>
    <row r="113" spans="1:8" x14ac:dyDescent="0.25">
      <c r="A113" s="2">
        <v>42683</v>
      </c>
      <c r="B113" s="3">
        <v>73</v>
      </c>
      <c r="C113" s="4">
        <v>69</v>
      </c>
      <c r="D113" s="3">
        <v>30</v>
      </c>
      <c r="E113" s="4">
        <v>53</v>
      </c>
      <c r="F113" s="3">
        <v>30</v>
      </c>
      <c r="G113" s="97">
        <v>62</v>
      </c>
      <c r="H113" s="29">
        <v>83</v>
      </c>
    </row>
    <row r="114" spans="1:8" x14ac:dyDescent="0.25">
      <c r="A114" s="2">
        <v>42753</v>
      </c>
      <c r="B114" s="3">
        <v>71</v>
      </c>
      <c r="C114" s="4">
        <v>62</v>
      </c>
      <c r="D114" s="3">
        <v>59</v>
      </c>
      <c r="E114" s="4">
        <v>61</v>
      </c>
      <c r="F114" s="3">
        <v>45</v>
      </c>
      <c r="G114" s="97">
        <v>66</v>
      </c>
      <c r="H114" s="29">
        <v>79</v>
      </c>
    </row>
    <row r="115" spans="1:8" x14ac:dyDescent="0.25">
      <c r="A115" s="2">
        <v>42789</v>
      </c>
      <c r="B115" s="3">
        <v>68</v>
      </c>
      <c r="C115" s="4">
        <v>65</v>
      </c>
      <c r="D115" s="3">
        <v>54</v>
      </c>
      <c r="E115" s="4">
        <v>67</v>
      </c>
      <c r="F115" s="3">
        <v>49</v>
      </c>
      <c r="G115" s="97">
        <v>64</v>
      </c>
      <c r="H115" s="29">
        <v>79</v>
      </c>
    </row>
    <row r="116" spans="1:8" x14ac:dyDescent="0.25">
      <c r="A116" s="2">
        <v>42817</v>
      </c>
      <c r="B116" s="3">
        <v>76</v>
      </c>
      <c r="C116" s="4">
        <v>72</v>
      </c>
      <c r="D116" s="3">
        <v>58</v>
      </c>
      <c r="E116" s="4">
        <v>81</v>
      </c>
      <c r="F116" s="3">
        <v>53</v>
      </c>
      <c r="G116" s="97">
        <v>78</v>
      </c>
      <c r="H116" s="29">
        <v>79</v>
      </c>
    </row>
    <row r="117" spans="1:8" x14ac:dyDescent="0.25">
      <c r="A117" s="2">
        <v>42844</v>
      </c>
      <c r="B117" s="3">
        <v>60</v>
      </c>
      <c r="C117" s="4">
        <v>55</v>
      </c>
      <c r="D117" s="3">
        <v>55</v>
      </c>
      <c r="E117" s="4">
        <v>61</v>
      </c>
      <c r="F117" s="3">
        <v>45</v>
      </c>
      <c r="G117" s="97">
        <v>76</v>
      </c>
      <c r="H117" s="29">
        <v>59</v>
      </c>
    </row>
    <row r="118" spans="1:8" x14ac:dyDescent="0.25">
      <c r="A118" s="2">
        <v>42880</v>
      </c>
      <c r="B118" s="24">
        <v>58</v>
      </c>
      <c r="C118" s="39">
        <v>55</v>
      </c>
      <c r="D118" s="24">
        <v>51</v>
      </c>
      <c r="E118" s="39">
        <v>58</v>
      </c>
      <c r="F118" s="24">
        <v>51</v>
      </c>
      <c r="G118" s="38">
        <v>58</v>
      </c>
      <c r="H118" s="29">
        <v>62</v>
      </c>
    </row>
    <row r="119" spans="1:8" x14ac:dyDescent="0.25">
      <c r="A119" s="2">
        <v>42915</v>
      </c>
      <c r="B119" s="24">
        <v>61</v>
      </c>
      <c r="C119" s="39">
        <v>57</v>
      </c>
      <c r="D119" s="24">
        <v>50</v>
      </c>
      <c r="E119" s="39">
        <v>59</v>
      </c>
      <c r="F119" s="24">
        <v>38</v>
      </c>
      <c r="G119" s="38">
        <v>57</v>
      </c>
      <c r="H119" s="29">
        <v>63</v>
      </c>
    </row>
    <row r="120" spans="1:8" x14ac:dyDescent="0.25">
      <c r="A120" s="2">
        <v>42936</v>
      </c>
      <c r="B120" s="24">
        <v>45</v>
      </c>
      <c r="C120" s="39">
        <v>61</v>
      </c>
      <c r="D120" s="24">
        <v>52</v>
      </c>
      <c r="E120" s="39">
        <v>51</v>
      </c>
      <c r="F120" s="24">
        <v>16</v>
      </c>
      <c r="G120" s="38">
        <v>61</v>
      </c>
      <c r="H120" s="29">
        <v>57</v>
      </c>
    </row>
    <row r="121" spans="1:8" x14ac:dyDescent="0.25">
      <c r="A121" s="2">
        <v>42971</v>
      </c>
      <c r="B121" s="24">
        <v>35</v>
      </c>
      <c r="C121" s="39">
        <v>27</v>
      </c>
      <c r="D121" s="24">
        <v>28</v>
      </c>
      <c r="E121" s="39">
        <v>31</v>
      </c>
      <c r="F121" s="24">
        <v>21</v>
      </c>
      <c r="G121" s="38">
        <v>51</v>
      </c>
      <c r="H121" s="29">
        <v>51</v>
      </c>
    </row>
    <row r="122" spans="1:8" x14ac:dyDescent="0.25">
      <c r="A122" s="2">
        <v>42999</v>
      </c>
      <c r="B122" s="24">
        <v>54</v>
      </c>
      <c r="C122" s="39">
        <v>27</v>
      </c>
      <c r="D122" s="24">
        <v>35</v>
      </c>
      <c r="E122" s="39">
        <v>28</v>
      </c>
      <c r="F122" s="24">
        <v>11</v>
      </c>
      <c r="G122" s="38">
        <v>44</v>
      </c>
      <c r="H122" s="29">
        <v>70</v>
      </c>
    </row>
    <row r="123" spans="1:8" x14ac:dyDescent="0.25">
      <c r="A123" s="159">
        <v>43090</v>
      </c>
      <c r="B123" s="131">
        <v>150</v>
      </c>
      <c r="C123" s="136">
        <v>120</v>
      </c>
      <c r="D123" s="131">
        <v>150</v>
      </c>
      <c r="E123" s="136">
        <v>150</v>
      </c>
      <c r="F123" s="131">
        <v>63</v>
      </c>
      <c r="G123" s="146">
        <v>94</v>
      </c>
      <c r="H123" s="135">
        <v>120</v>
      </c>
    </row>
    <row r="124" spans="1:8" x14ac:dyDescent="0.25">
      <c r="A124" s="2">
        <v>43181</v>
      </c>
      <c r="B124" s="24">
        <v>60</v>
      </c>
      <c r="C124" s="39">
        <v>56</v>
      </c>
      <c r="D124" s="24">
        <v>79</v>
      </c>
      <c r="E124" s="39">
        <v>76</v>
      </c>
      <c r="F124" s="24">
        <v>65</v>
      </c>
      <c r="G124" s="38">
        <v>85</v>
      </c>
      <c r="H124" s="29">
        <v>84</v>
      </c>
    </row>
    <row r="125" spans="1:8" x14ac:dyDescent="0.25">
      <c r="A125" s="2">
        <v>43272</v>
      </c>
      <c r="B125" s="24"/>
      <c r="C125" s="39">
        <v>62</v>
      </c>
      <c r="D125" s="24">
        <v>62</v>
      </c>
      <c r="E125" s="39">
        <v>59</v>
      </c>
      <c r="F125" s="24">
        <v>43</v>
      </c>
      <c r="G125" s="38">
        <v>60</v>
      </c>
      <c r="H125" s="29">
        <v>73</v>
      </c>
    </row>
    <row r="126" spans="1:8" x14ac:dyDescent="0.25">
      <c r="A126" s="2">
        <v>43362</v>
      </c>
      <c r="B126" s="8">
        <v>61</v>
      </c>
      <c r="C126" s="4">
        <v>48</v>
      </c>
      <c r="D126" s="3">
        <v>51</v>
      </c>
      <c r="E126" s="4">
        <v>43</v>
      </c>
      <c r="F126" s="3">
        <v>35</v>
      </c>
      <c r="G126" s="4">
        <v>50</v>
      </c>
      <c r="H126" s="174">
        <v>69</v>
      </c>
    </row>
    <row r="127" spans="1:8" x14ac:dyDescent="0.25">
      <c r="A127" s="2">
        <v>43453</v>
      </c>
      <c r="B127" s="8">
        <v>56</v>
      </c>
      <c r="C127" s="4">
        <v>54</v>
      </c>
      <c r="D127" s="3">
        <v>51</v>
      </c>
      <c r="E127" s="4">
        <v>43</v>
      </c>
      <c r="F127" s="3"/>
      <c r="G127" s="4">
        <v>53</v>
      </c>
      <c r="H127" s="174">
        <v>65</v>
      </c>
    </row>
    <row r="128" spans="1:8" x14ac:dyDescent="0.25">
      <c r="A128" s="172"/>
      <c r="B128" s="173"/>
    </row>
    <row r="131" spans="1:8" x14ac:dyDescent="0.25">
      <c r="A131" s="94" t="s">
        <v>30</v>
      </c>
      <c r="B131" s="95" t="s">
        <v>38</v>
      </c>
      <c r="C131" s="95" t="s">
        <v>39</v>
      </c>
      <c r="D131" s="95" t="s">
        <v>40</v>
      </c>
      <c r="E131" s="96" t="s">
        <v>41</v>
      </c>
      <c r="F131" s="96" t="s">
        <v>42</v>
      </c>
      <c r="G131" s="96" t="s">
        <v>43</v>
      </c>
      <c r="H131" s="96" t="s">
        <v>60</v>
      </c>
    </row>
    <row r="132" spans="1:8" x14ac:dyDescent="0.25">
      <c r="A132" s="7">
        <v>42627</v>
      </c>
      <c r="B132" s="3"/>
      <c r="C132" s="10"/>
      <c r="D132" s="3">
        <v>8</v>
      </c>
      <c r="E132" s="4"/>
      <c r="F132" s="3">
        <v>4</v>
      </c>
      <c r="G132" s="97"/>
      <c r="H132" s="29">
        <v>80</v>
      </c>
    </row>
    <row r="133" spans="1:8" x14ac:dyDescent="0.25">
      <c r="A133" s="2">
        <v>42655</v>
      </c>
      <c r="B133" s="3">
        <v>14</v>
      </c>
      <c r="C133" s="4">
        <v>11</v>
      </c>
      <c r="D133" s="3">
        <v>3</v>
      </c>
      <c r="E133" s="4">
        <v>13</v>
      </c>
      <c r="F133" s="3">
        <v>3</v>
      </c>
      <c r="G133" s="97">
        <v>31</v>
      </c>
      <c r="H133" s="29">
        <v>45</v>
      </c>
    </row>
    <row r="134" spans="1:8" x14ac:dyDescent="0.25">
      <c r="A134" s="2">
        <v>42683</v>
      </c>
      <c r="B134" s="3">
        <v>46</v>
      </c>
      <c r="C134" s="4">
        <v>24</v>
      </c>
      <c r="D134" s="3">
        <v>10</v>
      </c>
      <c r="E134" s="4">
        <v>11</v>
      </c>
      <c r="F134" s="3">
        <v>5</v>
      </c>
      <c r="G134" s="97">
        <v>27</v>
      </c>
      <c r="H134" s="29">
        <v>60</v>
      </c>
    </row>
    <row r="135" spans="1:8" x14ac:dyDescent="0.25">
      <c r="A135" s="2">
        <v>42753</v>
      </c>
      <c r="B135" s="3">
        <v>13</v>
      </c>
      <c r="C135" s="4">
        <v>21</v>
      </c>
      <c r="D135" s="3">
        <v>10</v>
      </c>
      <c r="E135" s="4">
        <v>5</v>
      </c>
      <c r="F135" s="3">
        <v>2</v>
      </c>
      <c r="G135" s="97">
        <v>20</v>
      </c>
      <c r="H135" s="29">
        <v>61</v>
      </c>
    </row>
    <row r="136" spans="1:8" x14ac:dyDescent="0.25">
      <c r="A136" s="2">
        <v>42789</v>
      </c>
      <c r="B136" s="3">
        <v>20</v>
      </c>
      <c r="C136" s="4">
        <v>23</v>
      </c>
      <c r="D136" s="3">
        <v>14</v>
      </c>
      <c r="E136" s="4">
        <v>5</v>
      </c>
      <c r="F136" s="3">
        <v>3</v>
      </c>
      <c r="G136" s="97">
        <v>11</v>
      </c>
      <c r="H136" s="29">
        <v>40</v>
      </c>
    </row>
    <row r="137" spans="1:8" x14ac:dyDescent="0.25">
      <c r="A137" s="2">
        <v>42817</v>
      </c>
      <c r="B137" s="3">
        <v>19</v>
      </c>
      <c r="C137" s="4">
        <v>28</v>
      </c>
      <c r="D137" s="3">
        <v>15</v>
      </c>
      <c r="E137" s="4">
        <v>6</v>
      </c>
      <c r="F137" s="3">
        <v>4</v>
      </c>
      <c r="G137" s="97">
        <v>9</v>
      </c>
      <c r="H137" s="29">
        <v>79</v>
      </c>
    </row>
    <row r="138" spans="1:8" x14ac:dyDescent="0.25">
      <c r="A138" s="2">
        <v>42844</v>
      </c>
      <c r="B138" s="3">
        <v>22</v>
      </c>
      <c r="C138" s="4">
        <v>28</v>
      </c>
      <c r="D138" s="3">
        <v>22</v>
      </c>
      <c r="E138" s="4">
        <v>16</v>
      </c>
      <c r="F138" s="3">
        <v>3</v>
      </c>
      <c r="G138" s="97">
        <v>5</v>
      </c>
      <c r="H138" s="29">
        <v>53</v>
      </c>
    </row>
    <row r="139" spans="1:8" x14ac:dyDescent="0.25">
      <c r="A139" s="2">
        <v>42880</v>
      </c>
      <c r="B139" s="3">
        <v>38</v>
      </c>
      <c r="C139" s="4">
        <v>31</v>
      </c>
      <c r="D139" s="3">
        <v>45</v>
      </c>
      <c r="E139" s="4">
        <v>37</v>
      </c>
      <c r="F139" s="3">
        <v>6</v>
      </c>
      <c r="G139" s="97">
        <v>6</v>
      </c>
      <c r="H139" s="29">
        <v>81</v>
      </c>
    </row>
    <row r="140" spans="1:8" x14ac:dyDescent="0.25">
      <c r="A140" s="2">
        <v>42915</v>
      </c>
      <c r="B140" s="3">
        <v>24</v>
      </c>
      <c r="C140" s="4">
        <v>35</v>
      </c>
      <c r="D140" s="3">
        <v>16</v>
      </c>
      <c r="E140" s="4">
        <v>12</v>
      </c>
      <c r="F140" s="3">
        <v>6</v>
      </c>
      <c r="G140" s="97">
        <v>3</v>
      </c>
      <c r="H140" s="29">
        <v>66</v>
      </c>
    </row>
    <row r="141" spans="1:8" x14ac:dyDescent="0.25">
      <c r="A141" s="2">
        <v>42936</v>
      </c>
      <c r="B141" s="3">
        <v>22</v>
      </c>
      <c r="C141" s="4">
        <v>32</v>
      </c>
      <c r="D141" s="3">
        <v>18</v>
      </c>
      <c r="E141" s="4">
        <v>14</v>
      </c>
      <c r="F141" s="3">
        <v>5</v>
      </c>
      <c r="G141" s="97">
        <v>3</v>
      </c>
      <c r="H141" s="29">
        <v>61</v>
      </c>
    </row>
    <row r="142" spans="1:8" x14ac:dyDescent="0.25">
      <c r="A142" s="2">
        <v>42971</v>
      </c>
      <c r="B142" s="3">
        <v>20</v>
      </c>
      <c r="C142" s="4">
        <v>30</v>
      </c>
      <c r="D142" s="3">
        <v>16</v>
      </c>
      <c r="E142" s="4">
        <v>15</v>
      </c>
      <c r="F142" s="3">
        <v>5</v>
      </c>
      <c r="G142" s="97">
        <v>4</v>
      </c>
      <c r="H142" s="29">
        <v>46</v>
      </c>
    </row>
    <row r="143" spans="1:8" x14ac:dyDescent="0.25">
      <c r="A143" s="2">
        <v>42999</v>
      </c>
      <c r="B143" s="24">
        <v>31</v>
      </c>
      <c r="C143" s="39">
        <v>19</v>
      </c>
      <c r="D143" s="24">
        <v>20</v>
      </c>
      <c r="E143" s="39">
        <v>15</v>
      </c>
      <c r="F143" s="24">
        <v>2</v>
      </c>
      <c r="G143" s="38">
        <v>6</v>
      </c>
      <c r="H143" s="29">
        <v>59</v>
      </c>
    </row>
    <row r="144" spans="1:8" x14ac:dyDescent="0.25">
      <c r="A144" s="159">
        <v>43090</v>
      </c>
      <c r="B144" s="131">
        <v>37</v>
      </c>
      <c r="C144" s="136">
        <v>37</v>
      </c>
      <c r="D144" s="131">
        <v>35</v>
      </c>
      <c r="E144" s="136">
        <v>22</v>
      </c>
      <c r="F144" s="131">
        <v>5</v>
      </c>
      <c r="G144" s="146">
        <v>6</v>
      </c>
      <c r="H144" s="135">
        <v>71</v>
      </c>
    </row>
    <row r="145" spans="1:8" x14ac:dyDescent="0.25">
      <c r="A145" s="2">
        <v>43181</v>
      </c>
      <c r="B145" s="24">
        <v>24</v>
      </c>
      <c r="C145" s="39">
        <v>11</v>
      </c>
      <c r="D145" s="24">
        <v>46</v>
      </c>
      <c r="E145" s="39">
        <v>41</v>
      </c>
      <c r="F145" s="24">
        <v>9</v>
      </c>
      <c r="G145" s="38">
        <v>6</v>
      </c>
      <c r="H145" s="29">
        <v>57</v>
      </c>
    </row>
    <row r="146" spans="1:8" x14ac:dyDescent="0.25">
      <c r="A146" s="2">
        <v>43272</v>
      </c>
      <c r="B146" s="24"/>
      <c r="C146" s="39">
        <v>15</v>
      </c>
      <c r="D146" s="24">
        <v>23</v>
      </c>
      <c r="E146" s="39">
        <v>23</v>
      </c>
      <c r="F146" s="24">
        <v>2</v>
      </c>
      <c r="G146" s="38">
        <v>4</v>
      </c>
      <c r="H146" s="29">
        <v>66</v>
      </c>
    </row>
    <row r="147" spans="1:8" x14ac:dyDescent="0.25">
      <c r="A147" s="2">
        <v>43362</v>
      </c>
      <c r="B147" s="8">
        <v>25</v>
      </c>
      <c r="C147" s="4">
        <v>25</v>
      </c>
      <c r="D147" s="3">
        <v>36</v>
      </c>
      <c r="E147" s="4">
        <v>37</v>
      </c>
      <c r="F147" s="3">
        <v>22</v>
      </c>
      <c r="G147" s="4">
        <v>4</v>
      </c>
      <c r="H147" s="174">
        <v>76</v>
      </c>
    </row>
    <row r="148" spans="1:8" x14ac:dyDescent="0.25">
      <c r="A148" s="2">
        <v>43453</v>
      </c>
      <c r="B148" s="8">
        <v>38</v>
      </c>
      <c r="C148" s="4">
        <v>35</v>
      </c>
      <c r="D148" s="3">
        <v>23</v>
      </c>
      <c r="E148" s="4">
        <v>25</v>
      </c>
      <c r="F148" s="3">
        <v>31</v>
      </c>
      <c r="G148" s="4">
        <v>3</v>
      </c>
      <c r="H148" s="174">
        <v>64</v>
      </c>
    </row>
    <row r="168" spans="1:9" x14ac:dyDescent="0.25">
      <c r="A168" s="94" t="s">
        <v>30</v>
      </c>
      <c r="B168" s="95" t="s">
        <v>31</v>
      </c>
      <c r="C168" s="95" t="s">
        <v>32</v>
      </c>
      <c r="D168" s="95" t="s">
        <v>33</v>
      </c>
      <c r="E168" s="96" t="s">
        <v>34</v>
      </c>
      <c r="F168" s="96" t="s">
        <v>35</v>
      </c>
      <c r="G168" s="96" t="s">
        <v>36</v>
      </c>
      <c r="H168" s="96" t="s">
        <v>37</v>
      </c>
      <c r="I168" s="96" t="s">
        <v>60</v>
      </c>
    </row>
    <row r="169" spans="1:9" x14ac:dyDescent="0.25">
      <c r="A169" s="7">
        <v>42627</v>
      </c>
      <c r="B169" s="78">
        <v>2.8</v>
      </c>
      <c r="C169" s="83"/>
      <c r="D169" s="74"/>
      <c r="E169" s="27">
        <v>0.14000000000000001</v>
      </c>
      <c r="F169" s="80">
        <v>0.23</v>
      </c>
      <c r="G169" s="27">
        <v>0.31</v>
      </c>
      <c r="H169" s="80"/>
      <c r="I169" s="68">
        <v>8.4</v>
      </c>
    </row>
    <row r="170" spans="1:9" x14ac:dyDescent="0.25">
      <c r="A170" s="2">
        <v>42655</v>
      </c>
      <c r="B170" s="78"/>
      <c r="C170" s="86">
        <v>0.14000000000000001</v>
      </c>
      <c r="D170" s="91">
        <v>0.1</v>
      </c>
      <c r="E170" s="27">
        <v>9.9000000000000005E-2</v>
      </c>
      <c r="F170" s="80">
        <v>0.12</v>
      </c>
      <c r="G170" s="27">
        <v>0.12</v>
      </c>
      <c r="H170" s="80">
        <v>0.51</v>
      </c>
      <c r="I170" s="68">
        <v>5.2</v>
      </c>
    </row>
    <row r="171" spans="1:9" x14ac:dyDescent="0.25">
      <c r="A171" s="2">
        <v>42683</v>
      </c>
      <c r="B171" s="78">
        <v>4.7</v>
      </c>
      <c r="C171" s="86">
        <v>0.11</v>
      </c>
      <c r="D171" s="91">
        <v>0.1</v>
      </c>
      <c r="E171" s="27">
        <v>9.6000000000000002E-2</v>
      </c>
      <c r="F171" s="80">
        <v>5.6000000000000001E-2</v>
      </c>
      <c r="G171" s="27">
        <v>6.0999999999999999E-2</v>
      </c>
      <c r="H171" s="80">
        <v>0.83</v>
      </c>
      <c r="I171" s="68">
        <v>7.5</v>
      </c>
    </row>
    <row r="172" spans="1:9" x14ac:dyDescent="0.25">
      <c r="A172" s="2">
        <v>42753</v>
      </c>
      <c r="B172" s="78">
        <v>3.2</v>
      </c>
      <c r="C172" s="86">
        <v>0.13</v>
      </c>
      <c r="D172" s="90">
        <v>0.12</v>
      </c>
      <c r="E172" s="27">
        <v>0.13</v>
      </c>
      <c r="F172" s="80">
        <v>2.5999999999999999E-2</v>
      </c>
      <c r="G172" s="27">
        <v>0.03</v>
      </c>
      <c r="H172" s="78">
        <v>1.5</v>
      </c>
      <c r="I172" s="68">
        <v>6.9</v>
      </c>
    </row>
    <row r="173" spans="1:9" x14ac:dyDescent="0.25">
      <c r="A173" s="2">
        <v>42789</v>
      </c>
      <c r="B173" s="78">
        <v>3.4</v>
      </c>
      <c r="C173" s="86">
        <v>8.5999999999999993E-2</v>
      </c>
      <c r="D173" s="90">
        <v>0.13</v>
      </c>
      <c r="E173" s="27">
        <v>0.16</v>
      </c>
      <c r="F173" s="80">
        <v>1.4999999999999999E-2</v>
      </c>
      <c r="G173" s="27">
        <v>2.5000000000000001E-2</v>
      </c>
      <c r="H173" s="78">
        <v>4</v>
      </c>
      <c r="I173" s="68">
        <v>4.9000000000000004</v>
      </c>
    </row>
    <row r="174" spans="1:9" x14ac:dyDescent="0.25">
      <c r="A174" s="2">
        <v>42817</v>
      </c>
      <c r="B174" s="78">
        <v>1.3</v>
      </c>
      <c r="C174" s="86">
        <v>7.0000000000000007E-2</v>
      </c>
      <c r="D174" s="90">
        <v>7.2999999999999995E-2</v>
      </c>
      <c r="E174" s="27">
        <v>0.12</v>
      </c>
      <c r="F174" s="80">
        <v>0.01</v>
      </c>
      <c r="G174" s="27">
        <v>2.9000000000000001E-2</v>
      </c>
      <c r="H174" s="78">
        <v>1.4</v>
      </c>
      <c r="I174" s="68">
        <v>9.6</v>
      </c>
    </row>
    <row r="175" spans="1:9" x14ac:dyDescent="0.25">
      <c r="A175" s="2">
        <v>42844</v>
      </c>
      <c r="B175" s="78">
        <v>0.2</v>
      </c>
      <c r="C175" s="86">
        <v>0.05</v>
      </c>
      <c r="D175" s="90">
        <v>7.9000000000000001E-2</v>
      </c>
      <c r="E175" s="27">
        <v>0.13</v>
      </c>
      <c r="F175" s="80">
        <v>0</v>
      </c>
      <c r="G175" s="27">
        <v>0</v>
      </c>
      <c r="H175" s="78">
        <v>3.5</v>
      </c>
      <c r="I175" s="68">
        <v>0.1</v>
      </c>
    </row>
    <row r="176" spans="1:9" x14ac:dyDescent="0.25">
      <c r="A176" s="2">
        <v>42880</v>
      </c>
      <c r="B176" s="78">
        <v>4.0999999999999996</v>
      </c>
      <c r="C176" s="86">
        <v>0.05</v>
      </c>
      <c r="D176" s="90">
        <v>7.0999999999999994E-2</v>
      </c>
      <c r="E176" s="27">
        <v>0.5</v>
      </c>
      <c r="F176" s="80">
        <v>0.02</v>
      </c>
      <c r="G176" s="27">
        <v>0.02</v>
      </c>
      <c r="H176" s="78"/>
      <c r="I176" s="68">
        <v>0.5</v>
      </c>
    </row>
    <row r="177" spans="1:9" x14ac:dyDescent="0.25">
      <c r="A177" s="2">
        <v>42915</v>
      </c>
      <c r="B177" s="80">
        <v>0.03</v>
      </c>
      <c r="C177" s="86">
        <v>0.05</v>
      </c>
      <c r="D177" s="90">
        <v>7.1999999999999995E-2</v>
      </c>
      <c r="E177" s="27">
        <v>1.2</v>
      </c>
      <c r="F177" s="80">
        <v>0.02</v>
      </c>
      <c r="G177" s="27">
        <v>0.02</v>
      </c>
      <c r="H177" s="78">
        <v>3.1</v>
      </c>
      <c r="I177" s="68">
        <v>9.6999999999999993</v>
      </c>
    </row>
    <row r="178" spans="1:9" x14ac:dyDescent="0.25">
      <c r="A178" s="2">
        <v>42936</v>
      </c>
      <c r="B178" s="80">
        <v>1.8</v>
      </c>
      <c r="C178" s="86">
        <v>0.05</v>
      </c>
      <c r="D178" s="90">
        <v>5.8000000000000003E-2</v>
      </c>
      <c r="E178" s="27">
        <v>1.3</v>
      </c>
      <c r="F178" s="80">
        <v>0.01</v>
      </c>
      <c r="G178" s="27"/>
      <c r="H178" s="78">
        <v>3.2</v>
      </c>
      <c r="I178" s="68">
        <v>7.2</v>
      </c>
    </row>
    <row r="179" spans="1:9" x14ac:dyDescent="0.25">
      <c r="A179" s="2">
        <v>42971</v>
      </c>
      <c r="B179" s="80">
        <v>0.8</v>
      </c>
      <c r="C179" s="86">
        <v>0.04</v>
      </c>
      <c r="D179" s="90">
        <v>0.11</v>
      </c>
      <c r="E179" s="27">
        <v>0.83</v>
      </c>
      <c r="F179" s="80">
        <v>0.01</v>
      </c>
      <c r="G179" s="27">
        <v>0.02</v>
      </c>
      <c r="H179" s="78">
        <v>3.3</v>
      </c>
      <c r="I179" s="68">
        <v>5.7</v>
      </c>
    </row>
    <row r="180" spans="1:9" x14ac:dyDescent="0.25">
      <c r="A180" s="2">
        <v>42999</v>
      </c>
      <c r="B180" s="80">
        <v>0.1</v>
      </c>
      <c r="C180" s="86">
        <v>0.04</v>
      </c>
      <c r="D180" s="90">
        <v>6.3E-2</v>
      </c>
      <c r="E180" s="27">
        <v>0.34</v>
      </c>
      <c r="F180" s="80">
        <v>0.01</v>
      </c>
      <c r="G180" s="27">
        <v>0.02</v>
      </c>
      <c r="H180" s="78">
        <v>2.6</v>
      </c>
      <c r="I180" s="68">
        <v>6.9</v>
      </c>
    </row>
    <row r="181" spans="1:9" x14ac:dyDescent="0.25">
      <c r="A181" s="159">
        <v>43090</v>
      </c>
      <c r="B181" s="133">
        <v>0.3</v>
      </c>
      <c r="C181" s="142">
        <v>0.01</v>
      </c>
      <c r="D181" s="138">
        <v>6.2E-2</v>
      </c>
      <c r="E181" s="133">
        <v>0.1</v>
      </c>
      <c r="F181" s="133">
        <v>0.01</v>
      </c>
      <c r="G181" s="133">
        <v>0.02</v>
      </c>
      <c r="H181" s="134">
        <v>0.2</v>
      </c>
      <c r="I181" s="134">
        <v>7.6</v>
      </c>
    </row>
    <row r="182" spans="1:9" x14ac:dyDescent="0.25">
      <c r="A182" s="2">
        <v>43181</v>
      </c>
      <c r="B182" s="80">
        <v>2.5</v>
      </c>
      <c r="C182" s="86">
        <v>0.01</v>
      </c>
      <c r="D182" s="90">
        <v>0.25</v>
      </c>
      <c r="E182" s="27">
        <v>0.28000000000000003</v>
      </c>
      <c r="F182" s="80">
        <v>0.01</v>
      </c>
      <c r="G182" s="27">
        <v>0.01</v>
      </c>
      <c r="H182" s="78">
        <v>0.5</v>
      </c>
      <c r="I182" s="68">
        <v>7</v>
      </c>
    </row>
    <row r="183" spans="1:9" x14ac:dyDescent="0.25">
      <c r="A183" s="2">
        <v>43272</v>
      </c>
      <c r="B183" s="80">
        <v>2</v>
      </c>
      <c r="C183" s="86">
        <v>0.02</v>
      </c>
      <c r="D183" s="90">
        <v>0.17</v>
      </c>
      <c r="E183" s="27">
        <v>0.18</v>
      </c>
      <c r="F183" s="80">
        <v>0.02</v>
      </c>
      <c r="G183" s="27">
        <v>0.04</v>
      </c>
      <c r="H183" s="78">
        <v>5.8</v>
      </c>
      <c r="I183" s="68">
        <v>6.6</v>
      </c>
    </row>
    <row r="184" spans="1:9" x14ac:dyDescent="0.25">
      <c r="A184" s="2">
        <v>43362</v>
      </c>
      <c r="B184" s="80">
        <v>1.5</v>
      </c>
      <c r="C184" s="86">
        <v>1.1000000000000001</v>
      </c>
      <c r="D184" s="90">
        <v>0.85</v>
      </c>
      <c r="E184" s="27">
        <v>3.1</v>
      </c>
      <c r="F184" s="80">
        <v>0.02</v>
      </c>
      <c r="G184" s="27">
        <v>0.03</v>
      </c>
      <c r="H184" s="78">
        <v>1.1000000000000001</v>
      </c>
      <c r="I184" s="68">
        <v>7.9</v>
      </c>
    </row>
    <row r="185" spans="1:9" x14ac:dyDescent="0.25">
      <c r="A185" s="2">
        <v>43453</v>
      </c>
      <c r="B185" s="80">
        <v>2.5</v>
      </c>
      <c r="C185" s="86">
        <v>0.53</v>
      </c>
      <c r="D185" s="91">
        <v>0.4</v>
      </c>
      <c r="E185" s="27">
        <v>2.4</v>
      </c>
      <c r="F185" s="80">
        <v>0.09</v>
      </c>
      <c r="G185" s="27">
        <v>0.06</v>
      </c>
      <c r="H185" s="78">
        <v>0.1</v>
      </c>
      <c r="I185" s="68">
        <v>8.1999999999999993</v>
      </c>
    </row>
    <row r="187" spans="1:9" x14ac:dyDescent="0.25">
      <c r="A187" s="94" t="s">
        <v>30</v>
      </c>
      <c r="B187" s="95" t="s">
        <v>13</v>
      </c>
      <c r="C187" s="95" t="s">
        <v>16</v>
      </c>
      <c r="D187" s="95" t="s">
        <v>19</v>
      </c>
      <c r="E187" s="96" t="s">
        <v>22</v>
      </c>
      <c r="F187" s="96" t="s">
        <v>25</v>
      </c>
      <c r="G187" s="96" t="s">
        <v>28</v>
      </c>
      <c r="H187" s="96" t="s">
        <v>60</v>
      </c>
    </row>
    <row r="188" spans="1:9" x14ac:dyDescent="0.25">
      <c r="A188" s="2">
        <v>42655</v>
      </c>
      <c r="B188" s="26">
        <v>3.6</v>
      </c>
      <c r="C188" s="37">
        <v>2.5</v>
      </c>
      <c r="D188" s="26">
        <v>8.4</v>
      </c>
      <c r="E188" s="22">
        <v>9.1</v>
      </c>
      <c r="F188" s="25">
        <v>10</v>
      </c>
      <c r="G188" s="48">
        <v>14</v>
      </c>
      <c r="H188" s="68">
        <v>5.2</v>
      </c>
    </row>
    <row r="189" spans="1:9" x14ac:dyDescent="0.25">
      <c r="A189" s="2">
        <v>42683</v>
      </c>
      <c r="B189" s="26">
        <v>6.7</v>
      </c>
      <c r="C189" s="37">
        <v>4.5</v>
      </c>
      <c r="D189" s="26">
        <v>2</v>
      </c>
      <c r="E189" s="22">
        <v>2.2000000000000002</v>
      </c>
      <c r="F189" s="26">
        <v>8.3000000000000007</v>
      </c>
      <c r="G189" s="48">
        <v>12</v>
      </c>
      <c r="H189" s="68">
        <v>7.5</v>
      </c>
    </row>
    <row r="190" spans="1:9" x14ac:dyDescent="0.25">
      <c r="A190" s="2">
        <v>42712</v>
      </c>
      <c r="B190" s="34">
        <v>3.1</v>
      </c>
      <c r="C190" s="37">
        <v>2.6</v>
      </c>
      <c r="D190" s="26">
        <v>1.6</v>
      </c>
      <c r="E190" s="22">
        <v>0.81</v>
      </c>
      <c r="F190" s="26">
        <v>6.9</v>
      </c>
      <c r="G190" s="37">
        <v>8.6</v>
      </c>
      <c r="H190" s="68">
        <v>7.3</v>
      </c>
    </row>
    <row r="191" spans="1:9" x14ac:dyDescent="0.25">
      <c r="A191" s="2">
        <v>42753</v>
      </c>
      <c r="B191" s="26">
        <v>2.8</v>
      </c>
      <c r="C191" s="37">
        <v>3.3</v>
      </c>
      <c r="D191" s="26">
        <v>2.1</v>
      </c>
      <c r="E191" s="22">
        <v>1.7</v>
      </c>
      <c r="F191" s="26">
        <v>2.7</v>
      </c>
      <c r="G191" s="37">
        <v>2.9</v>
      </c>
      <c r="H191" s="68">
        <v>6.9</v>
      </c>
    </row>
    <row r="192" spans="1:9" x14ac:dyDescent="0.25">
      <c r="A192" s="2">
        <v>42789</v>
      </c>
      <c r="B192" s="26">
        <v>5.6</v>
      </c>
      <c r="C192" s="37">
        <v>4.8</v>
      </c>
      <c r="D192" s="26">
        <v>1.4</v>
      </c>
      <c r="E192" s="22">
        <v>1.6</v>
      </c>
      <c r="F192" s="26">
        <v>1.9</v>
      </c>
      <c r="G192" s="37">
        <v>1.5</v>
      </c>
      <c r="H192" s="68">
        <v>4.9000000000000004</v>
      </c>
    </row>
    <row r="193" spans="1:22" x14ac:dyDescent="0.25">
      <c r="A193" s="2">
        <v>42817</v>
      </c>
      <c r="B193" s="26">
        <v>4</v>
      </c>
      <c r="C193" s="37">
        <v>4.2</v>
      </c>
      <c r="D193" s="26">
        <v>2.5</v>
      </c>
      <c r="E193" s="22">
        <v>1.1000000000000001</v>
      </c>
      <c r="F193" s="26">
        <v>1.2</v>
      </c>
      <c r="G193" s="37">
        <v>1.1000000000000001</v>
      </c>
      <c r="H193" s="68">
        <v>9.6</v>
      </c>
      <c r="U193" s="118"/>
      <c r="V193" s="5"/>
    </row>
    <row r="194" spans="1:22" x14ac:dyDescent="0.25">
      <c r="A194" s="2">
        <v>42844</v>
      </c>
      <c r="B194" s="26">
        <v>4.8</v>
      </c>
      <c r="C194" s="37">
        <v>4.7</v>
      </c>
      <c r="D194" s="26">
        <v>1.9</v>
      </c>
      <c r="E194" s="22">
        <v>1.3</v>
      </c>
      <c r="F194" s="26"/>
      <c r="G194" s="37">
        <v>1</v>
      </c>
      <c r="H194" s="68">
        <v>0.1</v>
      </c>
      <c r="U194" s="118"/>
      <c r="V194" s="1"/>
    </row>
    <row r="195" spans="1:22" x14ac:dyDescent="0.25">
      <c r="A195" s="2">
        <v>42880</v>
      </c>
      <c r="B195" s="26">
        <v>4</v>
      </c>
      <c r="C195" s="37">
        <v>3.1</v>
      </c>
      <c r="D195" s="26"/>
      <c r="E195" s="22">
        <v>1.5</v>
      </c>
      <c r="F195" s="26"/>
      <c r="G195" s="37">
        <v>0.6</v>
      </c>
      <c r="H195" s="68">
        <v>0.5</v>
      </c>
      <c r="U195" s="118">
        <f>1-(T264/C264)</f>
        <v>0.31111111111111112</v>
      </c>
      <c r="V195" s="1"/>
    </row>
    <row r="196" spans="1:22" x14ac:dyDescent="0.25">
      <c r="A196" s="2">
        <v>42915</v>
      </c>
      <c r="B196" s="26">
        <v>1.8</v>
      </c>
      <c r="C196" s="37">
        <v>1</v>
      </c>
      <c r="D196" s="26">
        <v>0.7</v>
      </c>
      <c r="E196" s="22">
        <v>1.5</v>
      </c>
      <c r="F196" s="26"/>
      <c r="G196" s="37">
        <v>0.9</v>
      </c>
      <c r="H196" s="68">
        <v>9.6999999999999993</v>
      </c>
      <c r="U196" s="118"/>
      <c r="V196" s="1"/>
    </row>
    <row r="197" spans="1:22" x14ac:dyDescent="0.25">
      <c r="A197" s="2">
        <v>42936</v>
      </c>
      <c r="B197" s="26">
        <v>3.2</v>
      </c>
      <c r="C197" s="37">
        <v>0.7</v>
      </c>
      <c r="D197" s="26">
        <v>1.5</v>
      </c>
      <c r="E197" s="22">
        <v>1.8</v>
      </c>
      <c r="F197" s="26">
        <v>0.5</v>
      </c>
      <c r="G197" s="37">
        <v>0.7</v>
      </c>
      <c r="H197" s="68">
        <v>7.2</v>
      </c>
      <c r="U197" s="118"/>
      <c r="V197" s="1"/>
    </row>
    <row r="198" spans="1:22" x14ac:dyDescent="0.25">
      <c r="A198" s="2">
        <v>42971</v>
      </c>
      <c r="B198" s="26">
        <v>1.3</v>
      </c>
      <c r="C198" s="37">
        <v>1.7</v>
      </c>
      <c r="D198" s="26">
        <v>0.5</v>
      </c>
      <c r="E198" s="22">
        <v>1.5</v>
      </c>
      <c r="F198" s="26"/>
      <c r="G198" s="37">
        <v>0.4</v>
      </c>
      <c r="H198" s="68">
        <v>5.7</v>
      </c>
      <c r="U198" s="118"/>
      <c r="V198" s="1"/>
    </row>
    <row r="199" spans="1:22" x14ac:dyDescent="0.25">
      <c r="A199" s="2">
        <v>42999</v>
      </c>
      <c r="B199" s="26">
        <v>2.5</v>
      </c>
      <c r="C199" s="37">
        <v>1.5</v>
      </c>
      <c r="D199" s="26">
        <v>0.3</v>
      </c>
      <c r="E199" s="22">
        <v>1.5</v>
      </c>
      <c r="F199" s="26">
        <v>0.3</v>
      </c>
      <c r="G199" s="37">
        <v>1</v>
      </c>
      <c r="H199" s="68">
        <v>6.9</v>
      </c>
      <c r="U199" s="118"/>
      <c r="V199" s="1"/>
    </row>
    <row r="200" spans="1:22" x14ac:dyDescent="0.25">
      <c r="A200" s="159">
        <v>43090</v>
      </c>
      <c r="B200" s="134">
        <v>1.9</v>
      </c>
      <c r="C200" s="137">
        <v>1</v>
      </c>
      <c r="D200" s="134">
        <v>0.5</v>
      </c>
      <c r="E200" s="134">
        <v>3.9</v>
      </c>
      <c r="F200" s="134">
        <v>0.2</v>
      </c>
      <c r="G200" s="137">
        <v>0.4</v>
      </c>
      <c r="H200" s="134">
        <v>7.6</v>
      </c>
      <c r="U200" s="118">
        <f>1-(T269/C269)</f>
        <v>0.88734177215189869</v>
      </c>
      <c r="V200" s="1"/>
    </row>
    <row r="201" spans="1:22" x14ac:dyDescent="0.25">
      <c r="A201" s="2">
        <v>43181</v>
      </c>
      <c r="B201" s="26">
        <v>3.2</v>
      </c>
      <c r="C201" s="37">
        <v>3</v>
      </c>
      <c r="D201" s="26">
        <v>1</v>
      </c>
      <c r="E201" s="22">
        <v>4.7</v>
      </c>
      <c r="F201" s="26">
        <v>0.4</v>
      </c>
      <c r="G201" s="37">
        <v>0.6</v>
      </c>
      <c r="H201" s="68">
        <v>7</v>
      </c>
      <c r="U201" s="118"/>
      <c r="V201" s="1"/>
    </row>
    <row r="202" spans="1:22" x14ac:dyDescent="0.25">
      <c r="A202" s="2">
        <v>43272</v>
      </c>
      <c r="B202" s="26">
        <v>3.8</v>
      </c>
      <c r="C202" s="37">
        <v>2.8</v>
      </c>
      <c r="D202" s="26">
        <v>0.3</v>
      </c>
      <c r="E202" s="22">
        <v>4</v>
      </c>
      <c r="F202" s="26"/>
      <c r="G202" s="37">
        <v>0.5</v>
      </c>
      <c r="H202" s="68">
        <v>6.6</v>
      </c>
      <c r="U202" s="118">
        <f>1-(T270/C270)</f>
        <v>0.90462264150943394</v>
      </c>
      <c r="V202" s="1"/>
    </row>
    <row r="203" spans="1:22" x14ac:dyDescent="0.25">
      <c r="A203" s="2">
        <v>43362</v>
      </c>
      <c r="B203" s="177">
        <v>1.1000000000000001</v>
      </c>
      <c r="C203" s="175">
        <v>0.8</v>
      </c>
      <c r="D203" s="176">
        <v>0.5</v>
      </c>
      <c r="E203" s="175">
        <v>3.4</v>
      </c>
      <c r="F203" s="176">
        <v>0.8</v>
      </c>
      <c r="G203" s="175">
        <v>1.2</v>
      </c>
      <c r="H203" s="178">
        <v>7.9</v>
      </c>
      <c r="U203" s="118"/>
      <c r="V203" s="1"/>
    </row>
    <row r="204" spans="1:22" x14ac:dyDescent="0.25">
      <c r="A204" s="2">
        <v>43453</v>
      </c>
      <c r="B204" s="177">
        <v>6</v>
      </c>
      <c r="C204" s="175">
        <v>3.3</v>
      </c>
      <c r="D204" s="176">
        <v>3.5</v>
      </c>
      <c r="E204" s="175">
        <v>5</v>
      </c>
      <c r="F204" s="176">
        <v>0.3</v>
      </c>
      <c r="G204" s="175">
        <v>0.5</v>
      </c>
      <c r="H204" s="178">
        <v>8.1999999999999993</v>
      </c>
    </row>
    <row r="214" spans="1:22" x14ac:dyDescent="0.25">
      <c r="U214" s="118">
        <f>1-(T271/C271)</f>
        <v>0.92592592592592593</v>
      </c>
      <c r="V214" s="1"/>
    </row>
    <row r="215" spans="1:22" x14ac:dyDescent="0.25">
      <c r="A215" s="94" t="s">
        <v>30</v>
      </c>
      <c r="B215" s="95" t="s">
        <v>38</v>
      </c>
      <c r="C215" s="95" t="s">
        <v>39</v>
      </c>
      <c r="D215" s="95" t="s">
        <v>40</v>
      </c>
      <c r="E215" s="96" t="s">
        <v>41</v>
      </c>
      <c r="F215" s="96" t="s">
        <v>42</v>
      </c>
      <c r="G215" s="96" t="s">
        <v>43</v>
      </c>
      <c r="H215" s="96" t="s">
        <v>60</v>
      </c>
      <c r="U215" s="118">
        <f>1-(T272/C272)</f>
        <v>0.9584848484848485</v>
      </c>
      <c r="V215" s="1"/>
    </row>
    <row r="216" spans="1:22" x14ac:dyDescent="0.25">
      <c r="A216" s="7">
        <v>42627</v>
      </c>
      <c r="B216" s="26"/>
      <c r="C216" s="37"/>
      <c r="D216" s="44">
        <v>0.43</v>
      </c>
      <c r="E216" s="20"/>
      <c r="F216" s="31">
        <v>0.13</v>
      </c>
      <c r="G216" s="20"/>
      <c r="H216" s="68">
        <v>8.4</v>
      </c>
      <c r="U216" s="118">
        <f>1-(T273/C273)</f>
        <v>0.9514754098360656</v>
      </c>
      <c r="V216" s="1"/>
    </row>
    <row r="217" spans="1:22" x14ac:dyDescent="0.25">
      <c r="A217" s="2">
        <v>42655</v>
      </c>
      <c r="B217" s="25"/>
      <c r="C217" s="40">
        <v>0.19</v>
      </c>
      <c r="D217" s="44">
        <v>0.86</v>
      </c>
      <c r="E217" s="20">
        <v>0.27</v>
      </c>
      <c r="F217" s="31">
        <v>0.17</v>
      </c>
      <c r="G217" s="19"/>
      <c r="H217" s="68">
        <v>5.2</v>
      </c>
      <c r="U217" s="118">
        <f>1-(T274/C274)</f>
        <v>0.91434782608695653</v>
      </c>
      <c r="V217" s="1"/>
    </row>
    <row r="218" spans="1:22" x14ac:dyDescent="0.25">
      <c r="A218" s="2">
        <v>42683</v>
      </c>
      <c r="B218" s="26">
        <v>7.0000000000000007E-2</v>
      </c>
      <c r="C218" s="40">
        <v>0.13</v>
      </c>
      <c r="D218" s="44">
        <v>0.26</v>
      </c>
      <c r="E218" s="20">
        <v>5.8000000000000003E-2</v>
      </c>
      <c r="F218" s="31">
        <v>3.7999999999999999E-2</v>
      </c>
      <c r="G218" s="19"/>
      <c r="H218" s="68">
        <v>7.5</v>
      </c>
      <c r="U218" s="118"/>
      <c r="V218" s="1"/>
    </row>
    <row r="219" spans="1:22" x14ac:dyDescent="0.25">
      <c r="A219" s="2">
        <v>42753</v>
      </c>
      <c r="B219" s="31">
        <v>4.2000000000000003E-2</v>
      </c>
      <c r="C219" s="40">
        <v>6.4000000000000001E-2</v>
      </c>
      <c r="D219" s="44">
        <v>0.16</v>
      </c>
      <c r="E219" s="20">
        <v>2.1999999999999999E-2</v>
      </c>
      <c r="F219" s="31">
        <v>2.5000000000000001E-2</v>
      </c>
      <c r="G219" s="48">
        <v>6.7</v>
      </c>
      <c r="H219" s="68">
        <v>6.9</v>
      </c>
      <c r="U219" s="118"/>
      <c r="V219" s="1"/>
    </row>
    <row r="220" spans="1:22" x14ac:dyDescent="0.25">
      <c r="A220" s="2">
        <v>42789</v>
      </c>
      <c r="B220" s="31">
        <v>2.5999999999999999E-2</v>
      </c>
      <c r="C220" s="40">
        <v>5.6000000000000001E-2</v>
      </c>
      <c r="D220" s="44">
        <v>0.14000000000000001</v>
      </c>
      <c r="E220" s="20">
        <v>1.7999999999999999E-2</v>
      </c>
      <c r="F220" s="31">
        <v>1.7999999999999999E-2</v>
      </c>
      <c r="G220" s="48">
        <v>3.8</v>
      </c>
      <c r="H220" s="68">
        <v>4.9000000000000004</v>
      </c>
      <c r="U220" s="118"/>
      <c r="V220" s="1"/>
    </row>
    <row r="221" spans="1:22" x14ac:dyDescent="0.25">
      <c r="A221" s="2">
        <v>42817</v>
      </c>
      <c r="B221" s="31">
        <v>2.1999999999999999E-2</v>
      </c>
      <c r="C221" s="40">
        <v>4.5999999999999999E-2</v>
      </c>
      <c r="D221" s="44">
        <v>0.15</v>
      </c>
      <c r="E221" s="20">
        <v>1.2999999999999999E-2</v>
      </c>
      <c r="F221" s="31">
        <v>1.0999999999999999E-2</v>
      </c>
      <c r="G221" s="48">
        <v>2.4</v>
      </c>
      <c r="H221" s="68">
        <v>9.6</v>
      </c>
      <c r="U221" s="1"/>
      <c r="V221" s="1"/>
    </row>
    <row r="222" spans="1:22" x14ac:dyDescent="0.25">
      <c r="A222" s="2">
        <v>42844</v>
      </c>
      <c r="B222" s="31">
        <v>0.02</v>
      </c>
      <c r="C222" s="40">
        <v>0.04</v>
      </c>
      <c r="D222" s="44">
        <v>0.13</v>
      </c>
      <c r="E222" s="20">
        <v>0.01</v>
      </c>
      <c r="F222" s="31">
        <v>0.01</v>
      </c>
      <c r="G222" s="48">
        <v>4.5</v>
      </c>
      <c r="H222" s="68">
        <v>0.1</v>
      </c>
      <c r="U222" s="1"/>
      <c r="V222" s="1"/>
    </row>
    <row r="223" spans="1:22" x14ac:dyDescent="0.25">
      <c r="A223" s="2">
        <v>42880</v>
      </c>
      <c r="B223" s="31">
        <v>0.02</v>
      </c>
      <c r="C223" s="40">
        <v>0.04</v>
      </c>
      <c r="D223" s="44">
        <v>0.11</v>
      </c>
      <c r="E223" s="20">
        <v>0.01</v>
      </c>
      <c r="F223" s="31">
        <v>0.01</v>
      </c>
      <c r="G223" s="48">
        <v>1.7</v>
      </c>
      <c r="H223" s="68">
        <v>0.5</v>
      </c>
      <c r="U223" s="1">
        <f>AVERAGE(U195:U220)</f>
        <v>0.83618707644374868</v>
      </c>
      <c r="V223" s="1"/>
    </row>
    <row r="224" spans="1:22" x14ac:dyDescent="0.25">
      <c r="A224" s="2">
        <v>42915</v>
      </c>
      <c r="B224" s="31">
        <v>0.03</v>
      </c>
      <c r="C224" s="40">
        <v>0.03</v>
      </c>
      <c r="D224" s="45">
        <v>0.1</v>
      </c>
      <c r="E224" s="20">
        <v>0.02</v>
      </c>
      <c r="F224" s="31">
        <v>0.02</v>
      </c>
      <c r="G224" s="48">
        <v>2.9</v>
      </c>
      <c r="H224" s="68">
        <v>9.6999999999999993</v>
      </c>
      <c r="U224" s="1"/>
      <c r="V224" s="1"/>
    </row>
    <row r="225" spans="1:22" x14ac:dyDescent="0.25">
      <c r="A225" s="2">
        <v>42936</v>
      </c>
      <c r="B225" s="31">
        <v>0.02</v>
      </c>
      <c r="C225" s="40">
        <v>0.03</v>
      </c>
      <c r="D225" s="31">
        <v>0.08</v>
      </c>
      <c r="E225" s="20">
        <v>0.02</v>
      </c>
      <c r="F225" s="31">
        <v>0.01</v>
      </c>
      <c r="G225" s="37">
        <v>3.2</v>
      </c>
      <c r="H225" s="68">
        <v>7.2</v>
      </c>
      <c r="U225" s="1"/>
      <c r="V225" s="1"/>
    </row>
    <row r="226" spans="1:22" x14ac:dyDescent="0.25">
      <c r="A226" s="2">
        <v>42971</v>
      </c>
      <c r="B226" s="31">
        <v>0.04</v>
      </c>
      <c r="C226" s="40">
        <v>0.04</v>
      </c>
      <c r="D226" s="31">
        <v>0.11</v>
      </c>
      <c r="E226" s="20">
        <v>0.02</v>
      </c>
      <c r="F226" s="31">
        <v>0.01</v>
      </c>
      <c r="G226" s="37">
        <v>2.8</v>
      </c>
      <c r="H226" s="68">
        <v>5.7</v>
      </c>
      <c r="U226" s="1"/>
      <c r="V226" s="1"/>
    </row>
    <row r="227" spans="1:22" x14ac:dyDescent="0.25">
      <c r="A227" s="2">
        <v>42999</v>
      </c>
      <c r="B227" s="31">
        <v>0.08</v>
      </c>
      <c r="C227" s="40">
        <v>0.02</v>
      </c>
      <c r="D227" s="31">
        <v>0.06</v>
      </c>
      <c r="E227" s="20">
        <v>0.02</v>
      </c>
      <c r="F227" s="31">
        <v>0.01</v>
      </c>
      <c r="G227" s="37">
        <v>2.1</v>
      </c>
      <c r="H227" s="68">
        <v>6.9</v>
      </c>
      <c r="U227" s="1"/>
      <c r="V227" s="1"/>
    </row>
    <row r="228" spans="1:22" x14ac:dyDescent="0.25">
      <c r="A228" s="159">
        <v>43090</v>
      </c>
      <c r="B228" s="133">
        <v>0.01</v>
      </c>
      <c r="C228" s="142">
        <v>0.02</v>
      </c>
      <c r="D228" s="133">
        <v>0.04</v>
      </c>
      <c r="E228" s="133">
        <v>0.02</v>
      </c>
      <c r="F228" s="133">
        <v>0.01</v>
      </c>
      <c r="G228" s="137">
        <v>0.5</v>
      </c>
      <c r="H228" s="134">
        <v>7.6</v>
      </c>
      <c r="U228" s="1"/>
      <c r="V228" s="1"/>
    </row>
    <row r="229" spans="1:22" x14ac:dyDescent="0.25">
      <c r="A229" s="2">
        <v>43181</v>
      </c>
      <c r="B229" s="31">
        <v>0.19</v>
      </c>
      <c r="C229" s="40">
        <v>0.02</v>
      </c>
      <c r="D229" s="31">
        <v>0.04</v>
      </c>
      <c r="E229" s="20">
        <v>0.01</v>
      </c>
      <c r="F229" s="31">
        <v>0.01</v>
      </c>
      <c r="G229" s="37">
        <v>0.6</v>
      </c>
      <c r="H229" s="68">
        <v>7</v>
      </c>
      <c r="U229" s="1"/>
      <c r="V229" s="1"/>
    </row>
    <row r="230" spans="1:22" x14ac:dyDescent="0.25">
      <c r="A230" s="2">
        <v>43272</v>
      </c>
      <c r="B230" s="31"/>
      <c r="C230" s="40">
        <v>0.14000000000000001</v>
      </c>
      <c r="D230" s="31">
        <v>0.04</v>
      </c>
      <c r="E230" s="20">
        <v>0.01</v>
      </c>
      <c r="F230" s="31">
        <v>0.01</v>
      </c>
      <c r="G230" s="37">
        <v>0.5</v>
      </c>
      <c r="H230" s="68">
        <v>6.6</v>
      </c>
      <c r="U230" s="1"/>
      <c r="V230" s="1"/>
    </row>
    <row r="231" spans="1:22" x14ac:dyDescent="0.25">
      <c r="A231" s="2">
        <v>43362</v>
      </c>
      <c r="B231" s="177">
        <v>1.1000000000000001</v>
      </c>
      <c r="C231" s="10">
        <v>0.03</v>
      </c>
      <c r="D231" s="179">
        <v>0.03</v>
      </c>
      <c r="E231" s="10">
        <v>0.02</v>
      </c>
      <c r="F231" s="179">
        <v>0.02</v>
      </c>
      <c r="G231" s="175">
        <v>0.6</v>
      </c>
      <c r="H231" s="180">
        <v>7.9</v>
      </c>
      <c r="U231" s="1"/>
      <c r="V231" s="1"/>
    </row>
    <row r="232" spans="1:22" x14ac:dyDescent="0.25">
      <c r="A232" s="2">
        <v>43453</v>
      </c>
      <c r="B232" s="177">
        <v>0.19</v>
      </c>
      <c r="C232" s="10">
        <v>0.03</v>
      </c>
      <c r="D232" s="179">
        <v>0.04</v>
      </c>
      <c r="E232" s="10">
        <v>0.01</v>
      </c>
      <c r="F232" s="179">
        <v>0.05</v>
      </c>
      <c r="G232" s="175">
        <v>0.4</v>
      </c>
      <c r="H232" s="180">
        <v>8.1999999999999993</v>
      </c>
      <c r="U232" s="1"/>
      <c r="V232" s="1"/>
    </row>
    <row r="233" spans="1:22" x14ac:dyDescent="0.25">
      <c r="U233" s="1"/>
      <c r="V233" s="1"/>
    </row>
    <row r="261" spans="1:21" x14ac:dyDescent="0.25">
      <c r="A261" s="154" t="s">
        <v>74</v>
      </c>
    </row>
    <row r="262" spans="1:21" ht="15.75" thickBot="1" x14ac:dyDescent="0.3">
      <c r="A262" s="52"/>
      <c r="B262" s="17" t="s">
        <v>65</v>
      </c>
      <c r="C262" s="116"/>
      <c r="D262" s="116" t="s">
        <v>12</v>
      </c>
      <c r="E262" s="116"/>
      <c r="F262" s="117"/>
      <c r="G262" s="116" t="s">
        <v>15</v>
      </c>
      <c r="H262" s="116"/>
      <c r="I262" s="116"/>
      <c r="J262" s="116" t="s">
        <v>18</v>
      </c>
      <c r="K262" s="116"/>
      <c r="L262" s="116"/>
      <c r="M262" s="116" t="s">
        <v>21</v>
      </c>
      <c r="N262" s="116"/>
      <c r="O262" s="116"/>
      <c r="P262" s="116" t="s">
        <v>24</v>
      </c>
      <c r="Q262" s="116"/>
      <c r="R262" s="116"/>
      <c r="S262" s="116" t="s">
        <v>27</v>
      </c>
      <c r="T262" s="116"/>
    </row>
    <row r="263" spans="1:21" x14ac:dyDescent="0.25">
      <c r="A263" s="54">
        <v>42627</v>
      </c>
      <c r="B263" s="19">
        <v>99</v>
      </c>
      <c r="C263" s="116">
        <v>80</v>
      </c>
      <c r="D263" s="19"/>
      <c r="E263" s="119"/>
      <c r="F263" s="120"/>
      <c r="G263" s="121"/>
      <c r="H263" s="116"/>
      <c r="I263" s="116"/>
      <c r="J263" s="19">
        <v>110</v>
      </c>
      <c r="K263" s="116">
        <v>8.1</v>
      </c>
      <c r="L263" s="116"/>
      <c r="M263" s="38"/>
      <c r="N263" s="116"/>
      <c r="O263" s="116"/>
      <c r="P263" s="19">
        <v>43</v>
      </c>
      <c r="Q263" s="116">
        <v>4.0999999999999996</v>
      </c>
      <c r="R263" s="116"/>
      <c r="S263" s="38"/>
      <c r="T263" s="116"/>
    </row>
    <row r="264" spans="1:21" x14ac:dyDescent="0.25">
      <c r="A264" s="54">
        <v>42655</v>
      </c>
      <c r="B264" s="19">
        <v>70</v>
      </c>
      <c r="C264" s="116">
        <v>45</v>
      </c>
      <c r="D264" s="19">
        <v>29</v>
      </c>
      <c r="E264" s="119">
        <v>14</v>
      </c>
      <c r="F264" s="122"/>
      <c r="G264" s="123">
        <v>38</v>
      </c>
      <c r="H264" s="116">
        <v>11.100000000000001</v>
      </c>
      <c r="I264" s="116"/>
      <c r="J264" s="19">
        <v>28</v>
      </c>
      <c r="K264" s="116">
        <v>3.29</v>
      </c>
      <c r="L264" s="116"/>
      <c r="M264" s="38">
        <v>54</v>
      </c>
      <c r="N264" s="116">
        <v>13</v>
      </c>
      <c r="O264" s="116"/>
      <c r="P264" s="19">
        <v>14</v>
      </c>
      <c r="Q264" s="116">
        <v>3</v>
      </c>
      <c r="R264" s="116"/>
      <c r="S264" s="124">
        <v>86</v>
      </c>
      <c r="T264" s="116">
        <v>31</v>
      </c>
    </row>
    <row r="265" spans="1:21" x14ac:dyDescent="0.25">
      <c r="A265" s="54">
        <v>42683</v>
      </c>
      <c r="B265" s="19">
        <v>83</v>
      </c>
      <c r="C265" s="116">
        <v>60</v>
      </c>
      <c r="D265" s="19">
        <v>73</v>
      </c>
      <c r="E265" s="119">
        <v>45.7</v>
      </c>
      <c r="F265" s="122"/>
      <c r="G265" s="123">
        <v>69</v>
      </c>
      <c r="H265" s="116">
        <v>24.3</v>
      </c>
      <c r="I265" s="116"/>
      <c r="J265" s="19">
        <v>30</v>
      </c>
      <c r="K265" s="116">
        <v>10.4</v>
      </c>
      <c r="L265" s="116"/>
      <c r="M265" s="38">
        <v>53</v>
      </c>
      <c r="N265" s="116">
        <v>11.016999999999999</v>
      </c>
      <c r="O265" s="116"/>
      <c r="P265" s="19">
        <v>30</v>
      </c>
      <c r="Q265" s="116">
        <v>5.0600000000000005</v>
      </c>
      <c r="R265" s="116"/>
      <c r="S265" s="38">
        <v>62</v>
      </c>
      <c r="T265" s="116">
        <v>27</v>
      </c>
    </row>
    <row r="266" spans="1:21" x14ac:dyDescent="0.25">
      <c r="A266" s="54">
        <v>42712</v>
      </c>
      <c r="B266" s="19">
        <v>75</v>
      </c>
      <c r="C266" s="116">
        <v>65</v>
      </c>
      <c r="D266" s="19"/>
      <c r="E266" s="119"/>
      <c r="F266" s="122"/>
      <c r="G266" s="123"/>
      <c r="H266" s="116"/>
      <c r="I266" s="116"/>
      <c r="J266" s="19"/>
      <c r="K266" s="116"/>
      <c r="L266" s="116"/>
      <c r="M266" s="38"/>
      <c r="N266" s="116"/>
      <c r="O266" s="116"/>
      <c r="P266" s="19"/>
      <c r="Q266" s="116"/>
      <c r="R266" s="116"/>
      <c r="S266" s="38"/>
      <c r="T266" s="116"/>
    </row>
    <row r="267" spans="1:21" x14ac:dyDescent="0.25">
      <c r="A267" s="54">
        <v>42753</v>
      </c>
      <c r="B267" s="19">
        <v>79</v>
      </c>
      <c r="C267" s="116">
        <v>61</v>
      </c>
      <c r="D267" s="125">
        <v>71</v>
      </c>
      <c r="E267" s="119">
        <v>12.7</v>
      </c>
      <c r="F267" s="122">
        <f>1-(E267/C267)</f>
        <v>0.79180327868852463</v>
      </c>
      <c r="G267" s="123">
        <v>62</v>
      </c>
      <c r="H267" s="116">
        <v>20.6</v>
      </c>
      <c r="I267" s="116"/>
      <c r="J267" s="19">
        <v>59</v>
      </c>
      <c r="K267" s="116">
        <v>9.6</v>
      </c>
      <c r="L267" s="116"/>
      <c r="M267" s="38">
        <v>61</v>
      </c>
      <c r="N267" s="116">
        <v>4.9000000000000004</v>
      </c>
      <c r="O267" s="116"/>
      <c r="P267" s="19">
        <v>45</v>
      </c>
      <c r="Q267" s="116">
        <v>2.19</v>
      </c>
      <c r="R267" s="116"/>
      <c r="S267" s="38">
        <v>66</v>
      </c>
      <c r="T267" s="116">
        <v>20</v>
      </c>
    </row>
    <row r="268" spans="1:21" x14ac:dyDescent="0.25">
      <c r="A268" s="54">
        <v>42789</v>
      </c>
      <c r="B268" s="19">
        <v>79</v>
      </c>
      <c r="C268" s="116">
        <v>40</v>
      </c>
      <c r="D268" s="19">
        <v>68</v>
      </c>
      <c r="E268" s="119">
        <v>19.850000000000001</v>
      </c>
      <c r="F268" s="122"/>
      <c r="G268" s="123">
        <v>65</v>
      </c>
      <c r="H268" s="116">
        <v>23.2</v>
      </c>
      <c r="I268" s="116"/>
      <c r="J268" s="19">
        <v>54</v>
      </c>
      <c r="K268" s="116">
        <v>13.5</v>
      </c>
      <c r="L268" s="116"/>
      <c r="M268" s="38">
        <v>67</v>
      </c>
      <c r="N268" s="116">
        <v>4.5</v>
      </c>
      <c r="O268" s="116"/>
      <c r="P268" s="19">
        <v>49</v>
      </c>
      <c r="Q268" s="116">
        <v>2.6</v>
      </c>
      <c r="R268" s="116"/>
      <c r="S268" s="38">
        <v>64</v>
      </c>
      <c r="T268" s="116">
        <v>10.93</v>
      </c>
    </row>
    <row r="269" spans="1:21" x14ac:dyDescent="0.25">
      <c r="A269" s="54">
        <v>42817</v>
      </c>
      <c r="B269" s="19">
        <v>79</v>
      </c>
      <c r="C269" s="116">
        <v>79</v>
      </c>
      <c r="D269" s="125">
        <v>76</v>
      </c>
      <c r="E269" s="119">
        <v>18.899999999999999</v>
      </c>
      <c r="F269" s="122">
        <f t="shared" ref="F269:F272" si="0">1-(E269/C269)</f>
        <v>0.76075949367088613</v>
      </c>
      <c r="G269" s="123">
        <v>72</v>
      </c>
      <c r="H269" s="116">
        <v>27.6</v>
      </c>
      <c r="I269" s="116"/>
      <c r="J269" s="19">
        <v>58</v>
      </c>
      <c r="K269" s="116">
        <v>15</v>
      </c>
      <c r="L269" s="116"/>
      <c r="M269" s="124">
        <v>81</v>
      </c>
      <c r="N269" s="116">
        <v>6.4</v>
      </c>
      <c r="O269" s="116">
        <f>1-(N269/C269)</f>
        <v>0.91898734177215191</v>
      </c>
      <c r="P269" s="19">
        <v>53</v>
      </c>
      <c r="Q269" s="116">
        <v>4.3</v>
      </c>
      <c r="R269" s="116"/>
      <c r="S269" s="124">
        <v>78</v>
      </c>
      <c r="T269" s="116">
        <v>8.9</v>
      </c>
      <c r="U269" s="118"/>
    </row>
    <row r="270" spans="1:21" x14ac:dyDescent="0.25">
      <c r="A270" s="54">
        <v>42844</v>
      </c>
      <c r="B270" s="19">
        <v>59</v>
      </c>
      <c r="C270" s="116">
        <v>53</v>
      </c>
      <c r="D270" s="125">
        <v>60</v>
      </c>
      <c r="E270" s="119">
        <v>22.1</v>
      </c>
      <c r="F270" s="122">
        <f t="shared" si="0"/>
        <v>0.58301886792452828</v>
      </c>
      <c r="G270" s="126">
        <v>55</v>
      </c>
      <c r="H270" s="116">
        <v>28.3</v>
      </c>
      <c r="I270" s="116">
        <f>1-(H270/C270)</f>
        <v>0.46603773584905661</v>
      </c>
      <c r="J270" s="125">
        <v>55</v>
      </c>
      <c r="K270" s="116">
        <v>22.3</v>
      </c>
      <c r="L270" s="116">
        <f>1-(K270/C270)</f>
        <v>0.57924528301886791</v>
      </c>
      <c r="M270" s="124">
        <v>61</v>
      </c>
      <c r="N270" s="116">
        <v>15.7</v>
      </c>
      <c r="O270" s="116">
        <f t="shared" ref="O270:O273" si="1">1-(N270/C270)</f>
        <v>0.70377358490566033</v>
      </c>
      <c r="P270" s="19">
        <v>45</v>
      </c>
      <c r="Q270" s="116">
        <v>3.2</v>
      </c>
      <c r="R270" s="116"/>
      <c r="S270" s="124">
        <v>76</v>
      </c>
      <c r="T270" s="116">
        <v>5.0549999999999997</v>
      </c>
      <c r="U270" s="118"/>
    </row>
    <row r="271" spans="1:21" x14ac:dyDescent="0.25">
      <c r="A271" s="54">
        <v>42880</v>
      </c>
      <c r="B271" s="19">
        <v>62</v>
      </c>
      <c r="C271" s="116">
        <v>81</v>
      </c>
      <c r="D271" s="125">
        <v>58</v>
      </c>
      <c r="E271" s="119">
        <v>38.299999999999997</v>
      </c>
      <c r="F271" s="122">
        <f t="shared" si="0"/>
        <v>0.52716049382716057</v>
      </c>
      <c r="G271" s="123">
        <v>55</v>
      </c>
      <c r="H271" s="116">
        <v>31</v>
      </c>
      <c r="I271" s="116"/>
      <c r="J271" s="19">
        <v>51</v>
      </c>
      <c r="K271" s="116">
        <v>45</v>
      </c>
      <c r="L271" s="116"/>
      <c r="M271" s="124">
        <v>58</v>
      </c>
      <c r="N271" s="116">
        <v>36.700000000000003</v>
      </c>
      <c r="O271" s="116">
        <f t="shared" si="1"/>
        <v>0.54691358024691361</v>
      </c>
      <c r="P271" s="19">
        <v>51</v>
      </c>
      <c r="Q271" s="116">
        <v>6.1</v>
      </c>
      <c r="R271" s="116"/>
      <c r="S271" s="124">
        <v>58</v>
      </c>
      <c r="T271" s="116">
        <v>6</v>
      </c>
      <c r="U271" s="118"/>
    </row>
    <row r="272" spans="1:21" x14ac:dyDescent="0.25">
      <c r="A272" s="54">
        <v>42915</v>
      </c>
      <c r="B272" s="19">
        <v>63</v>
      </c>
      <c r="C272" s="116">
        <v>66</v>
      </c>
      <c r="D272" s="125">
        <v>61</v>
      </c>
      <c r="E272" s="119">
        <v>23.6</v>
      </c>
      <c r="F272" s="122">
        <f t="shared" si="0"/>
        <v>0.64242424242424234</v>
      </c>
      <c r="G272" s="126">
        <v>57</v>
      </c>
      <c r="H272" s="116">
        <v>34.6</v>
      </c>
      <c r="I272" s="116">
        <f t="shared" ref="I272:I273" si="2">1-(H272/C272)</f>
        <v>0.47575757575757571</v>
      </c>
      <c r="J272" s="19">
        <v>50</v>
      </c>
      <c r="K272" s="116">
        <v>15.9</v>
      </c>
      <c r="L272" s="116"/>
      <c r="M272" s="124">
        <v>59</v>
      </c>
      <c r="N272" s="116">
        <v>11.6</v>
      </c>
      <c r="O272" s="116">
        <f t="shared" si="1"/>
        <v>0.82424242424242422</v>
      </c>
      <c r="P272" s="19">
        <v>38</v>
      </c>
      <c r="Q272" s="116">
        <v>5.6</v>
      </c>
      <c r="R272" s="116"/>
      <c r="S272" s="124">
        <v>57</v>
      </c>
      <c r="T272" s="116">
        <v>2.74</v>
      </c>
      <c r="U272" s="118"/>
    </row>
    <row r="273" spans="1:21" x14ac:dyDescent="0.25">
      <c r="A273" s="54">
        <v>42936</v>
      </c>
      <c r="B273" s="19">
        <v>57</v>
      </c>
      <c r="C273" s="116">
        <v>61</v>
      </c>
      <c r="D273" s="19">
        <v>45</v>
      </c>
      <c r="E273" s="119">
        <v>21.5</v>
      </c>
      <c r="F273" s="122"/>
      <c r="G273" s="126">
        <v>61</v>
      </c>
      <c r="H273" s="116">
        <v>32.1</v>
      </c>
      <c r="I273" s="116">
        <f t="shared" si="2"/>
        <v>0.47377049180327868</v>
      </c>
      <c r="J273" s="125">
        <v>52</v>
      </c>
      <c r="K273" s="116">
        <v>18.2</v>
      </c>
      <c r="L273" s="116">
        <f>1-(K273/C273)</f>
        <v>0.70163934426229502</v>
      </c>
      <c r="M273" s="124">
        <v>51</v>
      </c>
      <c r="N273" s="116">
        <v>13.9</v>
      </c>
      <c r="O273" s="116">
        <f t="shared" si="1"/>
        <v>0.77213114754098355</v>
      </c>
      <c r="P273" s="19">
        <v>16</v>
      </c>
      <c r="Q273" s="116">
        <v>5.0999999999999996</v>
      </c>
      <c r="R273" s="116"/>
      <c r="S273" s="124">
        <v>61</v>
      </c>
      <c r="T273" s="116">
        <v>2.96</v>
      </c>
      <c r="U273" s="118"/>
    </row>
    <row r="274" spans="1:21" x14ac:dyDescent="0.25">
      <c r="A274" s="54">
        <v>42971</v>
      </c>
      <c r="B274" s="19">
        <v>51</v>
      </c>
      <c r="C274" s="116">
        <v>46</v>
      </c>
      <c r="D274" s="19">
        <v>35</v>
      </c>
      <c r="E274" s="119">
        <v>19.7</v>
      </c>
      <c r="F274" s="122"/>
      <c r="G274" s="123">
        <v>27</v>
      </c>
      <c r="H274" s="116">
        <v>29.8</v>
      </c>
      <c r="I274" s="116"/>
      <c r="J274" s="19">
        <v>28</v>
      </c>
      <c r="K274" s="116">
        <v>16.100000000000001</v>
      </c>
      <c r="L274" s="116"/>
      <c r="M274" s="38">
        <v>31</v>
      </c>
      <c r="N274" s="116">
        <v>14.9</v>
      </c>
      <c r="O274" s="116"/>
      <c r="P274" s="19">
        <v>21</v>
      </c>
      <c r="Q274" s="116">
        <v>4.5</v>
      </c>
      <c r="R274" s="116"/>
      <c r="S274" s="124">
        <v>51</v>
      </c>
      <c r="T274" s="116">
        <v>3.94</v>
      </c>
      <c r="U274" s="118"/>
    </row>
    <row r="275" spans="1:21" ht="15.75" thickBot="1" x14ac:dyDescent="0.3">
      <c r="A275" s="54">
        <v>42999</v>
      </c>
      <c r="B275" s="19">
        <v>70</v>
      </c>
      <c r="C275" s="116">
        <v>59</v>
      </c>
      <c r="D275" s="19">
        <v>54</v>
      </c>
      <c r="E275" s="119">
        <v>30.5</v>
      </c>
      <c r="F275" s="127"/>
      <c r="G275" s="123">
        <v>27</v>
      </c>
      <c r="H275" s="116">
        <v>19.3</v>
      </c>
      <c r="I275" s="116"/>
      <c r="J275" s="19">
        <v>35</v>
      </c>
      <c r="K275" s="116">
        <v>20.3</v>
      </c>
      <c r="L275" s="116"/>
      <c r="M275" s="38">
        <v>28</v>
      </c>
      <c r="N275" s="116">
        <v>15.299999999999999</v>
      </c>
      <c r="O275" s="116"/>
      <c r="P275" s="19">
        <v>11</v>
      </c>
      <c r="Q275" s="116">
        <v>2.1</v>
      </c>
      <c r="R275" s="116"/>
      <c r="S275" s="38">
        <v>44</v>
      </c>
      <c r="T275" s="116">
        <v>6.4300000000000006</v>
      </c>
      <c r="U275" s="118"/>
    </row>
    <row r="276" spans="1:21" s="128" customFormat="1" ht="15.75" thickBot="1" x14ac:dyDescent="0.3">
      <c r="A276" s="130">
        <v>43090</v>
      </c>
      <c r="B276" s="131">
        <v>120</v>
      </c>
      <c r="C276" s="185">
        <v>71</v>
      </c>
      <c r="D276" s="131">
        <v>150</v>
      </c>
      <c r="E276" s="182">
        <v>36.5</v>
      </c>
      <c r="F276" s="183"/>
      <c r="G276" s="136">
        <v>120</v>
      </c>
      <c r="H276" s="187">
        <v>37</v>
      </c>
      <c r="I276" s="181"/>
      <c r="J276" s="131">
        <v>150</v>
      </c>
      <c r="K276" s="181">
        <v>34.9</v>
      </c>
      <c r="L276" s="181"/>
      <c r="M276" s="136">
        <v>150</v>
      </c>
      <c r="N276" s="181">
        <v>22.1</v>
      </c>
      <c r="O276" s="181"/>
      <c r="P276" s="131">
        <v>63</v>
      </c>
      <c r="Q276" s="181">
        <v>4.5999999999999996</v>
      </c>
      <c r="R276" s="181"/>
      <c r="S276" s="136">
        <v>94</v>
      </c>
      <c r="T276" s="181">
        <v>6.4</v>
      </c>
      <c r="U276" s="184"/>
    </row>
    <row r="277" spans="1:21" ht="15.75" thickBot="1" x14ac:dyDescent="0.3">
      <c r="A277" s="54">
        <v>43181</v>
      </c>
      <c r="B277" s="72">
        <v>84</v>
      </c>
      <c r="C277" s="186">
        <v>57</v>
      </c>
      <c r="D277" s="19">
        <v>60</v>
      </c>
      <c r="E277" s="119">
        <v>24.2</v>
      </c>
      <c r="F277" s="127"/>
      <c r="G277" s="100">
        <v>56</v>
      </c>
      <c r="H277" s="116">
        <v>10.8</v>
      </c>
      <c r="I277" s="116"/>
      <c r="J277" s="19">
        <v>79</v>
      </c>
      <c r="K277" s="116">
        <v>45.9</v>
      </c>
      <c r="L277" s="116"/>
      <c r="M277" s="100">
        <v>76</v>
      </c>
      <c r="N277" s="116">
        <v>40.700000000000003</v>
      </c>
      <c r="O277" s="116"/>
      <c r="P277" s="19">
        <v>65</v>
      </c>
      <c r="Q277" s="116">
        <v>9.1</v>
      </c>
      <c r="R277" s="116"/>
      <c r="S277" s="100">
        <v>85</v>
      </c>
      <c r="T277" s="116">
        <v>6.3</v>
      </c>
      <c r="U277" s="118"/>
    </row>
    <row r="278" spans="1:21" ht="15.75" thickBot="1" x14ac:dyDescent="0.3">
      <c r="A278" s="54">
        <v>43272</v>
      </c>
      <c r="B278" s="72">
        <v>73</v>
      </c>
      <c r="C278" s="186">
        <v>66</v>
      </c>
      <c r="D278" s="19"/>
      <c r="E278" s="119"/>
      <c r="F278" s="127"/>
      <c r="G278" s="100">
        <v>62</v>
      </c>
      <c r="H278" s="116">
        <v>15.3</v>
      </c>
      <c r="I278" s="116"/>
      <c r="J278" s="19">
        <v>62</v>
      </c>
      <c r="K278" s="188">
        <v>23</v>
      </c>
      <c r="L278" s="116"/>
      <c r="M278" s="100">
        <v>59</v>
      </c>
      <c r="N278" s="116">
        <v>22.5</v>
      </c>
      <c r="O278" s="116"/>
      <c r="P278" s="19">
        <v>43</v>
      </c>
      <c r="Q278" s="116">
        <v>2.2999999999999998</v>
      </c>
      <c r="R278" s="116"/>
      <c r="S278" s="100">
        <v>60</v>
      </c>
      <c r="T278" s="116">
        <v>4.4000000000000004</v>
      </c>
      <c r="U278" s="118"/>
    </row>
    <row r="279" spans="1:21" ht="15.75" thickBot="1" x14ac:dyDescent="0.3">
      <c r="A279" s="54">
        <v>43362</v>
      </c>
      <c r="B279" s="72">
        <v>69</v>
      </c>
      <c r="C279" s="186">
        <v>76</v>
      </c>
      <c r="D279" s="19">
        <v>61</v>
      </c>
      <c r="E279" s="119">
        <v>25</v>
      </c>
      <c r="F279" s="127"/>
      <c r="G279" s="100">
        <v>48</v>
      </c>
      <c r="H279" s="188">
        <v>25</v>
      </c>
      <c r="I279" s="116"/>
      <c r="J279" s="19">
        <v>51</v>
      </c>
      <c r="K279" s="188">
        <v>36</v>
      </c>
      <c r="L279" s="116"/>
      <c r="M279" s="100">
        <v>43</v>
      </c>
      <c r="N279" s="188">
        <v>37</v>
      </c>
      <c r="O279" s="116"/>
      <c r="P279" s="19">
        <v>35</v>
      </c>
      <c r="Q279" s="188">
        <v>22</v>
      </c>
      <c r="R279" s="116"/>
      <c r="S279" s="100">
        <v>50</v>
      </c>
      <c r="T279" s="116">
        <v>3.6</v>
      </c>
      <c r="U279" s="118"/>
    </row>
    <row r="280" spans="1:21" ht="15.75" thickBot="1" x14ac:dyDescent="0.3">
      <c r="A280" s="54">
        <v>43453</v>
      </c>
      <c r="B280" s="72">
        <v>65</v>
      </c>
      <c r="C280" s="186">
        <v>64</v>
      </c>
      <c r="D280" s="19">
        <v>56</v>
      </c>
      <c r="E280" s="119">
        <v>37.9</v>
      </c>
      <c r="F280" s="127"/>
      <c r="G280" s="100">
        <v>54</v>
      </c>
      <c r="H280" s="116">
        <v>35.1</v>
      </c>
      <c r="I280" s="116"/>
      <c r="J280" s="19">
        <v>51</v>
      </c>
      <c r="K280" s="116">
        <v>23.4</v>
      </c>
      <c r="L280" s="116"/>
      <c r="M280" s="100">
        <v>43</v>
      </c>
      <c r="N280" s="116">
        <v>24.8</v>
      </c>
      <c r="O280" s="116"/>
      <c r="P280" s="19"/>
      <c r="Q280" s="116">
        <v>30.7</v>
      </c>
      <c r="R280" s="116"/>
      <c r="S280" s="100">
        <v>53</v>
      </c>
      <c r="T280" s="116">
        <v>2.5</v>
      </c>
      <c r="U280" s="118"/>
    </row>
    <row r="281" spans="1:21" ht="15.75" thickBot="1" x14ac:dyDescent="0.3">
      <c r="A281" s="54"/>
      <c r="B281" s="72"/>
      <c r="C281" s="116"/>
      <c r="D281" s="19"/>
      <c r="E281" s="119"/>
      <c r="F281" s="127"/>
      <c r="G281" s="163"/>
      <c r="H281" s="116"/>
      <c r="I281" s="116"/>
      <c r="J281" s="19"/>
      <c r="K281" s="116"/>
      <c r="L281" s="116"/>
      <c r="M281" s="124"/>
      <c r="N281" s="116"/>
      <c r="O281" s="116"/>
      <c r="P281" s="19"/>
      <c r="Q281" s="116"/>
      <c r="R281" s="116"/>
      <c r="S281" s="124"/>
      <c r="T281" s="116"/>
      <c r="U281" s="118"/>
    </row>
    <row r="282" spans="1:21" x14ac:dyDescent="0.25">
      <c r="A282" s="57"/>
      <c r="B282" s="5">
        <f>AVERAGE(B263:B281)</f>
        <v>74.277777777777771</v>
      </c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18"/>
    </row>
    <row r="283" spans="1:21" x14ac:dyDescent="0.25">
      <c r="A283" s="57"/>
      <c r="B283" s="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18"/>
    </row>
    <row r="284" spans="1:21" x14ac:dyDescent="0.25">
      <c r="A284" s="57"/>
      <c r="B284" s="5"/>
      <c r="C284" s="1"/>
      <c r="D284" s="1"/>
      <c r="E284" s="1"/>
      <c r="F284" s="1">
        <f>AVERAGE(F267:F272)</f>
        <v>0.66103327530706846</v>
      </c>
      <c r="G284" s="1"/>
      <c r="H284" s="1"/>
      <c r="I284" s="1">
        <f>AVERAGE(I270:I281)</f>
        <v>0.47185526780330367</v>
      </c>
      <c r="J284" s="1"/>
      <c r="K284" s="1"/>
      <c r="L284" s="1">
        <f>AVERAGE(L270:L281)</f>
        <v>0.64044231364058146</v>
      </c>
      <c r="M284" s="1"/>
      <c r="N284" s="1"/>
      <c r="O284" s="1">
        <f>AVERAGE(O269:O281)</f>
        <v>0.75320961574162681</v>
      </c>
      <c r="P284" s="1"/>
      <c r="Q284" s="1"/>
      <c r="R284" s="1"/>
      <c r="S284" s="1"/>
      <c r="T284" s="1"/>
    </row>
    <row r="285" spans="1:21" x14ac:dyDescent="0.25">
      <c r="A285" s="57"/>
      <c r="B285" s="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1" x14ac:dyDescent="0.25">
      <c r="A286" s="57"/>
      <c r="B286" s="5"/>
      <c r="C286" s="1" t="s">
        <v>66</v>
      </c>
      <c r="D286" s="1" t="s">
        <v>67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1" x14ac:dyDescent="0.25">
      <c r="A287" s="57"/>
      <c r="B287" s="5" t="s">
        <v>38</v>
      </c>
      <c r="C287" s="1">
        <v>66.099999999999994</v>
      </c>
      <c r="D287" s="1">
        <v>5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1" x14ac:dyDescent="0.25">
      <c r="A288" s="57"/>
      <c r="B288" s="5" t="s">
        <v>39</v>
      </c>
      <c r="C288" s="1">
        <v>47.4</v>
      </c>
      <c r="D288" s="1">
        <v>4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57"/>
      <c r="B289" s="5" t="s">
        <v>40</v>
      </c>
      <c r="C289" s="1">
        <v>64</v>
      </c>
      <c r="D289" s="1">
        <v>2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57"/>
      <c r="B290" s="5" t="s">
        <v>41</v>
      </c>
      <c r="C290" s="1">
        <v>75.3</v>
      </c>
      <c r="D290" s="1">
        <v>5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57"/>
      <c r="B291" s="5" t="s">
        <v>43</v>
      </c>
      <c r="C291" s="1">
        <v>84.3</v>
      </c>
      <c r="D291" s="1">
        <v>6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57"/>
      <c r="B292" s="155" t="s">
        <v>68</v>
      </c>
      <c r="C292" s="156">
        <f>AVERAGE(C287:C291)</f>
        <v>67.42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4" spans="1:20" x14ac:dyDescent="0.25">
      <c r="A294" s="128" t="s">
        <v>71</v>
      </c>
      <c r="B294" s="151"/>
      <c r="C294" s="152"/>
      <c r="D294" s="153"/>
      <c r="E294" s="152"/>
      <c r="F294" s="152"/>
      <c r="G294" s="152"/>
      <c r="H294" s="152"/>
      <c r="I294" s="152"/>
    </row>
  </sheetData>
  <pageMargins left="0.7" right="0.7" top="0.75" bottom="0.75" header="0.3" footer="0.3"/>
  <pageSetup paperSize="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opLeftCell="A55" workbookViewId="0">
      <selection activeCell="H63" sqref="H63"/>
    </sheetView>
  </sheetViews>
  <sheetFormatPr defaultRowHeight="15" x14ac:dyDescent="0.25"/>
  <cols>
    <col min="1" max="1" width="14.85546875" customWidth="1"/>
    <col min="2" max="2" width="17" customWidth="1"/>
    <col min="3" max="3" width="19.140625" customWidth="1"/>
    <col min="4" max="4" width="23.42578125" customWidth="1"/>
  </cols>
  <sheetData>
    <row r="1" spans="1:4" ht="29.25" thickBot="1" x14ac:dyDescent="0.3">
      <c r="A1" s="58" t="s">
        <v>0</v>
      </c>
      <c r="B1" s="59" t="s">
        <v>30</v>
      </c>
      <c r="C1" s="59" t="s">
        <v>46</v>
      </c>
      <c r="D1" s="59" t="s">
        <v>59</v>
      </c>
    </row>
    <row r="2" spans="1:4" ht="15.75" thickBot="1" x14ac:dyDescent="0.3">
      <c r="A2" s="60" t="s">
        <v>10</v>
      </c>
      <c r="B2" s="61">
        <v>42626</v>
      </c>
      <c r="C2" s="62">
        <v>29.05</v>
      </c>
      <c r="D2" s="62" t="s">
        <v>47</v>
      </c>
    </row>
    <row r="3" spans="1:4" ht="15.75" thickBot="1" x14ac:dyDescent="0.3">
      <c r="A3" s="60" t="s">
        <v>48</v>
      </c>
      <c r="B3" s="61">
        <v>42626</v>
      </c>
      <c r="C3" s="62">
        <v>5.47</v>
      </c>
      <c r="D3" s="62">
        <v>0.53</v>
      </c>
    </row>
    <row r="4" spans="1:4" ht="15.75" thickBot="1" x14ac:dyDescent="0.3">
      <c r="A4" s="60" t="s">
        <v>49</v>
      </c>
      <c r="B4" s="61">
        <v>42626</v>
      </c>
      <c r="C4" s="62">
        <v>5.27</v>
      </c>
      <c r="D4" s="62">
        <v>0.53</v>
      </c>
    </row>
    <row r="5" spans="1:4" ht="15.75" thickBot="1" x14ac:dyDescent="0.3">
      <c r="A5" s="60" t="s">
        <v>50</v>
      </c>
      <c r="B5" s="61">
        <v>42626</v>
      </c>
      <c r="C5" s="62">
        <v>5.22</v>
      </c>
      <c r="D5" s="62">
        <v>0.62</v>
      </c>
    </row>
    <row r="6" spans="1:4" ht="15.75" thickBot="1" x14ac:dyDescent="0.3">
      <c r="A6" s="103" t="s">
        <v>10</v>
      </c>
      <c r="B6" s="104">
        <v>42655</v>
      </c>
      <c r="C6" s="111">
        <v>27.9</v>
      </c>
      <c r="D6" s="105" t="s">
        <v>47</v>
      </c>
    </row>
    <row r="7" spans="1:4" ht="15.75" thickBot="1" x14ac:dyDescent="0.3">
      <c r="A7" s="103" t="s">
        <v>48</v>
      </c>
      <c r="B7" s="104">
        <v>42655</v>
      </c>
      <c r="C7" s="111">
        <v>5.4</v>
      </c>
      <c r="D7" s="111">
        <v>0.6</v>
      </c>
    </row>
    <row r="8" spans="1:4" ht="15.75" thickBot="1" x14ac:dyDescent="0.3">
      <c r="A8" s="103" t="s">
        <v>49</v>
      </c>
      <c r="B8" s="104">
        <v>42655</v>
      </c>
      <c r="C8" s="111">
        <v>5.3</v>
      </c>
      <c r="D8" s="111">
        <v>0.5</v>
      </c>
    </row>
    <row r="9" spans="1:4" ht="15.75" thickBot="1" x14ac:dyDescent="0.3">
      <c r="A9" s="103" t="s">
        <v>50</v>
      </c>
      <c r="B9" s="104">
        <v>42655</v>
      </c>
      <c r="C9" s="105">
        <v>5.35</v>
      </c>
      <c r="D9" s="105">
        <v>0.35</v>
      </c>
    </row>
    <row r="10" spans="1:4" ht="15.75" thickBot="1" x14ac:dyDescent="0.3">
      <c r="A10" s="60" t="s">
        <v>10</v>
      </c>
      <c r="B10" s="61">
        <v>42683</v>
      </c>
      <c r="C10" s="62">
        <v>26.75</v>
      </c>
      <c r="D10" s="62" t="s">
        <v>47</v>
      </c>
    </row>
    <row r="11" spans="1:4" ht="15.75" thickBot="1" x14ac:dyDescent="0.3">
      <c r="A11" s="60" t="s">
        <v>48</v>
      </c>
      <c r="B11" s="61">
        <v>42683</v>
      </c>
      <c r="C11" s="62">
        <v>5.55</v>
      </c>
      <c r="D11" s="62">
        <v>0.45</v>
      </c>
    </row>
    <row r="12" spans="1:4" ht="15.75" thickBot="1" x14ac:dyDescent="0.3">
      <c r="A12" s="60" t="s">
        <v>49</v>
      </c>
      <c r="B12" s="61">
        <v>42683</v>
      </c>
      <c r="C12" s="106">
        <v>5.4</v>
      </c>
      <c r="D12" s="106">
        <v>0.4</v>
      </c>
    </row>
    <row r="13" spans="1:4" ht="15.75" thickBot="1" x14ac:dyDescent="0.3">
      <c r="A13" s="60" t="s">
        <v>50</v>
      </c>
      <c r="B13" s="61">
        <v>42683</v>
      </c>
      <c r="C13" s="62">
        <v>5.35</v>
      </c>
      <c r="D13" s="62">
        <v>0.35</v>
      </c>
    </row>
    <row r="14" spans="1:4" ht="15.75" thickBot="1" x14ac:dyDescent="0.3">
      <c r="A14" s="103" t="s">
        <v>10</v>
      </c>
      <c r="B14" s="104">
        <v>42712</v>
      </c>
      <c r="C14" s="111">
        <v>27.9</v>
      </c>
      <c r="D14" s="105" t="s">
        <v>47</v>
      </c>
    </row>
    <row r="15" spans="1:4" ht="15.75" thickBot="1" x14ac:dyDescent="0.3">
      <c r="A15" s="103" t="s">
        <v>48</v>
      </c>
      <c r="B15" s="104">
        <v>42712</v>
      </c>
      <c r="C15" s="105">
        <v>5.55</v>
      </c>
      <c r="D15" s="105">
        <v>0.45</v>
      </c>
    </row>
    <row r="16" spans="1:4" ht="15.75" thickBot="1" x14ac:dyDescent="0.3">
      <c r="A16" s="103" t="s">
        <v>49</v>
      </c>
      <c r="B16" s="104">
        <v>42712</v>
      </c>
      <c r="C16" s="105">
        <v>5.45</v>
      </c>
      <c r="D16" s="105">
        <v>0.35</v>
      </c>
    </row>
    <row r="17" spans="1:4" ht="15.75" thickBot="1" x14ac:dyDescent="0.3">
      <c r="A17" s="103" t="s">
        <v>50</v>
      </c>
      <c r="B17" s="104">
        <v>42712</v>
      </c>
      <c r="C17" s="105">
        <v>5.45</v>
      </c>
      <c r="D17" s="105">
        <v>0.25</v>
      </c>
    </row>
    <row r="18" spans="1:4" ht="15.75" thickBot="1" x14ac:dyDescent="0.3">
      <c r="A18" s="60" t="s">
        <v>10</v>
      </c>
      <c r="B18" s="61">
        <v>42752</v>
      </c>
      <c r="C18" s="62">
        <v>28.92</v>
      </c>
      <c r="D18" s="62" t="s">
        <v>47</v>
      </c>
    </row>
    <row r="19" spans="1:4" ht="15.75" thickBot="1" x14ac:dyDescent="0.3">
      <c r="A19" s="60" t="s">
        <v>48</v>
      </c>
      <c r="B19" s="61">
        <v>42752</v>
      </c>
      <c r="C19" s="62">
        <v>5.31</v>
      </c>
      <c r="D19" s="62">
        <v>0.69</v>
      </c>
    </row>
    <row r="20" spans="1:4" ht="15.75" thickBot="1" x14ac:dyDescent="0.3">
      <c r="A20" s="60" t="s">
        <v>49</v>
      </c>
      <c r="B20" s="61">
        <v>42752</v>
      </c>
      <c r="C20" s="62">
        <v>5.22</v>
      </c>
      <c r="D20" s="62">
        <v>0.57999999999999996</v>
      </c>
    </row>
    <row r="21" spans="1:4" ht="15.75" thickBot="1" x14ac:dyDescent="0.3">
      <c r="A21" s="60" t="s">
        <v>50</v>
      </c>
      <c r="B21" s="61">
        <v>42752</v>
      </c>
      <c r="C21" s="62">
        <v>5.26</v>
      </c>
      <c r="D21" s="62">
        <v>0.44</v>
      </c>
    </row>
    <row r="22" spans="1:4" ht="15.75" thickBot="1" x14ac:dyDescent="0.3">
      <c r="A22" s="103" t="s">
        <v>10</v>
      </c>
      <c r="B22" s="104">
        <v>42789</v>
      </c>
      <c r="C22" s="111">
        <v>29.5</v>
      </c>
      <c r="D22" s="105" t="s">
        <v>47</v>
      </c>
    </row>
    <row r="23" spans="1:4" ht="15.75" thickBot="1" x14ac:dyDescent="0.3">
      <c r="A23" s="103" t="s">
        <v>48</v>
      </c>
      <c r="B23" s="104">
        <v>42789</v>
      </c>
      <c r="C23" s="105" t="s">
        <v>47</v>
      </c>
      <c r="D23" s="105" t="s">
        <v>47</v>
      </c>
    </row>
    <row r="24" spans="1:4" ht="15.75" thickBot="1" x14ac:dyDescent="0.3">
      <c r="A24" s="103" t="s">
        <v>49</v>
      </c>
      <c r="B24" s="104">
        <v>42789</v>
      </c>
      <c r="C24" s="105" t="s">
        <v>47</v>
      </c>
      <c r="D24" s="105" t="s">
        <v>47</v>
      </c>
    </row>
    <row r="25" spans="1:4" ht="15.75" thickBot="1" x14ac:dyDescent="0.3">
      <c r="A25" s="103" t="s">
        <v>50</v>
      </c>
      <c r="B25" s="104">
        <v>42789</v>
      </c>
      <c r="C25" s="105" t="s">
        <v>47</v>
      </c>
      <c r="D25" s="105" t="s">
        <v>47</v>
      </c>
    </row>
    <row r="26" spans="1:4" ht="15.75" thickBot="1" x14ac:dyDescent="0.3">
      <c r="A26" s="60" t="s">
        <v>10</v>
      </c>
      <c r="B26" s="61">
        <v>42817</v>
      </c>
      <c r="C26" s="106">
        <v>29.7</v>
      </c>
      <c r="D26" s="62" t="s">
        <v>47</v>
      </c>
    </row>
    <row r="27" spans="1:4" ht="15.75" thickBot="1" x14ac:dyDescent="0.3">
      <c r="A27" s="60" t="s">
        <v>48</v>
      </c>
      <c r="B27" s="61">
        <v>42817</v>
      </c>
      <c r="C27" s="62" t="s">
        <v>47</v>
      </c>
      <c r="D27" s="62" t="s">
        <v>47</v>
      </c>
    </row>
    <row r="28" spans="1:4" ht="15.75" thickBot="1" x14ac:dyDescent="0.3">
      <c r="A28" s="60" t="s">
        <v>49</v>
      </c>
      <c r="B28" s="61">
        <v>42817</v>
      </c>
      <c r="C28" s="62" t="s">
        <v>47</v>
      </c>
      <c r="D28" s="62" t="s">
        <v>47</v>
      </c>
    </row>
    <row r="29" spans="1:4" ht="15.75" thickBot="1" x14ac:dyDescent="0.3">
      <c r="A29" s="60" t="s">
        <v>50</v>
      </c>
      <c r="B29" s="61">
        <v>42817</v>
      </c>
      <c r="C29" s="62" t="s">
        <v>47</v>
      </c>
      <c r="D29" s="62" t="s">
        <v>47</v>
      </c>
    </row>
    <row r="30" spans="1:4" ht="15.75" thickBot="1" x14ac:dyDescent="0.3">
      <c r="A30" s="107" t="s">
        <v>10</v>
      </c>
      <c r="B30" s="108">
        <v>42844</v>
      </c>
      <c r="C30" s="109">
        <v>30.25</v>
      </c>
      <c r="D30" s="109" t="s">
        <v>47</v>
      </c>
    </row>
    <row r="31" spans="1:4" ht="15.75" thickBot="1" x14ac:dyDescent="0.3">
      <c r="A31" s="107" t="s">
        <v>48</v>
      </c>
      <c r="B31" s="108">
        <v>42844</v>
      </c>
      <c r="C31" s="109" t="s">
        <v>47</v>
      </c>
      <c r="D31" s="109" t="s">
        <v>47</v>
      </c>
    </row>
    <row r="32" spans="1:4" ht="15.75" thickBot="1" x14ac:dyDescent="0.3">
      <c r="A32" s="107" t="s">
        <v>49</v>
      </c>
      <c r="B32" s="108">
        <v>42844</v>
      </c>
      <c r="C32" s="109">
        <v>5.13</v>
      </c>
      <c r="D32" s="109">
        <v>0.67</v>
      </c>
    </row>
    <row r="33" spans="1:4" ht="15.75" thickBot="1" x14ac:dyDescent="0.3">
      <c r="A33" s="107" t="s">
        <v>50</v>
      </c>
      <c r="B33" s="108">
        <v>42844</v>
      </c>
      <c r="C33" s="109" t="s">
        <v>47</v>
      </c>
      <c r="D33" s="109" t="s">
        <v>47</v>
      </c>
    </row>
    <row r="34" spans="1:4" ht="15.75" thickBot="1" x14ac:dyDescent="0.3">
      <c r="A34" s="60" t="s">
        <v>10</v>
      </c>
      <c r="B34" s="61">
        <v>42880</v>
      </c>
      <c r="C34" s="106">
        <v>30.1</v>
      </c>
      <c r="D34" s="62" t="s">
        <v>47</v>
      </c>
    </row>
    <row r="35" spans="1:4" ht="15.75" thickBot="1" x14ac:dyDescent="0.3">
      <c r="A35" s="60" t="s">
        <v>48</v>
      </c>
      <c r="B35" s="61">
        <v>42880</v>
      </c>
      <c r="C35" s="62" t="s">
        <v>47</v>
      </c>
      <c r="D35" s="62" t="s">
        <v>47</v>
      </c>
    </row>
    <row r="36" spans="1:4" ht="15.75" thickBot="1" x14ac:dyDescent="0.3">
      <c r="A36" s="60" t="s">
        <v>49</v>
      </c>
      <c r="B36" s="61">
        <v>42880</v>
      </c>
      <c r="C36" s="106">
        <v>5.3</v>
      </c>
      <c r="D36" s="106">
        <v>0.5</v>
      </c>
    </row>
    <row r="37" spans="1:4" ht="15.75" thickBot="1" x14ac:dyDescent="0.3">
      <c r="A37" s="60" t="s">
        <v>50</v>
      </c>
      <c r="B37" s="61">
        <v>42880</v>
      </c>
      <c r="C37" s="62" t="s">
        <v>47</v>
      </c>
      <c r="D37" s="62" t="s">
        <v>47</v>
      </c>
    </row>
    <row r="38" spans="1:4" ht="15.75" thickBot="1" x14ac:dyDescent="0.3">
      <c r="A38" s="107" t="s">
        <v>10</v>
      </c>
      <c r="B38" s="108">
        <v>42915</v>
      </c>
      <c r="C38" s="110">
        <v>29.5</v>
      </c>
      <c r="D38" s="109" t="s">
        <v>47</v>
      </c>
    </row>
    <row r="39" spans="1:4" ht="15.75" thickBot="1" x14ac:dyDescent="0.3">
      <c r="A39" s="107" t="s">
        <v>48</v>
      </c>
      <c r="B39" s="108">
        <v>42915</v>
      </c>
      <c r="C39" s="109" t="s">
        <v>47</v>
      </c>
      <c r="D39" s="109" t="s">
        <v>47</v>
      </c>
    </row>
    <row r="40" spans="1:4" ht="15.75" thickBot="1" x14ac:dyDescent="0.3">
      <c r="A40" s="107" t="s">
        <v>49</v>
      </c>
      <c r="B40" s="108">
        <v>42915</v>
      </c>
      <c r="C40" s="110">
        <v>5.3</v>
      </c>
      <c r="D40" s="110">
        <v>0.5</v>
      </c>
    </row>
    <row r="41" spans="1:4" ht="15.75" thickBot="1" x14ac:dyDescent="0.3">
      <c r="A41" s="107" t="s">
        <v>50</v>
      </c>
      <c r="B41" s="108">
        <v>42915</v>
      </c>
      <c r="C41" s="109" t="s">
        <v>47</v>
      </c>
      <c r="D41" s="109" t="s">
        <v>47</v>
      </c>
    </row>
    <row r="42" spans="1:4" ht="15.75" thickBot="1" x14ac:dyDescent="0.3">
      <c r="A42" s="60" t="s">
        <v>10</v>
      </c>
      <c r="B42" s="61">
        <v>42936</v>
      </c>
      <c r="C42" s="106">
        <v>29.5</v>
      </c>
      <c r="D42" s="62" t="s">
        <v>47</v>
      </c>
    </row>
    <row r="43" spans="1:4" ht="15.75" thickBot="1" x14ac:dyDescent="0.3">
      <c r="A43" s="60" t="s">
        <v>48</v>
      </c>
      <c r="B43" s="61">
        <v>42936</v>
      </c>
      <c r="C43" s="106">
        <v>5.6</v>
      </c>
      <c r="D43" s="106">
        <v>0.4</v>
      </c>
    </row>
    <row r="44" spans="1:4" ht="15.75" thickBot="1" x14ac:dyDescent="0.3">
      <c r="A44" s="60" t="s">
        <v>49</v>
      </c>
      <c r="B44" s="61">
        <v>42936</v>
      </c>
      <c r="C44" s="106">
        <v>5.0999999999999996</v>
      </c>
      <c r="D44" s="106">
        <v>0.7</v>
      </c>
    </row>
    <row r="45" spans="1:4" ht="15.75" thickBot="1" x14ac:dyDescent="0.3">
      <c r="A45" s="60" t="s">
        <v>50</v>
      </c>
      <c r="B45" s="61">
        <v>42936</v>
      </c>
      <c r="C45" s="106">
        <v>5.5</v>
      </c>
      <c r="D45" s="106">
        <v>0.2</v>
      </c>
    </row>
    <row r="46" spans="1:4" ht="15.75" thickBot="1" x14ac:dyDescent="0.3">
      <c r="A46" s="107" t="s">
        <v>10</v>
      </c>
      <c r="B46" s="108">
        <v>42971</v>
      </c>
      <c r="C46" s="110">
        <v>29.6</v>
      </c>
      <c r="D46" s="109" t="s">
        <v>47</v>
      </c>
    </row>
    <row r="47" spans="1:4" ht="15.75" thickBot="1" x14ac:dyDescent="0.3">
      <c r="A47" s="107" t="s">
        <v>48</v>
      </c>
      <c r="B47" s="108">
        <v>42971</v>
      </c>
      <c r="C47" s="110">
        <v>5.5</v>
      </c>
      <c r="D47" s="110">
        <v>0.5</v>
      </c>
    </row>
    <row r="48" spans="1:4" ht="15.75" thickBot="1" x14ac:dyDescent="0.3">
      <c r="A48" s="107" t="s">
        <v>49</v>
      </c>
      <c r="B48" s="108">
        <v>42971</v>
      </c>
      <c r="C48" s="110">
        <v>5.6</v>
      </c>
      <c r="D48" s="110">
        <v>0.2</v>
      </c>
    </row>
    <row r="49" spans="1:7" ht="15.75" thickBot="1" x14ac:dyDescent="0.3">
      <c r="A49" s="107" t="s">
        <v>50</v>
      </c>
      <c r="B49" s="108">
        <v>42971</v>
      </c>
      <c r="C49" s="110" t="s">
        <v>47</v>
      </c>
      <c r="D49" s="110" t="s">
        <v>47</v>
      </c>
    </row>
    <row r="50" spans="1:7" ht="15.75" thickBot="1" x14ac:dyDescent="0.3">
      <c r="A50" s="60" t="s">
        <v>10</v>
      </c>
      <c r="B50" s="61">
        <v>42999</v>
      </c>
      <c r="C50" s="106">
        <v>22.3</v>
      </c>
      <c r="D50" s="62" t="s">
        <v>47</v>
      </c>
    </row>
    <row r="51" spans="1:7" ht="15.75" thickBot="1" x14ac:dyDescent="0.3">
      <c r="A51" s="60" t="s">
        <v>48</v>
      </c>
      <c r="B51" s="61">
        <v>42999</v>
      </c>
      <c r="C51" s="106">
        <v>5.8</v>
      </c>
      <c r="D51" s="106">
        <v>0.2</v>
      </c>
    </row>
    <row r="52" spans="1:7" ht="15.75" thickBot="1" x14ac:dyDescent="0.3">
      <c r="A52" s="60" t="s">
        <v>49</v>
      </c>
      <c r="B52" s="61">
        <v>42999</v>
      </c>
      <c r="C52" s="106">
        <v>5.8</v>
      </c>
      <c r="D52" s="106">
        <v>0</v>
      </c>
    </row>
    <row r="53" spans="1:7" ht="15.75" thickBot="1" x14ac:dyDescent="0.3">
      <c r="A53" s="60" t="s">
        <v>50</v>
      </c>
      <c r="B53" s="61">
        <v>42999</v>
      </c>
      <c r="C53" s="106" t="s">
        <v>47</v>
      </c>
      <c r="D53" s="106" t="s">
        <v>47</v>
      </c>
    </row>
    <row r="54" spans="1:7" ht="15.75" thickBot="1" x14ac:dyDescent="0.3">
      <c r="A54" s="107" t="s">
        <v>10</v>
      </c>
      <c r="B54" s="108">
        <v>43090</v>
      </c>
      <c r="C54" s="110">
        <v>26</v>
      </c>
      <c r="D54" s="109" t="s">
        <v>47</v>
      </c>
    </row>
    <row r="55" spans="1:7" ht="15.75" thickBot="1" x14ac:dyDescent="0.3">
      <c r="A55" s="107" t="s">
        <v>48</v>
      </c>
      <c r="B55" s="108">
        <v>43090</v>
      </c>
      <c r="C55" s="110">
        <v>5.65</v>
      </c>
      <c r="D55" s="110">
        <v>0.35</v>
      </c>
      <c r="G55" s="168"/>
    </row>
    <row r="56" spans="1:7" ht="15.75" thickBot="1" x14ac:dyDescent="0.3">
      <c r="A56" s="107" t="s">
        <v>49</v>
      </c>
      <c r="B56" s="108">
        <v>43090</v>
      </c>
      <c r="C56" s="110">
        <v>5.7</v>
      </c>
      <c r="D56" s="110">
        <v>0.1</v>
      </c>
    </row>
    <row r="57" spans="1:7" ht="15.75" thickBot="1" x14ac:dyDescent="0.3">
      <c r="A57" s="107" t="s">
        <v>50</v>
      </c>
      <c r="B57" s="108">
        <v>43090</v>
      </c>
      <c r="C57" s="110">
        <v>5.65</v>
      </c>
      <c r="D57" s="110">
        <v>0.05</v>
      </c>
    </row>
    <row r="58" spans="1:7" ht="15.75" thickBot="1" x14ac:dyDescent="0.3">
      <c r="A58" s="60" t="s">
        <v>10</v>
      </c>
      <c r="B58" s="61">
        <v>43181</v>
      </c>
      <c r="C58" s="106">
        <v>27.7</v>
      </c>
      <c r="D58" s="62" t="s">
        <v>47</v>
      </c>
    </row>
    <row r="59" spans="1:7" ht="15.75" thickBot="1" x14ac:dyDescent="0.3">
      <c r="A59" s="60" t="s">
        <v>48</v>
      </c>
      <c r="B59" s="61">
        <v>43181</v>
      </c>
      <c r="C59" s="106">
        <v>5.4</v>
      </c>
      <c r="D59" s="106">
        <v>0.6</v>
      </c>
    </row>
    <row r="60" spans="1:7" ht="15.75" thickBot="1" x14ac:dyDescent="0.3">
      <c r="A60" s="60" t="s">
        <v>49</v>
      </c>
      <c r="B60" s="61">
        <v>43181</v>
      </c>
      <c r="C60" s="106">
        <v>5.6</v>
      </c>
      <c r="D60" s="106">
        <v>0.2</v>
      </c>
    </row>
    <row r="61" spans="1:7" ht="15.75" thickBot="1" x14ac:dyDescent="0.3">
      <c r="A61" s="60" t="s">
        <v>50</v>
      </c>
      <c r="B61" s="61">
        <v>43181</v>
      </c>
      <c r="C61" s="106">
        <v>5.7</v>
      </c>
      <c r="D61" s="106">
        <v>0</v>
      </c>
    </row>
    <row r="62" spans="1:7" ht="15.75" thickBot="1" x14ac:dyDescent="0.3">
      <c r="A62" s="167" t="s">
        <v>10</v>
      </c>
      <c r="B62" s="108">
        <v>43272</v>
      </c>
      <c r="C62" s="110">
        <v>28.8</v>
      </c>
      <c r="D62" s="110" t="s">
        <v>47</v>
      </c>
    </row>
    <row r="63" spans="1:7" ht="15.75" thickBot="1" x14ac:dyDescent="0.3">
      <c r="A63" s="167" t="s">
        <v>48</v>
      </c>
      <c r="B63" s="108">
        <v>43272</v>
      </c>
      <c r="C63" s="110">
        <v>5.4</v>
      </c>
      <c r="D63" s="110">
        <v>0.6</v>
      </c>
    </row>
    <row r="64" spans="1:7" ht="15.75" thickBot="1" x14ac:dyDescent="0.3">
      <c r="A64" s="169" t="s">
        <v>49</v>
      </c>
      <c r="B64" s="108">
        <v>43272</v>
      </c>
      <c r="C64" s="110">
        <v>5.5</v>
      </c>
      <c r="D64" s="110">
        <v>0.3</v>
      </c>
    </row>
    <row r="65" spans="1:4" ht="15.75" thickBot="1" x14ac:dyDescent="0.3">
      <c r="A65" s="169" t="s">
        <v>50</v>
      </c>
      <c r="B65" s="108">
        <v>43272</v>
      </c>
      <c r="C65" s="110">
        <v>5.5</v>
      </c>
      <c r="D65" s="110">
        <v>0.2</v>
      </c>
    </row>
    <row r="66" spans="1:4" ht="15.75" thickBot="1" x14ac:dyDescent="0.3">
      <c r="A66" s="60" t="s">
        <v>10</v>
      </c>
      <c r="B66" s="170">
        <v>43362</v>
      </c>
      <c r="C66" s="171">
        <v>26.6</v>
      </c>
      <c r="D66" s="171" t="s">
        <v>47</v>
      </c>
    </row>
    <row r="67" spans="1:4" ht="15.75" thickBot="1" x14ac:dyDescent="0.3">
      <c r="A67" s="60" t="s">
        <v>48</v>
      </c>
      <c r="B67" s="170">
        <v>43362</v>
      </c>
      <c r="C67" s="171">
        <v>5.0999999999999996</v>
      </c>
      <c r="D67" s="171">
        <v>0.9</v>
      </c>
    </row>
    <row r="68" spans="1:4" ht="15.75" thickBot="1" x14ac:dyDescent="0.3">
      <c r="A68" s="60" t="s">
        <v>49</v>
      </c>
      <c r="B68" s="170">
        <v>43362</v>
      </c>
      <c r="C68" s="171">
        <v>5.0999999999999996</v>
      </c>
      <c r="D68" s="171">
        <v>0.7</v>
      </c>
    </row>
    <row r="69" spans="1:4" ht="15.75" thickBot="1" x14ac:dyDescent="0.3">
      <c r="A69" s="60" t="s">
        <v>50</v>
      </c>
      <c r="B69" s="170">
        <v>43362</v>
      </c>
      <c r="C69" s="171">
        <v>5.0999999999999996</v>
      </c>
      <c r="D69" s="171">
        <v>0.6</v>
      </c>
    </row>
    <row r="70" spans="1:4" ht="15.75" thickBot="1" x14ac:dyDescent="0.3">
      <c r="A70" s="107" t="s">
        <v>10</v>
      </c>
      <c r="B70" s="108">
        <v>43453</v>
      </c>
      <c r="C70" s="110">
        <v>28.2</v>
      </c>
      <c r="D70" s="110" t="s">
        <v>47</v>
      </c>
    </row>
    <row r="71" spans="1:4" ht="15.75" thickBot="1" x14ac:dyDescent="0.3">
      <c r="A71" s="107" t="s">
        <v>48</v>
      </c>
      <c r="B71" s="108">
        <v>43453</v>
      </c>
      <c r="C71" s="110">
        <v>5.0999999999999996</v>
      </c>
      <c r="D71" s="110">
        <v>0.9</v>
      </c>
    </row>
    <row r="72" spans="1:4" ht="15.75" thickBot="1" x14ac:dyDescent="0.3">
      <c r="A72" s="107" t="s">
        <v>49</v>
      </c>
      <c r="B72" s="108">
        <v>43453</v>
      </c>
      <c r="C72" s="110">
        <v>5.2</v>
      </c>
      <c r="D72" s="110">
        <v>0.6</v>
      </c>
    </row>
    <row r="73" spans="1:4" ht="15.75" thickBot="1" x14ac:dyDescent="0.3">
      <c r="A73" s="107" t="s">
        <v>50</v>
      </c>
      <c r="B73" s="108">
        <v>43453</v>
      </c>
      <c r="C73" s="110">
        <v>5.25</v>
      </c>
      <c r="D73" s="110">
        <v>0.45</v>
      </c>
    </row>
  </sheetData>
  <pageMargins left="0.7" right="0.7" top="0.75" bottom="0.75" header="0.3" footer="0.3"/>
  <pageSetup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I17" sqref="I17"/>
    </sheetView>
  </sheetViews>
  <sheetFormatPr defaultRowHeight="15" x14ac:dyDescent="0.25"/>
  <cols>
    <col min="1" max="1" width="16.140625" customWidth="1"/>
    <col min="2" max="2" width="15.5703125" customWidth="1"/>
    <col min="3" max="3" width="18.85546875" customWidth="1"/>
    <col min="4" max="4" width="42.28515625" customWidth="1"/>
  </cols>
  <sheetData>
    <row r="1" spans="1:4" ht="33" customHeight="1" thickBot="1" x14ac:dyDescent="0.3">
      <c r="A1" s="66" t="s">
        <v>30</v>
      </c>
      <c r="B1" s="59" t="s">
        <v>51</v>
      </c>
      <c r="C1" s="59" t="s">
        <v>52</v>
      </c>
      <c r="D1" s="59" t="s">
        <v>53</v>
      </c>
    </row>
    <row r="2" spans="1:4" ht="15.75" thickBot="1" x14ac:dyDescent="0.3">
      <c r="A2" s="67">
        <v>42579</v>
      </c>
      <c r="B2" s="63">
        <v>300</v>
      </c>
      <c r="C2" s="64" t="s">
        <v>56</v>
      </c>
      <c r="D2" s="65" t="s">
        <v>58</v>
      </c>
    </row>
    <row r="3" spans="1:4" ht="15.75" thickBot="1" x14ac:dyDescent="0.3">
      <c r="A3" s="67">
        <v>42626</v>
      </c>
      <c r="B3" s="63">
        <v>1700</v>
      </c>
      <c r="C3" s="63">
        <v>30</v>
      </c>
      <c r="D3" s="65" t="s">
        <v>54</v>
      </c>
    </row>
    <row r="4" spans="1:4" ht="15.75" thickBot="1" x14ac:dyDescent="0.3">
      <c r="A4" s="67">
        <v>42655</v>
      </c>
      <c r="B4" s="63">
        <v>2400</v>
      </c>
      <c r="C4" s="63">
        <v>23</v>
      </c>
      <c r="D4" s="65" t="s">
        <v>54</v>
      </c>
    </row>
    <row r="5" spans="1:4" ht="15.75" thickBot="1" x14ac:dyDescent="0.3">
      <c r="A5" s="67">
        <v>42683</v>
      </c>
      <c r="B5" s="63">
        <v>32700</v>
      </c>
      <c r="C5" s="63">
        <v>1082</v>
      </c>
      <c r="D5" s="65" t="s">
        <v>55</v>
      </c>
    </row>
    <row r="6" spans="1:4" ht="15.75" thickBot="1" x14ac:dyDescent="0.3">
      <c r="A6" s="67">
        <v>42712</v>
      </c>
      <c r="B6" s="63">
        <v>42500</v>
      </c>
      <c r="C6" s="63">
        <v>327</v>
      </c>
      <c r="D6" s="65" t="s">
        <v>57</v>
      </c>
    </row>
    <row r="7" spans="1:4" ht="15.75" thickBot="1" x14ac:dyDescent="0.3">
      <c r="A7" s="67">
        <v>42752</v>
      </c>
      <c r="B7" s="63">
        <v>54100</v>
      </c>
      <c r="C7" s="63">
        <v>290</v>
      </c>
      <c r="D7" s="65" t="s">
        <v>57</v>
      </c>
    </row>
    <row r="8" spans="1:4" ht="15.75" thickBot="1" x14ac:dyDescent="0.3">
      <c r="A8" s="67">
        <v>42789</v>
      </c>
      <c r="B8" s="63">
        <v>64400</v>
      </c>
      <c r="C8" s="63">
        <v>271</v>
      </c>
      <c r="D8" s="65" t="s">
        <v>57</v>
      </c>
    </row>
    <row r="9" spans="1:4" ht="15.75" thickBot="1" x14ac:dyDescent="0.3">
      <c r="A9" s="67">
        <v>42817</v>
      </c>
      <c r="B9" s="63">
        <v>71400</v>
      </c>
      <c r="C9" s="63">
        <v>250</v>
      </c>
      <c r="D9" s="65" t="s">
        <v>57</v>
      </c>
    </row>
    <row r="10" spans="1:4" ht="15.75" thickBot="1" x14ac:dyDescent="0.3">
      <c r="A10" s="67">
        <v>42844</v>
      </c>
      <c r="B10" s="63">
        <v>81600</v>
      </c>
      <c r="C10" s="63">
        <v>378</v>
      </c>
      <c r="D10" s="65" t="s">
        <v>57</v>
      </c>
    </row>
    <row r="11" spans="1:4" ht="15.75" thickBot="1" x14ac:dyDescent="0.3">
      <c r="A11" s="67">
        <v>42880</v>
      </c>
      <c r="B11" s="63">
        <v>92900</v>
      </c>
      <c r="C11" s="63">
        <v>378</v>
      </c>
      <c r="D11" s="65" t="s">
        <v>57</v>
      </c>
    </row>
    <row r="12" spans="1:4" ht="15.75" thickBot="1" x14ac:dyDescent="0.3">
      <c r="A12" s="67">
        <v>42915</v>
      </c>
      <c r="B12" s="63">
        <v>103300</v>
      </c>
      <c r="C12" s="63">
        <v>297</v>
      </c>
      <c r="D12" s="65" t="s">
        <v>57</v>
      </c>
    </row>
    <row r="13" spans="1:4" ht="15.75" thickBot="1" x14ac:dyDescent="0.3">
      <c r="A13" s="67">
        <v>42936</v>
      </c>
      <c r="B13" s="63">
        <v>110500</v>
      </c>
      <c r="C13" s="63">
        <v>343</v>
      </c>
      <c r="D13" s="65" t="s">
        <v>57</v>
      </c>
    </row>
    <row r="14" spans="1:4" ht="15.75" thickBot="1" x14ac:dyDescent="0.3">
      <c r="A14" s="67">
        <v>42971</v>
      </c>
      <c r="B14" s="63">
        <v>120500</v>
      </c>
      <c r="C14" s="63">
        <v>286</v>
      </c>
      <c r="D14" s="65" t="s">
        <v>57</v>
      </c>
    </row>
    <row r="15" spans="1:4" ht="15.75" thickBot="1" x14ac:dyDescent="0.3">
      <c r="A15" s="67">
        <v>42999</v>
      </c>
      <c r="B15" s="63">
        <v>125900</v>
      </c>
      <c r="C15" s="63">
        <v>193</v>
      </c>
      <c r="D15" s="65" t="s">
        <v>64</v>
      </c>
    </row>
    <row r="16" spans="1:4" ht="15.75" thickBot="1" x14ac:dyDescent="0.3">
      <c r="A16" s="67">
        <v>43090</v>
      </c>
      <c r="B16" s="63">
        <v>148900</v>
      </c>
      <c r="C16" s="63">
        <v>253</v>
      </c>
      <c r="D16" s="65" t="s">
        <v>69</v>
      </c>
    </row>
    <row r="17" spans="1:4" ht="15.75" thickBot="1" x14ac:dyDescent="0.3">
      <c r="A17" s="67">
        <v>43181</v>
      </c>
      <c r="B17" s="63">
        <v>175800</v>
      </c>
      <c r="C17" s="63">
        <v>299</v>
      </c>
      <c r="D17" s="65" t="s">
        <v>57</v>
      </c>
    </row>
    <row r="18" spans="1:4" ht="15.75" thickBot="1" x14ac:dyDescent="0.3">
      <c r="A18" s="67">
        <v>43272</v>
      </c>
      <c r="B18" s="63">
        <v>194800</v>
      </c>
      <c r="C18" s="63">
        <v>211</v>
      </c>
      <c r="D18" s="65" t="s">
        <v>64</v>
      </c>
    </row>
    <row r="19" spans="1:4" ht="15.75" thickBot="1" x14ac:dyDescent="0.3">
      <c r="A19" s="67">
        <v>43362</v>
      </c>
      <c r="B19" s="63">
        <v>211600</v>
      </c>
      <c r="C19" s="63">
        <v>187</v>
      </c>
      <c r="D19" s="65" t="s">
        <v>64</v>
      </c>
    </row>
    <row r="20" spans="1:4" ht="15.75" thickBot="1" x14ac:dyDescent="0.3">
      <c r="A20" s="67">
        <v>43453</v>
      </c>
      <c r="B20" s="63">
        <v>232900</v>
      </c>
      <c r="C20" s="63">
        <v>237</v>
      </c>
      <c r="D20" s="65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opLeftCell="A19" workbookViewId="0">
      <selection activeCell="B38" sqref="B38"/>
    </sheetView>
  </sheetViews>
  <sheetFormatPr defaultRowHeight="15" x14ac:dyDescent="0.25"/>
  <sheetData>
    <row r="1" spans="1:2" x14ac:dyDescent="0.25">
      <c r="A1" s="112" t="s">
        <v>73</v>
      </c>
    </row>
    <row r="2" spans="1:2" x14ac:dyDescent="0.25">
      <c r="A2" t="s">
        <v>62</v>
      </c>
    </row>
    <row r="3" spans="1:2" x14ac:dyDescent="0.25">
      <c r="A3" t="s">
        <v>63</v>
      </c>
    </row>
    <row r="4" spans="1:2" x14ac:dyDescent="0.25">
      <c r="A4" s="113">
        <v>42370</v>
      </c>
      <c r="B4" s="114">
        <v>7.45</v>
      </c>
    </row>
    <row r="5" spans="1:2" x14ac:dyDescent="0.25">
      <c r="A5" s="113">
        <v>42401</v>
      </c>
      <c r="B5">
        <v>1.65</v>
      </c>
    </row>
    <row r="6" spans="1:2" x14ac:dyDescent="0.25">
      <c r="A6" s="113">
        <v>42430</v>
      </c>
      <c r="B6">
        <v>2.4500000000000002</v>
      </c>
    </row>
    <row r="7" spans="1:2" x14ac:dyDescent="0.25">
      <c r="A7" s="113">
        <v>42461</v>
      </c>
      <c r="B7" s="114">
        <v>2</v>
      </c>
    </row>
    <row r="8" spans="1:2" x14ac:dyDescent="0.25">
      <c r="A8" s="113">
        <v>42491</v>
      </c>
      <c r="B8">
        <v>8.25</v>
      </c>
    </row>
    <row r="9" spans="1:2" x14ac:dyDescent="0.25">
      <c r="A9" s="113">
        <v>42522</v>
      </c>
      <c r="B9" s="114">
        <v>5.71</v>
      </c>
    </row>
    <row r="10" spans="1:2" x14ac:dyDescent="0.25">
      <c r="A10" s="113">
        <v>42552</v>
      </c>
      <c r="B10">
        <v>3.85</v>
      </c>
    </row>
    <row r="11" spans="1:2" x14ac:dyDescent="0.25">
      <c r="A11" s="113">
        <v>42583</v>
      </c>
      <c r="B11">
        <v>3.65</v>
      </c>
    </row>
    <row r="12" spans="1:2" x14ac:dyDescent="0.25">
      <c r="A12" s="113">
        <v>42614</v>
      </c>
      <c r="B12" s="114">
        <v>7.52</v>
      </c>
    </row>
    <row r="13" spans="1:2" x14ac:dyDescent="0.25">
      <c r="A13" s="113">
        <v>42644</v>
      </c>
      <c r="B13" s="114">
        <v>9.4</v>
      </c>
    </row>
    <row r="14" spans="1:2" x14ac:dyDescent="0.25">
      <c r="A14" s="113">
        <v>42675</v>
      </c>
      <c r="B14">
        <v>0.25</v>
      </c>
    </row>
    <row r="15" spans="1:2" x14ac:dyDescent="0.25">
      <c r="A15" s="113">
        <v>42705</v>
      </c>
      <c r="B15">
        <v>0.55000000000000004</v>
      </c>
    </row>
    <row r="16" spans="1:2" x14ac:dyDescent="0.25">
      <c r="A16" s="113">
        <v>42736</v>
      </c>
      <c r="B16">
        <v>3.71</v>
      </c>
    </row>
    <row r="17" spans="1:2" x14ac:dyDescent="0.25">
      <c r="A17" s="113">
        <v>42767</v>
      </c>
      <c r="B17" s="114">
        <v>2</v>
      </c>
    </row>
    <row r="18" spans="1:2" x14ac:dyDescent="0.25">
      <c r="A18" s="113">
        <v>42795</v>
      </c>
      <c r="B18" s="114">
        <v>0.55000000000000004</v>
      </c>
    </row>
    <row r="19" spans="1:2" x14ac:dyDescent="0.25">
      <c r="A19" s="113">
        <v>42826</v>
      </c>
      <c r="B19" s="114">
        <v>1.95</v>
      </c>
    </row>
    <row r="20" spans="1:2" x14ac:dyDescent="0.25">
      <c r="A20" s="113">
        <v>42856</v>
      </c>
      <c r="B20" s="114">
        <v>3.4</v>
      </c>
    </row>
    <row r="21" spans="1:2" x14ac:dyDescent="0.25">
      <c r="A21" s="113">
        <v>42887</v>
      </c>
      <c r="B21">
        <v>10.87</v>
      </c>
    </row>
    <row r="22" spans="1:2" x14ac:dyDescent="0.25">
      <c r="A22" s="113">
        <v>42917</v>
      </c>
      <c r="B22" s="114">
        <v>10.02</v>
      </c>
    </row>
    <row r="23" spans="1:2" x14ac:dyDescent="0.25">
      <c r="A23" s="113">
        <v>42948</v>
      </c>
      <c r="B23" s="114">
        <v>3.34</v>
      </c>
    </row>
    <row r="24" spans="1:2" x14ac:dyDescent="0.25">
      <c r="A24" s="113">
        <v>42995</v>
      </c>
      <c r="B24" s="114">
        <v>12.08</v>
      </c>
    </row>
    <row r="25" spans="1:2" x14ac:dyDescent="0.25">
      <c r="A25" s="113">
        <v>43025</v>
      </c>
      <c r="B25" s="114">
        <v>4.13</v>
      </c>
    </row>
    <row r="26" spans="1:2" x14ac:dyDescent="0.25">
      <c r="A26" s="113">
        <v>43056</v>
      </c>
      <c r="B26" s="114">
        <v>0.7</v>
      </c>
    </row>
    <row r="27" spans="1:2" x14ac:dyDescent="0.25">
      <c r="A27" s="113">
        <v>43086</v>
      </c>
      <c r="B27" s="114">
        <v>0.6</v>
      </c>
    </row>
    <row r="28" spans="1:2" x14ac:dyDescent="0.25">
      <c r="A28" s="113">
        <v>43118</v>
      </c>
      <c r="B28" s="114">
        <v>2.78</v>
      </c>
    </row>
    <row r="29" spans="1:2" x14ac:dyDescent="0.25">
      <c r="A29" s="113">
        <v>43149</v>
      </c>
      <c r="B29" s="114">
        <v>0.49</v>
      </c>
    </row>
    <row r="30" spans="1:2" x14ac:dyDescent="0.25">
      <c r="A30" s="113">
        <v>43177</v>
      </c>
      <c r="B30" s="114">
        <v>3.03</v>
      </c>
    </row>
    <row r="31" spans="1:2" x14ac:dyDescent="0.25">
      <c r="A31" s="113">
        <v>43208</v>
      </c>
      <c r="B31" s="114">
        <v>4.92</v>
      </c>
    </row>
    <row r="32" spans="1:2" x14ac:dyDescent="0.25">
      <c r="A32" s="113">
        <v>43238</v>
      </c>
      <c r="B32" s="114">
        <v>8.6300000000000008</v>
      </c>
    </row>
    <row r="33" spans="1:2" x14ac:dyDescent="0.25">
      <c r="A33" s="113">
        <v>43269</v>
      </c>
      <c r="B33" s="114">
        <v>7.33</v>
      </c>
    </row>
    <row r="34" spans="1:2" x14ac:dyDescent="0.25">
      <c r="A34" s="113">
        <v>43299</v>
      </c>
      <c r="B34" s="114">
        <v>8.1199999999999992</v>
      </c>
    </row>
    <row r="35" spans="1:2" x14ac:dyDescent="0.25">
      <c r="A35" s="113">
        <v>43330</v>
      </c>
      <c r="B35" s="114">
        <v>7.71</v>
      </c>
    </row>
    <row r="36" spans="1:2" x14ac:dyDescent="0.25">
      <c r="A36" s="113">
        <v>43361</v>
      </c>
      <c r="B36" s="114">
        <v>6.69</v>
      </c>
    </row>
    <row r="37" spans="1:2" x14ac:dyDescent="0.25">
      <c r="A37" s="113">
        <v>43391</v>
      </c>
      <c r="B37" s="114">
        <v>2.1</v>
      </c>
    </row>
    <row r="38" spans="1:2" x14ac:dyDescent="0.25">
      <c r="A38" s="113">
        <v>43422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</vt:lpstr>
      <vt:lpstr>Graphs</vt:lpstr>
      <vt:lpstr>DTW</vt:lpstr>
      <vt:lpstr>Water Use</vt:lpstr>
      <vt:lpstr>Rainfall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Hicks, Richard W.</dc:creator>
  <cp:lastModifiedBy>Dalsis_M</cp:lastModifiedBy>
  <cp:lastPrinted>2018-05-03T15:06:02Z</cp:lastPrinted>
  <dcterms:created xsi:type="dcterms:W3CDTF">2016-10-07T19:44:15Z</dcterms:created>
  <dcterms:modified xsi:type="dcterms:W3CDTF">2019-01-31T21:13:14Z</dcterms:modified>
</cp:coreProperties>
</file>