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Utility Project Data Collection" sheetId="2" r:id="rId2"/>
    <sheet name="Sheet1" sheetId="4" r:id="rId3"/>
  </sheets>
  <definedNames>
    <definedName name="_xlnm._FilterDatabase" localSheetId="1" hidden="1">'Utility Project Data Collection'!$A$1:$AE$6</definedName>
    <definedName name="Basin">Sheet1!$C$1:$C$3</definedName>
    <definedName name="OtherProj">Sheet1!$A$1:$A$11</definedName>
    <definedName name="_xlnm.Print_Area" localSheetId="0">'Contact Information'!$A$1:$L$2</definedName>
    <definedName name="_xlnm.Print_Titles" localSheetId="1">'Utility Project Data Collection'!$1:$1</definedName>
    <definedName name="Wastewater">Sheet1!$D$1:$D$4</definedName>
    <definedName name="YesNo">Sheet1!$B$1:$B$5</definedName>
  </definedNames>
  <calcPr calcId="171027" calcMode="manual"/>
</workbook>
</file>

<file path=xl/calcChain.xml><?xml version="1.0" encoding="utf-8"?>
<calcChain xmlns="http://schemas.openxmlformats.org/spreadsheetml/2006/main">
  <c r="AD6" i="2" l="1"/>
  <c r="AD2" i="2"/>
  <c r="AC6" i="2" l="1"/>
  <c r="AC2" i="2"/>
</calcChain>
</file>

<file path=xl/sharedStrings.xml><?xml version="1.0" encoding="utf-8"?>
<sst xmlns="http://schemas.openxmlformats.org/spreadsheetml/2006/main" count="209" uniqueCount="106">
  <si>
    <t>Associated Permit #, if applicable</t>
  </si>
  <si>
    <t>Description of Additional Treatment Provided Beyond Permit Requirements, If Applicable</t>
  </si>
  <si>
    <t>Project Cost</t>
  </si>
  <si>
    <t>Annual Operation and Maintenance Cost</t>
  </si>
  <si>
    <t>Funding Source(s)</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</si>
  <si>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</si>
  <si>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</si>
  <si>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</si>
  <si>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</si>
  <si>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</si>
  <si>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</si>
  <si>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Project Partner(s)</t>
  </si>
  <si>
    <t>Area Treated by Reuse</t>
  </si>
  <si>
    <t>Agency Name</t>
  </si>
  <si>
    <t>First Name</t>
  </si>
  <si>
    <t>Last Name</t>
  </si>
  <si>
    <t>Street Address</t>
  </si>
  <si>
    <t>Street Address 2</t>
  </si>
  <si>
    <t>City</t>
  </si>
  <si>
    <t>State</t>
  </si>
  <si>
    <t>Zipcode</t>
  </si>
  <si>
    <t>Phone #</t>
  </si>
  <si>
    <t>Cell #</t>
  </si>
  <si>
    <t>Project Type</t>
  </si>
  <si>
    <t xml:space="preserve">Completion Date </t>
  </si>
  <si>
    <t xml:space="preserve">Start Date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</si>
  <si>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</si>
  <si>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</si>
  <si>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</si>
  <si>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</si>
  <si>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</si>
  <si>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</si>
  <si>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</si>
  <si>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</si>
  <si>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</si>
  <si>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</si>
  <si>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</si>
  <si>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</si>
  <si>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</si>
  <si>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</si>
  <si>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</si>
  <si>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</si>
  <si>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</si>
  <si>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</si>
  <si>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</si>
  <si>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FL</t>
  </si>
  <si>
    <t>City of Belleview</t>
  </si>
  <si>
    <t>5343 SE Abshier Blvd.</t>
  </si>
  <si>
    <t>Belleview</t>
  </si>
  <si>
    <t>352-245-7021</t>
  </si>
  <si>
    <t>Collection System Maintenance Program</t>
  </si>
  <si>
    <t>Rehabilitation of 200 brick manholes to date and pipe replacement as needed.</t>
  </si>
  <si>
    <t>US 441 Sewer Main Expansion</t>
  </si>
  <si>
    <t>n/a</t>
  </si>
  <si>
    <t>Spring</t>
  </si>
  <si>
    <t>Silver</t>
  </si>
  <si>
    <t>Rainbow</t>
  </si>
  <si>
    <t>Both</t>
  </si>
  <si>
    <t>TBD</t>
  </si>
  <si>
    <t>FDEP &amp; Marion County EDIG</t>
  </si>
  <si>
    <t>FLA010678</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</si>
  <si>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</si>
  <si>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</si>
  <si>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</si>
  <si>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</si>
  <si>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</si>
  <si>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</si>
  <si>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Bruce</t>
  </si>
  <si>
    <t>Phillips</t>
  </si>
  <si>
    <t>bphillips@belleviewfl.org</t>
  </si>
  <si>
    <t>Bruce Phillips</t>
  </si>
  <si>
    <t>Construction of new sewer line south of City along US 441. Sewer line will allow commercial and residential area to hook up to centralized system. This project is estimated to provide  79 central sewer connections to a rapidly developing corridor, with potential for up to 60 more connections.</t>
  </si>
  <si>
    <t>S034</t>
  </si>
  <si>
    <t>S054</t>
  </si>
  <si>
    <t>N/A</t>
  </si>
  <si>
    <t>S127</t>
  </si>
  <si>
    <t>S128</t>
  </si>
  <si>
    <t>Provide reuse irrigation water to the Belleview Sportplex</t>
  </si>
  <si>
    <t>S129</t>
  </si>
  <si>
    <t>Providing water &amp; sewer to the residents in the Utility Service Area adjacent to and west of SE 92nd Loop</t>
  </si>
  <si>
    <t>Economic engine to promote residential and commercial growth along SE 132nd Street (Belleview Beltway)</t>
  </si>
  <si>
    <t>Meets a requirement of the Springs Protection by reducing ground water withdrawals</t>
  </si>
  <si>
    <t>This would be a multi-year project to serve over 1200 single family units presently on septic tanks and individual wells between US 441 and the new SE 92nd Loop and from SE 105th Place south to SE 135th Street. Meets a requirement of the Springs Protection by reducing and/or eliminating ground water withdrawals and septic tank leachates. The first year would be a study to define the phases and estimate the construction costs of each phase.</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</si>
  <si>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</si>
  <si>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</si>
  <si>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</si>
  <si>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</si>
  <si>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</si>
  <si>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</si>
  <si>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</si>
  <si>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</si>
  <si>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</si>
  <si>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</si>
  <si>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</si>
  <si>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</si>
  <si>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t xml:space="preserve">Sanitary sewer and water main loop along SE 132nd from US 441/27 to CR 484  </t>
  </si>
  <si>
    <t>Special Legislative Appropriation</t>
  </si>
  <si>
    <t>City Requesting Legislative Funds</t>
  </si>
  <si>
    <r>
      <rPr>
        <b/>
        <strike/>
        <sz val="11"/>
        <color rgb="FFFF0000"/>
        <rFont val="Calibri"/>
        <family val="2"/>
        <scheme val="minor"/>
      </rPr>
      <t>2015</t>
    </r>
    <r>
      <rPr>
        <b/>
        <sz val="11"/>
        <color rgb="FFFF0000"/>
        <rFont val="Calibri"/>
        <family val="2"/>
        <scheme val="minor"/>
      </rPr>
      <t xml:space="preserve">  2016</t>
    </r>
  </si>
  <si>
    <t>Wastewater Level of Service Planning</t>
  </si>
  <si>
    <r>
      <t>Estimated Load Reduction (lbs/yr) (TN)</t>
    </r>
    <r>
      <rPr>
        <b/>
        <sz val="11"/>
        <color theme="3" tint="0.39997558519241921"/>
        <rFont val="Calibri"/>
        <family val="2"/>
        <scheme val="minor"/>
      </rPr>
      <t xml:space="preserve"> - Land Surface</t>
    </r>
  </si>
  <si>
    <r>
      <t>Estimated Load Reduction (lbs/yr) (TN)</t>
    </r>
    <r>
      <rPr>
        <b/>
        <sz val="11"/>
        <color theme="3" tint="0.39997558519241921"/>
        <rFont val="Calibri"/>
        <family val="2"/>
        <scheme val="minor"/>
      </rPr>
      <t xml:space="preserve"> - Attenuated to GW</t>
    </r>
  </si>
  <si>
    <t>Recharge</t>
  </si>
  <si>
    <t>Medium</t>
  </si>
  <si>
    <t>Design complete Permit applications submitted</t>
  </si>
  <si>
    <t>Feasibility Study in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</si>
</sst>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3"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sz val="11"/>
      <color rgb="FF006100"/>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trike/>
      <sz val="11"/>
      <color rgb="FFFF0000"/>
      <name val="Calibri"/>
      <family val="2"/>
      <scheme val="minor"/>
    </font>
    <font>
      <b/>
      <sz val="11"/>
      <color theme="3" tint="0.3999755851924192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A5A5A5"/>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8">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5" fillId="3" borderId="0" applyNumberFormat="0" applyBorder="0" applyAlignment="0" applyProtection="0"/>
    <xf numFmtId="0" fontId="6" fillId="4" borderId="3" applyNumberFormat="0" applyAlignment="0" applyProtection="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9" fillId="0" borderId="0"/>
  </cellStyleXfs>
  <cellXfs count="46">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4"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3"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5"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0" fillId="0" borderId="1" xfId="0" applyNumberFormat="1" applyFont="1" applyFill="1" applyBorder="1" applyAlignment="1">
      <alignment horizontal="center" vertical="center" wrapText="1"/>
    </xf>
    <xf numFmtId="1" fontId="10" fillId="0" borderId="1" xfId="3"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6" fontId="10" fillId="0"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0"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1" fontId="12" fillId="0" borderId="2"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8">
    <cellStyle name="Check Cell" xfId="4" builtinId="23"/>
    <cellStyle name="Good" xfId="3" builtinId="26"/>
    <cellStyle name="Hyperlink" xfId="1" builtinId="8"/>
    <cellStyle name="Hyperlink 2" xfId="5" xr:uid="{00000000-0005-0000-0000-000003000000}"/>
    <cellStyle name="Hyperlink 3" xfId="6" xr:uid="{00000000-0005-0000-0000-000004000000}"/>
    <cellStyle name="Normal" xfId="0" builtinId="0"/>
    <cellStyle name="Normal 2" xfId="7" xr:uid="{00000000-0005-0000-0000-000006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phillips@belleviewfl.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7"/>
  <sheetViews>
    <sheetView zoomScale="80" zoomScaleNormal="80" workbookViewId="0">
      <pane ySplit="1" topLeftCell="A2" activePane="bottomLeft" state="frozen"/>
      <selection pane="bottomLeft" activeCell="A3" sqref="A3:XFD48"/>
    </sheetView>
  </sheetViews>
  <sheetFormatPr defaultColWidth="9.109375" defaultRowHeight="14.4" x14ac:dyDescent="0.3"/>
  <cols>
    <col min="1" max="1" width="23.6640625" style="10" customWidth="1"/>
    <col min="2" max="2" width="25.33203125" style="10" customWidth="1"/>
    <col min="3" max="3" width="40.5546875" style="10" customWidth="1"/>
    <col min="4" max="6" width="32.5546875" style="10" customWidth="1"/>
    <col min="7" max="7" width="9.109375" style="10"/>
    <col min="8" max="8" width="12.6640625" style="10" customWidth="1"/>
    <col min="9" max="9" width="28" style="10" customWidth="1"/>
    <col min="10" max="10" width="13.109375" style="10" customWidth="1"/>
    <col min="11" max="11" width="40.44140625" style="10" customWidth="1"/>
    <col min="12" max="16384" width="9.109375" style="10"/>
  </cols>
  <sheetData>
    <row r="1" spans="1:11" x14ac:dyDescent="0.3">
      <c r="A1" s="4" t="s">
        <v>14</v>
      </c>
      <c r="B1" s="5" t="s">
        <v>15</v>
      </c>
      <c r="C1" s="5" t="s">
        <v>13</v>
      </c>
      <c r="D1" s="6" t="s">
        <v>16</v>
      </c>
      <c r="E1" s="5" t="s">
        <v>17</v>
      </c>
      <c r="F1" s="5" t="s">
        <v>18</v>
      </c>
      <c r="G1" s="5" t="s">
        <v>19</v>
      </c>
      <c r="H1" s="5" t="s">
        <v>20</v>
      </c>
      <c r="I1" s="5" t="s">
        <v>21</v>
      </c>
      <c r="J1" s="5" t="s">
        <v>22</v>
      </c>
      <c r="K1" s="5" t="s">
        <v>44</v>
      </c>
    </row>
    <row r="2" spans="1:11" x14ac:dyDescent="0.3">
      <c r="A2" s="7" t="s">
        <v>67</v>
      </c>
      <c r="B2" s="7" t="s">
        <v>68</v>
      </c>
      <c r="C2" s="7" t="s">
        <v>46</v>
      </c>
      <c r="D2" s="7" t="s">
        <v>47</v>
      </c>
      <c r="E2" s="7"/>
      <c r="F2" s="7" t="s">
        <v>48</v>
      </c>
      <c r="G2" s="7" t="s">
        <v>45</v>
      </c>
      <c r="H2" s="8">
        <v>34420</v>
      </c>
      <c r="I2" s="9" t="s">
        <v>49</v>
      </c>
      <c r="J2" s="9"/>
      <c r="K2" s="11" t="s">
        <v>69</v>
      </c>
    </row>
    <row r="3" spans="1:11" x14ac:dyDescent="0.3">
      <c r="H3" s="12"/>
      <c r="I3" s="13"/>
      <c r="J3" s="13"/>
    </row>
    <row r="4" spans="1:11" x14ac:dyDescent="0.3">
      <c r="H4" s="12"/>
      <c r="I4" s="13"/>
      <c r="J4" s="13"/>
    </row>
    <row r="5" spans="1:11" x14ac:dyDescent="0.3">
      <c r="H5" s="12"/>
      <c r="I5" s="13"/>
      <c r="J5" s="13"/>
    </row>
    <row r="6" spans="1:11" x14ac:dyDescent="0.3">
      <c r="H6" s="12"/>
      <c r="I6" s="13"/>
      <c r="J6" s="13"/>
    </row>
    <row r="7" spans="1:11" x14ac:dyDescent="0.3">
      <c r="H7" s="12"/>
      <c r="I7" s="13"/>
      <c r="J7" s="13"/>
    </row>
    <row r="8" spans="1:11" x14ac:dyDescent="0.3">
      <c r="H8" s="12"/>
      <c r="I8" s="13"/>
      <c r="J8" s="13"/>
    </row>
    <row r="9" spans="1:11" x14ac:dyDescent="0.3">
      <c r="H9" s="12"/>
      <c r="I9" s="13"/>
      <c r="J9" s="13"/>
    </row>
    <row r="10" spans="1:11" x14ac:dyDescent="0.3">
      <c r="H10" s="12"/>
      <c r="I10" s="13"/>
      <c r="J10" s="13"/>
    </row>
    <row r="11" spans="1:11" x14ac:dyDescent="0.3">
      <c r="H11" s="12"/>
      <c r="I11" s="13"/>
      <c r="J11" s="13"/>
    </row>
    <row r="12" spans="1:11" x14ac:dyDescent="0.3">
      <c r="H12" s="12"/>
      <c r="I12" s="13"/>
      <c r="J12" s="13"/>
    </row>
    <row r="13" spans="1:11" x14ac:dyDescent="0.3">
      <c r="H13" s="12"/>
      <c r="I13" s="13"/>
      <c r="J13" s="13"/>
    </row>
    <row r="14" spans="1:11" x14ac:dyDescent="0.3">
      <c r="H14" s="12"/>
      <c r="I14" s="13"/>
      <c r="J14" s="13"/>
    </row>
    <row r="15" spans="1:11" x14ac:dyDescent="0.3">
      <c r="H15" s="12"/>
      <c r="I15" s="13"/>
      <c r="J15" s="13"/>
    </row>
    <row r="16" spans="1:11" x14ac:dyDescent="0.3">
      <c r="H16" s="12"/>
      <c r="I16" s="13"/>
      <c r="J16" s="13"/>
    </row>
    <row r="17" spans="8:10" x14ac:dyDescent="0.3">
      <c r="H17" s="12"/>
      <c r="I17" s="13"/>
      <c r="J17" s="13"/>
    </row>
    <row r="18" spans="8:10" x14ac:dyDescent="0.3">
      <c r="H18" s="12"/>
      <c r="I18" s="13"/>
      <c r="J18" s="13"/>
    </row>
    <row r="19" spans="8:10" x14ac:dyDescent="0.3">
      <c r="H19" s="12"/>
      <c r="I19" s="13"/>
      <c r="J19" s="13"/>
    </row>
    <row r="20" spans="8:10" x14ac:dyDescent="0.3">
      <c r="H20" s="12"/>
      <c r="I20" s="13"/>
      <c r="J20" s="13"/>
    </row>
    <row r="21" spans="8:10" x14ac:dyDescent="0.3">
      <c r="H21" s="12"/>
      <c r="I21" s="13"/>
      <c r="J21" s="13"/>
    </row>
    <row r="22" spans="8:10" x14ac:dyDescent="0.3">
      <c r="H22" s="12"/>
      <c r="I22" s="13"/>
      <c r="J22" s="13"/>
    </row>
    <row r="23" spans="8:10" x14ac:dyDescent="0.3">
      <c r="H23" s="12"/>
      <c r="I23" s="13"/>
      <c r="J23" s="13"/>
    </row>
    <row r="24" spans="8:10" x14ac:dyDescent="0.3">
      <c r="H24" s="12"/>
      <c r="I24" s="13"/>
      <c r="J24" s="13"/>
    </row>
    <row r="25" spans="8:10" x14ac:dyDescent="0.3">
      <c r="H25" s="12"/>
      <c r="I25" s="13"/>
      <c r="J25" s="13"/>
    </row>
    <row r="26" spans="8:10" x14ac:dyDescent="0.3">
      <c r="H26" s="12"/>
      <c r="I26" s="13"/>
      <c r="J26" s="13"/>
    </row>
    <row r="27" spans="8:10" x14ac:dyDescent="0.3">
      <c r="H27" s="12"/>
      <c r="I27" s="13"/>
      <c r="J27" s="13"/>
    </row>
    <row r="28" spans="8:10" x14ac:dyDescent="0.3">
      <c r="H28" s="12"/>
      <c r="I28" s="13"/>
      <c r="J28" s="13"/>
    </row>
    <row r="29" spans="8:10" x14ac:dyDescent="0.3">
      <c r="H29" s="12"/>
      <c r="I29" s="13"/>
      <c r="J29" s="13"/>
    </row>
    <row r="30" spans="8:10" x14ac:dyDescent="0.3">
      <c r="H30" s="12"/>
      <c r="I30" s="13"/>
      <c r="J30" s="13"/>
    </row>
    <row r="31" spans="8:10" x14ac:dyDescent="0.3">
      <c r="H31" s="12"/>
      <c r="I31" s="13"/>
      <c r="J31" s="13"/>
    </row>
    <row r="32" spans="8:10" x14ac:dyDescent="0.3">
      <c r="H32" s="12"/>
      <c r="I32" s="13"/>
      <c r="J32" s="13"/>
    </row>
    <row r="33" spans="8:10" x14ac:dyDescent="0.3">
      <c r="H33" s="12"/>
      <c r="I33" s="13"/>
      <c r="J33" s="13"/>
    </row>
    <row r="34" spans="8:10" x14ac:dyDescent="0.3">
      <c r="H34" s="12"/>
      <c r="I34" s="13"/>
      <c r="J34" s="13"/>
    </row>
    <row r="35" spans="8:10" x14ac:dyDescent="0.3">
      <c r="H35" s="12"/>
      <c r="I35" s="13"/>
      <c r="J35" s="13"/>
    </row>
    <row r="36" spans="8:10" x14ac:dyDescent="0.3">
      <c r="H36" s="12"/>
      <c r="I36" s="13"/>
      <c r="J36" s="13"/>
    </row>
    <row r="37" spans="8:10" x14ac:dyDescent="0.3">
      <c r="H37" s="12"/>
      <c r="I37" s="13"/>
      <c r="J37" s="13"/>
    </row>
    <row r="38" spans="8:10" x14ac:dyDescent="0.3">
      <c r="H38" s="12"/>
      <c r="I38" s="13"/>
      <c r="J38" s="13"/>
    </row>
    <row r="39" spans="8:10" x14ac:dyDescent="0.3">
      <c r="H39" s="12"/>
      <c r="I39" s="13"/>
      <c r="J39" s="13"/>
    </row>
    <row r="40" spans="8:10" x14ac:dyDescent="0.3">
      <c r="H40" s="12"/>
      <c r="I40" s="13"/>
      <c r="J40" s="13"/>
    </row>
    <row r="41" spans="8:10" x14ac:dyDescent="0.3">
      <c r="H41" s="12"/>
      <c r="I41" s="13"/>
      <c r="J41" s="13"/>
    </row>
    <row r="42" spans="8:10" x14ac:dyDescent="0.3">
      <c r="H42" s="12"/>
      <c r="I42" s="13"/>
      <c r="J42" s="13"/>
    </row>
    <row r="43" spans="8:10" x14ac:dyDescent="0.3">
      <c r="H43" s="12"/>
      <c r="I43" s="13"/>
      <c r="J43" s="13"/>
    </row>
    <row r="44" spans="8:10" x14ac:dyDescent="0.3">
      <c r="H44" s="12"/>
      <c r="I44" s="13"/>
      <c r="J44" s="13"/>
    </row>
    <row r="45" spans="8:10" x14ac:dyDescent="0.3">
      <c r="H45" s="12"/>
      <c r="I45" s="13"/>
      <c r="J45" s="13"/>
    </row>
    <row r="46" spans="8:10" x14ac:dyDescent="0.3">
      <c r="H46" s="12"/>
      <c r="I46" s="13"/>
      <c r="J46" s="13"/>
    </row>
    <row r="47" spans="8:10" x14ac:dyDescent="0.3">
      <c r="H47" s="12"/>
      <c r="I47" s="13"/>
      <c r="J47" s="13"/>
    </row>
    <row r="48" spans="8:10" x14ac:dyDescent="0.3">
      <c r="H48" s="12"/>
      <c r="I48" s="13"/>
      <c r="J48" s="13"/>
    </row>
    <row r="49" spans="8:10" x14ac:dyDescent="0.3">
      <c r="H49" s="12"/>
      <c r="I49" s="13"/>
      <c r="J49" s="13"/>
    </row>
    <row r="50" spans="8:10" x14ac:dyDescent="0.3">
      <c r="H50" s="12"/>
      <c r="I50" s="13"/>
      <c r="J50" s="13"/>
    </row>
    <row r="51" spans="8:10" x14ac:dyDescent="0.3">
      <c r="H51" s="12"/>
      <c r="I51" s="13"/>
      <c r="J51" s="13"/>
    </row>
    <row r="52" spans="8:10" x14ac:dyDescent="0.3">
      <c r="H52" s="12"/>
      <c r="I52" s="13"/>
      <c r="J52" s="13"/>
    </row>
    <row r="53" spans="8:10" x14ac:dyDescent="0.3">
      <c r="H53" s="12"/>
      <c r="I53" s="13"/>
      <c r="J53" s="13"/>
    </row>
    <row r="54" spans="8:10" x14ac:dyDescent="0.3">
      <c r="H54" s="12"/>
      <c r="I54" s="13"/>
      <c r="J54" s="13"/>
    </row>
    <row r="55" spans="8:10" x14ac:dyDescent="0.3">
      <c r="H55" s="12"/>
      <c r="I55" s="13"/>
      <c r="J55" s="13"/>
    </row>
    <row r="56" spans="8:10" x14ac:dyDescent="0.3">
      <c r="H56" s="12"/>
      <c r="I56" s="13"/>
      <c r="J56" s="13"/>
    </row>
    <row r="57" spans="8:10" x14ac:dyDescent="0.3">
      <c r="H57" s="12"/>
      <c r="I57" s="13"/>
      <c r="J57" s="13"/>
    </row>
    <row r="58" spans="8:10" x14ac:dyDescent="0.3">
      <c r="H58" s="12"/>
      <c r="I58" s="13"/>
      <c r="J58" s="13"/>
    </row>
    <row r="59" spans="8:10" x14ac:dyDescent="0.3">
      <c r="H59" s="12"/>
      <c r="I59" s="13"/>
      <c r="J59" s="13"/>
    </row>
    <row r="60" spans="8:10" x14ac:dyDescent="0.3">
      <c r="H60" s="12"/>
      <c r="I60" s="13"/>
      <c r="J60" s="13"/>
    </row>
    <row r="61" spans="8:10" x14ac:dyDescent="0.3">
      <c r="H61" s="12"/>
      <c r="I61" s="13"/>
      <c r="J61" s="13"/>
    </row>
    <row r="62" spans="8:10" x14ac:dyDescent="0.3">
      <c r="H62" s="12"/>
      <c r="I62" s="13"/>
      <c r="J62" s="13"/>
    </row>
    <row r="63" spans="8:10" x14ac:dyDescent="0.3">
      <c r="H63" s="12"/>
      <c r="I63" s="13"/>
      <c r="J63" s="13"/>
    </row>
    <row r="64" spans="8:10" x14ac:dyDescent="0.3">
      <c r="H64" s="12"/>
      <c r="I64" s="13"/>
      <c r="J64" s="13"/>
    </row>
    <row r="65" spans="8:10" x14ac:dyDescent="0.3">
      <c r="H65" s="12"/>
      <c r="I65" s="13"/>
      <c r="J65" s="13"/>
    </row>
    <row r="66" spans="8:10" x14ac:dyDescent="0.3">
      <c r="H66" s="12"/>
      <c r="I66" s="13"/>
      <c r="J66" s="13"/>
    </row>
    <row r="67" spans="8:10" x14ac:dyDescent="0.3">
      <c r="H67" s="12"/>
      <c r="I67" s="13"/>
      <c r="J67" s="13"/>
    </row>
    <row r="68" spans="8:10" x14ac:dyDescent="0.3">
      <c r="H68" s="12"/>
      <c r="I68" s="13"/>
      <c r="J68" s="13"/>
    </row>
    <row r="69" spans="8:10" x14ac:dyDescent="0.3">
      <c r="H69" s="12"/>
      <c r="I69" s="13"/>
      <c r="J69" s="13"/>
    </row>
    <row r="70" spans="8:10" x14ac:dyDescent="0.3">
      <c r="H70" s="12"/>
      <c r="I70" s="13"/>
      <c r="J70" s="13"/>
    </row>
    <row r="71" spans="8:10" x14ac:dyDescent="0.3">
      <c r="H71" s="12"/>
      <c r="I71" s="13"/>
      <c r="J71" s="13"/>
    </row>
    <row r="72" spans="8:10" x14ac:dyDescent="0.3">
      <c r="H72" s="12"/>
      <c r="I72" s="13"/>
      <c r="J72" s="13"/>
    </row>
    <row r="73" spans="8:10" x14ac:dyDescent="0.3">
      <c r="H73" s="12"/>
      <c r="I73" s="13"/>
      <c r="J73" s="13"/>
    </row>
    <row r="74" spans="8:10" x14ac:dyDescent="0.3">
      <c r="H74" s="12"/>
      <c r="I74" s="13"/>
      <c r="J74" s="13"/>
    </row>
    <row r="75" spans="8:10" x14ac:dyDescent="0.3">
      <c r="H75" s="12"/>
      <c r="I75" s="13"/>
      <c r="J75" s="13"/>
    </row>
    <row r="76" spans="8:10" x14ac:dyDescent="0.3">
      <c r="H76" s="12"/>
      <c r="I76" s="13"/>
      <c r="J76" s="13"/>
    </row>
    <row r="77" spans="8:10" x14ac:dyDescent="0.3">
      <c r="H77" s="12"/>
      <c r="I77" s="13"/>
      <c r="J77" s="13"/>
    </row>
    <row r="78" spans="8:10" x14ac:dyDescent="0.3">
      <c r="H78" s="12"/>
      <c r="I78" s="13"/>
      <c r="J78" s="13"/>
    </row>
    <row r="79" spans="8:10" x14ac:dyDescent="0.3">
      <c r="H79" s="12"/>
      <c r="I79" s="13"/>
      <c r="J79" s="13"/>
    </row>
    <row r="80" spans="8:10" x14ac:dyDescent="0.3">
      <c r="H80" s="12"/>
      <c r="I80" s="13"/>
      <c r="J80" s="13"/>
    </row>
    <row r="81" spans="8:10" x14ac:dyDescent="0.3">
      <c r="H81" s="12"/>
      <c r="I81" s="13"/>
      <c r="J81" s="13"/>
    </row>
    <row r="82" spans="8:10" x14ac:dyDescent="0.3">
      <c r="H82" s="12"/>
      <c r="I82" s="13"/>
      <c r="J82" s="13"/>
    </row>
    <row r="83" spans="8:10" x14ac:dyDescent="0.3">
      <c r="H83" s="12"/>
      <c r="I83" s="13"/>
      <c r="J83" s="13"/>
    </row>
    <row r="84" spans="8:10" x14ac:dyDescent="0.3">
      <c r="H84" s="12"/>
      <c r="I84" s="13"/>
      <c r="J84" s="13"/>
    </row>
    <row r="85" spans="8:10" x14ac:dyDescent="0.3">
      <c r="H85" s="12"/>
      <c r="I85" s="13"/>
      <c r="J85" s="13"/>
    </row>
    <row r="86" spans="8:10" x14ac:dyDescent="0.3">
      <c r="H86" s="12"/>
      <c r="I86" s="13"/>
      <c r="J86" s="13"/>
    </row>
    <row r="87" spans="8:10" x14ac:dyDescent="0.3">
      <c r="H87" s="12"/>
      <c r="I87" s="13"/>
      <c r="J87" s="13"/>
    </row>
    <row r="88" spans="8:10" x14ac:dyDescent="0.3">
      <c r="H88" s="12"/>
      <c r="I88" s="13"/>
      <c r="J88" s="13"/>
    </row>
    <row r="89" spans="8:10" x14ac:dyDescent="0.3">
      <c r="H89" s="12"/>
      <c r="I89" s="13"/>
      <c r="J89" s="13"/>
    </row>
    <row r="90" spans="8:10" x14ac:dyDescent="0.3">
      <c r="H90" s="12"/>
      <c r="I90" s="13"/>
      <c r="J90" s="13"/>
    </row>
    <row r="91" spans="8:10" x14ac:dyDescent="0.3">
      <c r="H91" s="12"/>
      <c r="I91" s="13"/>
      <c r="J91" s="13"/>
    </row>
    <row r="92" spans="8:10" x14ac:dyDescent="0.3">
      <c r="H92" s="12"/>
      <c r="I92" s="13"/>
      <c r="J92" s="13"/>
    </row>
    <row r="93" spans="8:10" x14ac:dyDescent="0.3">
      <c r="H93" s="12"/>
      <c r="I93" s="13"/>
      <c r="J93" s="13"/>
    </row>
    <row r="94" spans="8:10" x14ac:dyDescent="0.3">
      <c r="H94" s="12"/>
      <c r="I94" s="13"/>
      <c r="J94" s="13"/>
    </row>
    <row r="95" spans="8:10" x14ac:dyDescent="0.3">
      <c r="H95" s="12"/>
      <c r="I95" s="13"/>
      <c r="J95" s="13"/>
    </row>
    <row r="96" spans="8:10" x14ac:dyDescent="0.3">
      <c r="H96" s="12"/>
      <c r="I96" s="13"/>
      <c r="J96" s="13"/>
    </row>
    <row r="97" spans="8:10" x14ac:dyDescent="0.3">
      <c r="H97" s="12"/>
      <c r="I97" s="13"/>
      <c r="J97" s="13"/>
    </row>
    <row r="98" spans="8:10" x14ac:dyDescent="0.3">
      <c r="H98" s="12"/>
      <c r="I98" s="13"/>
      <c r="J98" s="13"/>
    </row>
    <row r="99" spans="8:10" x14ac:dyDescent="0.3">
      <c r="H99" s="12"/>
      <c r="I99" s="13"/>
      <c r="J99" s="13"/>
    </row>
    <row r="100" spans="8:10" x14ac:dyDescent="0.3">
      <c r="H100" s="12"/>
      <c r="I100" s="13"/>
      <c r="J100" s="13"/>
    </row>
    <row r="101" spans="8:10" x14ac:dyDescent="0.3">
      <c r="H101" s="12"/>
    </row>
    <row r="102" spans="8:10" x14ac:dyDescent="0.3">
      <c r="H102" s="12"/>
    </row>
    <row r="103" spans="8:10" x14ac:dyDescent="0.3">
      <c r="H103" s="12"/>
    </row>
    <row r="104" spans="8:10" x14ac:dyDescent="0.3">
      <c r="H104" s="12"/>
    </row>
    <row r="105" spans="8:10" x14ac:dyDescent="0.3">
      <c r="H105" s="12"/>
    </row>
    <row r="106" spans="8:10" x14ac:dyDescent="0.3">
      <c r="H106" s="12"/>
    </row>
    <row r="107" spans="8:10" x14ac:dyDescent="0.3">
      <c r="H107" s="12"/>
    </row>
  </sheetData>
  <hyperlinks>
    <hyperlink ref="K2" r:id="rId1" xr:uid="{00000000-0004-0000-0000-000000000000}"/>
  </hyperlinks>
  <pageMargins left="0.7" right="0.7" top="0.75" bottom="0.75" header="0.3" footer="0.3"/>
  <pageSetup paperSize="3" scale="6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6"/>
  <sheetViews>
    <sheetView tabSelected="1" zoomScale="60" zoomScaleNormal="60" zoomScaleSheetLayoutView="80" workbookViewId="0">
      <pane ySplit="1" topLeftCell="A2" activePane="bottomLeft" state="frozen"/>
      <selection pane="bottomLeft" activeCell="L6" sqref="L6"/>
    </sheetView>
  </sheetViews>
  <sheetFormatPr defaultColWidth="9.109375" defaultRowHeight="120" customHeight="1" x14ac:dyDescent="0.3"/>
  <cols>
    <col min="1" max="1" width="14.33203125" style="38" customWidth="1"/>
    <col min="2" max="2" width="11.88671875" style="38" customWidth="1"/>
    <col min="3" max="5" width="21.6640625" style="38" customWidth="1"/>
    <col min="6" max="6" width="19.44140625" style="38" customWidth="1"/>
    <col min="7" max="7" width="19.33203125" style="38" customWidth="1"/>
    <col min="8" max="8" width="76.88671875" style="38" customWidth="1"/>
    <col min="9" max="10" width="19.109375" style="38" customWidth="1"/>
    <col min="11" max="11" width="14.33203125" style="38" customWidth="1"/>
    <col min="12" max="14" width="25.109375" style="38" customWidth="1"/>
    <col min="15" max="15" width="22" style="38" customWidth="1"/>
    <col min="16" max="16" width="17.6640625" style="38" customWidth="1"/>
    <col min="17" max="17" width="19.109375" style="38" customWidth="1"/>
    <col min="18" max="18" width="20" style="38" customWidth="1"/>
    <col min="19" max="19" width="24.33203125" style="38" customWidth="1"/>
    <col min="20" max="20" width="26.109375" style="38" customWidth="1"/>
    <col min="21" max="21" width="21.44140625" style="38" customWidth="1"/>
    <col min="22" max="22" width="18.109375" style="38" customWidth="1"/>
    <col min="23" max="23" width="19.109375" style="38" customWidth="1"/>
    <col min="24" max="26" width="17" style="38" customWidth="1"/>
    <col min="27" max="27" width="21.44140625" style="38" customWidth="1"/>
    <col min="28" max="28" width="31.109375" style="38" customWidth="1"/>
    <col min="29" max="29" width="21" style="38" customWidth="1"/>
    <col min="30" max="30" width="23.88671875" style="38" customWidth="1"/>
    <col min="31" max="31" width="15" style="45" customWidth="1"/>
    <col min="32" max="16384" width="9.109375" style="38"/>
  </cols>
  <sheetData>
    <row r="1" spans="1:31" ht="120" customHeight="1" x14ac:dyDescent="0.3">
      <c r="A1" s="27" t="s">
        <v>83</v>
      </c>
      <c r="B1" s="25" t="s">
        <v>54</v>
      </c>
      <c r="C1" s="25" t="s">
        <v>41</v>
      </c>
      <c r="D1" s="25" t="s">
        <v>43</v>
      </c>
      <c r="E1" s="25" t="s">
        <v>42</v>
      </c>
      <c r="F1" s="25" t="s">
        <v>10</v>
      </c>
      <c r="G1" s="25" t="s">
        <v>23</v>
      </c>
      <c r="H1" s="25" t="s">
        <v>26</v>
      </c>
      <c r="I1" s="25" t="s">
        <v>25</v>
      </c>
      <c r="J1" s="25" t="s">
        <v>93</v>
      </c>
      <c r="K1" s="25" t="s">
        <v>24</v>
      </c>
      <c r="L1" s="25" t="s">
        <v>0</v>
      </c>
      <c r="M1" s="25" t="s">
        <v>64</v>
      </c>
      <c r="N1" s="25" t="s">
        <v>61</v>
      </c>
      <c r="O1" s="25" t="s">
        <v>62</v>
      </c>
      <c r="P1" s="25" t="s">
        <v>63</v>
      </c>
      <c r="Q1" s="25" t="s">
        <v>7</v>
      </c>
      <c r="R1" s="25" t="s">
        <v>8</v>
      </c>
      <c r="S1" s="25" t="s">
        <v>65</v>
      </c>
      <c r="T1" s="25" t="s">
        <v>6</v>
      </c>
      <c r="U1" s="25" t="s">
        <v>5</v>
      </c>
      <c r="V1" s="25" t="s">
        <v>9</v>
      </c>
      <c r="W1" s="25" t="s">
        <v>12</v>
      </c>
      <c r="X1" s="25" t="s">
        <v>2</v>
      </c>
      <c r="Y1" s="25" t="s">
        <v>3</v>
      </c>
      <c r="Z1" s="25" t="s">
        <v>4</v>
      </c>
      <c r="AA1" s="25" t="s">
        <v>11</v>
      </c>
      <c r="AB1" s="25" t="s">
        <v>1</v>
      </c>
      <c r="AC1" s="25" t="s">
        <v>100</v>
      </c>
      <c r="AD1" s="41" t="s">
        <v>101</v>
      </c>
      <c r="AE1" s="25" t="s">
        <v>102</v>
      </c>
    </row>
    <row r="2" spans="1:31" s="24" customFormat="1" ht="120" customHeight="1" x14ac:dyDescent="0.3">
      <c r="A2" s="17" t="s">
        <v>84</v>
      </c>
      <c r="B2" s="18" t="s">
        <v>55</v>
      </c>
      <c r="C2" s="17" t="s">
        <v>72</v>
      </c>
      <c r="D2" s="17" t="s">
        <v>46</v>
      </c>
      <c r="E2" s="17" t="s">
        <v>70</v>
      </c>
      <c r="F2" s="17" t="s">
        <v>52</v>
      </c>
      <c r="G2" s="17" t="s">
        <v>85</v>
      </c>
      <c r="H2" s="26" t="s">
        <v>71</v>
      </c>
      <c r="I2" s="20">
        <v>2014</v>
      </c>
      <c r="J2" s="33" t="s">
        <v>87</v>
      </c>
      <c r="K2" s="36" t="s">
        <v>98</v>
      </c>
      <c r="L2" s="17" t="s">
        <v>60</v>
      </c>
      <c r="M2" s="17" t="s">
        <v>53</v>
      </c>
      <c r="N2" s="17" t="s">
        <v>27</v>
      </c>
      <c r="O2" s="17" t="s">
        <v>53</v>
      </c>
      <c r="P2" s="17">
        <v>1.94</v>
      </c>
      <c r="Q2" s="17">
        <v>0.76</v>
      </c>
      <c r="R2" s="17">
        <v>0.36</v>
      </c>
      <c r="S2" s="17" t="s">
        <v>53</v>
      </c>
      <c r="T2" s="17">
        <v>79</v>
      </c>
      <c r="U2" s="17" t="s">
        <v>53</v>
      </c>
      <c r="V2" s="17" t="s">
        <v>53</v>
      </c>
      <c r="W2" s="17" t="s">
        <v>53</v>
      </c>
      <c r="X2" s="19">
        <v>1000000</v>
      </c>
      <c r="Y2" s="17" t="s">
        <v>53</v>
      </c>
      <c r="Z2" s="17" t="s">
        <v>59</v>
      </c>
      <c r="AA2" s="17" t="s">
        <v>53</v>
      </c>
      <c r="AB2" s="22" t="s">
        <v>53</v>
      </c>
      <c r="AC2" s="23">
        <f>(2.41*9.92)*T2</f>
        <v>1888.6687999999999</v>
      </c>
      <c r="AD2" s="42">
        <f>(2.41*9.92)*T2*0.5</f>
        <v>944.33439999999996</v>
      </c>
      <c r="AE2" s="17" t="s">
        <v>103</v>
      </c>
    </row>
    <row r="3" spans="1:31" s="24" customFormat="1" ht="120" customHeight="1" x14ac:dyDescent="0.3">
      <c r="A3" s="17" t="s">
        <v>84</v>
      </c>
      <c r="B3" s="18" t="s">
        <v>55</v>
      </c>
      <c r="C3" s="17" t="s">
        <v>73</v>
      </c>
      <c r="D3" s="17" t="s">
        <v>46</v>
      </c>
      <c r="E3" s="17" t="s">
        <v>70</v>
      </c>
      <c r="F3" s="17" t="s">
        <v>50</v>
      </c>
      <c r="G3" s="17" t="s">
        <v>39</v>
      </c>
      <c r="H3" s="26" t="s">
        <v>51</v>
      </c>
      <c r="I3" s="17">
        <v>2000</v>
      </c>
      <c r="J3" s="36" t="s">
        <v>87</v>
      </c>
      <c r="K3" s="17">
        <v>2010</v>
      </c>
      <c r="L3" s="17" t="s">
        <v>53</v>
      </c>
      <c r="M3" s="17" t="s">
        <v>53</v>
      </c>
      <c r="N3" s="17" t="s">
        <v>28</v>
      </c>
      <c r="O3" s="17" t="s">
        <v>53</v>
      </c>
      <c r="P3" s="17" t="s">
        <v>53</v>
      </c>
      <c r="Q3" s="17" t="s">
        <v>53</v>
      </c>
      <c r="R3" s="17" t="s">
        <v>53</v>
      </c>
      <c r="S3" s="17" t="s">
        <v>53</v>
      </c>
      <c r="T3" s="17" t="s">
        <v>53</v>
      </c>
      <c r="U3" s="17">
        <v>200</v>
      </c>
      <c r="V3" s="17" t="s">
        <v>53</v>
      </c>
      <c r="W3" s="17" t="s">
        <v>53</v>
      </c>
      <c r="X3" s="17" t="s">
        <v>53</v>
      </c>
      <c r="Y3" s="17" t="s">
        <v>53</v>
      </c>
      <c r="Z3" s="17" t="s">
        <v>53</v>
      </c>
      <c r="AA3" s="17" t="s">
        <v>53</v>
      </c>
      <c r="AB3" s="22" t="s">
        <v>53</v>
      </c>
      <c r="AC3" s="21" t="s">
        <v>53</v>
      </c>
      <c r="AD3" s="40" t="s">
        <v>53</v>
      </c>
      <c r="AE3" s="17" t="s">
        <v>53</v>
      </c>
    </row>
    <row r="4" spans="1:31" s="24" customFormat="1" ht="120" customHeight="1" x14ac:dyDescent="0.3">
      <c r="A4" s="36">
        <v>2016</v>
      </c>
      <c r="B4" s="35" t="s">
        <v>55</v>
      </c>
      <c r="C4" s="36" t="s">
        <v>75</v>
      </c>
      <c r="D4" s="36" t="s">
        <v>46</v>
      </c>
      <c r="E4" s="36" t="s">
        <v>70</v>
      </c>
      <c r="F4" s="36" t="s">
        <v>95</v>
      </c>
      <c r="G4" s="36" t="s">
        <v>85</v>
      </c>
      <c r="H4" s="36" t="s">
        <v>80</v>
      </c>
      <c r="I4" s="36">
        <v>2016</v>
      </c>
      <c r="J4" s="36" t="s">
        <v>92</v>
      </c>
      <c r="K4" s="36" t="s">
        <v>58</v>
      </c>
      <c r="L4" s="36" t="s">
        <v>104</v>
      </c>
      <c r="M4" s="36" t="s">
        <v>74</v>
      </c>
      <c r="N4" s="36" t="s">
        <v>74</v>
      </c>
      <c r="O4" s="36" t="s">
        <v>74</v>
      </c>
      <c r="P4" s="36" t="s">
        <v>74</v>
      </c>
      <c r="Q4" s="36" t="s">
        <v>74</v>
      </c>
      <c r="R4" s="36" t="s">
        <v>74</v>
      </c>
      <c r="S4" s="36" t="s">
        <v>74</v>
      </c>
      <c r="T4" s="36" t="s">
        <v>74</v>
      </c>
      <c r="U4" s="36" t="s">
        <v>74</v>
      </c>
      <c r="V4" s="36" t="s">
        <v>74</v>
      </c>
      <c r="W4" s="36" t="s">
        <v>74</v>
      </c>
      <c r="X4" s="37">
        <v>1300000</v>
      </c>
      <c r="Y4" s="36" t="s">
        <v>74</v>
      </c>
      <c r="Z4" s="36" t="s">
        <v>96</v>
      </c>
      <c r="AA4" s="36" t="s">
        <v>74</v>
      </c>
      <c r="AB4" s="39" t="s">
        <v>74</v>
      </c>
      <c r="AC4" s="36" t="s">
        <v>53</v>
      </c>
      <c r="AD4" s="43" t="s">
        <v>53</v>
      </c>
      <c r="AE4" s="45" t="s">
        <v>53</v>
      </c>
    </row>
    <row r="5" spans="1:31" s="24" customFormat="1" ht="174.75" customHeight="1" x14ac:dyDescent="0.3">
      <c r="A5" s="36">
        <v>2016</v>
      </c>
      <c r="B5" s="35" t="s">
        <v>55</v>
      </c>
      <c r="C5" s="36" t="s">
        <v>76</v>
      </c>
      <c r="D5" s="36" t="s">
        <v>46</v>
      </c>
      <c r="E5" s="36" t="s">
        <v>70</v>
      </c>
      <c r="F5" s="36" t="s">
        <v>77</v>
      </c>
      <c r="G5" s="36" t="s">
        <v>40</v>
      </c>
      <c r="H5" s="36" t="s">
        <v>81</v>
      </c>
      <c r="I5" s="36">
        <v>2020</v>
      </c>
      <c r="J5" s="36" t="s">
        <v>90</v>
      </c>
      <c r="K5" s="36" t="s">
        <v>58</v>
      </c>
      <c r="L5" s="36" t="s">
        <v>74</v>
      </c>
      <c r="M5" s="36" t="s">
        <v>74</v>
      </c>
      <c r="N5" s="36" t="s">
        <v>74</v>
      </c>
      <c r="O5" s="36" t="s">
        <v>74</v>
      </c>
      <c r="P5" s="36" t="s">
        <v>74</v>
      </c>
      <c r="Q5" s="36" t="s">
        <v>74</v>
      </c>
      <c r="R5" s="36" t="s">
        <v>74</v>
      </c>
      <c r="S5" s="36" t="s">
        <v>74</v>
      </c>
      <c r="T5" s="36" t="s">
        <v>74</v>
      </c>
      <c r="U5" s="36" t="s">
        <v>74</v>
      </c>
      <c r="V5" s="36" t="s">
        <v>74</v>
      </c>
      <c r="W5" s="36" t="s">
        <v>74</v>
      </c>
      <c r="X5" s="37">
        <v>500000</v>
      </c>
      <c r="Y5" s="36" t="s">
        <v>74</v>
      </c>
      <c r="Z5" s="36" t="s">
        <v>18</v>
      </c>
      <c r="AA5" s="36" t="s">
        <v>74</v>
      </c>
      <c r="AB5" s="39" t="s">
        <v>74</v>
      </c>
      <c r="AC5" s="36" t="s">
        <v>53</v>
      </c>
      <c r="AD5" s="43" t="s">
        <v>53</v>
      </c>
      <c r="AE5" s="45" t="s">
        <v>53</v>
      </c>
    </row>
    <row r="6" spans="1:31" s="24" customFormat="1" ht="120" customHeight="1" x14ac:dyDescent="0.3">
      <c r="A6" s="36">
        <v>2016</v>
      </c>
      <c r="B6" s="35" t="s">
        <v>55</v>
      </c>
      <c r="C6" s="36" t="s">
        <v>78</v>
      </c>
      <c r="D6" s="36" t="s">
        <v>46</v>
      </c>
      <c r="E6" s="36" t="s">
        <v>70</v>
      </c>
      <c r="F6" s="36" t="s">
        <v>79</v>
      </c>
      <c r="G6" s="36" t="s">
        <v>85</v>
      </c>
      <c r="H6" s="36" t="s">
        <v>82</v>
      </c>
      <c r="I6" s="36">
        <v>2020</v>
      </c>
      <c r="J6" s="36" t="s">
        <v>90</v>
      </c>
      <c r="K6" s="36" t="s">
        <v>58</v>
      </c>
      <c r="L6" s="36" t="s">
        <v>105</v>
      </c>
      <c r="M6" s="36" t="s">
        <v>74</v>
      </c>
      <c r="N6" s="36" t="s">
        <v>74</v>
      </c>
      <c r="O6" s="36" t="s">
        <v>74</v>
      </c>
      <c r="P6" s="36" t="s">
        <v>74</v>
      </c>
      <c r="Q6" s="36" t="s">
        <v>74</v>
      </c>
      <c r="R6" s="36" t="s">
        <v>74</v>
      </c>
      <c r="S6" s="36" t="s">
        <v>74</v>
      </c>
      <c r="T6" s="36">
        <v>1200</v>
      </c>
      <c r="U6" s="36" t="s">
        <v>74</v>
      </c>
      <c r="V6" s="36" t="s">
        <v>74</v>
      </c>
      <c r="W6" s="36" t="s">
        <v>74</v>
      </c>
      <c r="X6" s="37">
        <v>100000</v>
      </c>
      <c r="Y6" s="36" t="s">
        <v>74</v>
      </c>
      <c r="Z6" s="36" t="s">
        <v>97</v>
      </c>
      <c r="AA6" s="36" t="s">
        <v>74</v>
      </c>
      <c r="AB6" s="39" t="s">
        <v>74</v>
      </c>
      <c r="AC6" s="34">
        <f>(2.41*9.92)*T6</f>
        <v>28688.639999999999</v>
      </c>
      <c r="AD6" s="44">
        <f>(2.41*9.92)*T6*0.5</f>
        <v>14344.32</v>
      </c>
      <c r="AE6" s="45" t="s">
        <v>103</v>
      </c>
    </row>
  </sheetData>
  <sortState ref="A2:AE67">
    <sortCondition ref="D2:D67"/>
  </sortState>
  <dataConsolidate/>
  <dataValidations count="1">
    <dataValidation type="list" allowBlank="1" showInputMessage="1" showErrorMessage="1" sqref="B2:B6" xr:uid="{00000000-0002-0000-01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Sheet1!$B$1:$B$7</xm:f>
          </x14:formula1>
          <xm:sqref>J2:J6</xm:sqref>
        </x14:dataValidation>
        <x14:dataValidation type="list" allowBlank="1" showInputMessage="1" showErrorMessage="1" xr:uid="{00000000-0002-0000-0100-000002000000}">
          <x14:formula1>
            <xm:f>Sheet1!$D$1:$D$6</xm:f>
          </x14:formula1>
          <xm:sqref>G2:G6</xm:sqref>
        </x14:dataValidation>
        <x14:dataValidation type="list" allowBlank="1" showInputMessage="1" showErrorMessage="1" xr:uid="{00000000-0002-0000-0100-000003000000}">
          <x14:formula1>
            <xm:f>Sheet1!$E$1:$E$3</xm:f>
          </x14:formula1>
          <xm:sqref>A2:A6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28" t="s">
        <v>37</v>
      </c>
      <c r="B1" s="29" t="s">
        <v>87</v>
      </c>
      <c r="C1" s="29" t="s">
        <v>55</v>
      </c>
      <c r="D1" s="30" t="s">
        <v>38</v>
      </c>
      <c r="E1" s="29" t="s">
        <v>84</v>
      </c>
      <c r="T1" s="14"/>
      <c r="U1" s="14"/>
    </row>
    <row r="2" spans="1:21" ht="57.6" x14ac:dyDescent="0.3">
      <c r="A2" s="28" t="s">
        <v>34</v>
      </c>
      <c r="B2" s="10" t="s">
        <v>88</v>
      </c>
      <c r="C2" s="29" t="s">
        <v>56</v>
      </c>
      <c r="D2" s="30" t="s">
        <v>85</v>
      </c>
      <c r="E2" s="29">
        <v>2016</v>
      </c>
      <c r="T2" s="14"/>
      <c r="U2" s="14"/>
    </row>
    <row r="3" spans="1:21" ht="57.6" x14ac:dyDescent="0.3">
      <c r="A3" s="28" t="s">
        <v>35</v>
      </c>
      <c r="B3" s="32" t="s">
        <v>89</v>
      </c>
      <c r="C3" s="29" t="s">
        <v>57</v>
      </c>
      <c r="D3" s="30" t="s">
        <v>86</v>
      </c>
      <c r="E3" s="29">
        <v>2017</v>
      </c>
      <c r="T3" s="14"/>
      <c r="U3" s="14"/>
    </row>
    <row r="4" spans="1:21" ht="43.2" x14ac:dyDescent="0.3">
      <c r="A4" s="28" t="s">
        <v>66</v>
      </c>
      <c r="B4" s="29" t="s">
        <v>92</v>
      </c>
      <c r="C4" s="29"/>
      <c r="D4" s="30" t="s">
        <v>39</v>
      </c>
      <c r="E4" s="30"/>
      <c r="T4" s="1"/>
      <c r="U4" s="1"/>
    </row>
    <row r="5" spans="1:21" ht="43.2" x14ac:dyDescent="0.3">
      <c r="A5" s="28" t="s">
        <v>36</v>
      </c>
      <c r="B5" s="29" t="s">
        <v>91</v>
      </c>
      <c r="C5" s="29"/>
      <c r="D5" s="30" t="s">
        <v>40</v>
      </c>
      <c r="E5" s="31"/>
      <c r="T5" s="1"/>
      <c r="U5" s="1"/>
    </row>
    <row r="6" spans="1:21" ht="43.2" x14ac:dyDescent="0.3">
      <c r="A6" s="30" t="s">
        <v>29</v>
      </c>
      <c r="B6" s="29" t="s">
        <v>90</v>
      </c>
      <c r="C6" s="29"/>
      <c r="D6" s="30" t="s">
        <v>99</v>
      </c>
      <c r="E6" s="31"/>
      <c r="T6" s="14"/>
      <c r="U6" s="14"/>
    </row>
    <row r="7" spans="1:21" ht="28.8" x14ac:dyDescent="0.3">
      <c r="A7" s="30" t="s">
        <v>30</v>
      </c>
      <c r="B7" s="29" t="s">
        <v>94</v>
      </c>
      <c r="C7" s="29"/>
      <c r="D7" s="31"/>
      <c r="E7" s="31"/>
      <c r="T7" s="14"/>
      <c r="U7" s="14"/>
    </row>
    <row r="8" spans="1:21" x14ac:dyDescent="0.3">
      <c r="A8" s="30" t="s">
        <v>31</v>
      </c>
      <c r="B8" s="29"/>
      <c r="C8" s="29"/>
      <c r="D8" s="31"/>
      <c r="E8" s="31"/>
      <c r="T8" s="14"/>
      <c r="U8" s="14"/>
    </row>
    <row r="9" spans="1:21" ht="28.8" x14ac:dyDescent="0.3">
      <c r="A9" s="30" t="s">
        <v>32</v>
      </c>
      <c r="B9" s="29"/>
      <c r="C9" s="29"/>
      <c r="D9" s="31"/>
      <c r="E9" s="31"/>
      <c r="T9" s="15"/>
      <c r="U9" s="16"/>
    </row>
    <row r="10" spans="1:21" ht="43.2" x14ac:dyDescent="0.3">
      <c r="A10" s="30" t="s">
        <v>33</v>
      </c>
      <c r="B10" s="29"/>
      <c r="C10" s="29"/>
      <c r="D10" s="31"/>
      <c r="E10" s="31"/>
      <c r="T10" s="14"/>
      <c r="U10" s="14"/>
    </row>
    <row r="11" spans="1:21" x14ac:dyDescent="0.3">
      <c r="A11" s="2"/>
      <c r="B11" s="3"/>
      <c r="C11" s="3"/>
      <c r="T11" s="14"/>
      <c r="U11" s="14"/>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Contact Information</vt:lpstr>
      <vt:lpstr>Utility Project Data Collection</vt:lpstr>
      <vt:lpstr>Sheet1</vt:lpstr>
      <vt:lpstr>Basin</vt:lpstr>
      <vt:lpstr>OtherProj</vt:lpstr>
      <vt:lpstr>'Contact Information'!Print_Area</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2018-02-23T19:10:23Z</dcterms:modified>
</cp:coreProperties>
</file>