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filterPrivacy="1" hidePivotFieldList="1"/>
  <xr:revisionPtr revIDLastSave="0" documentId="8_{D86528F9-F72C-459C-8F03-EFABE9224233}" xr6:coauthVersionLast="44" xr6:coauthVersionMax="44" xr10:uidLastSave="{00000000-0000-0000-0000-000000000000}"/>
  <bookViews>
    <workbookView xWindow="-120" yWindow="-120" windowWidth="29040" windowHeight="15840" tabRatio="917" xr2:uid="{00000000-000D-0000-FFFF-FFFF00000000}"/>
  </bookViews>
  <sheets>
    <sheet name="Tables 4-6" sheetId="2" r:id="rId1"/>
    <sheet name="Tables B1-B12" sheetId="11" r:id="rId2"/>
    <sheet name="Land Use Change" sheetId="15" r:id="rId3"/>
    <sheet name="Overlap" sheetId="5" r:id="rId4"/>
    <sheet name="Irrigated Acres" sheetId="4" r:id="rId5"/>
    <sheet name="Adjusted Enrollment" sheetId="3" r:id="rId6"/>
    <sheet name="Water Farms" sheetId="12" r:id="rId7"/>
    <sheet name="Fallow Citrus" sheetId="13" r:id="rId8"/>
    <sheet name="Fallow Unenrolled" sheetId="14" r:id="rId9"/>
    <sheet name="Unenrolled Ag Characterization" sheetId="9" r:id="rId10"/>
  </sheets>
  <definedNames>
    <definedName name="_Ref21891391" localSheetId="0">'Tables 4-6'!$A$8</definedName>
    <definedName name="_Ref26605198" localSheetId="0">'Tables 4-6'!$A$23</definedName>
    <definedName name="_Toc27135105" localSheetId="1">'Tables B1-B12'!$A$123</definedName>
    <definedName name="_Toc27585854" localSheetId="0">'Tables 4-6'!$A$1</definedName>
    <definedName name="_Toc27585931" localSheetId="1">'Tables B1-B12'!$A$1</definedName>
    <definedName name="_Toc27585932" localSheetId="1">'Tables B1-B12'!$A$8</definedName>
    <definedName name="_Toc27585933" localSheetId="1">'Tables B1-B12'!$A$24</definedName>
    <definedName name="_Toc27585934" localSheetId="1">'Tables B1-B12'!$A$41</definedName>
    <definedName name="_Toc27585935" localSheetId="1">'Tables B1-B12'!$A$51</definedName>
    <definedName name="_Toc27585936" localSheetId="1">'Tables B1-B12'!$A$62</definedName>
    <definedName name="_Toc27585937" localSheetId="1">'Tables B1-B12'!$A$73</definedName>
    <definedName name="_Toc27585938" localSheetId="1">'Tables B1-B12'!$A$86</definedName>
    <definedName name="_Toc27585939" localSheetId="1">'Tables B1-B12'!$A$99</definedName>
    <definedName name="_Toc27585940" localSheetId="1">'Tables B1-B12'!$A$107</definedName>
    <definedName name="_Toc27585941" localSheetId="1">'Tables B1-B12'!$A$113</definedName>
  </definedNames>
  <calcPr calcId="191029"/>
  <pivotCaches>
    <pivotCache cacheId="0" r:id="rId11"/>
    <pivotCache cacheId="1" r:id="rId12"/>
    <pivotCache cacheId="2" r:id="rId13"/>
    <pivotCache cacheId="3" r:id="rId1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8" i="15" l="1"/>
  <c r="C21" i="11" l="1"/>
  <c r="B21" i="11"/>
  <c r="D20" i="11"/>
  <c r="D18" i="11"/>
  <c r="D17" i="11"/>
  <c r="D16" i="11"/>
  <c r="D15" i="11"/>
  <c r="D14" i="11"/>
  <c r="D13" i="11"/>
  <c r="D12" i="11"/>
  <c r="D11" i="11"/>
  <c r="D10" i="11"/>
  <c r="D20" i="2" l="1"/>
  <c r="D11" i="2"/>
  <c r="D12" i="2"/>
  <c r="D13" i="2"/>
  <c r="D14" i="2"/>
  <c r="D15" i="2"/>
  <c r="D16" i="2"/>
  <c r="D17" i="2"/>
  <c r="D18" i="2"/>
  <c r="D10" i="2"/>
  <c r="C21" i="2"/>
  <c r="B21" i="2"/>
  <c r="D6" i="14" l="1"/>
  <c r="E35" i="9"/>
  <c r="E22" i="9"/>
  <c r="D7" i="14"/>
  <c r="B5" i="9" l="1"/>
  <c r="B5" i="3" l="1"/>
  <c r="B3" i="4" l="1"/>
  <c r="B1" i="4"/>
  <c r="B4" i="3" l="1"/>
  <c r="B2" i="3" l="1"/>
  <c r="B1" i="3"/>
  <c r="B6" i="3" s="1"/>
  <c r="F4" i="5"/>
  <c r="E4" i="5"/>
  <c r="C4" i="5"/>
  <c r="G3" i="5"/>
  <c r="D3" i="5"/>
  <c r="G2" i="5"/>
  <c r="D2" i="5"/>
  <c r="B5" i="4"/>
  <c r="B7" i="3" l="1"/>
  <c r="G4" i="5"/>
  <c r="D4" i="5"/>
  <c r="B3" i="3"/>
</calcChain>
</file>

<file path=xl/sharedStrings.xml><?xml version="1.0" encoding="utf-8"?>
<sst xmlns="http://schemas.openxmlformats.org/spreadsheetml/2006/main" count="427" uniqueCount="205">
  <si>
    <t>Basin</t>
  </si>
  <si>
    <t>Basin 4/5</t>
  </si>
  <si>
    <t>Basin 6</t>
  </si>
  <si>
    <t>C-23</t>
  </si>
  <si>
    <t>C-24</t>
  </si>
  <si>
    <t>C-44/S-153</t>
  </si>
  <si>
    <t>North Fork</t>
  </si>
  <si>
    <t>North Mid-Estuary</t>
  </si>
  <si>
    <t>South Coastal</t>
  </si>
  <si>
    <t>South Mid-Estuary</t>
  </si>
  <si>
    <t>South Fork</t>
  </si>
  <si>
    <t>Ten Mile Creek</t>
  </si>
  <si>
    <t>Total</t>
  </si>
  <si>
    <t>Table 4. Summary of agricultural land use acreage enrolled in the BMP Program in the St. Lucie River and Estuary BMAP area</t>
  </si>
  <si>
    <t>Category</t>
  </si>
  <si>
    <t>Acres</t>
  </si>
  <si>
    <t>FSAID VI agricultural acres in the BMAP</t>
  </si>
  <si>
    <t>Total agricultural acres enrolled</t>
  </si>
  <si>
    <t>% of adjusted agricultural acres enrolled</t>
  </si>
  <si>
    <t>Table 5. Agricultural land use acreage enrolled in the BMP Program in the St. Lucie River and Estuary BMAP by basin</t>
  </si>
  <si>
    <t>Total Agricultural Acres</t>
  </si>
  <si>
    <t>Agricultural Acres Enrolled</t>
  </si>
  <si>
    <t>% of Agricultural Acreage Enrolled</t>
  </si>
  <si>
    <t>C-44 / S-153</t>
  </si>
  <si>
    <t>NORTH FORK</t>
  </si>
  <si>
    <t>SOUTH FORK</t>
  </si>
  <si>
    <t>TEN MILE CREEK</t>
  </si>
  <si>
    <r>
      <t xml:space="preserve">Table 6. Summary of unenrolled agricultural </t>
    </r>
    <r>
      <rPr>
        <sz val="8"/>
        <rFont val="Times New Roman"/>
        <family val="1"/>
      </rPr>
      <t>  </t>
    </r>
    <r>
      <rPr>
        <b/>
        <sz val="12"/>
        <color rgb="FF000000"/>
        <rFont val="Times New Roman"/>
        <family val="1"/>
      </rPr>
      <t>land use acreage in the St. Lucie River and Estuary BMAP area</t>
    </r>
  </si>
  <si>
    <r>
      <t>Unenrolled agricultural acres</t>
    </r>
    <r>
      <rPr>
        <b/>
        <vertAlign val="superscript"/>
        <sz val="10"/>
        <color rgb="FF000000"/>
        <rFont val="Times New Roman"/>
        <family val="1"/>
      </rPr>
      <t xml:space="preserve"> </t>
    </r>
  </si>
  <si>
    <t>Acres identified within slivers of unenrolled agricultural areas</t>
  </si>
  <si>
    <t>Lands without enrollable agricultural activity (e.g., tribal lands, residential development, and parcels with Florida Department of Revenue [DOR] use codes 70-98)</t>
  </si>
  <si>
    <t>Total lands with potentially enrollable agricultural activities</t>
  </si>
  <si>
    <t>Note: Due to geometric variations between shapefiles used in the unenrolled agricultural lands analysis performed by OAWP, the unenrolled agricultural acres differ from subtraction of the FSAID VI Agricultural Acres in the BMAP and the Total Agricultural Acres Enrolled referenced in Table 5.</t>
  </si>
  <si>
    <t>Total Acres of Agriculture</t>
  </si>
  <si>
    <t>Acres enrolled</t>
  </si>
  <si>
    <t>percent enrolled</t>
  </si>
  <si>
    <t>unenrolled agriculture acres</t>
  </si>
  <si>
    <t>unenrollable acres</t>
  </si>
  <si>
    <t>adjusted percent enrolled</t>
  </si>
  <si>
    <t>Irrigated Acres of Agriculture</t>
  </si>
  <si>
    <t>Total Acres of Agriculture Enrolled</t>
  </si>
  <si>
    <t>Irrigated Acres of Agriculture Enrolled</t>
  </si>
  <si>
    <t>percent irrigated acres enrolled</t>
  </si>
  <si>
    <t>BMAP</t>
  </si>
  <si>
    <t>Total Ag Acres</t>
  </si>
  <si>
    <t>Overlap Total Ag Acres</t>
  </si>
  <si>
    <t>%</t>
  </si>
  <si>
    <t xml:space="preserve">Adjusted Unenrolled Ag </t>
  </si>
  <si>
    <t xml:space="preserve">Overlap Adjusted Unenrolled Ag </t>
  </si>
  <si>
    <t>Caloosahatchee</t>
  </si>
  <si>
    <t>St. Lucie</t>
  </si>
  <si>
    <t>Lake O</t>
  </si>
  <si>
    <t>Project Name</t>
  </si>
  <si>
    <t>Bluefield Grove Water Farm</t>
  </si>
  <si>
    <t>N/A</t>
  </si>
  <si>
    <t>acres that can be enrolled</t>
  </si>
  <si>
    <t>Table B-1. Agricultural land use acreage enrolled summary in the BMP Program in the St. Lucie River and Estuary BMAP area as of June 2019</t>
  </si>
  <si>
    <t>FSAID VI agricultural acres in the BMAP area</t>
  </si>
  <si>
    <t>Table B-2. Agricultural land use acreage enrolled in the BMP Program in the St. Lucie River and Estuary BMAP area by basin</t>
  </si>
  <si>
    <t>Table B-3. Agricultural land use acreage enrolled in the St. Lucie River and Estuary BMAP area by BMP Program</t>
  </si>
  <si>
    <t>Related OAWP BMP Programs</t>
  </si>
  <si>
    <t>Citrus</t>
  </si>
  <si>
    <t>Conservation Plan</t>
  </si>
  <si>
    <t>Cow/Calf</t>
  </si>
  <si>
    <t>Dairy</t>
  </si>
  <si>
    <t>Equine</t>
  </si>
  <si>
    <t>LOPP</t>
  </si>
  <si>
    <t>Multiple Commodities</t>
  </si>
  <si>
    <t>Nursery</t>
  </si>
  <si>
    <t>Poultry</t>
  </si>
  <si>
    <t>Row/Field Crop</t>
  </si>
  <si>
    <t>Specialty Fruit and Nut</t>
  </si>
  <si>
    <t>Sod</t>
  </si>
  <si>
    <t>Table B-4. Agricultural land use acreage enrolled in the BMP Program in the North Fork Basin</t>
  </si>
  <si>
    <t>Row/Field Crops</t>
  </si>
  <si>
    <t>Table B-5. Agricultural land use acreage enrolled in the BMP Program in the Ten Mile Creek Basin</t>
  </si>
  <si>
    <t>Table B-6. Agricultural land use acreage enrolled in the BMP Program in the C-24 Basin</t>
  </si>
  <si>
    <t>Table B-7. Agricultural land use acreage enrolled in the BMP Program in the C-23 Basin</t>
  </si>
  <si>
    <t>Table B-8. Agricultural land use acreage enrolled in the BMP Program in the C-44/S-153 Basin</t>
  </si>
  <si>
    <t>Table B-9. Agricultural land use acreage enrolled in the BMP Program in Basin 4/5</t>
  </si>
  <si>
    <t>Table B-10. Agricultural land use acreage enrolled in the BMP Program in Basin 6</t>
  </si>
  <si>
    <t>Table B-11. Agricultural land use acreage enrolled in the BMP Program in the South Fork Basin</t>
  </si>
  <si>
    <t>Table B-12. Summary of unenrolled agricultural land use acreage in the St. Lucie River and Estuary BMAP area</t>
  </si>
  <si>
    <t>Unenrolled agricultural acres</t>
  </si>
  <si>
    <t>Lands without enrollable agricultural activity (e.g., tribal lands, residential development, and parcels with DOR use codes 70-98)</t>
  </si>
  <si>
    <t>Exclude</t>
  </si>
  <si>
    <t>Include</t>
  </si>
  <si>
    <t>Sliver</t>
  </si>
  <si>
    <t>Categery</t>
  </si>
  <si>
    <t>As of June 2019, 81 percent of irrigated agricultural acres in the St. Lucie BMAP area were enrolled in FDACS BMP programs.</t>
  </si>
  <si>
    <t>Appendix B. Agricultural Enrollment and Reductions - Adopted BMAP Agricultural Land Use and Enrollment</t>
  </si>
  <si>
    <t>General Considerations</t>
  </si>
  <si>
    <t>Program</t>
  </si>
  <si>
    <t>Watershed</t>
  </si>
  <si>
    <t>Status</t>
  </si>
  <si>
    <t>Project Area (ac)</t>
  </si>
  <si>
    <t>Lykes West Waterhole</t>
  </si>
  <si>
    <t>FRESP</t>
  </si>
  <si>
    <t>LOK</t>
  </si>
  <si>
    <t>O&amp;M</t>
  </si>
  <si>
    <t>Row Labels</t>
  </si>
  <si>
    <t>Sum of Project Area (ac)</t>
  </si>
  <si>
    <t>Alderman-Deloney Ranch</t>
  </si>
  <si>
    <t>NE PES-1</t>
  </si>
  <si>
    <t>SLRW</t>
  </si>
  <si>
    <t>CRW</t>
  </si>
  <si>
    <t>Buck Island Ranch (NE PES-1)</t>
  </si>
  <si>
    <t>"Design/ Permitting"</t>
  </si>
  <si>
    <t>XL Ranch</t>
  </si>
  <si>
    <t>Dixie Ranch</t>
  </si>
  <si>
    <t>Dixie West</t>
  </si>
  <si>
    <t>Willaway Cattle and Sod</t>
  </si>
  <si>
    <t>Construction</t>
  </si>
  <si>
    <t>Lost Oak Ranch</t>
  </si>
  <si>
    <t>Triple A Ranch</t>
  </si>
  <si>
    <t>Mudge Ranch</t>
  </si>
  <si>
    <t>NE PES-2</t>
  </si>
  <si>
    <t>Rafter T Ranch WMA (NE PES-2)</t>
  </si>
  <si>
    <t>Bull Hammock Ranch, LTD WMA</t>
  </si>
  <si>
    <t>Buck Island Ranch WMA (Component 1 - NE PES-2)</t>
  </si>
  <si>
    <t>Grand Total</t>
  </si>
  <si>
    <t>Buck Island Ranch WMA (Component 2 - NE PES-2)</t>
  </si>
  <si>
    <t>La Hamaca (fka Bluehead Ranch)</t>
  </si>
  <si>
    <t>Adams - Russakis Ranch WMA</t>
  </si>
  <si>
    <t>Alico Ranch WMA (NE PES-2)</t>
  </si>
  <si>
    <t>Caulkins Water Farm Expansion</t>
  </si>
  <si>
    <t>NE PPP</t>
  </si>
  <si>
    <t>Brighton Valley</t>
  </si>
  <si>
    <t>Scott Water Farm</t>
  </si>
  <si>
    <t>El Maximo Ranch</t>
  </si>
  <si>
    <t>Nicodemus Slough</t>
  </si>
  <si>
    <t>Other</t>
  </si>
  <si>
    <t>Spur Land &amp; Cattle</t>
  </si>
  <si>
    <t>Water Farming</t>
  </si>
  <si>
    <t>Projects to convert 3,655 acres have been constructed and are operational. Projects comprising another 15,000 acres are under construction or design/permitting.</t>
  </si>
  <si>
    <t>Adopted BMAP Agricultural Land Use and Enrollment</t>
  </si>
  <si>
    <t>Design/Permitting and Construction</t>
  </si>
  <si>
    <t xml:space="preserve">In the St. Lucie River and Estuary BMAP area, there are approximately 60,000 acres (FSAID VI) of fallow citrus, some of which has been, or is going to be, converted to water farms. </t>
  </si>
  <si>
    <t>Crop</t>
  </si>
  <si>
    <t>Avocados</t>
  </si>
  <si>
    <t>Brushland_Shrub</t>
  </si>
  <si>
    <t>ContainerNursery</t>
  </si>
  <si>
    <t>Cropland_Pastureland</t>
  </si>
  <si>
    <t>Fallow_Citrus</t>
  </si>
  <si>
    <t>Fallow_ContainerNursery</t>
  </si>
  <si>
    <t>Fallow_Cropland</t>
  </si>
  <si>
    <t>Fallow_Nursery</t>
  </si>
  <si>
    <t>Fallow_Ornamentals</t>
  </si>
  <si>
    <t>Fallow_OtherGroves</t>
  </si>
  <si>
    <t>Fallow_Potatoes</t>
  </si>
  <si>
    <t>Fallow_SmallVeg</t>
  </si>
  <si>
    <t>Fallow_Sod</t>
  </si>
  <si>
    <t>Fallow_Sugarcane</t>
  </si>
  <si>
    <t>Fallow_TreeCrops</t>
  </si>
  <si>
    <t>Fallow_TreeNurseries</t>
  </si>
  <si>
    <t>Fallow_Vegetables</t>
  </si>
  <si>
    <t>FieldCrops</t>
  </si>
  <si>
    <t>FieldNursery</t>
  </si>
  <si>
    <t>Grass_Pasture</t>
  </si>
  <si>
    <t>Hay</t>
  </si>
  <si>
    <t>Herbaceous(DryPrairie)</t>
  </si>
  <si>
    <t>HorseFarms</t>
  </si>
  <si>
    <t>ImprovedPastures</t>
  </si>
  <si>
    <t>Lemons</t>
  </si>
  <si>
    <t>Livestock</t>
  </si>
  <si>
    <t>OpenLands</t>
  </si>
  <si>
    <t>Ornamentals</t>
  </si>
  <si>
    <t>PalmTrees</t>
  </si>
  <si>
    <t>Pasture</t>
  </si>
  <si>
    <t>Potatoes</t>
  </si>
  <si>
    <t>PoultryBeesTropicalFish</t>
  </si>
  <si>
    <t>PoultryFeedingOperations</t>
  </si>
  <si>
    <t>RowCrops</t>
  </si>
  <si>
    <t>SmallVeg</t>
  </si>
  <si>
    <t>SpecialtyFarms</t>
  </si>
  <si>
    <t>Sugarcane</t>
  </si>
  <si>
    <t>Tomatoes</t>
  </si>
  <si>
    <t>TropicalFruit</t>
  </si>
  <si>
    <t>UnimprovedPastures</t>
  </si>
  <si>
    <t>Vegetables</t>
  </si>
  <si>
    <t>WoodlandPastures</t>
  </si>
  <si>
    <t>Unenrolled Agricultural Acreage</t>
  </si>
  <si>
    <t>Sum of FSAID6_acres</t>
  </si>
  <si>
    <t>Cropland Pastureland</t>
  </si>
  <si>
    <t>Crops</t>
  </si>
  <si>
    <t>Fallow</t>
  </si>
  <si>
    <t>Fruit (Non-citrus)</t>
  </si>
  <si>
    <t>Grazing Land</t>
  </si>
  <si>
    <t>Nurseries</t>
  </si>
  <si>
    <t>Open Lands</t>
  </si>
  <si>
    <t>Specialty Farms</t>
  </si>
  <si>
    <t>Count of ParcelNumber</t>
  </si>
  <si>
    <t>&lt; 50</t>
  </si>
  <si>
    <t>≥ 50</t>
  </si>
  <si>
    <t>Grazing Land %</t>
  </si>
  <si>
    <r>
      <t xml:space="preserve">Further analysis was done to characterize the parcels containing 50 acres of agriculture or greater and those parcels with less than 50 acres of agriculture; </t>
    </r>
    <r>
      <rPr>
        <b/>
        <sz val="12"/>
        <color theme="1"/>
        <rFont val="Times New Roman"/>
        <family val="1"/>
      </rPr>
      <t>58,018</t>
    </r>
    <r>
      <rPr>
        <sz val="12"/>
        <color theme="1"/>
        <rFont val="Times New Roman"/>
        <family val="1"/>
      </rPr>
      <t xml:space="preserve"> acres of the </t>
    </r>
    <r>
      <rPr>
        <b/>
        <sz val="12"/>
        <color theme="1"/>
        <rFont val="Times New Roman"/>
        <family val="1"/>
      </rPr>
      <t>81,435</t>
    </r>
    <r>
      <rPr>
        <sz val="12"/>
        <color theme="1"/>
        <rFont val="Times New Roman"/>
        <family val="1"/>
      </rPr>
      <t xml:space="preserve"> acres of land identified as having potential agricultural activity are found on parcels containing 50 acres of agriculture or greater. </t>
    </r>
    <r>
      <rPr>
        <b/>
        <sz val="12"/>
        <color theme="1"/>
        <rFont val="Times New Roman"/>
        <family val="1"/>
      </rPr>
      <t>Figure B-4</t>
    </r>
    <r>
      <rPr>
        <sz val="12"/>
        <color theme="1"/>
        <rFont val="Times New Roman"/>
        <family val="1"/>
      </rPr>
      <t xml:space="preserve"> shows the types of agricultural land use based on FSAID VI found on parcels that contain 50 acres of agriculture or greater. Grazing land comprises 40</t>
    </r>
    <r>
      <rPr>
        <b/>
        <sz val="12"/>
        <color theme="1"/>
        <rFont val="Times New Roman"/>
        <family val="1"/>
      </rPr>
      <t> percent</t>
    </r>
    <r>
      <rPr>
        <sz val="12"/>
        <color theme="1"/>
        <rFont val="Times New Roman"/>
        <family val="1"/>
      </rPr>
      <t xml:space="preserve"> of this acreage.</t>
    </r>
  </si>
  <si>
    <r>
      <t xml:space="preserve">Of the land identified as agriculture, </t>
    </r>
    <r>
      <rPr>
        <b/>
        <sz val="12"/>
        <color theme="1"/>
        <rFont val="Times New Roman"/>
        <family val="1"/>
      </rPr>
      <t>23,416</t>
    </r>
    <r>
      <rPr>
        <sz val="12"/>
        <color theme="1"/>
        <rFont val="Times New Roman"/>
        <family val="1"/>
      </rPr>
      <t xml:space="preserve"> acres are found on parcels with less than 50 acres of agriculture. </t>
    </r>
    <r>
      <rPr>
        <b/>
        <sz val="12"/>
        <color theme="1"/>
        <rFont val="Times New Roman"/>
        <family val="1"/>
      </rPr>
      <t>Figure B-5</t>
    </r>
    <r>
      <rPr>
        <sz val="12"/>
        <color theme="1"/>
        <rFont val="Times New Roman"/>
        <family val="1"/>
      </rPr>
      <t xml:space="preserve"> shows the types of agricultural land use found on parcels with less than 50 acres of agriculture. Grazing land comprises </t>
    </r>
    <r>
      <rPr>
        <b/>
        <sz val="12"/>
        <color theme="1"/>
        <rFont val="Times New Roman"/>
        <family val="1"/>
      </rPr>
      <t>54 percent</t>
    </r>
    <r>
      <rPr>
        <sz val="12"/>
        <color theme="1"/>
        <rFont val="Times New Roman"/>
        <family val="1"/>
      </rPr>
      <t xml:space="preserve"> of this acreage. For these parcels, OAWP will prioritize the more intensive agricultural operations, such as sugarcane, citrus, and other row crops, for enrollment.</t>
    </r>
  </si>
  <si>
    <r>
      <t xml:space="preserve">As of June 30, 2019, OAWP had enrolled 173,448 agricultural acres in BMPs. Considering the results of the analysis shown in </t>
    </r>
    <r>
      <rPr>
        <b/>
        <sz val="12"/>
        <color theme="1"/>
        <rFont val="Times New Roman"/>
        <family val="1"/>
      </rPr>
      <t>Table 6</t>
    </r>
    <r>
      <rPr>
        <sz val="12"/>
        <color theme="1"/>
        <rFont val="Times New Roman"/>
        <family val="1"/>
      </rPr>
      <t>, the total acreage with the potential to have agricultural activities that can be enrolled in FDACS' BMP Program in the basin is 254,849 acres. Using this adjusted agricultural acreage, 68 percent of agricultural acres have been enrolled.</t>
    </r>
  </si>
  <si>
    <r>
      <t xml:space="preserve">Those agricultural lands that have been identified as "fallow," "former [ag]," and "abandoned," as well as brushland/scrubland/open land, comprise </t>
    </r>
    <r>
      <rPr>
        <sz val="12"/>
        <color rgb="FF000000"/>
        <rFont val="Times New Roman"/>
        <family val="1"/>
      </rPr>
      <t>38 percent</t>
    </r>
    <r>
      <rPr>
        <sz val="12"/>
        <color theme="1"/>
        <rFont val="Times New Roman"/>
        <family val="1"/>
      </rPr>
      <t xml:space="preserve"> of the total unenrolled agricultural acres in the St. Lucie River and Estuary BMAP area. </t>
    </r>
  </si>
  <si>
    <t>Characterization of Unenrolled Agricultural Lands</t>
  </si>
  <si>
    <t>1.2.1.1.	Agricultural Nonpoint Sources</t>
  </si>
  <si>
    <t xml:space="preserve">When considering agricultural land uses and associated non-point source loads, it is important to note that the St. Lucie BMAP boundary overlaps portions of the Lake Okeechobee BMAP. The total agricultural acreage represented by the overlap between watersheds is 81,661 which comprises 29% of the agricultural acreage in the St. Lucie BMAP. </t>
  </si>
  <si>
    <t xml:space="preserve">As new BMAPs are developed or existing BMAP areas are expanded, overlap among BMAPs is increasing. In the St. Lucie BMAP area, 81,661 agricultural acres are also included in the Lake Okeechobee BMAP. </t>
  </si>
  <si>
    <t>As new BMAPs are developed or existing BMAP areas are expanded, overlap among BMAPs is increasing. In the St. Lucie BMAP area, 29% of the agricultural acres are also included in the Lake Okeechobee BMAP. While calculations, allocations and projects are made specific to each BMAP, it should be noted that the number of acres from the individual BMAP reports, if added, exceed the total acres within the two BMAP areas. The St. Lucie BMAP boundary encompasses 81,435 acres of unenrolled agricultural land use and 19,632 acres of the unenrolled agriculture identified in this BMAP are also identified in the Lake Okeechobee BMAP.</t>
  </si>
  <si>
    <t>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</si>
</sst>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000000000"/>
  </numFmts>
  <fonts count="15" x14ac:knownFonts="1">
    <font>
      <sz val="11"/>
      <color theme="1"/>
      <name val="Calibri"/>
      <family val="2"/>
      <scheme val="minor"/>
    </font>
    <font>
      <sz val="11"/>
      <color theme="1"/>
      <name val="Calibri"/>
      <family val="2"/>
      <scheme val="minor"/>
    </font>
    <font>
      <b/>
      <sz val="12"/>
      <color rgb="FF000000"/>
      <name val="Times New Roman"/>
      <family val="1"/>
    </font>
    <font>
      <sz val="10"/>
      <color theme="1"/>
      <name val="Times New Roman"/>
      <family val="1"/>
    </font>
    <font>
      <b/>
      <sz val="10"/>
      <color theme="1"/>
      <name val="Times New Roman"/>
      <family val="1"/>
    </font>
    <font>
      <sz val="12"/>
      <color theme="1"/>
      <name val="Times New Roman"/>
      <family val="1"/>
    </font>
    <font>
      <b/>
      <sz val="12"/>
      <color theme="1"/>
      <name val="Times New Roman"/>
      <family val="1"/>
    </font>
    <font>
      <b/>
      <sz val="10"/>
      <color rgb="FF000000"/>
      <name val="Times New Roman"/>
      <family val="1"/>
    </font>
    <font>
      <sz val="10"/>
      <color rgb="FF000000"/>
      <name val="Times New Roman"/>
      <family val="1"/>
    </font>
    <font>
      <sz val="8"/>
      <name val="Times New Roman"/>
      <family val="1"/>
    </font>
    <font>
      <sz val="11"/>
      <color theme="1"/>
      <name val="Times New Roman"/>
      <family val="1"/>
    </font>
    <font>
      <b/>
      <vertAlign val="superscript"/>
      <sz val="10"/>
      <color rgb="FF000000"/>
      <name val="Times New Roman"/>
      <family val="1"/>
    </font>
    <font>
      <sz val="12"/>
      <color rgb="FF000000"/>
      <name val="Times New Roman"/>
      <family val="1"/>
    </font>
    <font>
      <b/>
      <sz val="10"/>
      <name val="Times New Roman"/>
      <family val="1"/>
    </font>
    <font>
      <i/>
      <sz val="12"/>
      <color theme="1"/>
      <name val="Times New Roman"/>
      <family val="1"/>
    </font>
  </fonts>
  <fills count="6">
    <fill>
      <patternFill patternType="none"/>
    </fill>
    <fill>
      <patternFill patternType="gray125"/>
    </fill>
    <fill>
      <patternFill patternType="solid">
        <fgColor rgb="FFBDD6EE"/>
        <bgColor indexed="64"/>
      </patternFill>
    </fill>
    <fill>
      <patternFill patternType="solid">
        <fgColor rgb="FFFFFFCC"/>
        <bgColor indexed="64"/>
      </patternFill>
    </fill>
    <fill>
      <patternFill patternType="solid">
        <fgColor rgb="FFB4C6E7"/>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86">
    <xf numFmtId="0" fontId="0" fillId="0" borderId="0" xfId="0"/>
    <xf numFmtId="0" fontId="2" fillId="0" borderId="0" xfId="0" applyFont="1" applyAlignment="1">
      <alignment horizontal="left" vertical="center"/>
    </xf>
    <xf numFmtId="0" fontId="4" fillId="2" borderId="1" xfId="0" applyFont="1" applyFill="1" applyBorder="1" applyAlignment="1">
      <alignment horizontal="center" vertical="center"/>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7" fillId="0" borderId="1" xfId="0" applyFont="1" applyBorder="1" applyAlignment="1">
      <alignment horizontal="center" vertical="center"/>
    </xf>
    <xf numFmtId="3" fontId="8" fillId="0" borderId="1" xfId="0" applyNumberFormat="1" applyFont="1" applyBorder="1" applyAlignment="1">
      <alignment horizontal="center" vertical="center"/>
    </xf>
    <xf numFmtId="9" fontId="8" fillId="0" borderId="1" xfId="0" applyNumberFormat="1" applyFont="1" applyBorder="1" applyAlignment="1">
      <alignment horizontal="center" vertical="center"/>
    </xf>
    <xf numFmtId="0" fontId="4" fillId="3" borderId="1" xfId="0" applyFont="1" applyFill="1" applyBorder="1" applyAlignment="1">
      <alignment horizontal="center" vertical="center"/>
    </xf>
    <xf numFmtId="0" fontId="4" fillId="2" borderId="1" xfId="0" applyFont="1" applyFill="1" applyBorder="1" applyAlignment="1">
      <alignment horizontal="left" vertical="center" wrapText="1"/>
    </xf>
    <xf numFmtId="0" fontId="10" fillId="0" borderId="0" xfId="0" applyFont="1" applyAlignment="1">
      <alignment horizontal="left" wrapText="1"/>
    </xf>
    <xf numFmtId="0" fontId="7" fillId="0" borderId="1" xfId="0" applyFont="1" applyBorder="1" applyAlignment="1">
      <alignment horizontal="left" vertical="center" wrapText="1"/>
    </xf>
    <xf numFmtId="3" fontId="3" fillId="0" borderId="1" xfId="0" applyNumberFormat="1" applyFont="1" applyBorder="1" applyAlignment="1">
      <alignment horizontal="left" vertical="center" wrapText="1"/>
    </xf>
    <xf numFmtId="3" fontId="8" fillId="0" borderId="1" xfId="0" applyNumberFormat="1" applyFont="1" applyBorder="1" applyAlignment="1">
      <alignment horizontal="left" vertical="center" wrapText="1"/>
    </xf>
    <xf numFmtId="0" fontId="7" fillId="3" borderId="1" xfId="0" applyFont="1" applyFill="1" applyBorder="1" applyAlignment="1">
      <alignment horizontal="left" vertical="center" wrapText="1"/>
    </xf>
    <xf numFmtId="3" fontId="4" fillId="3" borderId="1" xfId="0" applyNumberFormat="1" applyFont="1" applyFill="1" applyBorder="1" applyAlignment="1">
      <alignment horizontal="left" vertical="center" wrapText="1"/>
    </xf>
    <xf numFmtId="0" fontId="10" fillId="0" borderId="0" xfId="0" applyFont="1" applyAlignment="1">
      <alignment horizontal="left"/>
    </xf>
    <xf numFmtId="0" fontId="5" fillId="0" borderId="0" xfId="0" applyFont="1" applyAlignment="1">
      <alignment vertical="center"/>
    </xf>
    <xf numFmtId="0" fontId="5" fillId="0" borderId="0" xfId="0" applyFont="1" applyAlignment="1"/>
    <xf numFmtId="0" fontId="5" fillId="0" borderId="1" xfId="0" applyFont="1" applyBorder="1" applyAlignment="1"/>
    <xf numFmtId="0" fontId="5" fillId="0" borderId="0" xfId="0" applyFont="1"/>
    <xf numFmtId="3" fontId="5" fillId="0" borderId="1" xfId="0" applyNumberFormat="1" applyFont="1" applyBorder="1" applyAlignment="1"/>
    <xf numFmtId="9" fontId="5" fillId="0" borderId="1" xfId="2" applyFont="1" applyBorder="1" applyAlignment="1"/>
    <xf numFmtId="0" fontId="5" fillId="0" borderId="0" xfId="0" applyFont="1" applyAlignment="1">
      <alignment horizontal="left"/>
    </xf>
    <xf numFmtId="164" fontId="5" fillId="0" borderId="0" xfId="1" applyNumberFormat="1" applyFont="1"/>
    <xf numFmtId="0" fontId="7" fillId="0" borderId="0" xfId="0" applyFont="1" applyFill="1" applyBorder="1" applyAlignment="1">
      <alignment vertical="center"/>
    </xf>
    <xf numFmtId="0" fontId="2" fillId="0" borderId="0" xfId="0" applyFont="1" applyBorder="1" applyAlignment="1">
      <alignment horizontal="left" vertical="center"/>
    </xf>
    <xf numFmtId="0" fontId="8" fillId="0" borderId="1" xfId="0" applyFont="1" applyBorder="1" applyAlignment="1">
      <alignment horizontal="center" vertical="center"/>
    </xf>
    <xf numFmtId="0" fontId="4" fillId="0" borderId="1" xfId="0" applyFont="1" applyBorder="1" applyAlignment="1">
      <alignment horizontal="center" vertical="center"/>
    </xf>
    <xf numFmtId="0" fontId="7" fillId="3" borderId="1" xfId="0" applyFont="1" applyFill="1" applyBorder="1" applyAlignment="1">
      <alignment horizontal="center" vertical="center"/>
    </xf>
    <xf numFmtId="3" fontId="7" fillId="3" borderId="1" xfId="0" applyNumberFormat="1" applyFont="1" applyFill="1" applyBorder="1" applyAlignment="1">
      <alignment horizontal="center" vertical="center"/>
    </xf>
    <xf numFmtId="0" fontId="10" fillId="0" borderId="0" xfId="0" applyFont="1"/>
    <xf numFmtId="0" fontId="7" fillId="0" borderId="0" xfId="0" applyFont="1" applyBorder="1" applyAlignment="1">
      <alignment horizontal="center" vertical="center"/>
    </xf>
    <xf numFmtId="9" fontId="4" fillId="0" borderId="0" xfId="0" applyNumberFormat="1" applyFont="1" applyBorder="1" applyAlignment="1">
      <alignment horizontal="center" vertical="center"/>
    </xf>
    <xf numFmtId="3" fontId="4" fillId="3" borderId="1" xfId="0" applyNumberFormat="1" applyFont="1" applyFill="1" applyBorder="1" applyAlignment="1">
      <alignment horizontal="center" vertical="center"/>
    </xf>
    <xf numFmtId="4" fontId="8" fillId="0" borderId="1" xfId="0" applyNumberFormat="1" applyFont="1" applyBorder="1" applyAlignment="1">
      <alignment horizontal="center" vertical="center"/>
    </xf>
    <xf numFmtId="0" fontId="4" fillId="4" borderId="1" xfId="0" applyFont="1" applyFill="1" applyBorder="1" applyAlignment="1">
      <alignment horizontal="center" vertical="center"/>
    </xf>
    <xf numFmtId="3" fontId="3" fillId="0" borderId="1" xfId="0" applyNumberFormat="1" applyFont="1" applyBorder="1" applyAlignment="1">
      <alignment horizontal="center" vertical="center"/>
    </xf>
    <xf numFmtId="3" fontId="10" fillId="0" borderId="0" xfId="0" applyNumberFormat="1" applyFont="1"/>
    <xf numFmtId="0" fontId="10" fillId="0" borderId="1" xfId="0" applyFont="1" applyBorder="1"/>
    <xf numFmtId="3" fontId="10" fillId="0" borderId="1" xfId="0" applyNumberFormat="1" applyFont="1" applyBorder="1"/>
    <xf numFmtId="0" fontId="5" fillId="0" borderId="0" xfId="0" applyFont="1" applyAlignment="1">
      <alignment horizontal="left" vertical="center" wrapText="1"/>
    </xf>
    <xf numFmtId="3" fontId="4" fillId="2" borderId="1" xfId="0" applyNumberFormat="1" applyFont="1" applyFill="1" applyBorder="1" applyAlignment="1">
      <alignment horizontal="center" vertical="center"/>
    </xf>
    <xf numFmtId="3" fontId="0" fillId="0" borderId="0" xfId="0" applyNumberFormat="1"/>
    <xf numFmtId="3" fontId="13" fillId="3" borderId="1" xfId="0" applyNumberFormat="1" applyFont="1" applyFill="1" applyBorder="1" applyAlignment="1">
      <alignment horizontal="center" vertical="center"/>
    </xf>
    <xf numFmtId="0" fontId="6" fillId="0" borderId="0" xfId="0" applyFont="1" applyAlignment="1">
      <alignment vertical="center"/>
    </xf>
    <xf numFmtId="0" fontId="10" fillId="0" borderId="1" xfId="0" applyFont="1" applyBorder="1" applyAlignment="1">
      <alignment vertical="center"/>
    </xf>
    <xf numFmtId="0" fontId="10" fillId="0" borderId="0" xfId="0" applyFont="1" applyAlignment="1"/>
    <xf numFmtId="0" fontId="10" fillId="0" borderId="0" xfId="0" pivotButton="1" applyFont="1" applyAlignment="1"/>
    <xf numFmtId="3" fontId="10" fillId="0" borderId="1" xfId="0" applyNumberFormat="1" applyFont="1" applyBorder="1" applyAlignment="1">
      <alignment vertical="center"/>
    </xf>
    <xf numFmtId="0" fontId="10" fillId="0" borderId="0" xfId="0" applyNumberFormat="1" applyFont="1" applyAlignment="1"/>
    <xf numFmtId="0" fontId="10" fillId="5" borderId="0" xfId="0" applyFont="1" applyFill="1" applyAlignment="1">
      <alignment horizontal="left"/>
    </xf>
    <xf numFmtId="0" fontId="10" fillId="5" borderId="0" xfId="0" applyNumberFormat="1" applyFont="1" applyFill="1" applyAlignment="1"/>
    <xf numFmtId="0" fontId="10" fillId="0" borderId="0" xfId="0" applyFont="1" applyAlignment="1">
      <alignment vertical="center"/>
    </xf>
    <xf numFmtId="3" fontId="10" fillId="0" borderId="0" xfId="0" applyNumberFormat="1" applyFont="1" applyAlignment="1">
      <alignment vertical="center"/>
    </xf>
    <xf numFmtId="3" fontId="10" fillId="0" borderId="1" xfId="0" applyNumberFormat="1" applyFont="1" applyBorder="1" applyAlignment="1">
      <alignment horizontal="left"/>
    </xf>
    <xf numFmtId="9" fontId="10" fillId="0" borderId="1" xfId="2" applyFont="1" applyBorder="1" applyAlignment="1">
      <alignment horizontal="left"/>
    </xf>
    <xf numFmtId="1" fontId="10" fillId="0" borderId="1" xfId="0" applyNumberFormat="1" applyFont="1" applyBorder="1"/>
    <xf numFmtId="164" fontId="10" fillId="0" borderId="1" xfId="1" applyNumberFormat="1" applyFont="1" applyBorder="1"/>
    <xf numFmtId="1" fontId="10" fillId="5" borderId="1" xfId="0" applyNumberFormat="1" applyFont="1" applyFill="1" applyBorder="1"/>
    <xf numFmtId="164" fontId="10" fillId="5" borderId="1" xfId="1" applyNumberFormat="1" applyFont="1" applyFill="1" applyBorder="1"/>
    <xf numFmtId="164" fontId="10" fillId="0" borderId="0" xfId="1" applyNumberFormat="1" applyFont="1"/>
    <xf numFmtId="0" fontId="10" fillId="0" borderId="0" xfId="0" pivotButton="1" applyFont="1"/>
    <xf numFmtId="9" fontId="10" fillId="0" borderId="0" xfId="2" applyFont="1"/>
    <xf numFmtId="0" fontId="5" fillId="0" borderId="0" xfId="0" applyFont="1" applyAlignment="1">
      <alignment vertical="center" wrapText="1"/>
    </xf>
    <xf numFmtId="0" fontId="10" fillId="0" borderId="0" xfId="0" applyFont="1" applyAlignment="1">
      <alignment wrapText="1"/>
    </xf>
    <xf numFmtId="3" fontId="10" fillId="0" borderId="0" xfId="0" applyNumberFormat="1" applyFont="1" applyAlignment="1">
      <alignment horizontal="left" wrapText="1"/>
    </xf>
    <xf numFmtId="0" fontId="10" fillId="0" borderId="0" xfId="0" applyNumberFormat="1" applyFont="1"/>
    <xf numFmtId="0" fontId="14" fillId="0" borderId="0" xfId="0" applyFont="1" applyAlignment="1">
      <alignment vertical="center"/>
    </xf>
    <xf numFmtId="3" fontId="10" fillId="5" borderId="0" xfId="0" applyNumberFormat="1" applyFont="1" applyFill="1"/>
    <xf numFmtId="0" fontId="5" fillId="0" borderId="0" xfId="0" applyFont="1" applyAlignment="1">
      <alignment horizontal="left" vertical="center" wrapText="1"/>
    </xf>
    <xf numFmtId="3"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3"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3" fontId="3" fillId="0" borderId="1" xfId="0" applyNumberFormat="1" applyFont="1" applyBorder="1" applyAlignment="1">
      <alignment horizontal="center" vertical="center" wrapText="1"/>
    </xf>
    <xf numFmtId="1" fontId="10" fillId="0" borderId="0" xfId="0" applyNumberFormat="1" applyFont="1"/>
    <xf numFmtId="165" fontId="10" fillId="0" borderId="0" xfId="0" applyNumberFormat="1" applyFont="1"/>
    <xf numFmtId="3" fontId="10" fillId="0" borderId="0" xfId="0" applyNumberFormat="1" applyFont="1" applyAlignment="1">
      <alignment horizontal="left"/>
    </xf>
    <xf numFmtId="3" fontId="10" fillId="0" borderId="0" xfId="0" pivotButton="1" applyNumberFormat="1" applyFont="1"/>
    <xf numFmtId="0" fontId="10" fillId="0" borderId="0" xfId="0" applyFont="1" applyAlignment="1">
      <alignment horizontal="left" indent="1"/>
    </xf>
    <xf numFmtId="37" fontId="10" fillId="0" borderId="1" xfId="1" applyNumberFormat="1" applyFont="1" applyBorder="1"/>
    <xf numFmtId="0" fontId="5" fillId="0" borderId="0" xfId="0" applyFont="1" applyAlignment="1">
      <alignment horizontal="left" vertical="center" wrapText="1"/>
    </xf>
  </cellXfs>
  <cellStyles count="3">
    <cellStyle name="Comma" xfId="1" builtinId="3"/>
    <cellStyle name="Normal" xfId="0" builtinId="0"/>
    <cellStyle name="Percent" xfId="2" builtinId="5"/>
  </cellStyles>
  <dxfs count="47">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numFmt numFmtId="3" formatCode="#,##0"/>
    </dxf>
    <dxf>
      <numFmt numFmtId="3" formatCode="#,##0"/>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numFmt numFmtId="3" formatCode="#,##0"/>
    </dxf>
    <dxf>
      <numFmt numFmtId="3" formatCode="#,##0"/>
    </dxf>
    <dxf>
      <fill>
        <patternFill patternType="solid">
          <bgColor rgb="FFFFFF00"/>
        </patternFill>
      </fill>
    </dxf>
    <dxf>
      <fill>
        <patternFill patternType="solid">
          <bgColor rgb="FFFFFF00"/>
        </patternFill>
      </fill>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numFmt numFmtId="3" formatCode="#,##0"/>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ont>
        <name val="Times New Roman"/>
        <family val="1"/>
        <scheme val="none"/>
      </font>
    </dxf>
    <dxf>
      <fill>
        <patternFill patternType="solid">
          <bgColor rgb="FFFFFF00"/>
        </patternFill>
      </fill>
    </dxf>
    <dxf>
      <fill>
        <patternFill patternType="solid">
          <bgColor rgb="FFFFFF00"/>
        </patternFill>
      </fill>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
      <alignment wrapText="0" indent="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4.xml"/></Relationships>
</file>

<file path=xl/pivotCache/_rels/pivotCacheDefinition1.xml.rels><?xml version="1.0" encoding="UTF-8" standalone="yes"?>
<Relationships xmlns="http://schemas.openxmlformats.org/package/2006/relationships"><Relationship Id="rId2" Type="http://schemas.openxmlformats.org/officeDocument/2006/relationships/externalLinkPath" Target="/CFS_WATER_RESOURCE_PROGRAMS/TMDL_BMAP_PROGRAM/BMAPs/St.%20Lucie/2020%20BMAP/DispersedWaterManagement/DWM%20Project%20Info_Bessey_20191022.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CFS_WATER_RESOURCE_PROGRAMS/TMDL_BMAP_PROGRAM/BMAPs/St.%20Lucie/2020%20BMAP/Unenrolled_Ag/BMAP_Wide_StLucie_20200113.xlsx" TargetMode="External"/><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2" Type="http://schemas.openxmlformats.org/officeDocument/2006/relationships/externalLinkPath" Target="/CFS_WATER_RESOURCE_PROGRAMS/TMDL_BMAP_PROGRAM/BMAPs/St.%20Lucie/2020%20BMAP/Unenrolled_Ag/BMAP_Wide_StLucie_20200113.xlsx" TargetMode="External"/><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2" Type="http://schemas.openxmlformats.org/officeDocument/2006/relationships/externalLinkPath" Target="/CFS_WATER_RESOURCE_PROGRAMS/TMDL_BMAP_PROGRAM/BMAPs/St.%20Lucie/2020%20BMAP/Unenrolled_Ag/BMAP_Wide_StLucie_20200113.xlsx" TargetMode="External"/><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3839.629403819446" createdVersion="6" refreshedVersion="6" minRefreshableVersion="3" recordCount="24" xr:uid="{985B75CD-7902-4E4C-9936-53A658AF3F2C}">
  <cacheSource type="worksheet">
    <worksheetSource ref="A1:E25" sheet="Sheet1" r:id="rId2"/>
  </cacheSource>
  <cacheFields count="5">
    <cacheField name="Project Name" numFmtId="0">
      <sharedItems/>
    </cacheField>
    <cacheField name="Program" numFmtId="0">
      <sharedItems/>
    </cacheField>
    <cacheField name="Watershed" numFmtId="0">
      <sharedItems count="3">
        <s v="LOK"/>
        <s v="SLRW"/>
        <s v="CRW"/>
      </sharedItems>
    </cacheField>
    <cacheField name="Status" numFmtId="0">
      <sharedItems count="3">
        <s v="O&amp;M"/>
        <s v="Construction"/>
        <s v="&quot;Design/ Permitting&quot;"/>
      </sharedItems>
    </cacheField>
    <cacheField name="Project Area (ac)" numFmtId="0">
      <sharedItems containsSemiMixedTypes="0" containsString="0" containsNumber="1" containsInteger="1" minValue="69" maxValue="35192"/>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3829.642609722221" createdVersion="6" refreshedVersion="6" minRefreshableVersion="3" recordCount="4303" xr:uid="{B371E116-853B-49FA-8BE9-073750F471A4}">
  <cacheSource type="worksheet">
    <worksheetSource ref="A1:F4304" sheet="Land Use" r:id="rId2"/>
  </cacheSource>
  <cacheFields count="6">
    <cacheField name="ParcelNumber" numFmtId="1">
      <sharedItems/>
    </cacheField>
    <cacheField name="LandUse" numFmtId="1">
      <sharedItems count="13">
        <s v="Citrus"/>
        <s v="Grazing Land"/>
        <s v="Fallow"/>
        <s v="Livestock"/>
        <s v="Sugarcane"/>
        <s v="Open Lands"/>
        <s v="Nurseries"/>
        <s v="Specialty Farms"/>
        <s v="Sod"/>
        <s v="Crops"/>
        <s v="Cropland Pastureland"/>
        <s v="Hay"/>
        <s v="Fruit (Non-citrus)"/>
      </sharedItems>
    </cacheField>
    <cacheField name="Subwatershed" numFmtId="1">
      <sharedItems count="10">
        <s v="C-23"/>
        <s v="C-44 / S-153"/>
        <s v="SOUTH FORK"/>
        <s v="BASIN 4 / 5"/>
        <s v="BASIN 6"/>
        <s v="NORTH MID- ESTUARY"/>
        <s v="SOUTH COASTAL"/>
        <s v="C-24"/>
        <s v="TEN MILE CREEK"/>
        <s v="NORTH FORK"/>
      </sharedItems>
    </cacheField>
    <cacheField name="FSAID6_acres" numFmtId="3">
      <sharedItems containsSemiMixedTypes="0" containsString="0" containsNumber="1" minValue="6.9980247894600006E-8" maxValue="1545.90177055"/>
    </cacheField>
    <cacheField name="Class" numFmtId="0">
      <sharedItems/>
    </cacheField>
    <cacheField name="Division" numFmtId="0">
      <sharedItems count="2">
        <s v="≥ 50"/>
        <s v="&lt; 50"/>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3829.628326157406" createdVersion="6" refreshedVersion="6" minRefreshableVersion="3" recordCount="3624" xr:uid="{E6715AD3-823C-486E-BFC2-9175A4F77F0E}">
  <cacheSource type="worksheet">
    <worksheetSource ref="J1:N3625" sheet="Unique Parcel Count Class" r:id="rId2"/>
  </cacheSource>
  <cacheFields count="5">
    <cacheField name="Subwatershed" numFmtId="0">
      <sharedItems count="10">
        <s v="TEN MILE CREEK"/>
        <s v="C-23"/>
        <s v="C-24"/>
        <s v="C-44 / S-153"/>
        <s v="BASIN 4 / 5"/>
        <s v="SOUTH FORK"/>
        <s v="NORTH FORK"/>
        <s v="BASIN 6"/>
        <s v="SOUTH COASTAL"/>
        <s v="NORTH MID- ESTUARY"/>
      </sharedItems>
    </cacheField>
    <cacheField name="ParcelNumber" numFmtId="0">
      <sharedItems/>
    </cacheField>
    <cacheField name="FSAID6_acres" numFmtId="0">
      <sharedItems containsSemiMixedTypes="0" containsString="0" containsNumber="1" minValue="7.21523085551E-8" maxValue="1545.90177055"/>
    </cacheField>
    <cacheField name="Class" numFmtId="0">
      <sharedItems/>
    </cacheField>
    <cacheField name="Division" numFmtId="0">
      <sharedItems count="2">
        <s v="≥ 50"/>
        <s v="&lt; 50"/>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3829.642609722221" createdVersion="6" refreshedVersion="6" minRefreshableVersion="3" recordCount="4303" xr:uid="{AE37BDE6-7576-4FEB-A27F-4B72FFED0B55}">
  <cacheSource type="worksheet">
    <worksheetSource ref="A1:F4304" sheet="Land Use" r:id="rId2"/>
  </cacheSource>
  <cacheFields count="6">
    <cacheField name="ParcelNumber" numFmtId="1">
      <sharedItems/>
    </cacheField>
    <cacheField name="LandUse" numFmtId="1">
      <sharedItems count="13">
        <s v="Citrus"/>
        <s v="Grazing Land"/>
        <s v="Fallow"/>
        <s v="Livestock"/>
        <s v="Sugarcane"/>
        <s v="Open Lands"/>
        <s v="Nurseries"/>
        <s v="Specialty Farms"/>
        <s v="Sod"/>
        <s v="Crops"/>
        <s v="Cropland Pastureland"/>
        <s v="Hay"/>
        <s v="Fruit (Non-citrus)"/>
      </sharedItems>
    </cacheField>
    <cacheField name="Subwatershed" numFmtId="1">
      <sharedItems count="10">
        <s v="C-23"/>
        <s v="C-44 / S-153"/>
        <s v="SOUTH FORK"/>
        <s v="BASIN 4 / 5"/>
        <s v="BASIN 6"/>
        <s v="NORTH MID- ESTUARY"/>
        <s v="SOUTH COASTAL"/>
        <s v="C-24"/>
        <s v="TEN MILE CREEK"/>
        <s v="NORTH FORK"/>
      </sharedItems>
    </cacheField>
    <cacheField name="FSAID6_acres" numFmtId="3">
      <sharedItems containsSemiMixedTypes="0" containsString="0" containsNumber="1" minValue="6.9980247894600006E-8" maxValue="1545.90177055"/>
    </cacheField>
    <cacheField name="Class" numFmtId="0">
      <sharedItems/>
    </cacheField>
    <cacheField name="Division" numFmtId="0">
      <sharedItems count="2">
        <s v="≥ 50"/>
        <s v="&lt; 5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4">
  <r>
    <s v="Lykes West Waterhole"/>
    <s v="FRESP"/>
    <x v="0"/>
    <x v="0"/>
    <n v="2370"/>
  </r>
  <r>
    <s v="Alderman-Deloney Ranch"/>
    <s v="NE PES-1"/>
    <x v="1"/>
    <x v="0"/>
    <n v="170"/>
  </r>
  <r>
    <s v="Buck Island Ranch (NE PES-1)"/>
    <s v="NE PES-1"/>
    <x v="0"/>
    <x v="0"/>
    <n v="1048"/>
  </r>
  <r>
    <s v="XL Ranch"/>
    <s v="NE PES-1"/>
    <x v="0"/>
    <x v="0"/>
    <n v="3227"/>
  </r>
  <r>
    <s v="Dixie Ranch"/>
    <s v="NE PES-1"/>
    <x v="0"/>
    <x v="0"/>
    <n v="3771"/>
  </r>
  <r>
    <s v="Dixie West"/>
    <s v="NE PES-1"/>
    <x v="0"/>
    <x v="0"/>
    <n v="1495"/>
  </r>
  <r>
    <s v="Willaway Cattle and Sod"/>
    <s v="NE PES-1"/>
    <x v="0"/>
    <x v="0"/>
    <n v="69"/>
  </r>
  <r>
    <s v="Lost Oak Ranch"/>
    <s v="NE PES-1"/>
    <x v="0"/>
    <x v="0"/>
    <n v="1832"/>
  </r>
  <r>
    <s v="Triple A Ranch"/>
    <s v="NE PES-1"/>
    <x v="0"/>
    <x v="0"/>
    <n v="106"/>
  </r>
  <r>
    <s v="Mudge Ranch"/>
    <s v="NE PES-2"/>
    <x v="2"/>
    <x v="0"/>
    <n v="304"/>
  </r>
  <r>
    <s v="Rafter T Ranch WMA (NE PES-2)"/>
    <s v="NE PES-2"/>
    <x v="0"/>
    <x v="0"/>
    <n v="2602"/>
  </r>
  <r>
    <s v="Bull Hammock Ranch, LTD WMA"/>
    <s v="NE PES-2"/>
    <x v="0"/>
    <x v="0"/>
    <n v="608"/>
  </r>
  <r>
    <s v="Buck Island Ranch WMA (Component 1 - NE PES-2)"/>
    <s v="NE PES-2"/>
    <x v="0"/>
    <x v="0"/>
    <n v="859"/>
  </r>
  <r>
    <s v="Buck Island Ranch WMA (Component 2 - NE PES-2)"/>
    <s v="NE PES-2"/>
    <x v="0"/>
    <x v="0"/>
    <n v="189"/>
  </r>
  <r>
    <s v="La Hamaca (fka Bluehead Ranch)"/>
    <s v="NE PES-2"/>
    <x v="0"/>
    <x v="0"/>
    <n v="5020"/>
  </r>
  <r>
    <s v="Adams - Russakis Ranch WMA"/>
    <s v="NE PES-2"/>
    <x v="1"/>
    <x v="1"/>
    <n v="1000"/>
  </r>
  <r>
    <s v="Alico Ranch WMA (NE PES-2)"/>
    <s v="NE PES-2"/>
    <x v="2"/>
    <x v="2"/>
    <n v="35192"/>
  </r>
  <r>
    <s v="Caulkins Water Farm Expansion"/>
    <s v="NE PPP"/>
    <x v="1"/>
    <x v="0"/>
    <n v="3275"/>
  </r>
  <r>
    <s v="Brighton Valley"/>
    <s v="NE PPP"/>
    <x v="0"/>
    <x v="1"/>
    <n v="8142"/>
  </r>
  <r>
    <s v="Bluefield Grove Water Farm"/>
    <s v="NE PPP"/>
    <x v="1"/>
    <x v="2"/>
    <n v="6600"/>
  </r>
  <r>
    <s v="Scott Water Farm"/>
    <s v="NE PPP"/>
    <x v="1"/>
    <x v="2"/>
    <n v="7444"/>
  </r>
  <r>
    <s v="El Maximo Ranch"/>
    <s v="NE PPP"/>
    <x v="0"/>
    <x v="2"/>
    <n v="7030"/>
  </r>
  <r>
    <s v="Nicodemus Slough"/>
    <s v="Other"/>
    <x v="0"/>
    <x v="0"/>
    <n v="15906"/>
  </r>
  <r>
    <s v="Spur Land &amp; Cattle"/>
    <s v="Water Farming"/>
    <x v="1"/>
    <x v="0"/>
    <n v="21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303">
  <r>
    <s v="013837000000000108"/>
    <x v="0"/>
    <x v="0"/>
    <n v="2.28091223233"/>
    <s v="200- &lt;250"/>
    <x v="0"/>
  </r>
  <r>
    <s v="013837000000000108"/>
    <x v="1"/>
    <x v="0"/>
    <n v="66.761723805200006"/>
    <s v="200- &lt;250"/>
    <x v="0"/>
  </r>
  <r>
    <s v="013837000000000108"/>
    <x v="2"/>
    <x v="0"/>
    <n v="176.12910865200001"/>
    <s v="200- &lt;250"/>
    <x v="0"/>
  </r>
  <r>
    <s v="013837000000000206"/>
    <x v="1"/>
    <x v="0"/>
    <n v="147.99886411400001"/>
    <s v="100- &lt;150"/>
    <x v="0"/>
  </r>
  <r>
    <s v="013837000000000304"/>
    <x v="1"/>
    <x v="0"/>
    <n v="24.0721725754"/>
    <s v="1 - &lt;50"/>
    <x v="1"/>
  </r>
  <r>
    <s v="013937001000000105"/>
    <x v="3"/>
    <x v="1"/>
    <n v="2.5282337395300001E-3"/>
    <s v="&lt; 1"/>
    <x v="1"/>
  </r>
  <r>
    <s v="013937001000000203"/>
    <x v="3"/>
    <x v="1"/>
    <n v="0.139399718458"/>
    <s v="&lt; 1"/>
    <x v="1"/>
  </r>
  <r>
    <s v="013937001000000301"/>
    <x v="3"/>
    <x v="1"/>
    <n v="9.3765438790999994E-2"/>
    <s v="&lt; 1"/>
    <x v="1"/>
  </r>
  <r>
    <s v="013937001000000604"/>
    <x v="1"/>
    <x v="1"/>
    <n v="0.13369546374399999"/>
    <s v="1 - &lt;50"/>
    <x v="1"/>
  </r>
  <r>
    <s v="013937001000000604"/>
    <x v="3"/>
    <x v="1"/>
    <n v="3.0345856326099998"/>
    <s v="1 - &lt;50"/>
    <x v="1"/>
  </r>
  <r>
    <s v="013937001000000702"/>
    <x v="1"/>
    <x v="1"/>
    <n v="0.121356570101"/>
    <s v="1 - &lt;50"/>
    <x v="1"/>
  </r>
  <r>
    <s v="013937001000000702"/>
    <x v="3"/>
    <x v="1"/>
    <n v="4.7229279106300002"/>
    <s v="1 - &lt;50"/>
    <x v="1"/>
  </r>
  <r>
    <s v="013937001000000800"/>
    <x v="1"/>
    <x v="1"/>
    <n v="1.32928450591E-5"/>
    <s v="&lt; 1"/>
    <x v="1"/>
  </r>
  <r>
    <s v="013937001000000800"/>
    <x v="3"/>
    <x v="1"/>
    <n v="5.6464675183299996E-4"/>
    <s v="&lt; 1"/>
    <x v="1"/>
  </r>
  <r>
    <s v="013937001000001300"/>
    <x v="1"/>
    <x v="1"/>
    <n v="3.1177153629400002E-6"/>
    <s v="&lt; 1"/>
    <x v="1"/>
  </r>
  <r>
    <s v="013937001000001505"/>
    <x v="1"/>
    <x v="1"/>
    <n v="5.1407233857899996E-3"/>
    <s v="&lt; 1"/>
    <x v="1"/>
  </r>
  <r>
    <s v="013937001000001603"/>
    <x v="1"/>
    <x v="1"/>
    <n v="2.6823008023500001E-3"/>
    <s v="&lt; 1"/>
    <x v="1"/>
  </r>
  <r>
    <s v="014038000000000709"/>
    <x v="2"/>
    <x v="1"/>
    <n v="0.22545715520599999"/>
    <s v="&lt; 1"/>
    <x v="1"/>
  </r>
  <r>
    <s v="014038000000002217"/>
    <x v="2"/>
    <x v="1"/>
    <n v="1.02753853683E-2"/>
    <s v="&lt; 1"/>
    <x v="1"/>
  </r>
  <r>
    <s v="014038000000002306"/>
    <x v="1"/>
    <x v="1"/>
    <n v="8.3476023933400003E-3"/>
    <s v="1 - &lt;50"/>
    <x v="1"/>
  </r>
  <r>
    <s v="014038000000002306"/>
    <x v="4"/>
    <x v="1"/>
    <n v="2.6723395026000001E-2"/>
    <s v="1 - &lt;50"/>
    <x v="1"/>
  </r>
  <r>
    <s v="014038000000002306"/>
    <x v="2"/>
    <x v="1"/>
    <n v="39.712499045199998"/>
    <s v="1 - &lt;50"/>
    <x v="1"/>
  </r>
  <r>
    <s v="014039000200014100"/>
    <x v="1"/>
    <x v="1"/>
    <n v="0.43293433683100002"/>
    <s v="&lt; 1"/>
    <x v="1"/>
  </r>
  <r>
    <s v="014039000200014501"/>
    <x v="1"/>
    <x v="1"/>
    <n v="0.19943719381700001"/>
    <s v="&lt; 1"/>
    <x v="1"/>
  </r>
  <r>
    <s v="014039000200014609"/>
    <x v="1"/>
    <x v="1"/>
    <n v="1.4366088485200001E-4"/>
    <s v="&lt; 1"/>
    <x v="1"/>
  </r>
  <r>
    <s v="014039000200014707"/>
    <x v="1"/>
    <x v="1"/>
    <n v="0.201650811161"/>
    <s v="&lt; 1"/>
    <x v="1"/>
  </r>
  <r>
    <s v="014039000200014903"/>
    <x v="1"/>
    <x v="1"/>
    <n v="0.17955975881299999"/>
    <s v="&lt; 1"/>
    <x v="1"/>
  </r>
  <r>
    <s v="014039000200015001"/>
    <x v="1"/>
    <x v="1"/>
    <n v="0.191450363274"/>
    <s v="&lt; 1"/>
    <x v="1"/>
  </r>
  <r>
    <s v="014039000200015305"/>
    <x v="1"/>
    <x v="1"/>
    <n v="0.18905290011299999"/>
    <s v="&lt; 1"/>
    <x v="1"/>
  </r>
  <r>
    <s v="014039000200015403"/>
    <x v="1"/>
    <x v="1"/>
    <n v="0.18888908134499999"/>
    <s v="&lt; 1"/>
    <x v="1"/>
  </r>
  <r>
    <s v="014039000200015500"/>
    <x v="1"/>
    <x v="1"/>
    <n v="0.16926703540099999"/>
    <s v="&lt; 1"/>
    <x v="1"/>
  </r>
  <r>
    <s v="014039000200015608"/>
    <x v="1"/>
    <x v="1"/>
    <n v="0.17443528144500001"/>
    <s v="&lt; 1"/>
    <x v="1"/>
  </r>
  <r>
    <s v="014039000200015706"/>
    <x v="1"/>
    <x v="1"/>
    <n v="0.18355372082400001"/>
    <s v="&lt; 1"/>
    <x v="1"/>
  </r>
  <r>
    <s v="014039000200015804"/>
    <x v="1"/>
    <x v="1"/>
    <n v="0.175434778273"/>
    <s v="&lt; 1"/>
    <x v="1"/>
  </r>
  <r>
    <s v="014039000200015902"/>
    <x v="1"/>
    <x v="1"/>
    <n v="0.179558627754"/>
    <s v="&lt; 1"/>
    <x v="1"/>
  </r>
  <r>
    <s v="014039000200016000"/>
    <x v="1"/>
    <x v="1"/>
    <n v="0.18542847389100001"/>
    <s v="&lt; 1"/>
    <x v="1"/>
  </r>
  <r>
    <s v="014039000300000202"/>
    <x v="1"/>
    <x v="1"/>
    <n v="1.0029982254800001"/>
    <s v="1 - &lt;50"/>
    <x v="1"/>
  </r>
  <r>
    <s v="014039000300000300"/>
    <x v="1"/>
    <x v="1"/>
    <n v="0.988737353456"/>
    <s v="&lt; 1"/>
    <x v="1"/>
  </r>
  <r>
    <s v="014039000300000408"/>
    <x v="1"/>
    <x v="1"/>
    <n v="1.03403381662"/>
    <s v="1 - &lt;50"/>
    <x v="1"/>
  </r>
  <r>
    <s v="014039000300000603"/>
    <x v="1"/>
    <x v="1"/>
    <n v="0.94428404836400004"/>
    <s v="&lt; 1"/>
    <x v="1"/>
  </r>
  <r>
    <s v="014039000300000701"/>
    <x v="1"/>
    <x v="1"/>
    <n v="1.0451406486799999"/>
    <s v="1 - &lt;50"/>
    <x v="1"/>
  </r>
  <r>
    <s v="014039000300000809"/>
    <x v="1"/>
    <x v="1"/>
    <n v="1.0352947083899999"/>
    <s v="1 - &lt;50"/>
    <x v="1"/>
  </r>
  <r>
    <s v="014039000300000907"/>
    <x v="1"/>
    <x v="1"/>
    <n v="0.98507551184300002"/>
    <s v="&lt; 1"/>
    <x v="1"/>
  </r>
  <r>
    <s v="014039000300001005"/>
    <x v="1"/>
    <x v="1"/>
    <n v="0.98526419812599997"/>
    <s v="&lt; 1"/>
    <x v="1"/>
  </r>
  <r>
    <s v="014039000300001103"/>
    <x v="1"/>
    <x v="1"/>
    <n v="1.0157928564400001"/>
    <s v="1 - &lt;50"/>
    <x v="1"/>
  </r>
  <r>
    <s v="014039000300001201"/>
    <x v="1"/>
    <x v="1"/>
    <n v="1.36256608161"/>
    <s v="1 - &lt;50"/>
    <x v="1"/>
  </r>
  <r>
    <s v="014039000300001407"/>
    <x v="1"/>
    <x v="1"/>
    <n v="2.4827671113400001E-4"/>
    <s v="&lt; 1"/>
    <x v="1"/>
  </r>
  <r>
    <s v="014039000300001602"/>
    <x v="1"/>
    <x v="1"/>
    <n v="0.81908018279600003"/>
    <s v="&lt; 1"/>
    <x v="1"/>
  </r>
  <r>
    <s v="014039000300001808"/>
    <x v="1"/>
    <x v="1"/>
    <n v="0.95770337808899997"/>
    <s v="&lt; 1"/>
    <x v="1"/>
  </r>
  <r>
    <s v="014039000300002004"/>
    <x v="1"/>
    <x v="1"/>
    <n v="2.0640548661400002"/>
    <s v="1 - &lt;50"/>
    <x v="1"/>
  </r>
  <r>
    <s v="014039000300002219"/>
    <x v="1"/>
    <x v="1"/>
    <n v="0.97771741119800004"/>
    <s v="&lt; 1"/>
    <x v="1"/>
  </r>
  <r>
    <s v="014039000300002503"/>
    <x v="1"/>
    <x v="1"/>
    <n v="1.07554269458"/>
    <s v="1 - &lt;50"/>
    <x v="1"/>
  </r>
  <r>
    <s v="014039000300002727"/>
    <x v="1"/>
    <x v="1"/>
    <n v="0.28672969466999998"/>
    <s v="&lt; 1"/>
    <x v="1"/>
  </r>
  <r>
    <s v="014039000300002807"/>
    <x v="1"/>
    <x v="1"/>
    <n v="0.70505402552800001"/>
    <s v="&lt; 1"/>
    <x v="1"/>
  </r>
  <r>
    <s v="014039000300002905"/>
    <x v="1"/>
    <x v="1"/>
    <n v="0.97813015188499997"/>
    <s v="&lt; 1"/>
    <x v="1"/>
  </r>
  <r>
    <s v="014039000300003003"/>
    <x v="1"/>
    <x v="1"/>
    <n v="1.05767629404"/>
    <s v="1 - &lt;50"/>
    <x v="1"/>
  </r>
  <r>
    <s v="014039000300003101"/>
    <x v="1"/>
    <x v="1"/>
    <n v="1.02544986375"/>
    <s v="1 - &lt;50"/>
    <x v="1"/>
  </r>
  <r>
    <s v="014039000300003218"/>
    <x v="1"/>
    <x v="1"/>
    <n v="0.47384473606999999"/>
    <s v="&lt; 1"/>
    <x v="1"/>
  </r>
  <r>
    <s v="014039000300003307"/>
    <x v="1"/>
    <x v="1"/>
    <n v="1.0763022118900001"/>
    <s v="1 - &lt;50"/>
    <x v="1"/>
  </r>
  <r>
    <s v="014039000300003405"/>
    <x v="1"/>
    <x v="1"/>
    <n v="1.0836047539"/>
    <s v="1 - &lt;50"/>
    <x v="1"/>
  </r>
  <r>
    <s v="014039000300003600"/>
    <x v="1"/>
    <x v="1"/>
    <n v="1.0152997182700001"/>
    <s v="1 - &lt;50"/>
    <x v="1"/>
  </r>
  <r>
    <s v="014039000300003708"/>
    <x v="1"/>
    <x v="1"/>
    <n v="1.07129323338"/>
    <s v="1 - &lt;50"/>
    <x v="1"/>
  </r>
  <r>
    <s v="014039000300003806"/>
    <x v="1"/>
    <x v="1"/>
    <n v="1.0228270662400001"/>
    <s v="1 - &lt;50"/>
    <x v="1"/>
  </r>
  <r>
    <s v="014039000300003904"/>
    <x v="1"/>
    <x v="1"/>
    <n v="1.0353580476699999"/>
    <s v="1 - &lt;50"/>
    <x v="1"/>
  </r>
  <r>
    <s v="014039000300004306"/>
    <x v="1"/>
    <x v="1"/>
    <n v="0.95388671783699996"/>
    <s v="&lt; 1"/>
    <x v="1"/>
  </r>
  <r>
    <s v="014039000300004413"/>
    <x v="1"/>
    <x v="1"/>
    <n v="1.45592293465"/>
    <s v="1 - &lt;50"/>
    <x v="1"/>
  </r>
  <r>
    <s v="014039000300004609"/>
    <x v="1"/>
    <x v="1"/>
    <n v="0.91803087614800005"/>
    <s v="&lt; 1"/>
    <x v="1"/>
  </r>
  <r>
    <s v="014039000300004716"/>
    <x v="1"/>
    <x v="1"/>
    <n v="0.45538600389799999"/>
    <s v="&lt; 1"/>
    <x v="1"/>
  </r>
  <r>
    <s v="014039000300004743"/>
    <x v="1"/>
    <x v="1"/>
    <n v="0.56206730645900005"/>
    <s v="&lt; 1"/>
    <x v="1"/>
  </r>
  <r>
    <s v="014039000300004805"/>
    <x v="1"/>
    <x v="1"/>
    <n v="1.00787740958"/>
    <s v="1 - &lt;50"/>
    <x v="1"/>
  </r>
  <r>
    <s v="014039000300005109"/>
    <x v="1"/>
    <x v="1"/>
    <n v="0.98637593421299996"/>
    <s v="&lt; 1"/>
    <x v="1"/>
  </r>
  <r>
    <s v="014039000300005305"/>
    <x v="1"/>
    <x v="1"/>
    <n v="1.0300191160000001"/>
    <s v="1 - &lt;50"/>
    <x v="1"/>
  </r>
  <r>
    <s v="014039000300005403"/>
    <x v="1"/>
    <x v="1"/>
    <n v="1.0010773420400001"/>
    <s v="1 - &lt;50"/>
    <x v="1"/>
  </r>
  <r>
    <s v="014039000300005608"/>
    <x v="1"/>
    <x v="1"/>
    <n v="1.0051801785200001"/>
    <s v="1 - &lt;50"/>
    <x v="1"/>
  </r>
  <r>
    <s v="014039000300005804"/>
    <x v="1"/>
    <x v="1"/>
    <n v="0.93127514143900003"/>
    <s v="&lt; 1"/>
    <x v="1"/>
  </r>
  <r>
    <s v="014039000300006108"/>
    <x v="1"/>
    <x v="1"/>
    <n v="2.1504196118499999"/>
    <s v="1 - &lt;50"/>
    <x v="1"/>
  </r>
  <r>
    <s v="014039000300006509"/>
    <x v="1"/>
    <x v="1"/>
    <n v="1.0702712915099999"/>
    <s v="1 - &lt;50"/>
    <x v="1"/>
  </r>
  <r>
    <s v="014039000300006803"/>
    <x v="1"/>
    <x v="1"/>
    <n v="1.09441813786"/>
    <s v="1 - &lt;50"/>
    <x v="1"/>
  </r>
  <r>
    <s v="014039000300007009"/>
    <x v="1"/>
    <x v="1"/>
    <n v="1.0482157966200001"/>
    <s v="1 - &lt;50"/>
    <x v="1"/>
  </r>
  <r>
    <s v="014039000300007205"/>
    <x v="1"/>
    <x v="1"/>
    <n v="1.0171806670700001"/>
    <s v="1 - &lt;50"/>
    <x v="1"/>
  </r>
  <r>
    <s v="014039000300007303"/>
    <x v="1"/>
    <x v="1"/>
    <n v="1.0695697118900001"/>
    <s v="1 - &lt;50"/>
    <x v="1"/>
  </r>
  <r>
    <s v="014039000300007508"/>
    <x v="1"/>
    <x v="1"/>
    <n v="0.978433521433"/>
    <s v="&lt; 1"/>
    <x v="1"/>
  </r>
  <r>
    <s v="014039000300007606"/>
    <x v="1"/>
    <x v="1"/>
    <n v="1.0141036237200001"/>
    <s v="1 - &lt;50"/>
    <x v="1"/>
  </r>
  <r>
    <s v="014039000300007802"/>
    <x v="1"/>
    <x v="1"/>
    <n v="1.0174297054000001"/>
    <s v="1 - &lt;50"/>
    <x v="1"/>
  </r>
  <r>
    <s v="014039000300008008"/>
    <x v="1"/>
    <x v="1"/>
    <n v="1.04515758894"/>
    <s v="1 - &lt;50"/>
    <x v="1"/>
  </r>
  <r>
    <s v="014039000300008204"/>
    <x v="1"/>
    <x v="1"/>
    <n v="1.0072718443099999"/>
    <s v="1 - &lt;50"/>
    <x v="1"/>
  </r>
  <r>
    <s v="014039000300008302"/>
    <x v="1"/>
    <x v="1"/>
    <n v="0.99739307221999995"/>
    <s v="&lt; 1"/>
    <x v="1"/>
  </r>
  <r>
    <s v="014039000300008400"/>
    <x v="1"/>
    <x v="1"/>
    <n v="1.0394622314499999"/>
    <s v="1 - &lt;50"/>
    <x v="1"/>
  </r>
  <r>
    <s v="014039000300008507"/>
    <x v="1"/>
    <x v="1"/>
    <n v="0.97953701773099999"/>
    <s v="&lt; 1"/>
    <x v="1"/>
  </r>
  <r>
    <s v="014039000300008801"/>
    <x v="1"/>
    <x v="1"/>
    <n v="1.0314258011299999"/>
    <s v="1 - &lt;50"/>
    <x v="1"/>
  </r>
  <r>
    <s v="014039000300008909"/>
    <x v="1"/>
    <x v="1"/>
    <n v="0.98343694104099999"/>
    <s v="&lt; 1"/>
    <x v="1"/>
  </r>
  <r>
    <s v="014039000300009203"/>
    <x v="1"/>
    <x v="1"/>
    <n v="0.94059932657400003"/>
    <s v="&lt; 1"/>
    <x v="1"/>
  </r>
  <r>
    <s v="014039000300009409"/>
    <x v="1"/>
    <x v="1"/>
    <n v="1.03204641018"/>
    <s v="1 - &lt;50"/>
    <x v="1"/>
  </r>
  <r>
    <s v="014039000300009506"/>
    <x v="1"/>
    <x v="1"/>
    <n v="1.0385882230800001"/>
    <s v="1 - &lt;50"/>
    <x v="1"/>
  </r>
  <r>
    <s v="014039000300009604"/>
    <x v="1"/>
    <x v="1"/>
    <n v="1.0387299703799999"/>
    <s v="1 - &lt;50"/>
    <x v="1"/>
  </r>
  <r>
    <s v="014039000300009800"/>
    <x v="1"/>
    <x v="1"/>
    <n v="0.962514554094"/>
    <s v="&lt; 1"/>
    <x v="1"/>
  </r>
  <r>
    <s v="014039000300009908"/>
    <x v="1"/>
    <x v="1"/>
    <n v="2.0896338767299998"/>
    <s v="1 - &lt;50"/>
    <x v="1"/>
  </r>
  <r>
    <s v="014039000300010111"/>
    <x v="1"/>
    <x v="1"/>
    <n v="0.93879711758499995"/>
    <s v="&lt; 1"/>
    <x v="1"/>
  </r>
  <r>
    <s v="014039000300010120"/>
    <x v="1"/>
    <x v="1"/>
    <n v="1.13091893332"/>
    <s v="1 - &lt;50"/>
    <x v="1"/>
  </r>
  <r>
    <s v="014039000300010344"/>
    <x v="1"/>
    <x v="1"/>
    <n v="0.520712441804"/>
    <s v="&lt; 1"/>
    <x v="1"/>
  </r>
  <r>
    <s v="014039000300010406"/>
    <x v="1"/>
    <x v="1"/>
    <n v="0.97945902682999997"/>
    <s v="&lt; 1"/>
    <x v="1"/>
  </r>
  <r>
    <s v="014039000300010512"/>
    <x v="1"/>
    <x v="1"/>
    <n v="0.46829686011600002"/>
    <s v="&lt; 1"/>
    <x v="1"/>
  </r>
  <r>
    <s v="014039000300010601"/>
    <x v="1"/>
    <x v="1"/>
    <n v="1.0293095000800001"/>
    <s v="1 - &lt;50"/>
    <x v="1"/>
  </r>
  <r>
    <s v="014039000300011003"/>
    <x v="1"/>
    <x v="1"/>
    <n v="1.0022409456800001"/>
    <s v="1 - &lt;50"/>
    <x v="1"/>
  </r>
  <r>
    <s v="014039000300011110"/>
    <x v="1"/>
    <x v="1"/>
    <n v="0.44050767219800002"/>
    <s v="&lt; 1"/>
    <x v="1"/>
  </r>
  <r>
    <s v="014039000300011147"/>
    <x v="1"/>
    <x v="1"/>
    <n v="0.53176720652300002"/>
    <s v="&lt; 1"/>
    <x v="1"/>
  </r>
  <r>
    <s v="014039000300011209"/>
    <x v="1"/>
    <x v="1"/>
    <n v="0.971916200221"/>
    <s v="&lt; 1"/>
    <x v="1"/>
  </r>
  <r>
    <s v="014039000300011307"/>
    <x v="1"/>
    <x v="1"/>
    <n v="1.02082495652"/>
    <s v="1 - &lt;50"/>
    <x v="1"/>
  </r>
  <r>
    <s v="014039000300011405"/>
    <x v="1"/>
    <x v="1"/>
    <n v="1.02956360691"/>
    <s v="1 - &lt;50"/>
    <x v="1"/>
  </r>
  <r>
    <s v="014039000300011600"/>
    <x v="1"/>
    <x v="1"/>
    <n v="0.96409108301500002"/>
    <s v="&lt; 1"/>
    <x v="1"/>
  </r>
  <r>
    <s v="014039000300011806"/>
    <x v="1"/>
    <x v="1"/>
    <n v="0.98482951392600004"/>
    <s v="&lt; 1"/>
    <x v="1"/>
  </r>
  <r>
    <s v="014039000300011904"/>
    <x v="1"/>
    <x v="1"/>
    <n v="1.0087835300200001"/>
    <s v="1 - &lt;50"/>
    <x v="1"/>
  </r>
  <r>
    <s v="014039000300012002"/>
    <x v="1"/>
    <x v="1"/>
    <n v="1.0320454727199999"/>
    <s v="1 - &lt;50"/>
    <x v="1"/>
  </r>
  <r>
    <s v="014039000300012100"/>
    <x v="1"/>
    <x v="1"/>
    <n v="0.62692227045600002"/>
    <s v="&lt; 1"/>
    <x v="1"/>
  </r>
  <r>
    <s v="014039000300012208"/>
    <x v="1"/>
    <x v="1"/>
    <n v="0.26370957866700001"/>
    <s v="&lt; 1"/>
    <x v="1"/>
  </r>
  <r>
    <s v="014039000300012306"/>
    <x v="1"/>
    <x v="1"/>
    <n v="0.44948191392300002"/>
    <s v="&lt; 1"/>
    <x v="1"/>
  </r>
  <r>
    <s v="014039000300012404"/>
    <x v="1"/>
    <x v="1"/>
    <n v="0.451630101477"/>
    <s v="&lt; 1"/>
    <x v="1"/>
  </r>
  <r>
    <s v="014039000300012609"/>
    <x v="1"/>
    <x v="1"/>
    <n v="0.67201236267200004"/>
    <s v="&lt; 1"/>
    <x v="1"/>
  </r>
  <r>
    <s v="014039000300012707"/>
    <x v="1"/>
    <x v="1"/>
    <n v="0.66838208797200005"/>
    <s v="&lt; 1"/>
    <x v="1"/>
  </r>
  <r>
    <s v="014039000300012805"/>
    <x v="1"/>
    <x v="1"/>
    <n v="0.80015871228699997"/>
    <s v="&lt; 1"/>
    <x v="1"/>
  </r>
  <r>
    <s v="014039000300012903"/>
    <x v="1"/>
    <x v="1"/>
    <n v="0.74860022760900002"/>
    <s v="&lt; 1"/>
    <x v="1"/>
  </r>
  <r>
    <s v="014039000300013001"/>
    <x v="1"/>
    <x v="1"/>
    <n v="0.67795699002999998"/>
    <s v="&lt; 1"/>
    <x v="1"/>
  </r>
  <r>
    <s v="014039000300013314"/>
    <x v="1"/>
    <x v="1"/>
    <n v="0.44737654020899997"/>
    <s v="&lt; 1"/>
    <x v="1"/>
  </r>
  <r>
    <s v="014039000300013403"/>
    <x v="1"/>
    <x v="1"/>
    <n v="1.0459937455399999"/>
    <s v="1 - &lt;50"/>
    <x v="1"/>
  </r>
  <r>
    <s v="014039000300013519"/>
    <x v="1"/>
    <x v="1"/>
    <n v="0.48157760124600002"/>
    <s v="&lt; 1"/>
    <x v="1"/>
  </r>
  <r>
    <s v="014039000300013608"/>
    <x v="1"/>
    <x v="1"/>
    <n v="1.0531392499500001"/>
    <s v="1 - &lt;50"/>
    <x v="1"/>
  </r>
  <r>
    <s v="014039000300013706"/>
    <x v="1"/>
    <x v="1"/>
    <n v="0.88291873882399996"/>
    <s v="&lt; 1"/>
    <x v="1"/>
  </r>
  <r>
    <s v="014039000300014000"/>
    <x v="1"/>
    <x v="1"/>
    <n v="0.97311942897199999"/>
    <s v="&lt; 1"/>
    <x v="1"/>
  </r>
  <r>
    <s v="014039000300014037"/>
    <x v="1"/>
    <x v="1"/>
    <n v="1.12271186071"/>
    <s v="1 - &lt;50"/>
    <x v="1"/>
  </r>
  <r>
    <s v="014039000300014108"/>
    <x v="1"/>
    <x v="1"/>
    <n v="1.7983850295099999"/>
    <s v="1 - &lt;50"/>
    <x v="1"/>
  </r>
  <r>
    <s v="014039000300014304"/>
    <x v="1"/>
    <x v="1"/>
    <n v="0.33394860260600001"/>
    <s v="&lt; 1"/>
    <x v="1"/>
  </r>
  <r>
    <s v="014039000300014509"/>
    <x v="1"/>
    <x v="1"/>
    <n v="1.29150329543E-5"/>
    <s v="&lt; 1"/>
    <x v="1"/>
  </r>
  <r>
    <s v="014039000300014705"/>
    <x v="1"/>
    <x v="1"/>
    <n v="0.18405982591299999"/>
    <s v="&lt; 1"/>
    <x v="1"/>
  </r>
  <r>
    <s v="014039000300016008"/>
    <x v="1"/>
    <x v="1"/>
    <n v="5.8227813560499998E-4"/>
    <s v="&lt; 1"/>
    <x v="1"/>
  </r>
  <r>
    <s v="014040001000001000"/>
    <x v="1"/>
    <x v="2"/>
    <n v="0.123909746492"/>
    <s v="&lt; 1"/>
    <x v="1"/>
  </r>
  <r>
    <s v="014040001000003500"/>
    <x v="1"/>
    <x v="2"/>
    <n v="1.4997463711700001"/>
    <s v="1 - &lt;50"/>
    <x v="1"/>
  </r>
  <r>
    <s v="014040001000003600"/>
    <x v="1"/>
    <x v="2"/>
    <n v="3.8682756416699999"/>
    <s v="1 - &lt;50"/>
    <x v="1"/>
  </r>
  <r>
    <s v="023937000000000202"/>
    <x v="5"/>
    <x v="1"/>
    <n v="4.5800515844499996"/>
    <s v="1 - &lt;50"/>
    <x v="1"/>
  </r>
  <r>
    <s v="023937000000002102"/>
    <x v="0"/>
    <x v="1"/>
    <n v="2.6411511346000002E-2"/>
    <s v="1 - &lt;50"/>
    <x v="1"/>
  </r>
  <r>
    <s v="023937000000002102"/>
    <x v="1"/>
    <x v="1"/>
    <n v="23.3223483256"/>
    <s v="1 - &lt;50"/>
    <x v="1"/>
  </r>
  <r>
    <s v="023937000000002200"/>
    <x v="1"/>
    <x v="1"/>
    <n v="5.6986084252999998"/>
    <s v="1 - &lt;50"/>
    <x v="1"/>
  </r>
  <r>
    <s v="023937000000002200"/>
    <x v="5"/>
    <x v="1"/>
    <n v="11.720607874200001"/>
    <s v="1 - &lt;50"/>
    <x v="1"/>
  </r>
  <r>
    <s v="023937000000002246"/>
    <x v="1"/>
    <x v="1"/>
    <n v="13.800138351599999"/>
    <s v="1 - &lt;50"/>
    <x v="1"/>
  </r>
  <r>
    <s v="023937000000002228"/>
    <x v="1"/>
    <x v="1"/>
    <n v="14.9814684952"/>
    <s v="1 - &lt;50"/>
    <x v="1"/>
  </r>
  <r>
    <s v="023937000000002219"/>
    <x v="1"/>
    <x v="1"/>
    <n v="17.440850416699998"/>
    <s v="1 - &lt;50"/>
    <x v="1"/>
  </r>
  <r>
    <s v="023937000000002237"/>
    <x v="1"/>
    <x v="1"/>
    <n v="18.073280562899999"/>
    <s v="1 - &lt;50"/>
    <x v="1"/>
  </r>
  <r>
    <s v="023937000000002255"/>
    <x v="1"/>
    <x v="1"/>
    <n v="21.530525042299999"/>
    <s v="1 - &lt;50"/>
    <x v="1"/>
  </r>
  <r>
    <s v="023937000000002406"/>
    <x v="1"/>
    <x v="1"/>
    <n v="1.48343888885E-4"/>
    <s v="&lt; 1"/>
    <x v="1"/>
  </r>
  <r>
    <s v="023938000000000308"/>
    <x v="1"/>
    <x v="1"/>
    <n v="15.5183321663"/>
    <s v="1 - &lt;50"/>
    <x v="1"/>
  </r>
  <r>
    <s v="023938001000000405"/>
    <x v="1"/>
    <x v="1"/>
    <n v="16.2030713746"/>
    <s v="1 - &lt;50"/>
    <x v="1"/>
  </r>
  <r>
    <s v="023938001000000600"/>
    <x v="1"/>
    <x v="1"/>
    <n v="6.20728478822"/>
    <s v="1 - &lt;50"/>
    <x v="1"/>
  </r>
  <r>
    <s v="023938001000000708"/>
    <x v="2"/>
    <x v="1"/>
    <n v="2.7468884785200002E-4"/>
    <s v="1 - &lt;50"/>
    <x v="1"/>
  </r>
  <r>
    <s v="023938001000000708"/>
    <x v="1"/>
    <x v="1"/>
    <n v="3.2608511554900002"/>
    <s v="1 - &lt;50"/>
    <x v="1"/>
  </r>
  <r>
    <s v="023938001000000806"/>
    <x v="1"/>
    <x v="1"/>
    <n v="1.92511882745"/>
    <s v="1 - &lt;50"/>
    <x v="1"/>
  </r>
  <r>
    <s v="023938001000000806"/>
    <x v="2"/>
    <x v="1"/>
    <n v="5.4970296252099997"/>
    <s v="1 - &lt;50"/>
    <x v="1"/>
  </r>
  <r>
    <s v="023938001000000904"/>
    <x v="1"/>
    <x v="1"/>
    <n v="7.2554484762399998"/>
    <s v="1 - &lt;50"/>
    <x v="1"/>
  </r>
  <r>
    <s v="023938001000001002"/>
    <x v="1"/>
    <x v="1"/>
    <n v="1.53113644724"/>
    <s v="1 - &lt;50"/>
    <x v="1"/>
  </r>
  <r>
    <s v="023938001000001100"/>
    <x v="1"/>
    <x v="1"/>
    <n v="0.24089392533699999"/>
    <s v="&lt; 1"/>
    <x v="1"/>
  </r>
  <r>
    <s v="023938001000001110"/>
    <x v="1"/>
    <x v="1"/>
    <n v="2.48942547515"/>
    <s v="1 - &lt;50"/>
    <x v="1"/>
  </r>
  <r>
    <s v="023938001000001208"/>
    <x v="1"/>
    <x v="1"/>
    <n v="3.2298610988199998"/>
    <s v="1 - &lt;50"/>
    <x v="1"/>
  </r>
  <r>
    <s v="023938001000001315"/>
    <x v="1"/>
    <x v="1"/>
    <n v="2.3396331958500001E-2"/>
    <s v="&lt; 1"/>
    <x v="1"/>
  </r>
  <r>
    <s v="023938001000002750"/>
    <x v="1"/>
    <x v="1"/>
    <n v="0.111246009001"/>
    <s v="&lt; 1"/>
    <x v="1"/>
  </r>
  <r>
    <s v="023938001000002730"/>
    <x v="1"/>
    <x v="1"/>
    <n v="0.11882125058"/>
    <s v="&lt; 1"/>
    <x v="1"/>
  </r>
  <r>
    <s v="023938001000002715"/>
    <x v="1"/>
    <x v="1"/>
    <n v="0.171161943357"/>
    <s v="&lt; 1"/>
    <x v="1"/>
  </r>
  <r>
    <s v="023940000020000008"/>
    <x v="2"/>
    <x v="2"/>
    <n v="3.84546333229E-2"/>
    <s v="&lt; 1"/>
    <x v="1"/>
  </r>
  <r>
    <s v="023940000020000106"/>
    <x v="2"/>
    <x v="2"/>
    <n v="4.7178752831399997"/>
    <s v="1 - &lt;50"/>
    <x v="1"/>
  </r>
  <r>
    <s v="023940000021000006"/>
    <x v="2"/>
    <x v="2"/>
    <n v="9.6703987391300004"/>
    <s v="1 - &lt;50"/>
    <x v="1"/>
  </r>
  <r>
    <s v="023940000022000004"/>
    <x v="2"/>
    <x v="2"/>
    <n v="1.3340913143200001E-3"/>
    <s v="&lt; 1"/>
    <x v="1"/>
  </r>
  <r>
    <s v="023940000053000107"/>
    <x v="6"/>
    <x v="2"/>
    <n v="4.8963512087499996"/>
    <s v="1 - &lt;50"/>
    <x v="1"/>
  </r>
  <r>
    <s v="023940000054000007"/>
    <x v="6"/>
    <x v="2"/>
    <n v="2.1262540477599998"/>
    <s v="1 - &lt;50"/>
    <x v="1"/>
  </r>
  <r>
    <s v="023940000062000000"/>
    <x v="5"/>
    <x v="2"/>
    <n v="9.6014181632900009"/>
    <s v="1 - &lt;50"/>
    <x v="1"/>
  </r>
  <r>
    <s v="024038000000000100"/>
    <x v="1"/>
    <x v="1"/>
    <n v="7.7555579526800006E-2"/>
    <s v="1 - &lt;50"/>
    <x v="1"/>
  </r>
  <r>
    <s v="024038000000000100"/>
    <x v="2"/>
    <x v="1"/>
    <n v="15.3722935262"/>
    <s v="1 - &lt;50"/>
    <x v="1"/>
  </r>
  <r>
    <s v="024038000000000220"/>
    <x v="4"/>
    <x v="1"/>
    <n v="8.6104587085500004E-4"/>
    <s v="1 - &lt;50"/>
    <x v="1"/>
  </r>
  <r>
    <s v="024038000000000217"/>
    <x v="1"/>
    <x v="1"/>
    <n v="6.5211393832100004"/>
    <s v="1 - &lt;50"/>
    <x v="1"/>
  </r>
  <r>
    <s v="024038000000000230"/>
    <x v="1"/>
    <x v="1"/>
    <n v="13.6734984948"/>
    <s v="1 - &lt;50"/>
    <x v="1"/>
  </r>
  <r>
    <s v="024038000000000220"/>
    <x v="2"/>
    <x v="1"/>
    <n v="16.024464279699998"/>
    <s v="1 - &lt;50"/>
    <x v="1"/>
  </r>
  <r>
    <s v="024038000000000220"/>
    <x v="1"/>
    <x v="1"/>
    <n v="24.683998526300002"/>
    <s v="1 - &lt;50"/>
    <x v="1"/>
  </r>
  <r>
    <s v="024038000000000208"/>
    <x v="1"/>
    <x v="1"/>
    <n v="41.912347034699998"/>
    <s v="1 - &lt;50"/>
    <x v="1"/>
  </r>
  <r>
    <s v="024038000000000404"/>
    <x v="1"/>
    <x v="1"/>
    <n v="1.9820555502999999"/>
    <s v="1 - &lt;50"/>
    <x v="1"/>
  </r>
  <r>
    <s v="024038000000000413"/>
    <x v="1"/>
    <x v="1"/>
    <n v="19.855480334199999"/>
    <s v="1 - &lt;50"/>
    <x v="1"/>
  </r>
  <r>
    <s v="024038000000000501"/>
    <x v="4"/>
    <x v="1"/>
    <n v="4.2618048720499999E-2"/>
    <s v="1 - &lt;50"/>
    <x v="1"/>
  </r>
  <r>
    <s v="024038000000000501"/>
    <x v="1"/>
    <x v="1"/>
    <n v="37.016756199200003"/>
    <s v="1 - &lt;50"/>
    <x v="1"/>
  </r>
  <r>
    <s v="024038000000000636"/>
    <x v="1"/>
    <x v="1"/>
    <n v="3.4423446368800001"/>
    <s v="1 - &lt;50"/>
    <x v="1"/>
  </r>
  <r>
    <s v="024038000000000627"/>
    <x v="1"/>
    <x v="1"/>
    <n v="4.9253702543999998"/>
    <s v="1 - &lt;50"/>
    <x v="1"/>
  </r>
  <r>
    <s v="024038000000000609"/>
    <x v="1"/>
    <x v="1"/>
    <n v="6.6253498969400004"/>
    <s v="1 - &lt;50"/>
    <x v="1"/>
  </r>
  <r>
    <s v="024038000000000707"/>
    <x v="1"/>
    <x v="1"/>
    <n v="21.893313989199999"/>
    <s v="1 - &lt;50"/>
    <x v="1"/>
  </r>
  <r>
    <s v="024039000000000304"/>
    <x v="1"/>
    <x v="1"/>
    <n v="3.1916181736299997E-5"/>
    <s v="&lt; 1"/>
    <x v="1"/>
  </r>
  <r>
    <s v="024039000100014137"/>
    <x v="1"/>
    <x v="1"/>
    <n v="2.48006848889E-4"/>
    <s v="&lt; 1"/>
    <x v="1"/>
  </r>
  <r>
    <s v="024039000100014306"/>
    <x v="1"/>
    <x v="1"/>
    <n v="0.31078368219000002"/>
    <s v="&lt; 1"/>
    <x v="1"/>
  </r>
  <r>
    <s v="024039000100014841"/>
    <x v="1"/>
    <x v="1"/>
    <n v="0.235731513212"/>
    <s v="&lt; 1"/>
    <x v="1"/>
  </r>
  <r>
    <s v="024039000100015001"/>
    <x v="1"/>
    <x v="1"/>
    <n v="0.26216129983699998"/>
    <s v="&lt; 1"/>
    <x v="1"/>
  </r>
  <r>
    <s v="024039000100015109"/>
    <x v="1"/>
    <x v="1"/>
    <n v="0.222419130844"/>
    <s v="&lt; 1"/>
    <x v="1"/>
  </r>
  <r>
    <s v="024039000100015207"/>
    <x v="1"/>
    <x v="1"/>
    <n v="0.24079862208899999"/>
    <s v="&lt; 1"/>
    <x v="1"/>
  </r>
  <r>
    <s v="024039000100015305"/>
    <x v="1"/>
    <x v="1"/>
    <n v="0.22875354879900001"/>
    <s v="&lt; 1"/>
    <x v="1"/>
  </r>
  <r>
    <s v="024039000100015403"/>
    <x v="1"/>
    <x v="1"/>
    <n v="0.21928514319299999"/>
    <s v="&lt; 1"/>
    <x v="1"/>
  </r>
  <r>
    <s v="024039000100015500"/>
    <x v="1"/>
    <x v="1"/>
    <n v="0.253009420258"/>
    <s v="&lt; 1"/>
    <x v="1"/>
  </r>
  <r>
    <s v="024039000100015608"/>
    <x v="1"/>
    <x v="1"/>
    <n v="0.22931405694599999"/>
    <s v="&lt; 1"/>
    <x v="1"/>
  </r>
  <r>
    <s v="024039000100015902"/>
    <x v="1"/>
    <x v="1"/>
    <n v="0.351512206695"/>
    <s v="&lt; 1"/>
    <x v="1"/>
  </r>
  <r>
    <s v="024039000400000119"/>
    <x v="1"/>
    <x v="1"/>
    <n v="0.76120937882700002"/>
    <s v="&lt; 1"/>
    <x v="1"/>
  </r>
  <r>
    <s v="024039000400000208"/>
    <x v="1"/>
    <x v="1"/>
    <n v="0.84906192684399995"/>
    <s v="&lt; 1"/>
    <x v="1"/>
  </r>
  <r>
    <s v="024039000400000306"/>
    <x v="1"/>
    <x v="1"/>
    <n v="1.0767441116000001"/>
    <s v="1 - &lt;50"/>
    <x v="1"/>
  </r>
  <r>
    <s v="024039000400000404"/>
    <x v="1"/>
    <x v="1"/>
    <n v="0.74233631196399996"/>
    <s v="&lt; 1"/>
    <x v="1"/>
  </r>
  <r>
    <s v="024039000400000609"/>
    <x v="1"/>
    <x v="1"/>
    <n v="0.98720641060100001"/>
    <s v="&lt; 1"/>
    <x v="1"/>
  </r>
  <r>
    <s v="024039000400000805"/>
    <x v="1"/>
    <x v="1"/>
    <n v="0.84623862638500003"/>
    <s v="&lt; 1"/>
    <x v="1"/>
  </r>
  <r>
    <s v="024039000400000903"/>
    <x v="1"/>
    <x v="1"/>
    <n v="0.94511277484099998"/>
    <s v="&lt; 1"/>
    <x v="1"/>
  </r>
  <r>
    <s v="024039000400001207"/>
    <x v="1"/>
    <x v="1"/>
    <n v="1.0609585885599999"/>
    <s v="1 - &lt;50"/>
    <x v="1"/>
  </r>
  <r>
    <s v="024039000400001314"/>
    <x v="1"/>
    <x v="1"/>
    <n v="0.51567692425199996"/>
    <s v="&lt; 1"/>
    <x v="1"/>
  </r>
  <r>
    <s v="024039000400001500"/>
    <x v="1"/>
    <x v="1"/>
    <n v="1.3454836916499999"/>
    <s v="1 - &lt;50"/>
    <x v="1"/>
  </r>
  <r>
    <s v="024039000400001902"/>
    <x v="1"/>
    <x v="1"/>
    <n v="0.97912674080100004"/>
    <s v="&lt; 1"/>
    <x v="1"/>
  </r>
  <r>
    <s v="024039000400002000"/>
    <x v="1"/>
    <x v="1"/>
    <n v="1.03282024021"/>
    <s v="1 - &lt;50"/>
    <x v="1"/>
  </r>
  <r>
    <s v="024039000400002108"/>
    <x v="1"/>
    <x v="1"/>
    <n v="1.04318626894"/>
    <s v="1 - &lt;50"/>
    <x v="1"/>
  </r>
  <r>
    <s v="024039000400002206"/>
    <x v="1"/>
    <x v="1"/>
    <n v="1.00121351946"/>
    <s v="1 - &lt;50"/>
    <x v="1"/>
  </r>
  <r>
    <s v="024039000400002607"/>
    <x v="1"/>
    <x v="1"/>
    <n v="1.3947737207099999"/>
    <s v="1 - &lt;50"/>
    <x v="1"/>
  </r>
  <r>
    <s v="024039000400002803"/>
    <x v="1"/>
    <x v="1"/>
    <n v="0.98485744692300003"/>
    <s v="&lt; 1"/>
    <x v="1"/>
  </r>
  <r>
    <s v="024039000400002901"/>
    <x v="1"/>
    <x v="1"/>
    <n v="1.0991069598500001"/>
    <s v="1 - &lt;50"/>
    <x v="1"/>
  </r>
  <r>
    <s v="024039000400003107"/>
    <x v="1"/>
    <x v="1"/>
    <n v="0.95946186440699999"/>
    <s v="&lt; 1"/>
    <x v="1"/>
  </r>
  <r>
    <s v="024039000400003205"/>
    <x v="1"/>
    <x v="1"/>
    <n v="1.0282362763199999"/>
    <s v="1 - &lt;50"/>
    <x v="1"/>
  </r>
  <r>
    <s v="024039000400003303"/>
    <x v="1"/>
    <x v="1"/>
    <n v="0.676518098751"/>
    <s v="&lt; 1"/>
    <x v="1"/>
  </r>
  <r>
    <s v="024039000400003508"/>
    <x v="1"/>
    <x v="1"/>
    <n v="1.1527864461099999"/>
    <s v="1 - &lt;50"/>
    <x v="1"/>
  </r>
  <r>
    <s v="024039000400003704"/>
    <x v="1"/>
    <x v="1"/>
    <n v="0.95852065496399996"/>
    <s v="&lt; 1"/>
    <x v="1"/>
  </r>
  <r>
    <s v="024039000400004204"/>
    <x v="1"/>
    <x v="1"/>
    <n v="0.63180362952199998"/>
    <s v="&lt; 1"/>
    <x v="1"/>
  </r>
  <r>
    <s v="024039000400004400"/>
    <x v="1"/>
    <x v="1"/>
    <n v="0.89241292620299995"/>
    <s v="&lt; 1"/>
    <x v="1"/>
  </r>
  <r>
    <s v="024039000400004507"/>
    <x v="1"/>
    <x v="1"/>
    <n v="0.85955524618599999"/>
    <s v="&lt; 1"/>
    <x v="1"/>
  </r>
  <r>
    <s v="024039000400004703"/>
    <x v="1"/>
    <x v="1"/>
    <n v="0.92148828151999995"/>
    <s v="&lt; 1"/>
    <x v="1"/>
  </r>
  <r>
    <s v="024039000400004918"/>
    <x v="1"/>
    <x v="1"/>
    <n v="0.22591887970499999"/>
    <s v="&lt; 1"/>
    <x v="1"/>
  </r>
  <r>
    <s v="024039000400004936"/>
    <x v="1"/>
    <x v="1"/>
    <n v="0.52251488365999998"/>
    <s v="&lt; 1"/>
    <x v="1"/>
  </r>
  <r>
    <s v="024039000400005007"/>
    <x v="1"/>
    <x v="1"/>
    <n v="0.89559987942099994"/>
    <s v="&lt; 1"/>
    <x v="1"/>
  </r>
  <r>
    <s v="024039000400005105"/>
    <x v="1"/>
    <x v="1"/>
    <n v="1.0461170845800001"/>
    <s v="1 - &lt;50"/>
    <x v="1"/>
  </r>
  <r>
    <s v="024039000400005203"/>
    <x v="1"/>
    <x v="1"/>
    <n v="1.0208015614999999"/>
    <s v="1 - &lt;50"/>
    <x v="1"/>
  </r>
  <r>
    <s v="024039000400005917"/>
    <x v="1"/>
    <x v="1"/>
    <n v="0.45959138499399999"/>
    <s v="&lt; 1"/>
    <x v="1"/>
  </r>
  <r>
    <s v="024039000400006042"/>
    <x v="1"/>
    <x v="1"/>
    <n v="0.51339546799400004"/>
    <s v="&lt; 1"/>
    <x v="1"/>
  </r>
  <r>
    <s v="024039000400006113"/>
    <x v="1"/>
    <x v="1"/>
    <n v="0.50306200750100005"/>
    <s v="&lt; 1"/>
    <x v="1"/>
  </r>
  <r>
    <s v="024039000400006300"/>
    <x v="1"/>
    <x v="1"/>
    <n v="1.10797157967"/>
    <s v="1 - &lt;50"/>
    <x v="1"/>
  </r>
  <r>
    <s v="024039000400006701"/>
    <x v="1"/>
    <x v="1"/>
    <n v="1.0967750491199999"/>
    <s v="1 - &lt;50"/>
    <x v="1"/>
  </r>
  <r>
    <s v="024039000400006809"/>
    <x v="1"/>
    <x v="1"/>
    <n v="0.99061185715"/>
    <s v="&lt; 1"/>
    <x v="1"/>
  </r>
  <r>
    <s v="024039000400006907"/>
    <x v="1"/>
    <x v="1"/>
    <n v="1.08460148648"/>
    <s v="1 - &lt;50"/>
    <x v="1"/>
  </r>
  <r>
    <s v="024039000400007318"/>
    <x v="1"/>
    <x v="1"/>
    <n v="0.53218451755899998"/>
    <s v="&lt; 1"/>
    <x v="1"/>
  </r>
  <r>
    <s v="024039000400007700"/>
    <x v="1"/>
    <x v="1"/>
    <n v="0.946824629546"/>
    <s v="&lt; 1"/>
    <x v="1"/>
  </r>
  <r>
    <s v="024039000400007808"/>
    <x v="1"/>
    <x v="1"/>
    <n v="1.1301030815999999"/>
    <s v="1 - &lt;50"/>
    <x v="1"/>
  </r>
  <r>
    <s v="024039000400007906"/>
    <x v="1"/>
    <x v="1"/>
    <n v="1.9007221622999999"/>
    <s v="1 - &lt;50"/>
    <x v="1"/>
  </r>
  <r>
    <s v="024039000400008102"/>
    <x v="1"/>
    <x v="1"/>
    <n v="1.8264985228899999"/>
    <s v="1 - &lt;50"/>
    <x v="1"/>
  </r>
  <r>
    <s v="024039000400008308"/>
    <x v="1"/>
    <x v="1"/>
    <n v="1.0990243096000001"/>
    <s v="1 - &lt;50"/>
    <x v="1"/>
  </r>
  <r>
    <s v="024039000400008406"/>
    <x v="1"/>
    <x v="1"/>
    <n v="0.91257749048799996"/>
    <s v="&lt; 1"/>
    <x v="1"/>
  </r>
  <r>
    <s v="024039000400008601"/>
    <x v="1"/>
    <x v="1"/>
    <n v="1.1137469491300001"/>
    <s v="1 - &lt;50"/>
    <x v="1"/>
  </r>
  <r>
    <s v="024039000400008709"/>
    <x v="1"/>
    <x v="1"/>
    <n v="0.92502730126900001"/>
    <s v="&lt; 1"/>
    <x v="1"/>
  </r>
  <r>
    <s v="024039000400009003"/>
    <x v="1"/>
    <x v="1"/>
    <n v="0.73945954542400005"/>
    <s v="&lt; 1"/>
    <x v="1"/>
  </r>
  <r>
    <s v="024039000400009101"/>
    <x v="1"/>
    <x v="1"/>
    <n v="0.690979196553"/>
    <s v="&lt; 1"/>
    <x v="1"/>
  </r>
  <r>
    <s v="024039000400009209"/>
    <x v="1"/>
    <x v="1"/>
    <n v="0.74420241421900002"/>
    <s v="&lt; 1"/>
    <x v="1"/>
  </r>
  <r>
    <s v="024039000400009307"/>
    <x v="1"/>
    <x v="1"/>
    <n v="0.51690865169099998"/>
    <s v="&lt; 1"/>
    <x v="1"/>
  </r>
  <r>
    <s v="024039000400009405"/>
    <x v="1"/>
    <x v="1"/>
    <n v="0.66751502383500005"/>
    <s v="&lt; 1"/>
    <x v="1"/>
  </r>
  <r>
    <s v="024039000400009502"/>
    <x v="1"/>
    <x v="1"/>
    <n v="1.21774118014"/>
    <s v="1 - &lt;50"/>
    <x v="1"/>
  </r>
  <r>
    <s v="024039000400010019"/>
    <x v="1"/>
    <x v="1"/>
    <n v="0.50784844137700003"/>
    <s v="&lt; 1"/>
    <x v="1"/>
  </r>
  <r>
    <s v="024039000400010108"/>
    <x v="1"/>
    <x v="1"/>
    <n v="0.93276988323999999"/>
    <s v="&lt; 1"/>
    <x v="1"/>
  </r>
  <r>
    <s v="024039000400010206"/>
    <x v="1"/>
    <x v="1"/>
    <n v="0.96352042074099997"/>
    <s v="&lt; 1"/>
    <x v="1"/>
  </r>
  <r>
    <s v="024039000400010304"/>
    <x v="1"/>
    <x v="1"/>
    <n v="0.63144056228500001"/>
    <s v="&lt; 1"/>
    <x v="1"/>
  </r>
  <r>
    <s v="024039000400011009"/>
    <x v="1"/>
    <x v="1"/>
    <n v="1.7294466382599999E-4"/>
    <s v="&lt; 1"/>
    <x v="1"/>
  </r>
  <r>
    <s v="024039000400011107"/>
    <x v="1"/>
    <x v="1"/>
    <n v="0.65559756366999999"/>
    <s v="&lt; 1"/>
    <x v="1"/>
  </r>
  <r>
    <s v="024039000400011205"/>
    <x v="1"/>
    <x v="1"/>
    <n v="1.0012486889100001"/>
    <s v="1 - &lt;50"/>
    <x v="1"/>
  </r>
  <r>
    <s v="024039000400011401"/>
    <x v="1"/>
    <x v="1"/>
    <n v="0.43261843348899998"/>
    <s v="&lt; 1"/>
    <x v="1"/>
  </r>
  <r>
    <s v="024039000400011606"/>
    <x v="1"/>
    <x v="1"/>
    <n v="1.00967048501"/>
    <s v="1 - &lt;50"/>
    <x v="1"/>
  </r>
  <r>
    <s v="024039000400011704"/>
    <x v="1"/>
    <x v="1"/>
    <n v="0.86464852345700005"/>
    <s v="&lt; 1"/>
    <x v="1"/>
  </r>
  <r>
    <s v="024039000400011802"/>
    <x v="1"/>
    <x v="1"/>
    <n v="1.08845080559"/>
    <s v="1 - &lt;50"/>
    <x v="1"/>
  </r>
  <r>
    <s v="024039000400012008"/>
    <x v="1"/>
    <x v="1"/>
    <n v="0.97295176238799996"/>
    <s v="&lt; 1"/>
    <x v="1"/>
  </r>
  <r>
    <s v="024039000400012106"/>
    <x v="1"/>
    <x v="1"/>
    <n v="0.829043656671"/>
    <s v="&lt; 1"/>
    <x v="1"/>
  </r>
  <r>
    <s v="024039000400012115"/>
    <x v="1"/>
    <x v="1"/>
    <n v="0.96221991055900002"/>
    <s v="&lt; 1"/>
    <x v="1"/>
  </r>
  <r>
    <s v="024039000400012909"/>
    <x v="1"/>
    <x v="1"/>
    <n v="1.0272716637599999"/>
    <s v="1 - &lt;50"/>
    <x v="1"/>
  </r>
  <r>
    <s v="024039000400014701"/>
    <x v="1"/>
    <x v="1"/>
    <n v="3.1774968591900002E-5"/>
    <s v="&lt; 1"/>
    <x v="1"/>
  </r>
  <r>
    <s v="024039000400014907"/>
    <x v="1"/>
    <x v="1"/>
    <n v="9.0753910901600002E-5"/>
    <s v="&lt; 1"/>
    <x v="1"/>
  </r>
  <r>
    <s v="024039000400015229"/>
    <x v="1"/>
    <x v="1"/>
    <n v="0.43468610822699999"/>
    <s v="&lt; 1"/>
    <x v="1"/>
  </r>
  <r>
    <s v="024039000400015407"/>
    <x v="1"/>
    <x v="1"/>
    <n v="3.1002828379799997E-4"/>
    <s v="&lt; 1"/>
    <x v="1"/>
  </r>
  <r>
    <s v="024039000400015700"/>
    <x v="1"/>
    <x v="1"/>
    <n v="0.87066934004999996"/>
    <s v="&lt; 1"/>
    <x v="1"/>
  </r>
  <r>
    <s v="024039000400015808"/>
    <x v="1"/>
    <x v="1"/>
    <n v="1.0733114940499999"/>
    <s v="1 - &lt;50"/>
    <x v="1"/>
  </r>
  <r>
    <s v="024039000400016004"/>
    <x v="1"/>
    <x v="1"/>
    <n v="1.7263711105699999"/>
    <s v="1 - &lt;50"/>
    <x v="1"/>
  </r>
  <r>
    <s v="024040000000000106"/>
    <x v="1"/>
    <x v="2"/>
    <n v="5.2823496627599997"/>
    <s v="1 - &lt;50"/>
    <x v="1"/>
  </r>
  <r>
    <s v="024040000000000120"/>
    <x v="1"/>
    <x v="2"/>
    <n v="18.427224181"/>
    <s v="1 - &lt;50"/>
    <x v="1"/>
  </r>
  <r>
    <s v="024040001000000100"/>
    <x v="1"/>
    <x v="2"/>
    <n v="19.991155190400001"/>
    <s v="1 - &lt;50"/>
    <x v="1"/>
  </r>
  <r>
    <s v="024040001000000200"/>
    <x v="1"/>
    <x v="2"/>
    <n v="18.9547113751"/>
    <s v="1 - &lt;50"/>
    <x v="1"/>
  </r>
  <r>
    <s v="024040001000000300"/>
    <x v="1"/>
    <x v="2"/>
    <n v="15.950869644699999"/>
    <s v="1 - &lt;50"/>
    <x v="1"/>
  </r>
  <r>
    <s v="024040001000000400"/>
    <x v="1"/>
    <x v="2"/>
    <n v="20.0531701494"/>
    <s v="1 - &lt;50"/>
    <x v="1"/>
  </r>
  <r>
    <s v="024040001000000500"/>
    <x v="1"/>
    <x v="2"/>
    <n v="20.101748748199999"/>
    <s v="1 - &lt;50"/>
    <x v="1"/>
  </r>
  <r>
    <s v="024040001000000600"/>
    <x v="1"/>
    <x v="2"/>
    <n v="20.114233537299999"/>
    <s v="1 - &lt;50"/>
    <x v="1"/>
  </r>
  <r>
    <s v="024040001000002000"/>
    <x v="1"/>
    <x v="2"/>
    <n v="19.897584961700002"/>
    <s v="1 - &lt;50"/>
    <x v="1"/>
  </r>
  <r>
    <s v="024040001000002100"/>
    <x v="1"/>
    <x v="2"/>
    <n v="18.889177800399999"/>
    <s v="1 - &lt;50"/>
    <x v="1"/>
  </r>
  <r>
    <s v="024040001000002200"/>
    <x v="1"/>
    <x v="2"/>
    <n v="19.918520882799999"/>
    <s v="1 - &lt;50"/>
    <x v="1"/>
  </r>
  <r>
    <s v="024040001000002300"/>
    <x v="1"/>
    <x v="2"/>
    <n v="17.563997952400001"/>
    <s v="1 - &lt;50"/>
    <x v="1"/>
  </r>
  <r>
    <s v="024040001000002400"/>
    <x v="1"/>
    <x v="2"/>
    <n v="5.9734421661499998E-3"/>
    <s v="&lt; 1"/>
    <x v="1"/>
  </r>
  <r>
    <s v="033837000000000200"/>
    <x v="1"/>
    <x v="0"/>
    <n v="0.12328236400299999"/>
    <s v="&lt; 1"/>
    <x v="1"/>
  </r>
  <r>
    <s v="033840000000000130"/>
    <x v="1"/>
    <x v="3"/>
    <n v="29.646498235199999"/>
    <s v="1 - &lt;50"/>
    <x v="1"/>
  </r>
  <r>
    <s v="033840000000000126"/>
    <x v="1"/>
    <x v="3"/>
    <n v="30.876410508700001"/>
    <s v="1 - &lt;50"/>
    <x v="1"/>
  </r>
  <r>
    <s v="033840000000000610"/>
    <x v="1"/>
    <x v="3"/>
    <n v="29.848268797399999"/>
    <s v="1 - &lt;50"/>
    <x v="1"/>
  </r>
  <r>
    <s v="033840000000000607"/>
    <x v="1"/>
    <x v="3"/>
    <n v="80.044710772299993"/>
    <s v="50- &lt;100"/>
    <x v="0"/>
  </r>
  <r>
    <s v="033937000000000111"/>
    <x v="1"/>
    <x v="1"/>
    <n v="2.4739596397199999"/>
    <s v="1 - &lt;50"/>
    <x v="1"/>
  </r>
  <r>
    <s v="033937000000000237"/>
    <x v="1"/>
    <x v="1"/>
    <n v="9.6911300172400003E-4"/>
    <s v="&lt; 1"/>
    <x v="1"/>
  </r>
  <r>
    <s v="033937000000000200"/>
    <x v="1"/>
    <x v="1"/>
    <n v="1.9433741067199999E-3"/>
    <s v="&lt; 1"/>
    <x v="1"/>
  </r>
  <r>
    <s v="033937000000000219"/>
    <x v="1"/>
    <x v="1"/>
    <n v="0.655004346864"/>
    <s v="&lt; 1"/>
    <x v="1"/>
  </r>
  <r>
    <s v="033937000000000228"/>
    <x v="1"/>
    <x v="1"/>
    <n v="3.4496209168799998"/>
    <s v="1 - &lt;50"/>
    <x v="1"/>
  </r>
  <r>
    <s v="033937001000000101"/>
    <x v="2"/>
    <x v="1"/>
    <n v="1.1102778685200001"/>
    <s v="1 - &lt;50"/>
    <x v="1"/>
  </r>
  <r>
    <s v="033937001000000101"/>
    <x v="1"/>
    <x v="1"/>
    <n v="17.501911464399999"/>
    <s v="1 - &lt;50"/>
    <x v="1"/>
  </r>
  <r>
    <s v="033937001000000307"/>
    <x v="2"/>
    <x v="1"/>
    <n v="33.566029998700003"/>
    <s v="1 - &lt;50"/>
    <x v="1"/>
  </r>
  <r>
    <s v="033937001000000600"/>
    <x v="2"/>
    <x v="1"/>
    <n v="16.807952330399999"/>
    <s v="1 - &lt;50"/>
    <x v="1"/>
  </r>
  <r>
    <s v="033937001000000806"/>
    <x v="2"/>
    <x v="1"/>
    <n v="5.5912752009600002"/>
    <s v="1 - &lt;50"/>
    <x v="1"/>
  </r>
  <r>
    <s v="033937001000000904"/>
    <x v="2"/>
    <x v="1"/>
    <n v="38.498514101700003"/>
    <s v="1 - &lt;50"/>
    <x v="1"/>
  </r>
  <r>
    <s v="033937001000001903"/>
    <x v="2"/>
    <x v="1"/>
    <n v="5.6983014735399999"/>
    <s v="1 - &lt;50"/>
    <x v="1"/>
  </r>
  <r>
    <s v="033937001000002109"/>
    <x v="2"/>
    <x v="1"/>
    <n v="5.69483809909"/>
    <s v="1 - &lt;50"/>
    <x v="1"/>
  </r>
  <r>
    <s v="033937002000000100"/>
    <x v="2"/>
    <x v="1"/>
    <n v="1.2855214877200001"/>
    <s v="1 - &lt;50"/>
    <x v="1"/>
  </r>
  <r>
    <s v="033937002000000100"/>
    <x v="0"/>
    <x v="1"/>
    <n v="1.50985224729"/>
    <s v="1 - &lt;50"/>
    <x v="1"/>
  </r>
  <r>
    <s v="033937002000000100"/>
    <x v="1"/>
    <x v="1"/>
    <n v="31.184156980400001"/>
    <s v="1 - &lt;50"/>
    <x v="1"/>
  </r>
  <r>
    <s v="033937002000000903"/>
    <x v="2"/>
    <x v="1"/>
    <n v="3.1205361772"/>
    <s v="1 - &lt;50"/>
    <x v="1"/>
  </r>
  <r>
    <s v="033937002000000910"/>
    <x v="2"/>
    <x v="1"/>
    <n v="8.4856326258399992"/>
    <s v="1 - &lt;50"/>
    <x v="1"/>
  </r>
  <r>
    <s v="033937002000001001"/>
    <x v="2"/>
    <x v="1"/>
    <n v="49.408638578000001"/>
    <s v="1 - &lt;50"/>
    <x v="1"/>
  </r>
  <r>
    <s v="033937003000000118"/>
    <x v="2"/>
    <x v="1"/>
    <n v="5.2187535549300001E-2"/>
    <s v="1 - &lt;50"/>
    <x v="1"/>
  </r>
  <r>
    <s v="033937003000000109"/>
    <x v="1"/>
    <x v="1"/>
    <n v="0.99572164013200004"/>
    <s v="&lt; 1"/>
    <x v="1"/>
  </r>
  <r>
    <s v="033937003000000118"/>
    <x v="1"/>
    <x v="1"/>
    <n v="4.2814010545799999"/>
    <s v="1 - &lt;50"/>
    <x v="1"/>
  </r>
  <r>
    <s v="033937003000000207"/>
    <x v="2"/>
    <x v="1"/>
    <n v="0.53279718605299997"/>
    <s v="1 - &lt;50"/>
    <x v="1"/>
  </r>
  <r>
    <s v="033937003000000207"/>
    <x v="1"/>
    <x v="1"/>
    <n v="4.94381685896"/>
    <s v="1 - &lt;50"/>
    <x v="1"/>
  </r>
  <r>
    <s v="033937003000000300"/>
    <x v="2"/>
    <x v="1"/>
    <n v="0.88607739125399998"/>
    <s v="1 - &lt;50"/>
    <x v="1"/>
  </r>
  <r>
    <s v="033937003000000300"/>
    <x v="1"/>
    <x v="1"/>
    <n v="4.51015965702"/>
    <s v="1 - &lt;50"/>
    <x v="1"/>
  </r>
  <r>
    <s v="033937003000000403"/>
    <x v="1"/>
    <x v="1"/>
    <n v="0.47919301603199999"/>
    <s v="1 - &lt;50"/>
    <x v="1"/>
  </r>
  <r>
    <s v="033937003000000403"/>
    <x v="0"/>
    <x v="1"/>
    <n v="0.96860214124599997"/>
    <s v="1 - &lt;50"/>
    <x v="1"/>
  </r>
  <r>
    <s v="033937003000000403"/>
    <x v="2"/>
    <x v="1"/>
    <n v="20.680873494099998"/>
    <s v="1 - &lt;50"/>
    <x v="1"/>
  </r>
  <r>
    <s v="033937003000000540"/>
    <x v="2"/>
    <x v="1"/>
    <n v="0.26965866342"/>
    <s v="&lt; 1"/>
    <x v="1"/>
  </r>
  <r>
    <s v="033937003000000626"/>
    <x v="2"/>
    <x v="1"/>
    <n v="7.81577253093E-2"/>
    <s v="&lt; 1"/>
    <x v="1"/>
  </r>
  <r>
    <s v="033937003000000635"/>
    <x v="2"/>
    <x v="1"/>
    <n v="0.175908118773"/>
    <s v="&lt; 1"/>
    <x v="1"/>
  </r>
  <r>
    <s v="033937003000000653"/>
    <x v="2"/>
    <x v="1"/>
    <n v="0.36175140786299997"/>
    <s v="&lt; 1"/>
    <x v="1"/>
  </r>
  <r>
    <s v="033937003000000902"/>
    <x v="1"/>
    <x v="1"/>
    <n v="0.43627918961700002"/>
    <s v="1 - &lt;50"/>
    <x v="1"/>
  </r>
  <r>
    <s v="033937003000000902"/>
    <x v="2"/>
    <x v="1"/>
    <n v="10.7507839037"/>
    <s v="1 - &lt;50"/>
    <x v="1"/>
  </r>
  <r>
    <s v="033937003000001000"/>
    <x v="0"/>
    <x v="1"/>
    <n v="5.9900005438699999E-2"/>
    <s v="1 - &lt;50"/>
    <x v="1"/>
  </r>
  <r>
    <s v="033937003000001000"/>
    <x v="2"/>
    <x v="1"/>
    <n v="11.130577134899999"/>
    <s v="1 - &lt;50"/>
    <x v="1"/>
  </r>
  <r>
    <s v="033937003000001206"/>
    <x v="0"/>
    <x v="1"/>
    <n v="0.10987485945600001"/>
    <s v="1 - &lt;50"/>
    <x v="1"/>
  </r>
  <r>
    <s v="033937003000001206"/>
    <x v="2"/>
    <x v="1"/>
    <n v="11.087155918800001"/>
    <s v="1 - &lt;50"/>
    <x v="1"/>
  </r>
  <r>
    <s v="033937003000002303"/>
    <x v="1"/>
    <x v="1"/>
    <n v="0.55347082517500001"/>
    <s v="1 - &lt;50"/>
    <x v="1"/>
  </r>
  <r>
    <s v="033937003000002303"/>
    <x v="2"/>
    <x v="1"/>
    <n v="10.8310468787"/>
    <s v="1 - &lt;50"/>
    <x v="1"/>
  </r>
  <r>
    <s v="033937003000002802"/>
    <x v="0"/>
    <x v="1"/>
    <n v="0.28222068492500002"/>
    <s v="1 - &lt;50"/>
    <x v="1"/>
  </r>
  <r>
    <s v="033937003000002802"/>
    <x v="2"/>
    <x v="1"/>
    <n v="0.50145722092"/>
    <s v="1 - &lt;50"/>
    <x v="1"/>
  </r>
  <r>
    <s v="033937003000002802"/>
    <x v="1"/>
    <x v="1"/>
    <n v="4.9000342717100001"/>
    <s v="1 - &lt;50"/>
    <x v="1"/>
  </r>
  <r>
    <s v="033937004000000215"/>
    <x v="0"/>
    <x v="1"/>
    <n v="0.100588843247"/>
    <s v="1 - &lt;50"/>
    <x v="1"/>
  </r>
  <r>
    <s v="033937004000000224"/>
    <x v="0"/>
    <x v="1"/>
    <n v="0.10689144269"/>
    <s v="1 - &lt;50"/>
    <x v="1"/>
  </r>
  <r>
    <s v="033937004000000233"/>
    <x v="0"/>
    <x v="1"/>
    <n v="0.44116076262499998"/>
    <s v="1 - &lt;50"/>
    <x v="1"/>
  </r>
  <r>
    <s v="033937004000000233"/>
    <x v="1"/>
    <x v="1"/>
    <n v="0.69038051737700001"/>
    <s v="1 - &lt;50"/>
    <x v="1"/>
  </r>
  <r>
    <s v="033937004000000224"/>
    <x v="1"/>
    <x v="1"/>
    <n v="1.0249147932"/>
    <s v="1 - &lt;50"/>
    <x v="1"/>
  </r>
  <r>
    <s v="033937004000000215"/>
    <x v="1"/>
    <x v="1"/>
    <n v="1.0583844492300001"/>
    <s v="1 - &lt;50"/>
    <x v="1"/>
  </r>
  <r>
    <s v="033937004000000242"/>
    <x v="1"/>
    <x v="1"/>
    <n v="2.5167056988000001"/>
    <s v="1 - &lt;50"/>
    <x v="1"/>
  </r>
  <r>
    <s v="033937004000000242"/>
    <x v="0"/>
    <x v="1"/>
    <n v="24.272584398999999"/>
    <s v="1 - &lt;50"/>
    <x v="1"/>
  </r>
  <r>
    <s v="033937004000000509"/>
    <x v="2"/>
    <x v="1"/>
    <n v="0.389242992229"/>
    <s v="1 - &lt;50"/>
    <x v="1"/>
  </r>
  <r>
    <s v="033937004000000509"/>
    <x v="1"/>
    <x v="1"/>
    <n v="10.704240778500001"/>
    <s v="1 - &lt;50"/>
    <x v="1"/>
  </r>
  <r>
    <s v="033937004000000630"/>
    <x v="1"/>
    <x v="1"/>
    <n v="9.5033111699100004E-2"/>
    <s v="1 - &lt;50"/>
    <x v="1"/>
  </r>
  <r>
    <s v="033937004000000616"/>
    <x v="1"/>
    <x v="1"/>
    <n v="0.28381327130700001"/>
    <s v="1 - &lt;50"/>
    <x v="1"/>
  </r>
  <r>
    <s v="033937004000000630"/>
    <x v="2"/>
    <x v="1"/>
    <n v="0.97987032612400005"/>
    <s v="1 - &lt;50"/>
    <x v="1"/>
  </r>
  <r>
    <s v="033937004000000643"/>
    <x v="2"/>
    <x v="1"/>
    <n v="0.98162767042999999"/>
    <s v="&lt; 1"/>
    <x v="1"/>
  </r>
  <r>
    <s v="033937004000000650"/>
    <x v="2"/>
    <x v="1"/>
    <n v="0.98595815862699998"/>
    <s v="&lt; 1"/>
    <x v="1"/>
  </r>
  <r>
    <s v="033937004000000616"/>
    <x v="2"/>
    <x v="1"/>
    <n v="2.0138967708300002"/>
    <s v="1 - &lt;50"/>
    <x v="1"/>
  </r>
  <r>
    <s v="033937004000000750"/>
    <x v="1"/>
    <x v="1"/>
    <n v="3.2920217467200003E-2"/>
    <s v="1 - &lt;50"/>
    <x v="1"/>
  </r>
  <r>
    <s v="033937004000000741"/>
    <x v="1"/>
    <x v="1"/>
    <n v="0.112907409123"/>
    <s v="1 - &lt;50"/>
    <x v="1"/>
  </r>
  <r>
    <s v="033937004000000732"/>
    <x v="2"/>
    <x v="1"/>
    <n v="0.39319891760499998"/>
    <s v="1 - &lt;50"/>
    <x v="1"/>
  </r>
  <r>
    <s v="033937004000000732"/>
    <x v="1"/>
    <x v="1"/>
    <n v="0.738507968515"/>
    <s v="1 - &lt;50"/>
    <x v="1"/>
  </r>
  <r>
    <s v="033937004000000741"/>
    <x v="2"/>
    <x v="1"/>
    <n v="1.0186246328799999"/>
    <s v="1 - &lt;50"/>
    <x v="1"/>
  </r>
  <r>
    <s v="033937004000000750"/>
    <x v="2"/>
    <x v="1"/>
    <n v="1.09861315502"/>
    <s v="1 - &lt;50"/>
    <x v="1"/>
  </r>
  <r>
    <s v="033937004000000723"/>
    <x v="1"/>
    <x v="1"/>
    <n v="1.1318012497200001"/>
    <s v="1 - &lt;50"/>
    <x v="1"/>
  </r>
  <r>
    <s v="033937004000000714"/>
    <x v="1"/>
    <x v="1"/>
    <n v="1.1676426310000001"/>
    <s v="1 - &lt;50"/>
    <x v="1"/>
  </r>
  <r>
    <s v="033937004000000803"/>
    <x v="2"/>
    <x v="1"/>
    <n v="0.94181990435600005"/>
    <s v="1 - &lt;50"/>
    <x v="1"/>
  </r>
  <r>
    <s v="033937004000000803"/>
    <x v="1"/>
    <x v="1"/>
    <n v="4.7547772541100004"/>
    <s v="1 - &lt;50"/>
    <x v="1"/>
  </r>
  <r>
    <s v="033937004000000910"/>
    <x v="2"/>
    <x v="1"/>
    <n v="0.13444996279999999"/>
    <s v="1 - &lt;50"/>
    <x v="1"/>
  </r>
  <r>
    <s v="033937004000000947"/>
    <x v="1"/>
    <x v="1"/>
    <n v="0.14663633737000001"/>
    <s v="1 - &lt;50"/>
    <x v="1"/>
  </r>
  <r>
    <s v="033937004000000929"/>
    <x v="2"/>
    <x v="1"/>
    <n v="0.20747235335799999"/>
    <s v="1 - &lt;50"/>
    <x v="1"/>
  </r>
  <r>
    <s v="033937004000000938"/>
    <x v="2"/>
    <x v="1"/>
    <n v="0.42378668057800001"/>
    <s v="1 - &lt;50"/>
    <x v="1"/>
  </r>
  <r>
    <s v="033937004000000938"/>
    <x v="1"/>
    <x v="1"/>
    <n v="0.70801907656700003"/>
    <s v="1 - &lt;50"/>
    <x v="1"/>
  </r>
  <r>
    <s v="033937004000000929"/>
    <x v="1"/>
    <x v="1"/>
    <n v="0.92433555666"/>
    <s v="1 - &lt;50"/>
    <x v="1"/>
  </r>
  <r>
    <s v="033937004000000910"/>
    <x v="1"/>
    <x v="1"/>
    <n v="1.0366547571"/>
    <s v="1 - &lt;50"/>
    <x v="1"/>
  </r>
  <r>
    <s v="033937004000000947"/>
    <x v="2"/>
    <x v="1"/>
    <n v="2.1169834073299998"/>
    <s v="1 - &lt;50"/>
    <x v="1"/>
  </r>
  <r>
    <s v="033937004000001054"/>
    <x v="0"/>
    <x v="1"/>
    <n v="0.14298775374299999"/>
    <s v="1 - &lt;50"/>
    <x v="1"/>
  </r>
  <r>
    <s v="033937004000001045"/>
    <x v="0"/>
    <x v="1"/>
    <n v="0.144325858739"/>
    <s v="1 - &lt;50"/>
    <x v="1"/>
  </r>
  <r>
    <s v="033937004000001036"/>
    <x v="0"/>
    <x v="1"/>
    <n v="0.14566451281100001"/>
    <s v="1 - &lt;50"/>
    <x v="1"/>
  </r>
  <r>
    <s v="033937004000001018"/>
    <x v="0"/>
    <x v="1"/>
    <n v="0.30084347501699998"/>
    <s v="1 - &lt;50"/>
    <x v="1"/>
  </r>
  <r>
    <s v="033937004000001036"/>
    <x v="2"/>
    <x v="1"/>
    <n v="0.98614521905999997"/>
    <s v="1 - &lt;50"/>
    <x v="1"/>
  </r>
  <r>
    <s v="033937004000001045"/>
    <x v="2"/>
    <x v="1"/>
    <n v="0.987488070971"/>
    <s v="1 - &lt;50"/>
    <x v="1"/>
  </r>
  <r>
    <s v="033937004000001054"/>
    <x v="2"/>
    <x v="1"/>
    <n v="0.98881663449000001"/>
    <s v="1 - &lt;50"/>
    <x v="1"/>
  </r>
  <r>
    <s v="033937004000001018"/>
    <x v="2"/>
    <x v="1"/>
    <n v="2.0038056330499998"/>
    <s v="1 - &lt;50"/>
    <x v="1"/>
  </r>
  <r>
    <s v="033937004000001107"/>
    <x v="0"/>
    <x v="1"/>
    <n v="5.70180060688"/>
    <s v="1 - &lt;50"/>
    <x v="1"/>
  </r>
  <r>
    <s v="033937004000001232"/>
    <x v="2"/>
    <x v="1"/>
    <n v="9.3608679686500002E-4"/>
    <s v="1 - &lt;50"/>
    <x v="1"/>
  </r>
  <r>
    <s v="033937004000001232"/>
    <x v="1"/>
    <x v="1"/>
    <n v="1.0839684961899999E-3"/>
    <s v="1 - &lt;50"/>
    <x v="1"/>
  </r>
  <r>
    <s v="033937004000001214"/>
    <x v="0"/>
    <x v="1"/>
    <n v="2.3081151275699998"/>
    <s v="1 - &lt;50"/>
    <x v="1"/>
  </r>
  <r>
    <s v="033937004000001232"/>
    <x v="0"/>
    <x v="1"/>
    <n v="25.633736831299998"/>
    <s v="1 - &lt;50"/>
    <x v="1"/>
  </r>
  <r>
    <s v="033937004000001713"/>
    <x v="0"/>
    <x v="1"/>
    <n v="0.76566029255599999"/>
    <s v="&lt; 1"/>
    <x v="1"/>
  </r>
  <r>
    <s v="033937004000001839"/>
    <x v="0"/>
    <x v="1"/>
    <n v="1.13180717929"/>
    <s v="1 - &lt;50"/>
    <x v="1"/>
  </r>
  <r>
    <s v="033937004000001840"/>
    <x v="0"/>
    <x v="1"/>
    <n v="2.3068012542399998"/>
    <s v="1 - &lt;50"/>
    <x v="1"/>
  </r>
  <r>
    <s v="033937004000001946"/>
    <x v="0"/>
    <x v="1"/>
    <n v="0.14026140210099999"/>
    <s v="1 - &lt;50"/>
    <x v="1"/>
  </r>
  <r>
    <s v="033937004000001955"/>
    <x v="0"/>
    <x v="1"/>
    <n v="0.14702704883199999"/>
    <s v="1 - &lt;50"/>
    <x v="1"/>
  </r>
  <r>
    <s v="033937004000001919"/>
    <x v="0"/>
    <x v="1"/>
    <n v="0.37360156197200001"/>
    <s v="1 - &lt;50"/>
    <x v="1"/>
  </r>
  <r>
    <s v="033937004000001946"/>
    <x v="2"/>
    <x v="1"/>
    <n v="0.99155138741000004"/>
    <s v="1 - &lt;50"/>
    <x v="1"/>
  </r>
  <r>
    <s v="033937004000001955"/>
    <x v="2"/>
    <x v="1"/>
    <n v="1.0279558500199999"/>
    <s v="1 - &lt;50"/>
    <x v="1"/>
  </r>
  <r>
    <s v="033937004000001919"/>
    <x v="2"/>
    <x v="1"/>
    <n v="2.6982329677700001"/>
    <s v="1 - &lt;50"/>
    <x v="1"/>
  </r>
  <r>
    <s v="033937004000002017"/>
    <x v="2"/>
    <x v="1"/>
    <n v="0.81304993374800005"/>
    <s v="&lt; 1"/>
    <x v="1"/>
  </r>
  <r>
    <s v="033937004000002026"/>
    <x v="2"/>
    <x v="1"/>
    <n v="1.13181298171"/>
    <s v="1 - &lt;50"/>
    <x v="1"/>
  </r>
  <r>
    <s v="033937004000002035"/>
    <x v="2"/>
    <x v="1"/>
    <n v="3.4386022200099999"/>
    <s v="1 - &lt;50"/>
    <x v="1"/>
  </r>
  <r>
    <s v="033937004000002115"/>
    <x v="2"/>
    <x v="1"/>
    <n v="0.82345963081700002"/>
    <s v="&lt; 1"/>
    <x v="1"/>
  </r>
  <r>
    <s v="033937004000002140"/>
    <x v="2"/>
    <x v="1"/>
    <n v="2.3010746237599999"/>
    <s v="1 - &lt;50"/>
    <x v="1"/>
  </r>
  <r>
    <s v="033937004000002124"/>
    <x v="2"/>
    <x v="1"/>
    <n v="5.3545777130100003"/>
    <s v="1 - &lt;50"/>
    <x v="1"/>
  </r>
  <r>
    <s v="033937004000002240"/>
    <x v="2"/>
    <x v="1"/>
    <n v="1.1315334780799999"/>
    <s v="1 - &lt;50"/>
    <x v="1"/>
  </r>
  <r>
    <s v="033937004000002250"/>
    <x v="2"/>
    <x v="1"/>
    <n v="1.16898252373"/>
    <s v="1 - &lt;50"/>
    <x v="1"/>
  </r>
  <r>
    <s v="033937004000002348"/>
    <x v="2"/>
    <x v="1"/>
    <n v="0.99476364324699995"/>
    <s v="&lt; 1"/>
    <x v="1"/>
  </r>
  <r>
    <s v="033937004000002330"/>
    <x v="2"/>
    <x v="1"/>
    <n v="0.99909387800899996"/>
    <s v="&lt; 1"/>
    <x v="1"/>
  </r>
  <r>
    <s v="033937004000002350"/>
    <x v="2"/>
    <x v="1"/>
    <n v="1.0231368455600001"/>
    <s v="1 - &lt;50"/>
    <x v="1"/>
  </r>
  <r>
    <s v="033937004000002310"/>
    <x v="2"/>
    <x v="1"/>
    <n v="1.7447229935099999"/>
    <s v="1 - &lt;50"/>
    <x v="1"/>
  </r>
  <r>
    <s v="033937004000002614"/>
    <x v="0"/>
    <x v="1"/>
    <n v="9.1038424119600003E-2"/>
    <s v="1 - &lt;50"/>
    <x v="1"/>
  </r>
  <r>
    <s v="033937004000002614"/>
    <x v="1"/>
    <x v="1"/>
    <n v="1.64931451059"/>
    <s v="1 - &lt;50"/>
    <x v="1"/>
  </r>
  <r>
    <s v="033937004000002721"/>
    <x v="0"/>
    <x v="1"/>
    <n v="4.15442789205E-2"/>
    <s v="1 - &lt;50"/>
    <x v="1"/>
  </r>
  <r>
    <s v="033937004000002721"/>
    <x v="1"/>
    <x v="1"/>
    <n v="1.0902653413400001"/>
    <s v="1 - &lt;50"/>
    <x v="1"/>
  </r>
  <r>
    <s v="033938000000000150"/>
    <x v="1"/>
    <x v="1"/>
    <n v="8.663717815"/>
    <s v="1 - &lt;50"/>
    <x v="1"/>
  </r>
  <r>
    <s v="033938000000000100"/>
    <x v="1"/>
    <x v="1"/>
    <n v="10.4412669645"/>
    <s v="1 - &lt;50"/>
    <x v="1"/>
  </r>
  <r>
    <s v="033938000000000140"/>
    <x v="1"/>
    <x v="1"/>
    <n v="121.903015752"/>
    <s v="100- &lt;150"/>
    <x v="0"/>
  </r>
  <r>
    <s v="033938000000000130"/>
    <x v="1"/>
    <x v="1"/>
    <n v="152.101497475"/>
    <s v="150-&lt;200"/>
    <x v="0"/>
  </r>
  <r>
    <s v="033940000019000008"/>
    <x v="2"/>
    <x v="2"/>
    <n v="2.36380486477E-4"/>
    <s v="&lt; 1"/>
    <x v="1"/>
  </r>
  <r>
    <s v="033940000019000100"/>
    <x v="2"/>
    <x v="2"/>
    <n v="8.20032158165E-5"/>
    <s v="&lt; 1"/>
    <x v="1"/>
  </r>
  <r>
    <s v="033940000029000007"/>
    <x v="2"/>
    <x v="2"/>
    <n v="1.36172954133E-3"/>
    <s v="&lt; 1"/>
    <x v="1"/>
  </r>
  <r>
    <s v="033940000029000123"/>
    <x v="2"/>
    <x v="2"/>
    <n v="2.1930031311799998"/>
    <s v="1 - &lt;50"/>
    <x v="1"/>
  </r>
  <r>
    <s v="033940000030000005"/>
    <x v="2"/>
    <x v="2"/>
    <n v="9.6054170073900007"/>
    <s v="1 - &lt;50"/>
    <x v="1"/>
  </r>
  <r>
    <s v="033940000033000009"/>
    <x v="6"/>
    <x v="2"/>
    <n v="8.7082387557299992"/>
    <s v="1 - &lt;50"/>
    <x v="1"/>
  </r>
  <r>
    <s v="033940000049000005"/>
    <x v="7"/>
    <x v="2"/>
    <n v="3.2848764156099999E-4"/>
    <s v="1 - &lt;50"/>
    <x v="1"/>
  </r>
  <r>
    <s v="033940000049000005"/>
    <x v="6"/>
    <x v="2"/>
    <n v="37.8270193655"/>
    <s v="1 - &lt;50"/>
    <x v="1"/>
  </r>
  <r>
    <s v="033940000051000001"/>
    <x v="7"/>
    <x v="2"/>
    <n v="19.987472252"/>
    <s v="1 - &lt;50"/>
    <x v="1"/>
  </r>
  <r>
    <s v="033940000052000009"/>
    <x v="7"/>
    <x v="2"/>
    <n v="18.567679631899999"/>
    <s v="1 - &lt;50"/>
    <x v="1"/>
  </r>
  <r>
    <s v="033940000053000007"/>
    <x v="7"/>
    <x v="2"/>
    <n v="4.6831488293400003"/>
    <s v="1 - &lt;50"/>
    <x v="1"/>
  </r>
  <r>
    <s v="033940000053000105"/>
    <x v="7"/>
    <x v="2"/>
    <n v="4.7633075009999999"/>
    <s v="1 - &lt;50"/>
    <x v="1"/>
  </r>
  <r>
    <s v="033940000054000005"/>
    <x v="7"/>
    <x v="2"/>
    <n v="3.3496864787699998"/>
    <s v="1 - &lt;50"/>
    <x v="1"/>
  </r>
  <r>
    <s v="033940000054000103"/>
    <x v="7"/>
    <x v="2"/>
    <n v="4.8554339979599996"/>
    <s v="1 - &lt;50"/>
    <x v="1"/>
  </r>
  <r>
    <s v="033940000055000000"/>
    <x v="7"/>
    <x v="2"/>
    <n v="0.39890358649300001"/>
    <s v="&lt; 1"/>
    <x v="1"/>
  </r>
  <r>
    <s v="033940000058000000"/>
    <x v="7"/>
    <x v="2"/>
    <n v="0.106402752362"/>
    <s v="&lt; 1"/>
    <x v="1"/>
  </r>
  <r>
    <s v="033940000058000100"/>
    <x v="7"/>
    <x v="2"/>
    <n v="0.111446147045"/>
    <s v="&lt; 1"/>
    <x v="1"/>
  </r>
  <r>
    <s v="033940000059000000"/>
    <x v="7"/>
    <x v="2"/>
    <n v="10.1823965343"/>
    <s v="1 - &lt;50"/>
    <x v="1"/>
  </r>
  <r>
    <s v="033940000060000000"/>
    <x v="7"/>
    <x v="2"/>
    <n v="9.9516061981099995"/>
    <s v="1 - &lt;50"/>
    <x v="1"/>
  </r>
  <r>
    <s v="034041000000000200"/>
    <x v="8"/>
    <x v="2"/>
    <n v="0.76260449076900005"/>
    <s v="&lt; 1"/>
    <x v="1"/>
  </r>
  <r>
    <s v="043839000000000110"/>
    <x v="9"/>
    <x v="0"/>
    <n v="4.4501983215400003"/>
    <s v="1 - &lt;50"/>
    <x v="1"/>
  </r>
  <r>
    <s v="043840000000000106"/>
    <x v="2"/>
    <x v="0"/>
    <n v="7.2090532626800003E-8"/>
    <s v="≥ 250"/>
    <x v="0"/>
  </r>
  <r>
    <s v="043840000000000106"/>
    <x v="1"/>
    <x v="0"/>
    <n v="78.584387863499998"/>
    <s v="≥ 250"/>
    <x v="0"/>
  </r>
  <r>
    <s v="043840000000000106"/>
    <x v="1"/>
    <x v="3"/>
    <n v="153.53464778399999"/>
    <s v="≥ 250"/>
    <x v="0"/>
  </r>
  <r>
    <s v="043840000000000106"/>
    <x v="8"/>
    <x v="0"/>
    <n v="251.453221353"/>
    <s v="≥ 250"/>
    <x v="0"/>
  </r>
  <r>
    <s v="043940000000000180"/>
    <x v="3"/>
    <x v="2"/>
    <n v="3.1445836944900003E-2"/>
    <s v="&lt; 1"/>
    <x v="1"/>
  </r>
  <r>
    <s v="043940000000000131"/>
    <x v="3"/>
    <x v="2"/>
    <n v="4.8535235544000001E-2"/>
    <s v="&lt; 1"/>
    <x v="1"/>
  </r>
  <r>
    <s v="043940000000000168"/>
    <x v="1"/>
    <x v="2"/>
    <n v="1.3284196206500001"/>
    <s v="1 - &lt;50"/>
    <x v="1"/>
  </r>
  <r>
    <s v="043940000000000140"/>
    <x v="1"/>
    <x v="2"/>
    <n v="2.7248136658000002"/>
    <s v="1 - &lt;50"/>
    <x v="1"/>
  </r>
  <r>
    <s v="043940000000000159"/>
    <x v="1"/>
    <x v="2"/>
    <n v="12.4416787369"/>
    <s v="1 - &lt;50"/>
    <x v="1"/>
  </r>
  <r>
    <s v="043940000000000140"/>
    <x v="3"/>
    <x v="2"/>
    <n v="16.360575701799998"/>
    <s v="1 - &lt;50"/>
    <x v="1"/>
  </r>
  <r>
    <s v="043940000000000168"/>
    <x v="3"/>
    <x v="2"/>
    <n v="20.699539805200001"/>
    <s v="1 - &lt;50"/>
    <x v="1"/>
  </r>
  <r>
    <s v="043940000000000113"/>
    <x v="1"/>
    <x v="2"/>
    <n v="42.7299072243"/>
    <s v="1 - &lt;50"/>
    <x v="1"/>
  </r>
  <r>
    <s v="043940000000000211"/>
    <x v="9"/>
    <x v="1"/>
    <n v="3.8599769775299997E-2"/>
    <s v="&lt; 1"/>
    <x v="1"/>
  </r>
  <r>
    <s v="043940000000000202"/>
    <x v="1"/>
    <x v="1"/>
    <n v="2.8863365187899999"/>
    <s v="1 - &lt;50"/>
    <x v="1"/>
  </r>
  <r>
    <s v="043940000000000202"/>
    <x v="9"/>
    <x v="1"/>
    <n v="15.9965858656"/>
    <s v="1 - &lt;50"/>
    <x v="1"/>
  </r>
  <r>
    <s v="043940000000000300"/>
    <x v="3"/>
    <x v="2"/>
    <n v="3.6959539047900003E-2"/>
    <s v="&lt; 1"/>
    <x v="1"/>
  </r>
  <r>
    <s v="043940000000000319"/>
    <x v="3"/>
    <x v="2"/>
    <n v="0.96162035990700001"/>
    <s v="&lt; 1"/>
    <x v="1"/>
  </r>
  <r>
    <s v="043940000000121000"/>
    <x v="3"/>
    <x v="2"/>
    <n v="3.5533549329200001E-5"/>
    <s v="&lt; 1"/>
    <x v="1"/>
  </r>
  <r>
    <s v="043940000000121019"/>
    <x v="3"/>
    <x v="2"/>
    <n v="4.19010834323E-2"/>
    <s v="&lt; 1"/>
    <x v="1"/>
  </r>
  <r>
    <s v="044039000000000177"/>
    <x v="1"/>
    <x v="1"/>
    <n v="3.3846610982500001"/>
    <s v="1 - &lt;50"/>
    <x v="1"/>
  </r>
  <r>
    <s v="044039000000000104"/>
    <x v="1"/>
    <x v="1"/>
    <n v="217.88833535399999"/>
    <s v="200- &lt;250"/>
    <x v="0"/>
  </r>
  <r>
    <s v="044039000000001318"/>
    <x v="1"/>
    <x v="1"/>
    <n v="5.2383561508700001E-3"/>
    <s v="&lt; 1"/>
    <x v="1"/>
  </r>
  <r>
    <s v="044039000000001340"/>
    <x v="1"/>
    <x v="1"/>
    <n v="5.6462053182300001E-3"/>
    <s v="&lt; 1"/>
    <x v="1"/>
  </r>
  <r>
    <s v="044039000000001327"/>
    <x v="1"/>
    <x v="1"/>
    <n v="6.1415467518400003E-3"/>
    <s v="&lt; 1"/>
    <x v="1"/>
  </r>
  <r>
    <s v="044039000000001336"/>
    <x v="1"/>
    <x v="1"/>
    <n v="2.0050522129899999"/>
    <s v="1 - &lt;50"/>
    <x v="1"/>
  </r>
  <r>
    <s v="044039000000001309"/>
    <x v="1"/>
    <x v="1"/>
    <n v="56.103406560499998"/>
    <s v="50- &lt;100"/>
    <x v="0"/>
  </r>
  <r>
    <s v="044039000000001407"/>
    <x v="1"/>
    <x v="1"/>
    <n v="5.0872955214999997E-5"/>
    <s v="&lt; 1"/>
    <x v="1"/>
  </r>
  <r>
    <s v="053940000000000110"/>
    <x v="2"/>
    <x v="1"/>
    <n v="5.6495792772200001E-2"/>
    <s v="150-&lt;200"/>
    <x v="0"/>
  </r>
  <r>
    <s v="053940000000000110"/>
    <x v="9"/>
    <x v="1"/>
    <n v="183.20051910800001"/>
    <s v="150-&lt;200"/>
    <x v="0"/>
  </r>
  <r>
    <s v="053940000000000209"/>
    <x v="9"/>
    <x v="1"/>
    <n v="138.764946267"/>
    <s v="100- &lt;150"/>
    <x v="0"/>
  </r>
  <r>
    <s v="053940000000000414"/>
    <x v="9"/>
    <x v="1"/>
    <n v="4.7403331954600003E-2"/>
    <s v="1 - &lt;50"/>
    <x v="1"/>
  </r>
  <r>
    <s v="053940000000000414"/>
    <x v="2"/>
    <x v="1"/>
    <n v="7.91197417401"/>
    <s v="1 - &lt;50"/>
    <x v="1"/>
  </r>
  <r>
    <s v="053940000000000502"/>
    <x v="1"/>
    <x v="1"/>
    <n v="1.95500972441E-2"/>
    <s v="100- &lt;150"/>
    <x v="0"/>
  </r>
  <r>
    <s v="053940000000000502"/>
    <x v="2"/>
    <x v="1"/>
    <n v="11.564003913700001"/>
    <s v="100- &lt;150"/>
    <x v="0"/>
  </r>
  <r>
    <s v="053940000000000502"/>
    <x v="9"/>
    <x v="1"/>
    <n v="118.473708196"/>
    <s v="100- &lt;150"/>
    <x v="0"/>
  </r>
  <r>
    <s v="054038000000000808"/>
    <x v="4"/>
    <x v="1"/>
    <n v="1.9329149804299998E-2"/>
    <s v="100- &lt;150"/>
    <x v="0"/>
  </r>
  <r>
    <s v="054038000000000808"/>
    <x v="0"/>
    <x v="1"/>
    <n v="137.04300292900001"/>
    <s v="100- &lt;150"/>
    <x v="0"/>
  </r>
  <r>
    <s v="054038000000000906"/>
    <x v="0"/>
    <x v="1"/>
    <n v="5.1545061145099998E-2"/>
    <s v="&lt; 1"/>
    <x v="1"/>
  </r>
  <r>
    <s v="054038000000001004"/>
    <x v="4"/>
    <x v="1"/>
    <n v="6.7994190770699998E-3"/>
    <s v="&lt; 1"/>
    <x v="1"/>
  </r>
  <r>
    <s v="054038000000001004"/>
    <x v="0"/>
    <x v="1"/>
    <n v="1.93493287035E-2"/>
    <s v="&lt; 1"/>
    <x v="1"/>
  </r>
  <r>
    <s v="054039000000000101"/>
    <x v="1"/>
    <x v="1"/>
    <n v="69.148893609799998"/>
    <s v="50- &lt;100"/>
    <x v="0"/>
  </r>
  <r>
    <s v="054039000000000209"/>
    <x v="1"/>
    <x v="1"/>
    <n v="2.9046965452600002"/>
    <s v="1 - &lt;50"/>
    <x v="1"/>
  </r>
  <r>
    <s v="054039008000000906"/>
    <x v="1"/>
    <x v="1"/>
    <n v="4.9501625700500004E-3"/>
    <s v="&lt; 1"/>
    <x v="1"/>
  </r>
  <r>
    <s v="054039008000001004"/>
    <x v="1"/>
    <x v="1"/>
    <n v="7.7228476368200001E-3"/>
    <s v="&lt; 1"/>
    <x v="1"/>
  </r>
  <r>
    <s v="054039008000001102"/>
    <x v="1"/>
    <x v="1"/>
    <n v="2.2453956633800001E-3"/>
    <s v="&lt; 1"/>
    <x v="1"/>
  </r>
  <r>
    <s v="063938000000000103"/>
    <x v="1"/>
    <x v="1"/>
    <n v="597.94900817300004"/>
    <s v="≥ 250"/>
    <x v="0"/>
  </r>
  <r>
    <s v="063938000000000201"/>
    <x v="1"/>
    <x v="1"/>
    <n v="40.5372547025"/>
    <s v="1 - &lt;50"/>
    <x v="1"/>
  </r>
  <r>
    <s v="063940000000000207"/>
    <x v="1"/>
    <x v="1"/>
    <n v="7.1768746621200002E-2"/>
    <s v="≥ 250"/>
    <x v="0"/>
  </r>
  <r>
    <s v="063940000000000207"/>
    <x v="2"/>
    <x v="1"/>
    <n v="66.200051307999999"/>
    <s v="≥ 250"/>
    <x v="0"/>
  </r>
  <r>
    <s v="063940000000000207"/>
    <x v="9"/>
    <x v="1"/>
    <n v="262.40258796099999"/>
    <s v="≥ 250"/>
    <x v="0"/>
  </r>
  <r>
    <s v="063940000000000305"/>
    <x v="1"/>
    <x v="1"/>
    <n v="6.3557336543099998"/>
    <s v="1 - &lt;50"/>
    <x v="1"/>
  </r>
  <r>
    <s v="064039000000001402"/>
    <x v="1"/>
    <x v="1"/>
    <n v="6.52049382751E-7"/>
    <s v="&lt; 1"/>
    <x v="1"/>
  </r>
  <r>
    <s v="064039000000001509"/>
    <x v="1"/>
    <x v="1"/>
    <n v="6.5099177347099998E-7"/>
    <s v="&lt; 1"/>
    <x v="1"/>
  </r>
  <r>
    <s v="064041000000000105"/>
    <x v="1"/>
    <x v="2"/>
    <n v="5.2359096089800001E-5"/>
    <s v="&lt; 1"/>
    <x v="1"/>
  </r>
  <r>
    <s v="073938000000000101"/>
    <x v="1"/>
    <x v="1"/>
    <n v="314.34196694399998"/>
    <s v="≥ 250"/>
    <x v="0"/>
  </r>
  <r>
    <s v="073938000000000210"/>
    <x v="1"/>
    <x v="1"/>
    <n v="20.786735087"/>
    <s v="1 - &lt;50"/>
    <x v="1"/>
  </r>
  <r>
    <s v="073938000000000209"/>
    <x v="5"/>
    <x v="1"/>
    <n v="22.9021713548"/>
    <s v="≥ 250"/>
    <x v="0"/>
  </r>
  <r>
    <s v="073938000000000209"/>
    <x v="1"/>
    <x v="1"/>
    <n v="229.92605167100001"/>
    <s v="≥ 250"/>
    <x v="0"/>
  </r>
  <r>
    <s v="073938000000000307"/>
    <x v="2"/>
    <x v="1"/>
    <n v="3.3577564868099999E-4"/>
    <s v="&lt; 1"/>
    <x v="1"/>
  </r>
  <r>
    <s v="073940000000000107"/>
    <x v="1"/>
    <x v="1"/>
    <n v="0.116140753496"/>
    <s v="≥ 250"/>
    <x v="0"/>
  </r>
  <r>
    <s v="073940000000000107"/>
    <x v="2"/>
    <x v="1"/>
    <n v="201.500783334"/>
    <s v="≥ 250"/>
    <x v="0"/>
  </r>
  <r>
    <s v="073940000000000107"/>
    <x v="9"/>
    <x v="1"/>
    <n v="294.34725002599998"/>
    <s v="≥ 250"/>
    <x v="0"/>
  </r>
  <r>
    <s v="073940000000000205"/>
    <x v="1"/>
    <x v="1"/>
    <n v="12.108783514800001"/>
    <s v="1 - &lt;50"/>
    <x v="1"/>
  </r>
  <r>
    <s v="073941000011000200"/>
    <x v="1"/>
    <x v="2"/>
    <n v="0.21583900780099999"/>
    <s v="&lt; 1"/>
    <x v="1"/>
  </r>
  <r>
    <s v="073941000011000308"/>
    <x v="1"/>
    <x v="2"/>
    <n v="6.3022810747899998"/>
    <s v="1 - &lt;50"/>
    <x v="1"/>
  </r>
  <r>
    <s v="073941000014000106"/>
    <x v="1"/>
    <x v="2"/>
    <n v="1.6201478919499999E-2"/>
    <s v="&lt; 1"/>
    <x v="1"/>
  </r>
  <r>
    <s v="073941000014000204"/>
    <x v="1"/>
    <x v="2"/>
    <n v="4.8899846187699998"/>
    <s v="1 - &lt;50"/>
    <x v="1"/>
  </r>
  <r>
    <s v="073941000014000302"/>
    <x v="1"/>
    <x v="2"/>
    <n v="0.48187288198200001"/>
    <s v="&lt; 1"/>
    <x v="1"/>
  </r>
  <r>
    <s v="073941006000000109"/>
    <x v="1"/>
    <x v="2"/>
    <n v="1.1328058215700001"/>
    <s v="1 - &lt;50"/>
    <x v="1"/>
  </r>
  <r>
    <s v="074039000000000220"/>
    <x v="1"/>
    <x v="1"/>
    <n v="25.703029432699999"/>
    <s v="1 - &lt;50"/>
    <x v="1"/>
  </r>
  <r>
    <s v="074039000000000508"/>
    <x v="1"/>
    <x v="1"/>
    <n v="5.9210835200099998"/>
    <s v="1 - &lt;50"/>
    <x v="1"/>
  </r>
  <r>
    <s v="083840000000000107"/>
    <x v="1"/>
    <x v="0"/>
    <n v="24.836896192200001"/>
    <s v="150-&lt;200"/>
    <x v="0"/>
  </r>
  <r>
    <s v="083840000000000107"/>
    <x v="1"/>
    <x v="3"/>
    <n v="175.800002353"/>
    <s v="150-&lt;200"/>
    <x v="0"/>
  </r>
  <r>
    <s v="083940000000000105"/>
    <x v="2"/>
    <x v="1"/>
    <n v="6.8419610497199995E-2"/>
    <s v="150-&lt;200"/>
    <x v="0"/>
  </r>
  <r>
    <s v="083940000000000105"/>
    <x v="1"/>
    <x v="1"/>
    <n v="12.191067152700001"/>
    <s v="150-&lt;200"/>
    <x v="0"/>
  </r>
  <r>
    <s v="083940000000000105"/>
    <x v="9"/>
    <x v="1"/>
    <n v="159.37343255900001"/>
    <s v="150-&lt;200"/>
    <x v="0"/>
  </r>
  <r>
    <s v="083940000000000203"/>
    <x v="1"/>
    <x v="1"/>
    <n v="51.977853505699997"/>
    <s v="≥ 250"/>
    <x v="0"/>
  </r>
  <r>
    <s v="083940000000000203"/>
    <x v="9"/>
    <x v="1"/>
    <n v="61.931592928500002"/>
    <s v="≥ 250"/>
    <x v="0"/>
  </r>
  <r>
    <s v="083940000000000203"/>
    <x v="2"/>
    <x v="1"/>
    <n v="336.368402774"/>
    <s v="≥ 250"/>
    <x v="0"/>
  </r>
  <r>
    <s v="083940000000000301"/>
    <x v="9"/>
    <x v="1"/>
    <n v="7.6063674431200001E-3"/>
    <s v="1 - &lt;50"/>
    <x v="1"/>
  </r>
  <r>
    <s v="083940000000000301"/>
    <x v="1"/>
    <x v="1"/>
    <n v="4.5895070235200001E-2"/>
    <s v="1 - &lt;50"/>
    <x v="1"/>
  </r>
  <r>
    <s v="083940000000000301"/>
    <x v="2"/>
    <x v="1"/>
    <n v="13.9399616372"/>
    <s v="1 - &lt;50"/>
    <x v="1"/>
  </r>
  <r>
    <s v="084038001000001100"/>
    <x v="2"/>
    <x v="1"/>
    <n v="1.26506877329E-3"/>
    <s v="&lt; 1"/>
    <x v="1"/>
  </r>
  <r>
    <s v="084039000000001202"/>
    <x v="1"/>
    <x v="1"/>
    <n v="1.99968608799"/>
    <s v="1 - &lt;50"/>
    <x v="1"/>
  </r>
  <r>
    <s v="084039000000001220"/>
    <x v="1"/>
    <x v="1"/>
    <n v="21.7637621991"/>
    <s v="1 - &lt;50"/>
    <x v="1"/>
  </r>
  <r>
    <s v="084039000000001408"/>
    <x v="1"/>
    <x v="1"/>
    <n v="14.8287552207"/>
    <s v="1 - &lt;50"/>
    <x v="1"/>
  </r>
  <r>
    <s v="093840000000000105"/>
    <x v="1"/>
    <x v="0"/>
    <n v="2.1937790128299999"/>
    <s v="≥ 250"/>
    <x v="0"/>
  </r>
  <r>
    <s v="093840000000000105"/>
    <x v="1"/>
    <x v="3"/>
    <n v="538.10761437999997"/>
    <s v="≥ 250"/>
    <x v="0"/>
  </r>
  <r>
    <s v="093937000000000109"/>
    <x v="1"/>
    <x v="1"/>
    <n v="143.82052177099999"/>
    <s v="100- &lt;150"/>
    <x v="0"/>
  </r>
  <r>
    <s v="093938000000000223"/>
    <x v="1"/>
    <x v="1"/>
    <n v="9.2567193690799995E-4"/>
    <s v="&lt; 1"/>
    <x v="1"/>
  </r>
  <r>
    <s v="093938000000000232"/>
    <x v="1"/>
    <x v="1"/>
    <n v="0.23962013505800001"/>
    <s v="&lt; 1"/>
    <x v="1"/>
  </r>
  <r>
    <s v="093940000000000103"/>
    <x v="10"/>
    <x v="1"/>
    <n v="2.9562185741499998"/>
    <s v="50- &lt;100"/>
    <x v="0"/>
  </r>
  <r>
    <s v="093940000000000103"/>
    <x v="9"/>
    <x v="1"/>
    <n v="35.1159466302"/>
    <s v="50- &lt;100"/>
    <x v="0"/>
  </r>
  <r>
    <s v="093940000000000103"/>
    <x v="2"/>
    <x v="1"/>
    <n v="42.476997642999997"/>
    <s v="50- &lt;100"/>
    <x v="0"/>
  </r>
  <r>
    <s v="093940000000000407"/>
    <x v="1"/>
    <x v="1"/>
    <n v="2.1402280086499998"/>
    <s v="100- &lt;150"/>
    <x v="0"/>
  </r>
  <r>
    <s v="093940000000000407"/>
    <x v="10"/>
    <x v="1"/>
    <n v="11.0202765886"/>
    <s v="100- &lt;150"/>
    <x v="0"/>
  </r>
  <r>
    <s v="093940000000000407"/>
    <x v="9"/>
    <x v="1"/>
    <n v="130.20286805000001"/>
    <s v="100- &lt;150"/>
    <x v="0"/>
  </r>
  <r>
    <s v="093940000000000504"/>
    <x v="1"/>
    <x v="2"/>
    <n v="0.25790143146900002"/>
    <s v="1 - &lt;50"/>
    <x v="1"/>
  </r>
  <r>
    <s v="093940000000000504"/>
    <x v="9"/>
    <x v="1"/>
    <n v="2.3630224183399999"/>
    <s v="1 - &lt;50"/>
    <x v="1"/>
  </r>
  <r>
    <s v="093940000000000504"/>
    <x v="10"/>
    <x v="1"/>
    <n v="4.7119812570499997"/>
    <s v="1 - &lt;50"/>
    <x v="1"/>
  </r>
  <r>
    <s v="093940000000000504"/>
    <x v="2"/>
    <x v="1"/>
    <n v="5.7474563072300002"/>
    <s v="1 - &lt;50"/>
    <x v="1"/>
  </r>
  <r>
    <s v="093940000000000504"/>
    <x v="1"/>
    <x v="1"/>
    <n v="5.8283977781200003"/>
    <s v="1 - &lt;50"/>
    <x v="1"/>
  </r>
  <r>
    <s v="094039000000000407"/>
    <x v="1"/>
    <x v="1"/>
    <n v="151.86684338800001"/>
    <s v="150-&lt;200"/>
    <x v="0"/>
  </r>
  <r>
    <s v="094039000000000620"/>
    <x v="1"/>
    <x v="1"/>
    <n v="1.27423088911"/>
    <s v="1 - &lt;50"/>
    <x v="1"/>
  </r>
  <r>
    <s v="103840000000000220"/>
    <x v="9"/>
    <x v="3"/>
    <n v="27.813890074900002"/>
    <s v="50- &lt;100"/>
    <x v="0"/>
  </r>
  <r>
    <s v="103840000000000220"/>
    <x v="1"/>
    <x v="3"/>
    <n v="28.331413686499999"/>
    <s v="50- &lt;100"/>
    <x v="0"/>
  </r>
  <r>
    <s v="103840000000000201"/>
    <x v="9"/>
    <x v="3"/>
    <n v="67.257261110200005"/>
    <s v="≥ 250"/>
    <x v="0"/>
  </r>
  <r>
    <s v="103840000000000201"/>
    <x v="1"/>
    <x v="3"/>
    <n v="220.167973991"/>
    <s v="≥ 250"/>
    <x v="0"/>
  </r>
  <r>
    <s v="103937000000000120"/>
    <x v="1"/>
    <x v="1"/>
    <n v="136.13010506200001"/>
    <s v="100- &lt;150"/>
    <x v="0"/>
  </r>
  <r>
    <s v="103940000000000310"/>
    <x v="1"/>
    <x v="2"/>
    <n v="5.9365818429399999"/>
    <s v="1 - &lt;50"/>
    <x v="1"/>
  </r>
  <r>
    <s v="103940000000000209"/>
    <x v="1"/>
    <x v="2"/>
    <n v="35.829047741499998"/>
    <s v="1 - &lt;50"/>
    <x v="1"/>
  </r>
  <r>
    <s v="103940000008000006"/>
    <x v="1"/>
    <x v="2"/>
    <n v="25.615962640799999"/>
    <s v="1 - &lt;50"/>
    <x v="1"/>
  </r>
  <r>
    <s v="113837001000000900"/>
    <x v="1"/>
    <x v="0"/>
    <n v="0.32884384223099999"/>
    <s v="&lt; 1"/>
    <x v="1"/>
  </r>
  <r>
    <s v="113837001000001600"/>
    <x v="1"/>
    <x v="0"/>
    <n v="1.1821165282999999"/>
    <s v="1 - &lt;50"/>
    <x v="1"/>
  </r>
  <r>
    <s v="113837001000001100"/>
    <x v="1"/>
    <x v="0"/>
    <n v="11.2527281149"/>
    <s v="1 - &lt;50"/>
    <x v="1"/>
  </r>
  <r>
    <s v="113837001000001300"/>
    <x v="1"/>
    <x v="0"/>
    <n v="12.292943037200001"/>
    <s v="1 - &lt;50"/>
    <x v="1"/>
  </r>
  <r>
    <s v="113837001000001500"/>
    <x v="1"/>
    <x v="0"/>
    <n v="15.1876185743"/>
    <s v="1 - &lt;50"/>
    <x v="1"/>
  </r>
  <r>
    <s v="113837001000001400"/>
    <x v="1"/>
    <x v="0"/>
    <n v="15.258181028399999"/>
    <s v="1 - &lt;50"/>
    <x v="1"/>
  </r>
  <r>
    <s v="113837001000001200"/>
    <x v="1"/>
    <x v="0"/>
    <n v="15.599849149700001"/>
    <s v="1 - &lt;50"/>
    <x v="1"/>
  </r>
  <r>
    <s v="113837001000001000"/>
    <x v="1"/>
    <x v="0"/>
    <n v="17.333787686000001"/>
    <s v="1 - &lt;50"/>
    <x v="1"/>
  </r>
  <r>
    <s v="113937000000002005"/>
    <x v="1"/>
    <x v="1"/>
    <n v="1.3149256990900001E-6"/>
    <s v="&lt; 1"/>
    <x v="1"/>
  </r>
  <r>
    <s v="113937000000002504"/>
    <x v="1"/>
    <x v="1"/>
    <n v="6.7891702359299997E-4"/>
    <s v="&lt; 1"/>
    <x v="1"/>
  </r>
  <r>
    <s v="113937000000002110"/>
    <x v="1"/>
    <x v="1"/>
    <n v="3.56355024348E-3"/>
    <s v="&lt; 1"/>
    <x v="1"/>
  </r>
  <r>
    <s v="113937000000003308"/>
    <x v="1"/>
    <x v="1"/>
    <n v="1.5013227246299999E-3"/>
    <s v="&lt; 1"/>
    <x v="1"/>
  </r>
  <r>
    <s v="113937000000003200"/>
    <x v="1"/>
    <x v="1"/>
    <n v="0.17559618530099999"/>
    <s v="&lt; 1"/>
    <x v="1"/>
  </r>
  <r>
    <s v="113937000000004307"/>
    <x v="1"/>
    <x v="1"/>
    <n v="8.6450557766100007E-3"/>
    <s v="&lt; 1"/>
    <x v="1"/>
  </r>
  <r>
    <s v="113937000000004209"/>
    <x v="3"/>
    <x v="1"/>
    <n v="4.8840931028000002E-2"/>
    <s v="&lt; 1"/>
    <x v="1"/>
  </r>
  <r>
    <s v="113937000000004307"/>
    <x v="3"/>
    <x v="1"/>
    <n v="8.1739822178099997E-2"/>
    <s v="&lt; 1"/>
    <x v="1"/>
  </r>
  <r>
    <s v="113937000000004806"/>
    <x v="3"/>
    <x v="1"/>
    <n v="4.6848072730899997"/>
    <s v="1 - &lt;50"/>
    <x v="1"/>
  </r>
  <r>
    <s v="113937000000004708"/>
    <x v="3"/>
    <x v="1"/>
    <n v="5.0593583232099997"/>
    <s v="1 - &lt;50"/>
    <x v="1"/>
  </r>
  <r>
    <s v="113937000000004600"/>
    <x v="3"/>
    <x v="1"/>
    <n v="5.0615056782099996"/>
    <s v="1 - &lt;50"/>
    <x v="1"/>
  </r>
  <r>
    <s v="113937000000005002"/>
    <x v="3"/>
    <x v="1"/>
    <n v="0.35028817672200002"/>
    <s v="&lt; 1"/>
    <x v="1"/>
  </r>
  <r>
    <s v="113937000000005805"/>
    <x v="3"/>
    <x v="1"/>
    <n v="0.37250967793500001"/>
    <s v="&lt; 1"/>
    <x v="1"/>
  </r>
  <r>
    <s v="113937000000005903"/>
    <x v="3"/>
    <x v="1"/>
    <n v="4.5813106082399999"/>
    <s v="1 - &lt;50"/>
    <x v="1"/>
  </r>
  <r>
    <s v="113937000000005100"/>
    <x v="3"/>
    <x v="1"/>
    <n v="4.6946551461299997"/>
    <s v="1 - &lt;50"/>
    <x v="1"/>
  </r>
  <r>
    <s v="113937000000006207"/>
    <x v="3"/>
    <x v="1"/>
    <n v="0.78309162460299997"/>
    <s v="&lt; 1"/>
    <x v="1"/>
  </r>
  <r>
    <s v="113937000000006001"/>
    <x v="3"/>
    <x v="1"/>
    <n v="1.7702818654700001"/>
    <s v="1 - &lt;50"/>
    <x v="1"/>
  </r>
  <r>
    <s v="113937000000006109"/>
    <x v="3"/>
    <x v="1"/>
    <n v="4.0093780628599998"/>
    <s v="1 - &lt;50"/>
    <x v="1"/>
  </r>
  <r>
    <s v="113937000000006403"/>
    <x v="3"/>
    <x v="1"/>
    <n v="4.5990508970699997"/>
    <s v="1 - &lt;50"/>
    <x v="1"/>
  </r>
  <r>
    <s v="113937000000006500"/>
    <x v="3"/>
    <x v="1"/>
    <n v="5.0011161750499999"/>
    <s v="1 - &lt;50"/>
    <x v="1"/>
  </r>
  <r>
    <s v="113937000000006608"/>
    <x v="3"/>
    <x v="1"/>
    <n v="5.0619600061399996"/>
    <s v="1 - &lt;50"/>
    <x v="1"/>
  </r>
  <r>
    <s v="113937000000006706"/>
    <x v="3"/>
    <x v="1"/>
    <n v="5.06800170067"/>
    <s v="1 - &lt;50"/>
    <x v="1"/>
  </r>
  <r>
    <s v="113937000000006804"/>
    <x v="3"/>
    <x v="1"/>
    <n v="5.0700358531700003"/>
    <s v="1 - &lt;50"/>
    <x v="1"/>
  </r>
  <r>
    <s v="113937000000006900"/>
    <x v="3"/>
    <x v="1"/>
    <n v="5.0720594491200002"/>
    <s v="1 - &lt;50"/>
    <x v="1"/>
  </r>
  <r>
    <s v="113937000000007901"/>
    <x v="3"/>
    <x v="1"/>
    <n v="0.97079741857900004"/>
    <s v="&lt; 1"/>
    <x v="1"/>
  </r>
  <r>
    <s v="113937000000007607"/>
    <x v="3"/>
    <x v="1"/>
    <n v="4.9278802961099997"/>
    <s v="1 - &lt;50"/>
    <x v="1"/>
  </r>
  <r>
    <s v="113937000000007705"/>
    <x v="3"/>
    <x v="1"/>
    <n v="4.9820041562900004"/>
    <s v="1 - &lt;50"/>
    <x v="1"/>
  </r>
  <r>
    <s v="113937000000007509"/>
    <x v="3"/>
    <x v="1"/>
    <n v="5.0615395251199997"/>
    <s v="1 - &lt;50"/>
    <x v="1"/>
  </r>
  <r>
    <s v="113937000000007108"/>
    <x v="3"/>
    <x v="1"/>
    <n v="5.0625680176900003"/>
    <s v="1 - &lt;50"/>
    <x v="1"/>
  </r>
  <r>
    <s v="113937000000007402"/>
    <x v="3"/>
    <x v="1"/>
    <n v="5.0719856460299999"/>
    <s v="1 - &lt;50"/>
    <x v="1"/>
  </r>
  <r>
    <s v="113937000000007304"/>
    <x v="3"/>
    <x v="1"/>
    <n v="5.0750168428000002"/>
    <s v="1 - &lt;50"/>
    <x v="1"/>
  </r>
  <r>
    <s v="113937000000007206"/>
    <x v="3"/>
    <x v="1"/>
    <n v="5.0761233970999999"/>
    <s v="1 - &lt;50"/>
    <x v="1"/>
  </r>
  <r>
    <s v="113937000000008241"/>
    <x v="3"/>
    <x v="1"/>
    <n v="8.1921650604199997E-4"/>
    <s v="&lt; 1"/>
    <x v="1"/>
  </r>
  <r>
    <s v="113937000000008303"/>
    <x v="1"/>
    <x v="1"/>
    <n v="1.1201188345400001E-3"/>
    <s v="&lt; 1"/>
    <x v="1"/>
  </r>
  <r>
    <s v="113937000000008287"/>
    <x v="3"/>
    <x v="1"/>
    <n v="6.1673517300799997E-3"/>
    <s v="&lt; 1"/>
    <x v="1"/>
  </r>
  <r>
    <s v="113937000000008321"/>
    <x v="1"/>
    <x v="1"/>
    <n v="0.14085297777899999"/>
    <s v="&lt; 1"/>
    <x v="1"/>
  </r>
  <r>
    <s v="113937000000008232"/>
    <x v="3"/>
    <x v="1"/>
    <n v="2.9360484955300001"/>
    <s v="1 - &lt;50"/>
    <x v="1"/>
  </r>
  <r>
    <s v="113937000000008278"/>
    <x v="3"/>
    <x v="1"/>
    <n v="4.9282558311000004"/>
    <s v="1 - &lt;50"/>
    <x v="1"/>
  </r>
  <r>
    <s v="113937000000008296"/>
    <x v="3"/>
    <x v="1"/>
    <n v="5.01501913282"/>
    <s v="1 - &lt;50"/>
    <x v="1"/>
  </r>
  <r>
    <s v="113937000000008009"/>
    <x v="3"/>
    <x v="1"/>
    <n v="5.06032494911"/>
    <s v="1 - &lt;50"/>
    <x v="1"/>
  </r>
  <r>
    <s v="113937000000008107"/>
    <x v="3"/>
    <x v="1"/>
    <n v="5.0672069875299997"/>
    <s v="1 - &lt;50"/>
    <x v="1"/>
  </r>
  <r>
    <s v="113937000000008214"/>
    <x v="1"/>
    <x v="1"/>
    <n v="7.1141888476200004"/>
    <s v="1 - &lt;50"/>
    <x v="1"/>
  </r>
  <r>
    <s v="113937000000008205"/>
    <x v="1"/>
    <x v="1"/>
    <n v="14.5251025914"/>
    <s v="1 - &lt;50"/>
    <x v="1"/>
  </r>
  <r>
    <s v="113937000000008223"/>
    <x v="3"/>
    <x v="1"/>
    <n v="16.387924422800001"/>
    <s v="1 - &lt;50"/>
    <x v="1"/>
  </r>
  <r>
    <s v="113938000000000416"/>
    <x v="6"/>
    <x v="1"/>
    <n v="1.69857988663E-2"/>
    <s v="1 - &lt;50"/>
    <x v="1"/>
  </r>
  <r>
    <s v="113938000000000430"/>
    <x v="11"/>
    <x v="1"/>
    <n v="2.2912028345500001E-2"/>
    <s v="1 - &lt;50"/>
    <x v="1"/>
  </r>
  <r>
    <s v="113938000000000430"/>
    <x v="1"/>
    <x v="1"/>
    <n v="3.0511406207100002E-2"/>
    <s v="1 - &lt;50"/>
    <x v="1"/>
  </r>
  <r>
    <s v="113938000000000407"/>
    <x v="1"/>
    <x v="1"/>
    <n v="4.7820604048899998E-2"/>
    <s v="1 - &lt;50"/>
    <x v="1"/>
  </r>
  <r>
    <s v="113938000000000416"/>
    <x v="1"/>
    <x v="1"/>
    <n v="2.0577614422999999"/>
    <s v="1 - &lt;50"/>
    <x v="1"/>
  </r>
  <r>
    <s v="113938000000000407"/>
    <x v="6"/>
    <x v="1"/>
    <n v="4.4068064719600004"/>
    <s v="1 - &lt;50"/>
    <x v="1"/>
  </r>
  <r>
    <s v="113938000000000430"/>
    <x v="6"/>
    <x v="1"/>
    <n v="13.8227725547"/>
    <s v="1 - &lt;50"/>
    <x v="1"/>
  </r>
  <r>
    <s v="113938000000000407"/>
    <x v="11"/>
    <x v="1"/>
    <n v="40.522575909799997"/>
    <s v="1 - &lt;50"/>
    <x v="1"/>
  </r>
  <r>
    <s v="113938000000000309"/>
    <x v="1"/>
    <x v="1"/>
    <n v="94.957052638500002"/>
    <s v="50- &lt;100"/>
    <x v="0"/>
  </r>
  <r>
    <s v="114039000100000633"/>
    <x v="1"/>
    <x v="1"/>
    <n v="0.47416467611399998"/>
    <s v="&lt; 1"/>
    <x v="1"/>
  </r>
  <r>
    <s v="114039000100000928"/>
    <x v="1"/>
    <x v="1"/>
    <n v="0.70079182102399995"/>
    <s v="&lt; 1"/>
    <x v="1"/>
  </r>
  <r>
    <s v="114039000100000802"/>
    <x v="1"/>
    <x v="1"/>
    <n v="0.95287553546399995"/>
    <s v="&lt; 1"/>
    <x v="1"/>
  </r>
  <r>
    <s v="114039000100000508"/>
    <x v="1"/>
    <x v="1"/>
    <n v="0.96716075229499998"/>
    <s v="&lt; 1"/>
    <x v="1"/>
  </r>
  <r>
    <s v="114039000100000401"/>
    <x v="1"/>
    <x v="1"/>
    <n v="1.1458294235199999"/>
    <s v="1 - &lt;50"/>
    <x v="1"/>
  </r>
  <r>
    <s v="114039000100000704"/>
    <x v="1"/>
    <x v="1"/>
    <n v="1.1778098459199999"/>
    <s v="1 - &lt;50"/>
    <x v="1"/>
  </r>
  <r>
    <s v="114039000100000303"/>
    <x v="1"/>
    <x v="1"/>
    <n v="1.34302943972"/>
    <s v="1 - &lt;50"/>
    <x v="1"/>
  </r>
  <r>
    <s v="114039000100000205"/>
    <x v="1"/>
    <x v="1"/>
    <n v="2.2280932677399998"/>
    <s v="1 - &lt;50"/>
    <x v="1"/>
  </r>
  <r>
    <s v="114039000100001909"/>
    <x v="1"/>
    <x v="1"/>
    <n v="1.0249411105600001E-4"/>
    <s v="&lt; 1"/>
    <x v="1"/>
  </r>
  <r>
    <s v="114039000100001801"/>
    <x v="1"/>
    <x v="1"/>
    <n v="1.0903174549000001E-4"/>
    <s v="&lt; 1"/>
    <x v="1"/>
  </r>
  <r>
    <s v="114039000100001400"/>
    <x v="1"/>
    <x v="1"/>
    <n v="0.59350256790800004"/>
    <s v="&lt; 1"/>
    <x v="1"/>
  </r>
  <r>
    <s v="114039000100001302"/>
    <x v="1"/>
    <x v="1"/>
    <n v="0.78815760009799996"/>
    <s v="&lt; 1"/>
    <x v="1"/>
  </r>
  <r>
    <s v="114039000100001008"/>
    <x v="1"/>
    <x v="1"/>
    <n v="1.0644893844600001"/>
    <s v="1 - &lt;50"/>
    <x v="1"/>
  </r>
  <r>
    <s v="114039000100001507"/>
    <x v="1"/>
    <x v="1"/>
    <n v="1.0810138168600001"/>
    <s v="1 - &lt;50"/>
    <x v="1"/>
  </r>
  <r>
    <s v="114039000100001204"/>
    <x v="1"/>
    <x v="1"/>
    <n v="1.2273048311100001"/>
    <s v="1 - &lt;50"/>
    <x v="1"/>
  </r>
  <r>
    <s v="114039000100002604"/>
    <x v="1"/>
    <x v="1"/>
    <n v="5.0381181114899998E-5"/>
    <s v="&lt; 1"/>
    <x v="1"/>
  </r>
  <r>
    <s v="114039000100002908"/>
    <x v="1"/>
    <x v="1"/>
    <n v="2.16772699844E-4"/>
    <s v="&lt; 1"/>
    <x v="1"/>
  </r>
  <r>
    <s v="114039000100002702"/>
    <x v="1"/>
    <x v="1"/>
    <n v="0.24822875104799999"/>
    <s v="&lt; 1"/>
    <x v="1"/>
  </r>
  <r>
    <s v="114039000100002800"/>
    <x v="1"/>
    <x v="1"/>
    <n v="0.37407575824299999"/>
    <s v="&lt; 1"/>
    <x v="1"/>
  </r>
  <r>
    <s v="114039000100002105"/>
    <x v="1"/>
    <x v="1"/>
    <n v="0.907251321936"/>
    <s v="&lt; 1"/>
    <x v="1"/>
  </r>
  <r>
    <s v="114039000100002301"/>
    <x v="1"/>
    <x v="1"/>
    <n v="0.94092896782000002"/>
    <s v="&lt; 1"/>
    <x v="1"/>
  </r>
  <r>
    <s v="114039000100003408"/>
    <x v="1"/>
    <x v="1"/>
    <n v="0.49232512373999998"/>
    <s v="&lt; 1"/>
    <x v="1"/>
  </r>
  <r>
    <s v="114039000100003701"/>
    <x v="1"/>
    <x v="1"/>
    <n v="0.66280797591899998"/>
    <s v="&lt; 1"/>
    <x v="1"/>
  </r>
  <r>
    <s v="114039000100003907"/>
    <x v="1"/>
    <x v="1"/>
    <n v="0.71740984665200003"/>
    <s v="&lt; 1"/>
    <x v="1"/>
  </r>
  <r>
    <s v="114039000100003603"/>
    <x v="1"/>
    <x v="1"/>
    <n v="0.85250678657599999"/>
    <s v="&lt; 1"/>
    <x v="1"/>
  </r>
  <r>
    <s v="114039000100003505"/>
    <x v="1"/>
    <x v="1"/>
    <n v="0.94647800648199998"/>
    <s v="&lt; 1"/>
    <x v="1"/>
  </r>
  <r>
    <s v="114039000100004906"/>
    <x v="1"/>
    <x v="1"/>
    <n v="0.65242089787500002"/>
    <s v="&lt; 1"/>
    <x v="1"/>
  </r>
  <r>
    <s v="114039000100004103"/>
    <x v="1"/>
    <x v="1"/>
    <n v="0.68272266893400002"/>
    <s v="&lt; 1"/>
    <x v="1"/>
  </r>
  <r>
    <s v="114039000100004201"/>
    <x v="1"/>
    <x v="1"/>
    <n v="0.70620218132000001"/>
    <s v="&lt; 1"/>
    <x v="1"/>
  </r>
  <r>
    <s v="114039000100004407"/>
    <x v="1"/>
    <x v="1"/>
    <n v="0.91401796241199995"/>
    <s v="&lt; 1"/>
    <x v="1"/>
  </r>
  <r>
    <s v="114039000100004504"/>
    <x v="1"/>
    <x v="1"/>
    <n v="0.92693620438699997"/>
    <s v="&lt; 1"/>
    <x v="1"/>
  </r>
  <r>
    <s v="114039000100004602"/>
    <x v="1"/>
    <x v="1"/>
    <n v="0.94161912950000004"/>
    <s v="&lt; 1"/>
    <x v="1"/>
  </r>
  <r>
    <s v="114039000100004808"/>
    <x v="1"/>
    <x v="1"/>
    <n v="1.02571228273"/>
    <s v="1 - &lt;50"/>
    <x v="1"/>
  </r>
  <r>
    <s v="114039000100004309"/>
    <x v="1"/>
    <x v="1"/>
    <n v="1.0639601358599999"/>
    <s v="1 - &lt;50"/>
    <x v="1"/>
  </r>
  <r>
    <s v="114039000100005308"/>
    <x v="1"/>
    <x v="1"/>
    <n v="3.6138195166899998E-4"/>
    <s v="&lt; 1"/>
    <x v="1"/>
  </r>
  <r>
    <s v="114039000100005004"/>
    <x v="1"/>
    <x v="1"/>
    <n v="0.41734722590500001"/>
    <s v="&lt; 1"/>
    <x v="1"/>
  </r>
  <r>
    <s v="114039000100005807"/>
    <x v="1"/>
    <x v="1"/>
    <n v="0.95198582521999997"/>
    <s v="&lt; 1"/>
    <x v="1"/>
  </r>
  <r>
    <s v="114039000100005200"/>
    <x v="1"/>
    <x v="1"/>
    <n v="1.0167279676200001"/>
    <s v="1 - &lt;50"/>
    <x v="1"/>
  </r>
  <r>
    <s v="114039000100005905"/>
    <x v="1"/>
    <x v="1"/>
    <n v="1.1003176355199999"/>
    <s v="1 - &lt;50"/>
    <x v="1"/>
  </r>
  <r>
    <s v="114039000100006806"/>
    <x v="1"/>
    <x v="1"/>
    <n v="0.734365955844"/>
    <s v="&lt; 1"/>
    <x v="1"/>
  </r>
  <r>
    <s v="114039000100006307"/>
    <x v="1"/>
    <x v="1"/>
    <n v="0.80462251036099997"/>
    <s v="&lt; 1"/>
    <x v="1"/>
  </r>
  <r>
    <s v="114039000100006101"/>
    <x v="1"/>
    <x v="1"/>
    <n v="1.01288070055"/>
    <s v="1 - &lt;50"/>
    <x v="1"/>
  </r>
  <r>
    <s v="114039000100006904"/>
    <x v="1"/>
    <x v="1"/>
    <n v="1.0661898003300001"/>
    <s v="1 - &lt;50"/>
    <x v="1"/>
  </r>
  <r>
    <s v="114039000100006209"/>
    <x v="1"/>
    <x v="1"/>
    <n v="1.0758066693799999"/>
    <s v="1 - &lt;50"/>
    <x v="1"/>
  </r>
  <r>
    <s v="114039000100006003"/>
    <x v="1"/>
    <x v="1"/>
    <n v="1.0761626316099999"/>
    <s v="1 - &lt;50"/>
    <x v="1"/>
  </r>
  <r>
    <s v="114039000100007324"/>
    <x v="1"/>
    <x v="1"/>
    <n v="9.0554013087499997E-5"/>
    <s v="&lt; 1"/>
    <x v="1"/>
  </r>
  <r>
    <s v="114039000100007404"/>
    <x v="1"/>
    <x v="1"/>
    <n v="0.30636624570799997"/>
    <s v="&lt; 1"/>
    <x v="1"/>
  </r>
  <r>
    <s v="114039000100007501"/>
    <x v="1"/>
    <x v="1"/>
    <n v="0.84728838926899996"/>
    <s v="&lt; 1"/>
    <x v="1"/>
  </r>
  <r>
    <s v="114039000100007707"/>
    <x v="1"/>
    <x v="1"/>
    <n v="0.950986322281"/>
    <s v="&lt; 1"/>
    <x v="1"/>
  </r>
  <r>
    <s v="114039000100007609"/>
    <x v="1"/>
    <x v="1"/>
    <n v="1.0149974934899999"/>
    <s v="1 - &lt;50"/>
    <x v="1"/>
  </r>
  <r>
    <s v="114039000100007805"/>
    <x v="1"/>
    <x v="1"/>
    <n v="1.1062354935000001"/>
    <s v="1 - &lt;50"/>
    <x v="1"/>
  </r>
  <r>
    <s v="114039000100008804"/>
    <x v="1"/>
    <x v="1"/>
    <n v="1.1261259471099999E-4"/>
    <s v="&lt; 1"/>
    <x v="1"/>
  </r>
  <r>
    <s v="114039000100008706"/>
    <x v="1"/>
    <x v="1"/>
    <n v="2.0478367971299999E-4"/>
    <s v="&lt; 1"/>
    <x v="1"/>
  </r>
  <r>
    <s v="114039000100008902"/>
    <x v="1"/>
    <x v="1"/>
    <n v="0.235752529855"/>
    <s v="&lt; 1"/>
    <x v="1"/>
  </r>
  <r>
    <s v="114039000100008608"/>
    <x v="1"/>
    <x v="1"/>
    <n v="0.51714174681900005"/>
    <s v="&lt; 1"/>
    <x v="1"/>
  </r>
  <r>
    <s v="114039000100008305"/>
    <x v="1"/>
    <x v="1"/>
    <n v="0.782389079978"/>
    <s v="&lt; 1"/>
    <x v="1"/>
  </r>
  <r>
    <s v="114039000100008403"/>
    <x v="1"/>
    <x v="1"/>
    <n v="0.80411662736400003"/>
    <s v="&lt; 1"/>
    <x v="1"/>
  </r>
  <r>
    <s v="114039000100008500"/>
    <x v="1"/>
    <x v="1"/>
    <n v="1.0149427009100001"/>
    <s v="1 - &lt;50"/>
    <x v="1"/>
  </r>
  <r>
    <s v="114039000100008207"/>
    <x v="1"/>
    <x v="1"/>
    <n v="1.6255807263299999"/>
    <s v="1 - &lt;50"/>
    <x v="1"/>
  </r>
  <r>
    <s v="114039000100008001"/>
    <x v="1"/>
    <x v="1"/>
    <n v="1.87231474777"/>
    <s v="1 - &lt;50"/>
    <x v="1"/>
  </r>
  <r>
    <s v="114039000100009000"/>
    <x v="1"/>
    <x v="1"/>
    <n v="0.50840260132000004"/>
    <s v="&lt; 1"/>
    <x v="1"/>
  </r>
  <r>
    <s v="114039000100009803"/>
    <x v="1"/>
    <x v="1"/>
    <n v="0.87647138005000003"/>
    <s v="&lt; 1"/>
    <x v="1"/>
  </r>
  <r>
    <s v="114039000100009901"/>
    <x v="1"/>
    <x v="1"/>
    <n v="1.0413988732299999"/>
    <s v="1 - &lt;50"/>
    <x v="1"/>
  </r>
  <r>
    <s v="114039000100009402"/>
    <x v="1"/>
    <x v="1"/>
    <n v="1.04725425589"/>
    <s v="1 - &lt;50"/>
    <x v="1"/>
  </r>
  <r>
    <s v="114039000100009108"/>
    <x v="1"/>
    <x v="1"/>
    <n v="1.0507346852099999"/>
    <s v="1 - &lt;50"/>
    <x v="1"/>
  </r>
  <r>
    <s v="114039000100009304"/>
    <x v="1"/>
    <x v="1"/>
    <n v="1.07349224039"/>
    <s v="1 - &lt;50"/>
    <x v="1"/>
  </r>
  <r>
    <s v="114039000100009509"/>
    <x v="1"/>
    <x v="1"/>
    <n v="1.3784906949"/>
    <s v="1 - &lt;50"/>
    <x v="1"/>
  </r>
  <r>
    <s v="114039000100010819"/>
    <x v="1"/>
    <x v="1"/>
    <n v="0.24540460006299999"/>
    <s v="&lt; 1"/>
    <x v="1"/>
  </r>
  <r>
    <s v="114039000100010828"/>
    <x v="1"/>
    <x v="1"/>
    <n v="0.24944168470299999"/>
    <s v="&lt; 1"/>
    <x v="1"/>
  </r>
  <r>
    <s v="114039000100010702"/>
    <x v="1"/>
    <x v="1"/>
    <n v="0.60391911185699998"/>
    <s v="&lt; 1"/>
    <x v="1"/>
  </r>
  <r>
    <s v="114039000100010908"/>
    <x v="1"/>
    <x v="1"/>
    <n v="0.70309243019099998"/>
    <s v="&lt; 1"/>
    <x v="1"/>
  </r>
  <r>
    <s v="114039000100011925"/>
    <x v="1"/>
    <x v="1"/>
    <n v="1.52546128159E-4"/>
    <s v="&lt; 1"/>
    <x v="1"/>
  </r>
  <r>
    <s v="114039000100011104"/>
    <x v="1"/>
    <x v="1"/>
    <n v="0.35727500793799999"/>
    <s v="&lt; 1"/>
    <x v="1"/>
  </r>
  <r>
    <s v="114039000100011701"/>
    <x v="1"/>
    <x v="1"/>
    <n v="0.38328883233700001"/>
    <s v="&lt; 1"/>
    <x v="1"/>
  </r>
  <r>
    <s v="114039000100011505"/>
    <x v="1"/>
    <x v="1"/>
    <n v="0.38848261249400001"/>
    <s v="&lt; 1"/>
    <x v="1"/>
  </r>
  <r>
    <s v="114039000100011408"/>
    <x v="1"/>
    <x v="1"/>
    <n v="0.42608781715299998"/>
    <s v="&lt; 1"/>
    <x v="1"/>
  </r>
  <r>
    <s v="114039000100011015"/>
    <x v="1"/>
    <x v="1"/>
    <n v="0.43807148320900002"/>
    <s v="&lt; 1"/>
    <x v="1"/>
  </r>
  <r>
    <s v="114039000100011300"/>
    <x v="1"/>
    <x v="1"/>
    <n v="0.52454289682599997"/>
    <s v="&lt; 1"/>
    <x v="1"/>
  </r>
  <r>
    <s v="114039000100011202"/>
    <x v="1"/>
    <x v="1"/>
    <n v="0.53057531951100001"/>
    <s v="&lt; 1"/>
    <x v="1"/>
  </r>
  <r>
    <s v="114039000100012201"/>
    <x v="1"/>
    <x v="1"/>
    <n v="3.0338409010300001E-4"/>
    <s v="&lt; 1"/>
    <x v="1"/>
  </r>
  <r>
    <s v="114039000400000101"/>
    <x v="1"/>
    <x v="1"/>
    <n v="7.21523085551E-8"/>
    <s v="&lt; 1"/>
    <x v="1"/>
  </r>
  <r>
    <s v="114039000400000209"/>
    <x v="1"/>
    <x v="1"/>
    <n v="3.6736970254400001E-4"/>
    <s v="&lt; 1"/>
    <x v="1"/>
  </r>
  <r>
    <s v="114039000400002207"/>
    <x v="1"/>
    <x v="1"/>
    <n v="0.90032875795599998"/>
    <s v="&lt; 1"/>
    <x v="1"/>
  </r>
  <r>
    <s v="114039000400002305"/>
    <x v="1"/>
    <x v="1"/>
    <n v="1.13790187372"/>
    <s v="1 - &lt;50"/>
    <x v="1"/>
  </r>
  <r>
    <s v="114039000400003910"/>
    <x v="1"/>
    <x v="1"/>
    <n v="1.43667077646E-7"/>
    <s v="&lt; 1"/>
    <x v="1"/>
  </r>
  <r>
    <s v="114039000400004009"/>
    <x v="1"/>
    <x v="1"/>
    <n v="4.1984014593100002E-4"/>
    <s v="&lt; 1"/>
    <x v="1"/>
  </r>
  <r>
    <s v="114039000400006604"/>
    <x v="1"/>
    <x v="1"/>
    <n v="1.5046905467199999E-5"/>
    <s v="&lt; 1"/>
    <x v="1"/>
  </r>
  <r>
    <s v="114039000400006301"/>
    <x v="1"/>
    <x v="1"/>
    <n v="1.12852229272E-4"/>
    <s v="&lt; 1"/>
    <x v="1"/>
  </r>
  <r>
    <s v="114039000400006105"/>
    <x v="1"/>
    <x v="1"/>
    <n v="0.21775315536699999"/>
    <s v="&lt; 1"/>
    <x v="1"/>
  </r>
  <r>
    <s v="114039000400007907"/>
    <x v="1"/>
    <x v="1"/>
    <n v="6.7362486105699995E-4"/>
    <s v="&lt; 1"/>
    <x v="1"/>
  </r>
  <r>
    <s v="114039000400008504"/>
    <x v="1"/>
    <x v="1"/>
    <n v="0.40837641100200001"/>
    <s v="&lt; 1"/>
    <x v="1"/>
  </r>
  <r>
    <s v="114039000400008602"/>
    <x v="1"/>
    <x v="1"/>
    <n v="0.50891367126300002"/>
    <s v="&lt; 1"/>
    <x v="1"/>
  </r>
  <r>
    <s v="114039000400008808"/>
    <x v="1"/>
    <x v="1"/>
    <n v="0.62214678682299995"/>
    <s v="&lt; 1"/>
    <x v="1"/>
  </r>
  <r>
    <s v="114039000400008309"/>
    <x v="1"/>
    <x v="1"/>
    <n v="0.66486753604000004"/>
    <s v="&lt; 1"/>
    <x v="1"/>
  </r>
  <r>
    <s v="114039000400008906"/>
    <x v="1"/>
    <x v="1"/>
    <n v="0.66616765812500001"/>
    <s v="&lt; 1"/>
    <x v="1"/>
  </r>
  <r>
    <s v="114039000400008201"/>
    <x v="1"/>
    <x v="1"/>
    <n v="1.1920726216399999"/>
    <s v="1 - &lt;50"/>
    <x v="1"/>
  </r>
  <r>
    <s v="114039000400009004"/>
    <x v="1"/>
    <x v="1"/>
    <n v="0.67264308785899996"/>
    <s v="&lt; 1"/>
    <x v="1"/>
  </r>
  <r>
    <s v="114039000400009102"/>
    <x v="1"/>
    <x v="1"/>
    <n v="0.82078849545200006"/>
    <s v="&lt; 1"/>
    <x v="1"/>
  </r>
  <r>
    <s v="114039000400009200"/>
    <x v="1"/>
    <x v="1"/>
    <n v="0.83243313663399998"/>
    <s v="&lt; 1"/>
    <x v="1"/>
  </r>
  <r>
    <s v="114039000400009308"/>
    <x v="1"/>
    <x v="1"/>
    <n v="0.92119492420799998"/>
    <s v="&lt; 1"/>
    <x v="1"/>
  </r>
  <r>
    <s v="114039000400009406"/>
    <x v="1"/>
    <x v="1"/>
    <n v="0.967436261252"/>
    <s v="&lt; 1"/>
    <x v="1"/>
  </r>
  <r>
    <s v="114039000400009905"/>
    <x v="1"/>
    <x v="1"/>
    <n v="1.0894868342599999"/>
    <s v="1 - &lt;50"/>
    <x v="1"/>
  </r>
  <r>
    <s v="114039000400009807"/>
    <x v="1"/>
    <x v="1"/>
    <n v="1.20184892253"/>
    <s v="1 - &lt;50"/>
    <x v="1"/>
  </r>
  <r>
    <s v="114039000400009503"/>
    <x v="1"/>
    <x v="1"/>
    <n v="1.36035775585"/>
    <s v="1 - &lt;50"/>
    <x v="1"/>
  </r>
  <r>
    <s v="114039000400010911"/>
    <x v="1"/>
    <x v="1"/>
    <n v="0.43785327726099998"/>
    <s v="&lt; 1"/>
    <x v="1"/>
  </r>
  <r>
    <s v="114039000400010314"/>
    <x v="1"/>
    <x v="1"/>
    <n v="0.51058462693700002"/>
    <s v="&lt; 1"/>
    <x v="1"/>
  </r>
  <r>
    <s v="114039000400010341"/>
    <x v="1"/>
    <x v="1"/>
    <n v="0.64737711498399997"/>
    <s v="&lt; 1"/>
    <x v="1"/>
  </r>
  <r>
    <s v="114039000400010001"/>
    <x v="1"/>
    <x v="1"/>
    <n v="1.0214740082"/>
    <s v="1 - &lt;50"/>
    <x v="1"/>
  </r>
  <r>
    <s v="114039000400010207"/>
    <x v="1"/>
    <x v="1"/>
    <n v="1.0533636575300001"/>
    <s v="1 - &lt;50"/>
    <x v="1"/>
  </r>
  <r>
    <s v="114039000400010608"/>
    <x v="1"/>
    <x v="1"/>
    <n v="1.3121546450699999"/>
    <s v="1 - &lt;50"/>
    <x v="1"/>
  </r>
  <r>
    <s v="114039000400011206"/>
    <x v="1"/>
    <x v="1"/>
    <n v="0.40236615106899998"/>
    <s v="&lt; 1"/>
    <x v="1"/>
  </r>
  <r>
    <s v="114039000400011509"/>
    <x v="1"/>
    <x v="1"/>
    <n v="1.0455632448500001"/>
    <s v="1 - &lt;50"/>
    <x v="1"/>
  </r>
  <r>
    <s v="114039000400011803"/>
    <x v="1"/>
    <x v="1"/>
    <n v="1.05020741196"/>
    <s v="1 - &lt;50"/>
    <x v="1"/>
  </r>
  <r>
    <s v="114039000400011901"/>
    <x v="1"/>
    <x v="1"/>
    <n v="1.8386599184300001"/>
    <s v="1 - &lt;50"/>
    <x v="1"/>
  </r>
  <r>
    <s v="114039000400012802"/>
    <x v="1"/>
    <x v="1"/>
    <n v="2.6757604384299998E-4"/>
    <s v="&lt; 1"/>
    <x v="1"/>
  </r>
  <r>
    <s v="114039000400012107"/>
    <x v="1"/>
    <x v="1"/>
    <n v="0.46994953483399998"/>
    <s v="&lt; 1"/>
    <x v="1"/>
  </r>
  <r>
    <s v="114039000400012704"/>
    <x v="1"/>
    <x v="1"/>
    <n v="0.48637755181699999"/>
    <s v="&lt; 1"/>
    <x v="1"/>
  </r>
  <r>
    <s v="114039000400012205"/>
    <x v="1"/>
    <x v="1"/>
    <n v="0.63326934996100004"/>
    <s v="&lt; 1"/>
    <x v="1"/>
  </r>
  <r>
    <s v="114039000400012508"/>
    <x v="1"/>
    <x v="1"/>
    <n v="0.82130682828900003"/>
    <s v="&lt; 1"/>
    <x v="1"/>
  </r>
  <r>
    <s v="114039000400012303"/>
    <x v="1"/>
    <x v="1"/>
    <n v="0.89049720326500004"/>
    <s v="&lt; 1"/>
    <x v="1"/>
  </r>
  <r>
    <s v="114039000400013008"/>
    <x v="1"/>
    <x v="1"/>
    <n v="2.3729952379600001E-5"/>
    <s v="&lt; 1"/>
    <x v="1"/>
  </r>
  <r>
    <s v="114039000400013400"/>
    <x v="1"/>
    <x v="1"/>
    <n v="0.84795360386899998"/>
    <s v="&lt; 1"/>
    <x v="1"/>
  </r>
  <r>
    <s v="114039000400013302"/>
    <x v="1"/>
    <x v="1"/>
    <n v="0.85738533788500004"/>
    <s v="&lt; 1"/>
    <x v="1"/>
  </r>
  <r>
    <s v="114039000400013909"/>
    <x v="1"/>
    <x v="1"/>
    <n v="0.89326842203800005"/>
    <s v="&lt; 1"/>
    <x v="1"/>
  </r>
  <r>
    <s v="114039000400013801"/>
    <x v="1"/>
    <x v="1"/>
    <n v="0.98059249097699996"/>
    <s v="&lt; 1"/>
    <x v="1"/>
  </r>
  <r>
    <s v="114039000400013507"/>
    <x v="1"/>
    <x v="1"/>
    <n v="1.11717969877"/>
    <s v="1 - &lt;50"/>
    <x v="1"/>
  </r>
  <r>
    <s v="114039000400014908"/>
    <x v="1"/>
    <x v="1"/>
    <n v="2.9965442244899999E-4"/>
    <s v="&lt; 1"/>
    <x v="1"/>
  </r>
  <r>
    <s v="114039000400014819"/>
    <x v="1"/>
    <x v="1"/>
    <n v="0.33330118570400002"/>
    <s v="&lt; 1"/>
    <x v="1"/>
  </r>
  <r>
    <s v="114039000400014007"/>
    <x v="1"/>
    <x v="1"/>
    <n v="0.41822473781399999"/>
    <s v="&lt; 1"/>
    <x v="1"/>
  </r>
  <r>
    <s v="114039000400014105"/>
    <x v="1"/>
    <x v="1"/>
    <n v="0.98434706187700005"/>
    <s v="&lt; 1"/>
    <x v="1"/>
  </r>
  <r>
    <s v="114039000400014203"/>
    <x v="1"/>
    <x v="1"/>
    <n v="1.05606471545"/>
    <s v="1 - &lt;50"/>
    <x v="1"/>
  </r>
  <r>
    <s v="114039000400014702"/>
    <x v="1"/>
    <x v="1"/>
    <n v="1.0623384763899999"/>
    <s v="1 - &lt;50"/>
    <x v="1"/>
  </r>
  <r>
    <s v="114039000400014604"/>
    <x v="1"/>
    <x v="1"/>
    <n v="1.39023018633"/>
    <s v="1 - &lt;50"/>
    <x v="1"/>
  </r>
  <r>
    <s v="114039000400015006"/>
    <x v="1"/>
    <x v="1"/>
    <n v="0.64881165681999997"/>
    <s v="&lt; 1"/>
    <x v="1"/>
  </r>
  <r>
    <s v="114039000400015701"/>
    <x v="1"/>
    <x v="1"/>
    <n v="0.93368638393000003"/>
    <s v="&lt; 1"/>
    <x v="1"/>
  </r>
  <r>
    <s v="114039000400015202"/>
    <x v="1"/>
    <x v="1"/>
    <n v="0.94125806033699999"/>
    <s v="&lt; 1"/>
    <x v="1"/>
  </r>
  <r>
    <s v="114039000400015408"/>
    <x v="1"/>
    <x v="1"/>
    <n v="0.99338778772400005"/>
    <s v="&lt; 1"/>
    <x v="1"/>
  </r>
  <r>
    <s v="114039000400015603"/>
    <x v="1"/>
    <x v="1"/>
    <n v="0.99797906063499997"/>
    <s v="&lt; 1"/>
    <x v="1"/>
  </r>
  <r>
    <s v="114039000400015300"/>
    <x v="1"/>
    <x v="1"/>
    <n v="1.0892501962400001"/>
    <s v="1 - &lt;50"/>
    <x v="1"/>
  </r>
  <r>
    <s v="123837000000000220"/>
    <x v="1"/>
    <x v="0"/>
    <n v="5.2999419738100002"/>
    <s v="1 - &lt;50"/>
    <x v="1"/>
  </r>
  <r>
    <s v="123837000000000105"/>
    <x v="1"/>
    <x v="0"/>
    <n v="9.0316077336300005"/>
    <s v="≥ 250"/>
    <x v="0"/>
  </r>
  <r>
    <s v="123837000000000230"/>
    <x v="1"/>
    <x v="0"/>
    <n v="19.869902274400001"/>
    <s v="1 - &lt;50"/>
    <x v="1"/>
  </r>
  <r>
    <s v="123837000000000105"/>
    <x v="2"/>
    <x v="0"/>
    <n v="24.7262528923"/>
    <s v="≥ 250"/>
    <x v="0"/>
  </r>
  <r>
    <s v="123837000000000240"/>
    <x v="1"/>
    <x v="0"/>
    <n v="52.8694479993"/>
    <s v="50- &lt;100"/>
    <x v="0"/>
  </r>
  <r>
    <s v="123837000000000203"/>
    <x v="1"/>
    <x v="0"/>
    <n v="63.547362709399998"/>
    <s v="50- &lt;100"/>
    <x v="0"/>
  </r>
  <r>
    <s v="123837000000000105"/>
    <x v="0"/>
    <x v="0"/>
    <n v="286.04387898099998"/>
    <s v="≥ 250"/>
    <x v="0"/>
  </r>
  <r>
    <s v="123839000000000110"/>
    <x v="1"/>
    <x v="0"/>
    <n v="29.374752245"/>
    <s v="1 - &lt;50"/>
    <x v="1"/>
  </r>
  <r>
    <s v="123839002000000902"/>
    <x v="1"/>
    <x v="0"/>
    <n v="2.3730506627800001E-2"/>
    <s v="&lt; 1"/>
    <x v="1"/>
  </r>
  <r>
    <s v="123839002000000804"/>
    <x v="1"/>
    <x v="0"/>
    <n v="7.1323040299399995E-2"/>
    <s v="&lt; 1"/>
    <x v="1"/>
  </r>
  <r>
    <s v="123839002000000109"/>
    <x v="1"/>
    <x v="0"/>
    <n v="5.3045130153000004"/>
    <s v="1 - &lt;50"/>
    <x v="1"/>
  </r>
  <r>
    <s v="123839002000000403"/>
    <x v="1"/>
    <x v="0"/>
    <n v="8.0784796836799995"/>
    <s v="1 - &lt;50"/>
    <x v="1"/>
  </r>
  <r>
    <s v="123839002000000207"/>
    <x v="1"/>
    <x v="0"/>
    <n v="18.581025511299998"/>
    <s v="1 - &lt;50"/>
    <x v="1"/>
  </r>
  <r>
    <s v="123839002000001108"/>
    <x v="1"/>
    <x v="0"/>
    <n v="7.1542601926800004E-3"/>
    <s v="&lt; 1"/>
    <x v="1"/>
  </r>
  <r>
    <s v="123839002000001000"/>
    <x v="1"/>
    <x v="0"/>
    <n v="1.0489879019499999E-2"/>
    <s v="&lt; 1"/>
    <x v="1"/>
  </r>
  <r>
    <s v="123937000100000307"/>
    <x v="1"/>
    <x v="1"/>
    <n v="68.254620732899994"/>
    <s v="50- &lt;100"/>
    <x v="0"/>
  </r>
  <r>
    <s v="123937000300000704"/>
    <x v="1"/>
    <x v="1"/>
    <n v="1.3777238023299999E-6"/>
    <s v="&lt; 1"/>
    <x v="1"/>
  </r>
  <r>
    <s v="123937000300000802"/>
    <x v="1"/>
    <x v="1"/>
    <n v="8.2750118798799992E-3"/>
    <s v="&lt; 1"/>
    <x v="1"/>
  </r>
  <r>
    <s v="123937000300000606"/>
    <x v="3"/>
    <x v="1"/>
    <n v="3.3501733068500003E-2"/>
    <s v="&lt; 1"/>
    <x v="1"/>
  </r>
  <r>
    <s v="123937000300000900"/>
    <x v="3"/>
    <x v="1"/>
    <n v="0.13010881079700001"/>
    <s v="&lt; 1"/>
    <x v="1"/>
  </r>
  <r>
    <s v="123937000300001703"/>
    <x v="1"/>
    <x v="1"/>
    <n v="1.84273509558E-4"/>
    <s v="&lt; 1"/>
    <x v="1"/>
  </r>
  <r>
    <s v="123937000300001605"/>
    <x v="1"/>
    <x v="1"/>
    <n v="1.22013819856E-3"/>
    <s v="&lt; 1"/>
    <x v="1"/>
  </r>
  <r>
    <s v="123937000300001703"/>
    <x v="3"/>
    <x v="1"/>
    <n v="6.5819207525599999E-2"/>
    <s v="&lt; 1"/>
    <x v="1"/>
  </r>
  <r>
    <s v="123937000300001008"/>
    <x v="3"/>
    <x v="1"/>
    <n v="2.8092708493399998"/>
    <s v="1 - &lt;50"/>
    <x v="1"/>
  </r>
  <r>
    <s v="123937000300001106"/>
    <x v="3"/>
    <x v="1"/>
    <n v="4.2182236031300002"/>
    <s v="1 - &lt;50"/>
    <x v="1"/>
  </r>
  <r>
    <s v="123937000300002105"/>
    <x v="3"/>
    <x v="1"/>
    <n v="0.56979356497699996"/>
    <s v="&lt; 1"/>
    <x v="1"/>
  </r>
  <r>
    <s v="123937000300002702"/>
    <x v="3"/>
    <x v="1"/>
    <n v="0.84445527212799998"/>
    <s v="&lt; 1"/>
    <x v="1"/>
  </r>
  <r>
    <s v="123937000300002800"/>
    <x v="3"/>
    <x v="1"/>
    <n v="3.4116485803300001"/>
    <s v="1 - &lt;50"/>
    <x v="1"/>
  </r>
  <r>
    <s v="123937000300002301"/>
    <x v="3"/>
    <x v="1"/>
    <n v="3.58083132413"/>
    <s v="1 - &lt;50"/>
    <x v="1"/>
  </r>
  <r>
    <s v="123937000300002203"/>
    <x v="3"/>
    <x v="1"/>
    <n v="3.9637083999999998"/>
    <s v="1 - &lt;50"/>
    <x v="1"/>
  </r>
  <r>
    <s v="123937000300002409"/>
    <x v="3"/>
    <x v="1"/>
    <n v="4.1711193022600002"/>
    <s v="1 - &lt;50"/>
    <x v="1"/>
  </r>
  <r>
    <s v="123937000300002908"/>
    <x v="3"/>
    <x v="1"/>
    <n v="4.1969223230199999"/>
    <s v="1 - &lt;50"/>
    <x v="1"/>
  </r>
  <r>
    <s v="123937000300002604"/>
    <x v="3"/>
    <x v="1"/>
    <n v="4.4287918037900003"/>
    <s v="1 - &lt;50"/>
    <x v="1"/>
  </r>
  <r>
    <s v="123937000300002506"/>
    <x v="3"/>
    <x v="1"/>
    <n v="4.88302468876"/>
    <s v="1 - &lt;50"/>
    <x v="1"/>
  </r>
  <r>
    <s v="123937000300003200"/>
    <x v="1"/>
    <x v="1"/>
    <n v="1.68356491813E-3"/>
    <s v="1 - &lt;50"/>
    <x v="1"/>
  </r>
  <r>
    <s v="123937000300003200"/>
    <x v="3"/>
    <x v="1"/>
    <n v="4.6270520721599997"/>
    <s v="1 - &lt;50"/>
    <x v="1"/>
  </r>
  <r>
    <s v="123937000300003006"/>
    <x v="3"/>
    <x v="1"/>
    <n v="9.6234470002400005"/>
    <s v="1 - &lt;50"/>
    <x v="1"/>
  </r>
  <r>
    <s v="123937000400000908"/>
    <x v="0"/>
    <x v="1"/>
    <n v="5.9506632722100003E-3"/>
    <s v="&lt; 1"/>
    <x v="1"/>
  </r>
  <r>
    <s v="123937000400000800"/>
    <x v="3"/>
    <x v="1"/>
    <n v="0.33107569984500002"/>
    <s v="50- &lt;100"/>
    <x v="0"/>
  </r>
  <r>
    <s v="123937000400000908"/>
    <x v="1"/>
    <x v="1"/>
    <n v="0.53764922578899998"/>
    <s v="&lt; 1"/>
    <x v="1"/>
  </r>
  <r>
    <s v="123937000400000800"/>
    <x v="1"/>
    <x v="1"/>
    <n v="59.0258322826"/>
    <s v="50- &lt;100"/>
    <x v="0"/>
  </r>
  <r>
    <s v="123937001000000102"/>
    <x v="1"/>
    <x v="1"/>
    <n v="7.8354907255099997"/>
    <s v="1 - &lt;50"/>
    <x v="1"/>
  </r>
  <r>
    <s v="123937001000001307"/>
    <x v="1"/>
    <x v="1"/>
    <n v="4.5855785566900002E-2"/>
    <s v="&lt; 1"/>
    <x v="1"/>
  </r>
  <r>
    <s v="123937001000001405"/>
    <x v="1"/>
    <x v="1"/>
    <n v="0.30928141583199997"/>
    <s v="&lt; 1"/>
    <x v="1"/>
  </r>
  <r>
    <s v="123937001000001502"/>
    <x v="1"/>
    <x v="1"/>
    <n v="4.7625594258600001"/>
    <s v="1 - &lt;50"/>
    <x v="1"/>
  </r>
  <r>
    <s v="124039000000000303"/>
    <x v="12"/>
    <x v="1"/>
    <n v="0.16694462462500001"/>
    <s v="50- &lt;100"/>
    <x v="0"/>
  </r>
  <r>
    <s v="124039000000000303"/>
    <x v="1"/>
    <x v="1"/>
    <n v="7.6865157570399996"/>
    <s v="50- &lt;100"/>
    <x v="0"/>
  </r>
  <r>
    <s v="124039000000000303"/>
    <x v="3"/>
    <x v="1"/>
    <n v="43.2761007127"/>
    <s v="50- &lt;100"/>
    <x v="0"/>
  </r>
  <r>
    <s v="124039000200001308"/>
    <x v="1"/>
    <x v="1"/>
    <n v="7.8345250257899998E-5"/>
    <s v="&lt; 1"/>
    <x v="1"/>
  </r>
  <r>
    <s v="124039000200001512"/>
    <x v="1"/>
    <x v="1"/>
    <n v="1.2445623299599999E-4"/>
    <s v="&lt; 1"/>
    <x v="1"/>
  </r>
  <r>
    <s v="124039000200001629"/>
    <x v="1"/>
    <x v="1"/>
    <n v="0.31229987210900001"/>
    <s v="&lt; 1"/>
    <x v="1"/>
  </r>
  <r>
    <s v="124039000200001914"/>
    <x v="1"/>
    <x v="1"/>
    <n v="1.19435600579"/>
    <s v="1 - &lt;50"/>
    <x v="1"/>
  </r>
  <r>
    <s v="124039000200001905"/>
    <x v="1"/>
    <x v="1"/>
    <n v="1.2723909797599999"/>
    <s v="1 - &lt;50"/>
    <x v="1"/>
  </r>
  <r>
    <s v="124039000200002511"/>
    <x v="1"/>
    <x v="1"/>
    <n v="0.39796238902699999"/>
    <s v="&lt; 1"/>
    <x v="1"/>
  </r>
  <r>
    <s v="124039000200002904"/>
    <x v="1"/>
    <x v="1"/>
    <n v="0.68190464990800004"/>
    <s v="&lt; 1"/>
    <x v="1"/>
  </r>
  <r>
    <s v="124039000200002101"/>
    <x v="1"/>
    <x v="1"/>
    <n v="0.83031244556399997"/>
    <s v="&lt; 1"/>
    <x v="1"/>
  </r>
  <r>
    <s v="124039000200002307"/>
    <x v="1"/>
    <x v="1"/>
    <n v="0.83242455071599997"/>
    <s v="&lt; 1"/>
    <x v="1"/>
  </r>
  <r>
    <s v="124039000200002405"/>
    <x v="1"/>
    <x v="1"/>
    <n v="0.85360681718700004"/>
    <s v="&lt; 1"/>
    <x v="1"/>
  </r>
  <r>
    <s v="124039000200002708"/>
    <x v="1"/>
    <x v="1"/>
    <n v="0.91398360904200004"/>
    <s v="&lt; 1"/>
    <x v="1"/>
  </r>
  <r>
    <s v="124039000200002600"/>
    <x v="1"/>
    <x v="1"/>
    <n v="0.92708611069000002"/>
    <s v="&lt; 1"/>
    <x v="1"/>
  </r>
  <r>
    <s v="124039000200002110"/>
    <x v="1"/>
    <x v="1"/>
    <n v="0.98963911987200004"/>
    <s v="&lt; 1"/>
    <x v="1"/>
  </r>
  <r>
    <s v="124039000200004804"/>
    <x v="1"/>
    <x v="1"/>
    <n v="6.4916287101299996E-5"/>
    <s v="&lt; 1"/>
    <x v="1"/>
  </r>
  <r>
    <s v="124039000200004902"/>
    <x v="1"/>
    <x v="1"/>
    <n v="0.31641611200899999"/>
    <s v="&lt; 1"/>
    <x v="1"/>
  </r>
  <r>
    <s v="124039000200005741"/>
    <x v="1"/>
    <x v="1"/>
    <n v="0.27241338451699998"/>
    <s v="&lt; 1"/>
    <x v="1"/>
  </r>
  <r>
    <s v="124039000200005714"/>
    <x v="1"/>
    <x v="1"/>
    <n v="0.42861177274099999"/>
    <s v="&lt; 1"/>
    <x v="1"/>
  </r>
  <r>
    <s v="124039000200005322"/>
    <x v="1"/>
    <x v="1"/>
    <n v="0.43330550734599999"/>
    <s v="&lt; 1"/>
    <x v="1"/>
  </r>
  <r>
    <s v="124039000200005411"/>
    <x v="1"/>
    <x v="1"/>
    <n v="0.46592879260199999"/>
    <s v="&lt; 1"/>
    <x v="1"/>
  </r>
  <r>
    <s v="124039000200005340"/>
    <x v="1"/>
    <x v="1"/>
    <n v="0.53749976731500004"/>
    <s v="&lt; 1"/>
    <x v="1"/>
  </r>
  <r>
    <s v="124039000200005448"/>
    <x v="1"/>
    <x v="1"/>
    <n v="0.57598626604699998"/>
    <s v="&lt; 1"/>
    <x v="1"/>
  </r>
  <r>
    <s v="124039000200005108"/>
    <x v="1"/>
    <x v="1"/>
    <n v="0.96524578260899996"/>
    <s v="&lt; 1"/>
    <x v="1"/>
  </r>
  <r>
    <s v="124039000200005206"/>
    <x v="1"/>
    <x v="1"/>
    <n v="0.96630948725300003"/>
    <s v="&lt; 1"/>
    <x v="1"/>
  </r>
  <r>
    <s v="124039000200005901"/>
    <x v="1"/>
    <x v="1"/>
    <n v="1.0005493088299999"/>
    <s v="1 - &lt;50"/>
    <x v="1"/>
  </r>
  <r>
    <s v="124039000200005509"/>
    <x v="1"/>
    <x v="1"/>
    <n v="1.0530869251699999"/>
    <s v="1 - &lt;50"/>
    <x v="1"/>
  </r>
  <r>
    <s v="124039000200006401"/>
    <x v="1"/>
    <x v="1"/>
    <n v="0.72468654164099999"/>
    <s v="&lt; 1"/>
    <x v="1"/>
  </r>
  <r>
    <s v="124039000200006508"/>
    <x v="1"/>
    <x v="1"/>
    <n v="0.79822033748499999"/>
    <s v="&lt; 1"/>
    <x v="1"/>
  </r>
  <r>
    <s v="124039000200006900"/>
    <x v="1"/>
    <x v="1"/>
    <n v="1.00081048051"/>
    <s v="1 - &lt;50"/>
    <x v="1"/>
  </r>
  <r>
    <s v="124039000200006802"/>
    <x v="1"/>
    <x v="1"/>
    <n v="1.0112416953800001"/>
    <s v="1 - &lt;50"/>
    <x v="1"/>
  </r>
  <r>
    <s v="124039000200006606"/>
    <x v="1"/>
    <x v="1"/>
    <n v="1.0374954223599999"/>
    <s v="1 - &lt;50"/>
    <x v="1"/>
  </r>
  <r>
    <s v="124039000200006107"/>
    <x v="1"/>
    <x v="1"/>
    <n v="1.8401020429299999"/>
    <s v="1 - &lt;50"/>
    <x v="1"/>
  </r>
  <r>
    <s v="124039000200007507"/>
    <x v="1"/>
    <x v="1"/>
    <n v="0.36996032079199997"/>
    <s v="&lt; 1"/>
    <x v="1"/>
  </r>
  <r>
    <s v="124039000200007302"/>
    <x v="1"/>
    <x v="1"/>
    <n v="0.570678510483"/>
    <s v="&lt; 1"/>
    <x v="1"/>
  </r>
  <r>
    <s v="124039000200007106"/>
    <x v="1"/>
    <x v="1"/>
    <n v="1.00389568499"/>
    <s v="1 - &lt;50"/>
    <x v="1"/>
  </r>
  <r>
    <s v="124039000200007008"/>
    <x v="1"/>
    <x v="1"/>
    <n v="1.0229788523800001"/>
    <s v="1 - &lt;50"/>
    <x v="1"/>
  </r>
  <r>
    <s v="124039000200008007"/>
    <x v="1"/>
    <x v="1"/>
    <n v="2.5021672877499999E-5"/>
    <s v="&lt; 1"/>
    <x v="1"/>
  </r>
  <r>
    <s v="124039000200008301"/>
    <x v="1"/>
    <x v="1"/>
    <n v="0.52291365790800004"/>
    <s v="&lt; 1"/>
    <x v="1"/>
  </r>
  <r>
    <s v="124039000200008409"/>
    <x v="1"/>
    <x v="1"/>
    <n v="0.52628530815800001"/>
    <s v="&lt; 1"/>
    <x v="1"/>
  </r>
  <r>
    <s v="124039000200008203"/>
    <x v="1"/>
    <x v="1"/>
    <n v="0.60180026099499995"/>
    <s v="&lt; 1"/>
    <x v="1"/>
  </r>
  <r>
    <s v="124039000200008506"/>
    <x v="1"/>
    <x v="1"/>
    <n v="0.61339635494300004"/>
    <s v="&lt; 1"/>
    <x v="1"/>
  </r>
  <r>
    <s v="124039000200008908"/>
    <x v="1"/>
    <x v="1"/>
    <n v="0.74487094299000001"/>
    <s v="&lt; 1"/>
    <x v="1"/>
  </r>
  <r>
    <s v="124039000200008604"/>
    <x v="1"/>
    <x v="1"/>
    <n v="0.83682159825199998"/>
    <s v="&lt; 1"/>
    <x v="1"/>
  </r>
  <r>
    <s v="124039000200008800"/>
    <x v="1"/>
    <x v="1"/>
    <n v="0.89453948765000002"/>
    <s v="&lt; 1"/>
    <x v="1"/>
  </r>
  <r>
    <s v="124039000200008702"/>
    <x v="1"/>
    <x v="1"/>
    <n v="1.0618233163199999"/>
    <s v="1 - &lt;50"/>
    <x v="1"/>
  </r>
  <r>
    <s v="124039000200009603"/>
    <x v="1"/>
    <x v="1"/>
    <n v="0.66206363911099997"/>
    <s v="&lt; 1"/>
    <x v="1"/>
  </r>
  <r>
    <s v="124039000200009809"/>
    <x v="1"/>
    <x v="1"/>
    <n v="0.70034042012300002"/>
    <s v="&lt; 1"/>
    <x v="1"/>
  </r>
  <r>
    <s v="124039000200009006"/>
    <x v="1"/>
    <x v="1"/>
    <n v="0.96598164352299998"/>
    <s v="&lt; 1"/>
    <x v="1"/>
  </r>
  <r>
    <s v="124039000200009202"/>
    <x v="1"/>
    <x v="1"/>
    <n v="0.99708275954299996"/>
    <s v="&lt; 1"/>
    <x v="1"/>
  </r>
  <r>
    <s v="124039000200009505"/>
    <x v="1"/>
    <x v="1"/>
    <n v="1.0125861379700001"/>
    <s v="1 - &lt;50"/>
    <x v="1"/>
  </r>
  <r>
    <s v="124039000200009300"/>
    <x v="1"/>
    <x v="1"/>
    <n v="1.01321198654"/>
    <s v="1 - &lt;50"/>
    <x v="1"/>
  </r>
  <r>
    <s v="124039000200009104"/>
    <x v="1"/>
    <x v="1"/>
    <n v="1.0213434645999999"/>
    <s v="1 - &lt;50"/>
    <x v="1"/>
  </r>
  <r>
    <s v="124039000200009408"/>
    <x v="1"/>
    <x v="1"/>
    <n v="1.077186846"/>
    <s v="1 - &lt;50"/>
    <x v="1"/>
  </r>
  <r>
    <s v="124039000200010307"/>
    <x v="1"/>
    <x v="1"/>
    <n v="3.720060604E-5"/>
    <s v="&lt; 1"/>
    <x v="1"/>
  </r>
  <r>
    <s v="124039000200010209"/>
    <x v="1"/>
    <x v="1"/>
    <n v="0.26882580071599999"/>
    <s v="&lt; 1"/>
    <x v="1"/>
  </r>
  <r>
    <s v="124039000200010502"/>
    <x v="1"/>
    <x v="1"/>
    <n v="0.58831156664100004"/>
    <s v="&lt; 1"/>
    <x v="1"/>
  </r>
  <r>
    <s v="124039000200010904"/>
    <x v="1"/>
    <x v="1"/>
    <n v="0.98200068831300003"/>
    <s v="&lt; 1"/>
    <x v="1"/>
  </r>
  <r>
    <s v="124039000200010600"/>
    <x v="1"/>
    <x v="1"/>
    <n v="0.984458998719"/>
    <s v="&lt; 1"/>
    <x v="1"/>
  </r>
  <r>
    <s v="124039000200010815"/>
    <x v="1"/>
    <x v="1"/>
    <n v="1.0045824196499999"/>
    <s v="1 - &lt;50"/>
    <x v="1"/>
  </r>
  <r>
    <s v="124039000200010003"/>
    <x v="1"/>
    <x v="1"/>
    <n v="1.8926882444099999"/>
    <s v="1 - &lt;50"/>
    <x v="1"/>
  </r>
  <r>
    <s v="124039000200011921"/>
    <x v="1"/>
    <x v="1"/>
    <n v="0.22325402704200001"/>
    <s v="&lt; 1"/>
    <x v="1"/>
  </r>
  <r>
    <s v="124039000200011912"/>
    <x v="1"/>
    <x v="1"/>
    <n v="0.22403755789900001"/>
    <s v="&lt; 1"/>
    <x v="1"/>
  </r>
  <r>
    <s v="124039000200011716"/>
    <x v="1"/>
    <x v="1"/>
    <n v="0.46419359836700003"/>
    <s v="&lt; 1"/>
    <x v="1"/>
  </r>
  <r>
    <s v="124039000200011547"/>
    <x v="1"/>
    <x v="1"/>
    <n v="0.52366211635600002"/>
    <s v="&lt; 1"/>
    <x v="1"/>
  </r>
  <r>
    <s v="124039000200011100"/>
    <x v="1"/>
    <x v="1"/>
    <n v="0.879622424056"/>
    <s v="&lt; 1"/>
    <x v="1"/>
  </r>
  <r>
    <s v="124039000200011609"/>
    <x v="1"/>
    <x v="1"/>
    <n v="0.99958866070300001"/>
    <s v="&lt; 1"/>
    <x v="1"/>
  </r>
  <r>
    <s v="124039000200011306"/>
    <x v="1"/>
    <x v="1"/>
    <n v="1.01890174561"/>
    <s v="1 - &lt;50"/>
    <x v="1"/>
  </r>
  <r>
    <s v="124039000200011404"/>
    <x v="1"/>
    <x v="1"/>
    <n v="1.04599900886"/>
    <s v="1 - &lt;50"/>
    <x v="1"/>
  </r>
  <r>
    <s v="124039000200012412"/>
    <x v="1"/>
    <x v="1"/>
    <n v="0.225438794927"/>
    <s v="&lt; 1"/>
    <x v="1"/>
  </r>
  <r>
    <s v="124039000200012216"/>
    <x v="1"/>
    <x v="1"/>
    <n v="0.22619244096900001"/>
    <s v="&lt; 1"/>
    <x v="1"/>
  </r>
  <r>
    <s v="124039000200012608"/>
    <x v="1"/>
    <x v="1"/>
    <n v="0.42919792874700002"/>
    <s v="&lt; 1"/>
    <x v="1"/>
  </r>
  <r>
    <s v="124039000200012243"/>
    <x v="1"/>
    <x v="1"/>
    <n v="0.462154609986"/>
    <s v="&lt; 1"/>
    <x v="1"/>
  </r>
  <r>
    <s v="124039000200012500"/>
    <x v="1"/>
    <x v="1"/>
    <n v="0.48060398631599999"/>
    <s v="&lt; 1"/>
    <x v="1"/>
  </r>
  <r>
    <s v="124039000200012047"/>
    <x v="1"/>
    <x v="1"/>
    <n v="0.57173912810399996"/>
    <s v="&lt; 1"/>
    <x v="1"/>
  </r>
  <r>
    <s v="124039000200012305"/>
    <x v="1"/>
    <x v="1"/>
    <n v="0.64510148211200002"/>
    <s v="&lt; 1"/>
    <x v="1"/>
  </r>
  <r>
    <s v="124039000200013304"/>
    <x v="1"/>
    <x v="1"/>
    <n v="0.76335897491100002"/>
    <s v="&lt; 1"/>
    <x v="1"/>
  </r>
  <r>
    <s v="124039000200013901"/>
    <x v="1"/>
    <x v="1"/>
    <n v="0.81468929759999997"/>
    <s v="&lt; 1"/>
    <x v="1"/>
  </r>
  <r>
    <s v="124039000200013803"/>
    <x v="1"/>
    <x v="1"/>
    <n v="0.83477652433799998"/>
    <s v="&lt; 1"/>
    <x v="1"/>
  </r>
  <r>
    <s v="124039000200013705"/>
    <x v="1"/>
    <x v="1"/>
    <n v="0.96496182889899995"/>
    <s v="&lt; 1"/>
    <x v="1"/>
  </r>
  <r>
    <s v="124039000200013607"/>
    <x v="1"/>
    <x v="1"/>
    <n v="1.0224217952800001"/>
    <s v="1 - &lt;50"/>
    <x v="1"/>
  </r>
  <r>
    <s v="124039000200013509"/>
    <x v="1"/>
    <x v="1"/>
    <n v="1.0513829861499999"/>
    <s v="1 - &lt;50"/>
    <x v="1"/>
  </r>
  <r>
    <s v="124039000200014508"/>
    <x v="1"/>
    <x v="1"/>
    <n v="0.80387724171200003"/>
    <s v="&lt; 1"/>
    <x v="1"/>
  </r>
  <r>
    <s v="124039000200014704"/>
    <x v="1"/>
    <x v="1"/>
    <n v="0.83856864688699995"/>
    <s v="&lt; 1"/>
    <x v="1"/>
  </r>
  <r>
    <s v="124039000200014009"/>
    <x v="1"/>
    <x v="1"/>
    <n v="0.85096502507600003"/>
    <s v="&lt; 1"/>
    <x v="1"/>
  </r>
  <r>
    <s v="124039000200014606"/>
    <x v="1"/>
    <x v="1"/>
    <n v="1.0682397511899999"/>
    <s v="1 - &lt;50"/>
    <x v="1"/>
  </r>
  <r>
    <s v="124039000200016016"/>
    <x v="1"/>
    <x v="1"/>
    <n v="0.30870368561400002"/>
    <s v="&lt; 1"/>
    <x v="1"/>
  </r>
  <r>
    <s v="124039000300001912"/>
    <x v="1"/>
    <x v="1"/>
    <n v="2.2101961673499999E-5"/>
    <s v="&lt; 1"/>
    <x v="1"/>
  </r>
  <r>
    <s v="124039000300001823"/>
    <x v="1"/>
    <x v="1"/>
    <n v="2.2166013165099999E-5"/>
    <s v="&lt; 1"/>
    <x v="1"/>
  </r>
  <r>
    <s v="124039000300001431"/>
    <x v="1"/>
    <x v="1"/>
    <n v="0.28168531655399998"/>
    <s v="&lt; 1"/>
    <x v="1"/>
  </r>
  <r>
    <s v="124039000300001315"/>
    <x v="1"/>
    <x v="1"/>
    <n v="0.30665838235300003"/>
    <s v="&lt; 1"/>
    <x v="1"/>
  </r>
  <r>
    <s v="124039000300001510"/>
    <x v="1"/>
    <x v="1"/>
    <n v="0.47717947270200001"/>
    <s v="&lt; 1"/>
    <x v="1"/>
  </r>
  <r>
    <s v="124039000300001645"/>
    <x v="1"/>
    <x v="1"/>
    <n v="0.563449087786"/>
    <s v="&lt; 1"/>
    <x v="1"/>
  </r>
  <r>
    <s v="124039000300001903"/>
    <x v="1"/>
    <x v="1"/>
    <n v="0.70578841420600003"/>
    <s v="&lt; 1"/>
    <x v="1"/>
  </r>
  <r>
    <s v="124039000300001707"/>
    <x v="1"/>
    <x v="1"/>
    <n v="0.84472010983500001"/>
    <s v="&lt; 1"/>
    <x v="1"/>
  </r>
  <r>
    <s v="124039000300002715"/>
    <x v="1"/>
    <x v="1"/>
    <n v="0.38699211119400001"/>
    <s v="&lt; 1"/>
    <x v="1"/>
  </r>
  <r>
    <s v="124039000300002314"/>
    <x v="1"/>
    <x v="1"/>
    <n v="0.473425820055"/>
    <s v="&lt; 1"/>
    <x v="1"/>
  </r>
  <r>
    <s v="124039000300002706"/>
    <x v="1"/>
    <x v="1"/>
    <n v="0.58404627633899997"/>
    <s v="&lt; 1"/>
    <x v="1"/>
  </r>
  <r>
    <s v="124039000300002500"/>
    <x v="1"/>
    <x v="1"/>
    <n v="1.06772867842"/>
    <s v="1 - &lt;50"/>
    <x v="1"/>
  </r>
  <r>
    <s v="124039000300002608"/>
    <x v="1"/>
    <x v="1"/>
    <n v="1.0778112415500001"/>
    <s v="1 - &lt;50"/>
    <x v="1"/>
  </r>
  <r>
    <s v="124039000300002207"/>
    <x v="1"/>
    <x v="1"/>
    <n v="1.17648015307"/>
    <s v="1 - &lt;50"/>
    <x v="1"/>
  </r>
  <r>
    <s v="124039000300004848"/>
    <x v="1"/>
    <x v="1"/>
    <n v="0.40571072016600002"/>
    <s v="&lt; 1"/>
    <x v="1"/>
  </r>
  <r>
    <s v="124039000300004740"/>
    <x v="1"/>
    <x v="1"/>
    <n v="0.41016806952599999"/>
    <s v="&lt; 1"/>
    <x v="1"/>
  </r>
  <r>
    <s v="124039000300004811"/>
    <x v="1"/>
    <x v="1"/>
    <n v="0.44814228460299999"/>
    <s v="&lt; 1"/>
    <x v="1"/>
  </r>
  <r>
    <s v="124039000300004713"/>
    <x v="1"/>
    <x v="1"/>
    <n v="0.45391844331800002"/>
    <s v="&lt; 1"/>
    <x v="1"/>
  </r>
  <r>
    <s v="124039000300005810"/>
    <x v="1"/>
    <x v="1"/>
    <n v="0.45101940317599998"/>
    <s v="&lt; 1"/>
    <x v="1"/>
  </r>
  <r>
    <s v="124039000300005302"/>
    <x v="1"/>
    <x v="1"/>
    <n v="0.45321526414300001"/>
    <s v="&lt; 1"/>
    <x v="1"/>
  </r>
  <r>
    <s v="124039000300005614"/>
    <x v="1"/>
    <x v="1"/>
    <n v="0.45524036876700003"/>
    <s v="&lt; 1"/>
    <x v="1"/>
  </r>
  <r>
    <s v="124039000300005829"/>
    <x v="1"/>
    <x v="1"/>
    <n v="0.55099429428400004"/>
    <s v="&lt; 1"/>
    <x v="1"/>
  </r>
  <r>
    <s v="124039000300005516"/>
    <x v="1"/>
    <x v="1"/>
    <n v="0.55330431479300002"/>
    <s v="&lt; 1"/>
    <x v="1"/>
  </r>
  <r>
    <s v="124039000300006427"/>
    <x v="1"/>
    <x v="1"/>
    <n v="0.48586267033500002"/>
    <s v="&lt; 1"/>
    <x v="1"/>
  </r>
  <r>
    <s v="124039000300006418"/>
    <x v="1"/>
    <x v="1"/>
    <n v="0.48648487039499999"/>
    <s v="&lt; 1"/>
    <x v="1"/>
  </r>
  <r>
    <s v="124039000300006329"/>
    <x v="1"/>
    <x v="1"/>
    <n v="0.51025082938800004"/>
    <s v="&lt; 1"/>
    <x v="1"/>
  </r>
  <r>
    <s v="124039000300006908"/>
    <x v="1"/>
    <x v="1"/>
    <n v="0.78010454323400003"/>
    <s v="&lt; 1"/>
    <x v="1"/>
  </r>
  <r>
    <s v="124039000300006016"/>
    <x v="1"/>
    <x v="1"/>
    <n v="0.90911301164699998"/>
    <s v="&lt; 1"/>
    <x v="1"/>
  </r>
  <r>
    <s v="124039000300006800"/>
    <x v="1"/>
    <x v="1"/>
    <n v="1.0078898031400001"/>
    <s v="1 - &lt;50"/>
    <x v="1"/>
  </r>
  <r>
    <s v="124039000300006506"/>
    <x v="1"/>
    <x v="1"/>
    <n v="1.02467507463"/>
    <s v="1 - &lt;50"/>
    <x v="1"/>
  </r>
  <r>
    <s v="124039000300006007"/>
    <x v="1"/>
    <x v="1"/>
    <n v="1.1037587397599999"/>
    <s v="1 - &lt;50"/>
    <x v="1"/>
  </r>
  <r>
    <s v="124039000300006105"/>
    <x v="1"/>
    <x v="1"/>
    <n v="2.0396419474499998"/>
    <s v="1 - &lt;50"/>
    <x v="1"/>
  </r>
  <r>
    <s v="124039000300008808"/>
    <x v="1"/>
    <x v="1"/>
    <n v="1.0518400002399999E-5"/>
    <s v="&lt; 1"/>
    <x v="1"/>
  </r>
  <r>
    <s v="124039000300008728"/>
    <x v="1"/>
    <x v="1"/>
    <n v="3.6376590484400002E-5"/>
    <s v="&lt; 1"/>
    <x v="1"/>
  </r>
  <r>
    <s v="124039000300008201"/>
    <x v="1"/>
    <x v="1"/>
    <n v="5.4824417249099999E-5"/>
    <s v="&lt; 1"/>
    <x v="1"/>
  </r>
  <r>
    <s v="124039000300009718"/>
    <x v="1"/>
    <x v="1"/>
    <n v="0.487585360197"/>
    <s v="&lt; 1"/>
    <x v="1"/>
  </r>
  <r>
    <s v="124039000300009727"/>
    <x v="1"/>
    <x v="1"/>
    <n v="0.51641877346300002"/>
    <s v="&lt; 1"/>
    <x v="1"/>
  </r>
  <r>
    <s v="124039000300009102"/>
    <x v="1"/>
    <x v="1"/>
    <n v="0.79204902585299997"/>
    <s v="&lt; 1"/>
    <x v="1"/>
  </r>
  <r>
    <s v="124039000300009406"/>
    <x v="1"/>
    <x v="1"/>
    <n v="0.96622693265199999"/>
    <s v="&lt; 1"/>
    <x v="1"/>
  </r>
  <r>
    <s v="124039000300009200"/>
    <x v="1"/>
    <x v="1"/>
    <n v="0.99842895166500001"/>
    <s v="&lt; 1"/>
    <x v="1"/>
  </r>
  <r>
    <s v="124039000300009503"/>
    <x v="1"/>
    <x v="1"/>
    <n v="1.05372959714"/>
    <s v="1 - &lt;50"/>
    <x v="1"/>
  </r>
  <r>
    <s v="124039000300009308"/>
    <x v="1"/>
    <x v="1"/>
    <n v="1.05685055687"/>
    <s v="1 - &lt;50"/>
    <x v="1"/>
  </r>
  <r>
    <s v="124039000300009601"/>
    <x v="1"/>
    <x v="1"/>
    <n v="1.0629177856500001"/>
    <s v="1 - &lt;50"/>
    <x v="1"/>
  </r>
  <r>
    <s v="124039000300009807"/>
    <x v="1"/>
    <x v="1"/>
    <n v="1.0660944773200001"/>
    <s v="1 - &lt;50"/>
    <x v="1"/>
  </r>
  <r>
    <s v="124039000300010109"/>
    <x v="1"/>
    <x v="1"/>
    <n v="3.2034237085500002E-4"/>
    <s v="&lt; 1"/>
    <x v="1"/>
  </r>
  <r>
    <s v="124039000300010341"/>
    <x v="1"/>
    <x v="1"/>
    <n v="0.21779371819099999"/>
    <s v="&lt; 1"/>
    <x v="1"/>
  </r>
  <r>
    <s v="124039000300010715"/>
    <x v="1"/>
    <x v="1"/>
    <n v="0.45385153679200002"/>
    <s v="&lt; 1"/>
    <x v="1"/>
  </r>
  <r>
    <s v="124039000300010314"/>
    <x v="1"/>
    <x v="1"/>
    <n v="0.45896305290799999"/>
    <s v="&lt; 1"/>
    <x v="1"/>
  </r>
  <r>
    <s v="124039000300010500"/>
    <x v="1"/>
    <x v="1"/>
    <n v="0.757936744803"/>
    <s v="&lt; 1"/>
    <x v="1"/>
  </r>
  <r>
    <s v="124039000300010403"/>
    <x v="1"/>
    <x v="1"/>
    <n v="0.876372394236"/>
    <s v="&lt; 1"/>
    <x v="1"/>
  </r>
  <r>
    <s v="124039000300010804"/>
    <x v="1"/>
    <x v="1"/>
    <n v="0.91681717492399994"/>
    <s v="&lt; 1"/>
    <x v="1"/>
  </r>
  <r>
    <s v="124039000300010001"/>
    <x v="1"/>
    <x v="1"/>
    <n v="2.1025186999400001"/>
    <s v="1 - &lt;50"/>
    <x v="1"/>
  </r>
  <r>
    <s v="124039000300011144"/>
    <x v="1"/>
    <x v="1"/>
    <n v="1.4143201731699999E-7"/>
    <s v="&lt; 1"/>
    <x v="1"/>
  </r>
  <r>
    <s v="124039000300011242"/>
    <x v="1"/>
    <x v="1"/>
    <n v="1.0984319E-4"/>
    <s v="&lt; 1"/>
    <x v="1"/>
  </r>
  <r>
    <s v="124039000300011714"/>
    <x v="1"/>
    <x v="1"/>
    <n v="2.6476877346999999E-4"/>
    <s v="&lt; 1"/>
    <x v="1"/>
  </r>
  <r>
    <s v="124039000300011821"/>
    <x v="1"/>
    <x v="1"/>
    <n v="0.17476801089899999"/>
    <s v="&lt; 1"/>
    <x v="1"/>
  </r>
  <r>
    <s v="124039000300011938"/>
    <x v="1"/>
    <x v="1"/>
    <n v="0.22184499464499999"/>
    <s v="&lt; 1"/>
    <x v="1"/>
  </r>
  <r>
    <s v="124039000300011518"/>
    <x v="1"/>
    <x v="1"/>
    <n v="0.222449042535"/>
    <s v="&lt; 1"/>
    <x v="1"/>
  </r>
  <r>
    <s v="124039000300011741"/>
    <x v="1"/>
    <x v="1"/>
    <n v="0.276979819939"/>
    <s v="&lt; 1"/>
    <x v="1"/>
  </r>
  <r>
    <s v="124039000300011830"/>
    <x v="1"/>
    <x v="1"/>
    <n v="0.28974244830099999"/>
    <s v="&lt; 1"/>
    <x v="1"/>
  </r>
  <r>
    <s v="124039000300011313"/>
    <x v="1"/>
    <x v="1"/>
    <n v="0.323907628324"/>
    <s v="&lt; 1"/>
    <x v="1"/>
  </r>
  <r>
    <s v="124039000300011019"/>
    <x v="1"/>
    <x v="1"/>
    <n v="0.44209475137600002"/>
    <s v="&lt; 1"/>
    <x v="1"/>
  </r>
  <r>
    <s v="124039000300011527"/>
    <x v="1"/>
    <x v="1"/>
    <n v="0.54018327657999998"/>
    <s v="&lt; 1"/>
    <x v="1"/>
  </r>
  <r>
    <s v="124039000300011402"/>
    <x v="1"/>
    <x v="1"/>
    <n v="0.95437129618899996"/>
    <s v="&lt; 1"/>
    <x v="1"/>
  </r>
  <r>
    <s v="124039000300012241"/>
    <x v="1"/>
    <x v="1"/>
    <n v="0.23346073407099999"/>
    <s v="&lt; 1"/>
    <x v="1"/>
  </r>
  <r>
    <s v="124039000300012330"/>
    <x v="1"/>
    <x v="1"/>
    <n v="0.234820392031"/>
    <s v="&lt; 1"/>
    <x v="1"/>
  </r>
  <r>
    <s v="124039000300012232"/>
    <x v="1"/>
    <x v="1"/>
    <n v="0.24171600642800001"/>
    <s v="&lt; 1"/>
    <x v="1"/>
  </r>
  <r>
    <s v="124039000300012349"/>
    <x v="1"/>
    <x v="1"/>
    <n v="0.247669869903"/>
    <s v="&lt; 1"/>
    <x v="1"/>
  </r>
  <r>
    <s v="124039000300012517"/>
    <x v="1"/>
    <x v="1"/>
    <n v="0.40553683093800003"/>
    <s v="&lt; 1"/>
    <x v="1"/>
  </r>
  <r>
    <s v="124039000300012740"/>
    <x v="1"/>
    <x v="1"/>
    <n v="0.45867722867600003"/>
    <s v="&lt; 1"/>
    <x v="1"/>
  </r>
  <r>
    <s v="124039000300012143"/>
    <x v="1"/>
    <x v="1"/>
    <n v="0.46365114997000001"/>
    <s v="&lt; 1"/>
    <x v="1"/>
  </r>
  <r>
    <s v="124039000300012544"/>
    <x v="1"/>
    <x v="1"/>
    <n v="0.47119059990099998"/>
    <s v="&lt; 1"/>
    <x v="1"/>
  </r>
  <r>
    <s v="124039000300012802"/>
    <x v="1"/>
    <x v="1"/>
    <n v="0.84095319252099998"/>
    <s v="&lt; 1"/>
    <x v="1"/>
  </r>
  <r>
    <s v="124039000300012900"/>
    <x v="1"/>
    <x v="1"/>
    <n v="0.872239128734"/>
    <s v="&lt; 1"/>
    <x v="1"/>
  </r>
  <r>
    <s v="124039000300013419"/>
    <x v="1"/>
    <x v="1"/>
    <n v="0.2509981436"/>
    <s v="&lt; 1"/>
    <x v="1"/>
  </r>
  <r>
    <s v="124039000300013240"/>
    <x v="1"/>
    <x v="1"/>
    <n v="0.34750971592500002"/>
    <s v="&lt; 1"/>
    <x v="1"/>
  </r>
  <r>
    <s v="124039000300013311"/>
    <x v="1"/>
    <x v="1"/>
    <n v="0.369220771349"/>
    <s v="&lt; 1"/>
    <x v="1"/>
  </r>
  <r>
    <s v="124039000300013124"/>
    <x v="1"/>
    <x v="1"/>
    <n v="0.46447704432499998"/>
    <s v="&lt; 1"/>
    <x v="1"/>
  </r>
  <r>
    <s v="124039000300013044"/>
    <x v="1"/>
    <x v="1"/>
    <n v="0.48321708742699998"/>
    <s v="&lt; 1"/>
    <x v="1"/>
  </r>
  <r>
    <s v="124039000300014908"/>
    <x v="1"/>
    <x v="1"/>
    <n v="4.3850854190900001E-6"/>
    <s v="&lt; 1"/>
    <x v="1"/>
  </r>
  <r>
    <s v="124039000300015818"/>
    <x v="1"/>
    <x v="1"/>
    <n v="0.222254406997"/>
    <s v="&lt; 1"/>
    <x v="1"/>
  </r>
  <r>
    <s v="124039000300015747"/>
    <x v="1"/>
    <x v="1"/>
    <n v="0.274357328319"/>
    <s v="&lt; 1"/>
    <x v="1"/>
  </r>
  <r>
    <s v="124039000300015836"/>
    <x v="1"/>
    <x v="1"/>
    <n v="0.28709527797399997"/>
    <s v="&lt; 1"/>
    <x v="1"/>
  </r>
  <r>
    <s v="124039000300015015"/>
    <x v="1"/>
    <x v="1"/>
    <n v="0.29182524135600002"/>
    <s v="&lt; 1"/>
    <x v="1"/>
  </r>
  <r>
    <s v="124039000300015435"/>
    <x v="1"/>
    <x v="1"/>
    <n v="0.29640447927500002"/>
    <s v="&lt; 1"/>
    <x v="1"/>
  </r>
  <r>
    <s v="124039000300015248"/>
    <x v="1"/>
    <x v="1"/>
    <n v="0.55640796683299998"/>
    <s v="&lt; 1"/>
    <x v="1"/>
  </r>
  <r>
    <s v="124039000300015541"/>
    <x v="1"/>
    <x v="1"/>
    <n v="0.56428798196800001"/>
    <s v="&lt; 1"/>
    <x v="1"/>
  </r>
  <r>
    <s v="124039000300015649"/>
    <x v="1"/>
    <x v="1"/>
    <n v="0.58355191014899999"/>
    <s v="&lt; 1"/>
    <x v="1"/>
  </r>
  <r>
    <s v="124039000300015104"/>
    <x v="1"/>
    <x v="1"/>
    <n v="0.87705902455600004"/>
    <s v="&lt; 1"/>
    <x v="1"/>
  </r>
  <r>
    <s v="133837000000000201"/>
    <x v="1"/>
    <x v="0"/>
    <n v="42.1648861213"/>
    <s v="150-&lt;200"/>
    <x v="0"/>
  </r>
  <r>
    <s v="133837000000000201"/>
    <x v="0"/>
    <x v="0"/>
    <n v="117.174081001"/>
    <s v="150-&lt;200"/>
    <x v="0"/>
  </r>
  <r>
    <s v="133837001000000102"/>
    <x v="1"/>
    <x v="0"/>
    <n v="5.8144303777699999E-3"/>
    <s v="&lt; 1"/>
    <x v="1"/>
  </r>
  <r>
    <s v="133837001000000709"/>
    <x v="1"/>
    <x v="0"/>
    <n v="6.4442372479299997E-3"/>
    <s v="&lt; 1"/>
    <x v="1"/>
  </r>
  <r>
    <s v="133837001000001307"/>
    <x v="1"/>
    <x v="0"/>
    <n v="6.4067974570499999E-3"/>
    <s v="&lt; 1"/>
    <x v="1"/>
  </r>
  <r>
    <s v="133837001000002805"/>
    <x v="1"/>
    <x v="0"/>
    <n v="8.5003890250399995E-7"/>
    <s v="&lt; 1"/>
    <x v="1"/>
  </r>
  <r>
    <s v="133837001000002100"/>
    <x v="1"/>
    <x v="0"/>
    <n v="6.3847578954500002E-3"/>
    <s v="&lt; 1"/>
    <x v="1"/>
  </r>
  <r>
    <s v="133837001000003804"/>
    <x v="1"/>
    <x v="0"/>
    <n v="10.0711820218"/>
    <s v="1 - &lt;50"/>
    <x v="1"/>
  </r>
  <r>
    <s v="133837001000004607"/>
    <x v="1"/>
    <x v="0"/>
    <n v="0.112333098625"/>
    <s v="&lt; 1"/>
    <x v="1"/>
  </r>
  <r>
    <s v="133837001000004705"/>
    <x v="1"/>
    <x v="0"/>
    <n v="0.11820892405400001"/>
    <s v="&lt; 1"/>
    <x v="1"/>
  </r>
  <r>
    <s v="133839000000000109"/>
    <x v="1"/>
    <x v="1"/>
    <n v="1.7102589750899999E-3"/>
    <s v="100- &lt;150"/>
    <x v="0"/>
  </r>
  <r>
    <s v="133839000000000145"/>
    <x v="1"/>
    <x v="1"/>
    <n v="3.4674186091299998E-2"/>
    <s v="1 - &lt;50"/>
    <x v="1"/>
  </r>
  <r>
    <s v="133839000000000145"/>
    <x v="1"/>
    <x v="0"/>
    <n v="18.292249704700001"/>
    <s v="1 - &lt;50"/>
    <x v="1"/>
  </r>
  <r>
    <s v="133839000000000109"/>
    <x v="1"/>
    <x v="0"/>
    <n v="111.150344623"/>
    <s v="100- &lt;150"/>
    <x v="0"/>
  </r>
  <r>
    <s v="133937001000044108"/>
    <x v="1"/>
    <x v="1"/>
    <n v="4.7902166198400001E-2"/>
    <s v="1 - &lt;50"/>
    <x v="1"/>
  </r>
  <r>
    <s v="133937001000044901"/>
    <x v="1"/>
    <x v="1"/>
    <n v="1.0093766505799999"/>
    <s v="1 - &lt;50"/>
    <x v="1"/>
  </r>
  <r>
    <s v="133937001000044402"/>
    <x v="1"/>
    <x v="1"/>
    <n v="1.9591152998700001"/>
    <s v="1 - &lt;50"/>
    <x v="1"/>
  </r>
  <r>
    <s v="133937001000044108"/>
    <x v="0"/>
    <x v="1"/>
    <n v="2.7594281976900001"/>
    <s v="1 - &lt;50"/>
    <x v="1"/>
  </r>
  <r>
    <s v="133937001000044705"/>
    <x v="1"/>
    <x v="1"/>
    <n v="3.96991599967"/>
    <s v="1 - &lt;50"/>
    <x v="1"/>
  </r>
  <r>
    <s v="133937001000045303"/>
    <x v="1"/>
    <x v="1"/>
    <n v="3.7602630925900002E-5"/>
    <s v="&lt; 1"/>
    <x v="1"/>
  </r>
  <r>
    <s v="133937001000045606"/>
    <x v="2"/>
    <x v="1"/>
    <n v="3.8146255500599997E-5"/>
    <s v="1 - &lt;50"/>
    <x v="1"/>
  </r>
  <r>
    <s v="133937001000045401"/>
    <x v="2"/>
    <x v="1"/>
    <n v="0.269540642956"/>
    <s v="1 - &lt;50"/>
    <x v="1"/>
  </r>
  <r>
    <s v="133937001000045802"/>
    <x v="2"/>
    <x v="1"/>
    <n v="0.60860724633100005"/>
    <s v="1 - &lt;50"/>
    <x v="1"/>
  </r>
  <r>
    <s v="133937001000045009"/>
    <x v="1"/>
    <x v="1"/>
    <n v="1.4436195242400001"/>
    <s v="1 - &lt;50"/>
    <x v="1"/>
  </r>
  <r>
    <s v="133937001000045802"/>
    <x v="1"/>
    <x v="1"/>
    <n v="1.4457488844499999"/>
    <s v="1 - &lt;50"/>
    <x v="1"/>
  </r>
  <r>
    <s v="133937001000045401"/>
    <x v="1"/>
    <x v="1"/>
    <n v="1.69944072127"/>
    <s v="1 - &lt;50"/>
    <x v="1"/>
  </r>
  <r>
    <s v="133937001000045606"/>
    <x v="1"/>
    <x v="1"/>
    <n v="1.7402278469400001"/>
    <s v="1 - &lt;50"/>
    <x v="1"/>
  </r>
  <r>
    <s v="133937001000046302"/>
    <x v="2"/>
    <x v="1"/>
    <n v="0.18307781708500001"/>
    <s v="1 - &lt;50"/>
    <x v="1"/>
  </r>
  <r>
    <s v="133937001000046801"/>
    <x v="1"/>
    <x v="1"/>
    <n v="0.898351321418"/>
    <s v="&lt; 1"/>
    <x v="1"/>
  </r>
  <r>
    <s v="133937001000046302"/>
    <x v="1"/>
    <x v="1"/>
    <n v="1.5934405918600001"/>
    <s v="1 - &lt;50"/>
    <x v="1"/>
  </r>
  <r>
    <s v="133937001000046600"/>
    <x v="1"/>
    <x v="1"/>
    <n v="1.78957987438"/>
    <s v="1 - &lt;50"/>
    <x v="1"/>
  </r>
  <r>
    <s v="133937001000046909"/>
    <x v="1"/>
    <x v="1"/>
    <n v="5.6315031605100003"/>
    <s v="1 - &lt;50"/>
    <x v="1"/>
  </r>
  <r>
    <s v="133937001000047506"/>
    <x v="1"/>
    <x v="1"/>
    <n v="5.1507004847599998"/>
    <s v="1 - &lt;50"/>
    <x v="1"/>
  </r>
  <r>
    <s v="133937001000048006"/>
    <x v="1"/>
    <x v="1"/>
    <n v="0.89832490896399997"/>
    <s v="&lt; 1"/>
    <x v="1"/>
  </r>
  <r>
    <s v="133937001000049407"/>
    <x v="1"/>
    <x v="1"/>
    <n v="4.57683565614E-5"/>
    <s v="&lt; 1"/>
    <x v="1"/>
  </r>
  <r>
    <s v="133937001000049602"/>
    <x v="1"/>
    <x v="1"/>
    <n v="6.4462126982600001"/>
    <s v="1 - &lt;50"/>
    <x v="1"/>
  </r>
  <r>
    <s v="133937001000050109"/>
    <x v="1"/>
    <x v="1"/>
    <n v="0.93599730576100004"/>
    <s v="&lt; 1"/>
    <x v="1"/>
  </r>
  <r>
    <s v="133937001000050207"/>
    <x v="1"/>
    <x v="1"/>
    <n v="5.5120115788800002"/>
    <s v="1 - &lt;50"/>
    <x v="1"/>
  </r>
  <r>
    <s v="133937001000051108"/>
    <x v="1"/>
    <x v="1"/>
    <n v="3.3729174083700002E-4"/>
    <s v="&lt; 1"/>
    <x v="1"/>
  </r>
  <r>
    <s v="133937001000051304"/>
    <x v="10"/>
    <x v="1"/>
    <n v="3.2625433164699999E-2"/>
    <s v="1 - &lt;50"/>
    <x v="1"/>
  </r>
  <r>
    <s v="133937001000051901"/>
    <x v="2"/>
    <x v="1"/>
    <n v="0.32784475560199999"/>
    <s v="1 - &lt;50"/>
    <x v="1"/>
  </r>
  <r>
    <s v="133937001000051901"/>
    <x v="10"/>
    <x v="1"/>
    <n v="1.1116412919600001"/>
    <s v="1 - &lt;50"/>
    <x v="1"/>
  </r>
  <r>
    <s v="133937001000051304"/>
    <x v="1"/>
    <x v="1"/>
    <n v="5.3116354408799999"/>
    <s v="1 - &lt;50"/>
    <x v="1"/>
  </r>
  <r>
    <s v="133937001000053302"/>
    <x v="2"/>
    <x v="1"/>
    <n v="0.85465713180500003"/>
    <s v="&lt; 1"/>
    <x v="1"/>
  </r>
  <r>
    <s v="133937001000053008"/>
    <x v="2"/>
    <x v="1"/>
    <n v="1.05130807671"/>
    <s v="1 - &lt;50"/>
    <x v="1"/>
  </r>
  <r>
    <s v="133937001000053106"/>
    <x v="2"/>
    <x v="1"/>
    <n v="1.7233922422600001"/>
    <s v="1 - &lt;50"/>
    <x v="1"/>
  </r>
  <r>
    <s v="133937001000053400"/>
    <x v="2"/>
    <x v="1"/>
    <n v="5.8109634590399999"/>
    <s v="1 - &lt;50"/>
    <x v="1"/>
  </r>
  <r>
    <s v="133937001000054800"/>
    <x v="2"/>
    <x v="1"/>
    <n v="0.28815596312300001"/>
    <s v="&lt; 1"/>
    <x v="1"/>
  </r>
  <r>
    <s v="133937001000054007"/>
    <x v="2"/>
    <x v="1"/>
    <n v="0.82418668418700003"/>
    <s v="&lt; 1"/>
    <x v="1"/>
  </r>
  <r>
    <s v="133937001000054604"/>
    <x v="2"/>
    <x v="1"/>
    <n v="0.92029073898500002"/>
    <s v="&lt; 1"/>
    <x v="1"/>
  </r>
  <r>
    <s v="133937001000054203"/>
    <x v="2"/>
    <x v="1"/>
    <n v="1.0001407176899999"/>
    <s v="1 - &lt;50"/>
    <x v="1"/>
  </r>
  <r>
    <s v="133937001000054105"/>
    <x v="2"/>
    <x v="1"/>
    <n v="1.5489340054"/>
    <s v="1 - &lt;50"/>
    <x v="1"/>
  </r>
  <r>
    <s v="133937001000054301"/>
    <x v="2"/>
    <x v="1"/>
    <n v="3.00043089458"/>
    <s v="1 - &lt;50"/>
    <x v="1"/>
  </r>
  <r>
    <s v="133937001000055006"/>
    <x v="2"/>
    <x v="1"/>
    <n v="4.1021651571E-5"/>
    <s v="&lt; 1"/>
    <x v="1"/>
  </r>
  <r>
    <s v="133937001000055202"/>
    <x v="2"/>
    <x v="1"/>
    <n v="4.1785994061600003E-2"/>
    <s v="1 - &lt;50"/>
    <x v="1"/>
  </r>
  <r>
    <s v="133937001000055202"/>
    <x v="10"/>
    <x v="1"/>
    <n v="4.8820553305900001"/>
    <s v="1 - &lt;50"/>
    <x v="1"/>
  </r>
  <r>
    <s v="133937001000055701"/>
    <x v="10"/>
    <x v="1"/>
    <n v="5.0090049143200002"/>
    <s v="1 - &lt;50"/>
    <x v="1"/>
  </r>
  <r>
    <s v="133937001000056309"/>
    <x v="10"/>
    <x v="1"/>
    <n v="0.42331771956300002"/>
    <s v="&lt; 1"/>
    <x v="1"/>
  </r>
  <r>
    <s v="133937001000056201"/>
    <x v="10"/>
    <x v="1"/>
    <n v="1.2013444688199999"/>
    <s v="1 - &lt;50"/>
    <x v="1"/>
  </r>
  <r>
    <s v="133937001000056808"/>
    <x v="1"/>
    <x v="1"/>
    <n v="4.9834429267100004"/>
    <s v="1 - &lt;50"/>
    <x v="1"/>
  </r>
  <r>
    <s v="133937001000057709"/>
    <x v="1"/>
    <x v="1"/>
    <n v="0.15194735777900001"/>
    <s v="&lt; 1"/>
    <x v="1"/>
  </r>
  <r>
    <s v="133937001000057807"/>
    <x v="1"/>
    <x v="1"/>
    <n v="0.61662244565900004"/>
    <s v="&lt; 1"/>
    <x v="1"/>
  </r>
  <r>
    <s v="133937001000058003"/>
    <x v="1"/>
    <x v="1"/>
    <n v="0.42731148727700002"/>
    <s v="&lt; 1"/>
    <x v="1"/>
  </r>
  <r>
    <s v="133937001000058101"/>
    <x v="1"/>
    <x v="1"/>
    <n v="0.47835963345600002"/>
    <s v="&lt; 1"/>
    <x v="1"/>
  </r>
  <r>
    <s v="133937001000058209"/>
    <x v="1"/>
    <x v="1"/>
    <n v="1.9988429212600001"/>
    <s v="1 - &lt;50"/>
    <x v="1"/>
  </r>
  <r>
    <s v="133937001000058405"/>
    <x v="1"/>
    <x v="1"/>
    <n v="2.4901884561499998"/>
    <s v="1 - &lt;50"/>
    <x v="1"/>
  </r>
  <r>
    <s v="133937001000058502"/>
    <x v="1"/>
    <x v="1"/>
    <n v="4.5939235263300002"/>
    <s v="1 - &lt;50"/>
    <x v="1"/>
  </r>
  <r>
    <s v="133937001000059002"/>
    <x v="1"/>
    <x v="1"/>
    <n v="0.14995380972799999"/>
    <s v="&lt; 1"/>
    <x v="1"/>
  </r>
  <r>
    <s v="133937001000060500"/>
    <x v="10"/>
    <x v="1"/>
    <n v="0.33121967211699999"/>
    <s v="&lt; 1"/>
    <x v="1"/>
  </r>
  <r>
    <s v="133937001000060704"/>
    <x v="10"/>
    <x v="1"/>
    <n v="0.86119627143599997"/>
    <s v="&lt; 1"/>
    <x v="1"/>
  </r>
  <r>
    <s v="133937001000060606"/>
    <x v="10"/>
    <x v="1"/>
    <n v="1.02288167489"/>
    <s v="1 - &lt;50"/>
    <x v="1"/>
  </r>
  <r>
    <s v="133937001000060802"/>
    <x v="10"/>
    <x v="1"/>
    <n v="6.7393901980199997"/>
    <s v="1 - &lt;50"/>
    <x v="1"/>
  </r>
  <r>
    <s v="133937001000061605"/>
    <x v="10"/>
    <x v="1"/>
    <n v="0.78099970554300002"/>
    <s v="1 - &lt;50"/>
    <x v="1"/>
  </r>
  <r>
    <s v="133937001000061605"/>
    <x v="2"/>
    <x v="1"/>
    <n v="1.2309555833200001"/>
    <s v="1 - &lt;50"/>
    <x v="1"/>
  </r>
  <r>
    <s v="133937001000061801"/>
    <x v="2"/>
    <x v="1"/>
    <n v="7.3830397079600001"/>
    <s v="1 - &lt;50"/>
    <x v="1"/>
  </r>
  <r>
    <s v="133937001000066209"/>
    <x v="1"/>
    <x v="1"/>
    <n v="2.76152705988E-2"/>
    <s v="&lt; 1"/>
    <x v="1"/>
  </r>
  <r>
    <s v="133937001000066307"/>
    <x v="1"/>
    <x v="1"/>
    <n v="0.24415324403800001"/>
    <s v="&lt; 1"/>
    <x v="1"/>
  </r>
  <r>
    <s v="133937001000066405"/>
    <x v="1"/>
    <x v="1"/>
    <n v="0.45265152919599999"/>
    <s v="&lt; 1"/>
    <x v="1"/>
  </r>
  <r>
    <s v="133937001000066502"/>
    <x v="1"/>
    <x v="1"/>
    <n v="0.56706401696200004"/>
    <s v="&lt; 1"/>
    <x v="1"/>
  </r>
  <r>
    <s v="133937001000066600"/>
    <x v="1"/>
    <x v="1"/>
    <n v="0.58368021618599997"/>
    <s v="&lt; 1"/>
    <x v="1"/>
  </r>
  <r>
    <s v="133937001000066708"/>
    <x v="1"/>
    <x v="1"/>
    <n v="0.70633025089099999"/>
    <s v="&lt; 1"/>
    <x v="1"/>
  </r>
  <r>
    <s v="133937001000066806"/>
    <x v="1"/>
    <x v="1"/>
    <n v="1.0001462724800001"/>
    <s v="1 - &lt;50"/>
    <x v="1"/>
  </r>
  <r>
    <s v="133937001000066904"/>
    <x v="1"/>
    <x v="1"/>
    <n v="1.00014915638"/>
    <s v="1 - &lt;50"/>
    <x v="1"/>
  </r>
  <r>
    <s v="133937001000067903"/>
    <x v="1"/>
    <x v="1"/>
    <n v="0.99885720735899997"/>
    <s v="&lt; 1"/>
    <x v="1"/>
  </r>
  <r>
    <s v="133937001000067707"/>
    <x v="1"/>
    <x v="1"/>
    <n v="1.00013848386"/>
    <s v="1 - &lt;50"/>
    <x v="1"/>
  </r>
  <r>
    <s v="133937001000067002"/>
    <x v="1"/>
    <x v="1"/>
    <n v="1.00013966654"/>
    <s v="1 - &lt;50"/>
    <x v="1"/>
  </r>
  <r>
    <s v="133937001000067805"/>
    <x v="1"/>
    <x v="1"/>
    <n v="1.0001523468"/>
    <s v="1 - &lt;50"/>
    <x v="1"/>
  </r>
  <r>
    <s v="133937001000067011"/>
    <x v="1"/>
    <x v="1"/>
    <n v="1.24681954871"/>
    <s v="1 - &lt;50"/>
    <x v="1"/>
  </r>
  <r>
    <s v="133937001000067100"/>
    <x v="1"/>
    <x v="1"/>
    <n v="6.4090388489199999"/>
    <s v="1 - &lt;50"/>
    <x v="1"/>
  </r>
  <r>
    <s v="133937001000068001"/>
    <x v="1"/>
    <x v="1"/>
    <n v="2.9909428688399999"/>
    <s v="1 - &lt;50"/>
    <x v="1"/>
  </r>
  <r>
    <s v="133937002000003400"/>
    <x v="3"/>
    <x v="1"/>
    <n v="4.5576290042900001E-2"/>
    <s v="1 - &lt;50"/>
    <x v="1"/>
  </r>
  <r>
    <s v="133937002000003302"/>
    <x v="1"/>
    <x v="1"/>
    <n v="1.0675802459699999"/>
    <s v="1 - &lt;50"/>
    <x v="1"/>
  </r>
  <r>
    <s v="133937002000003106"/>
    <x v="1"/>
    <x v="1"/>
    <n v="1.5223779021999999"/>
    <s v="1 - &lt;50"/>
    <x v="1"/>
  </r>
  <r>
    <s v="133937002000003400"/>
    <x v="1"/>
    <x v="1"/>
    <n v="10.326128535400001"/>
    <s v="1 - &lt;50"/>
    <x v="1"/>
  </r>
  <r>
    <s v="133937002000004506"/>
    <x v="1"/>
    <x v="1"/>
    <n v="0.99291392901700004"/>
    <s v="&lt; 1"/>
    <x v="1"/>
  </r>
  <r>
    <s v="133937002000004604"/>
    <x v="1"/>
    <x v="1"/>
    <n v="0.99956750261500005"/>
    <s v="&lt; 1"/>
    <x v="1"/>
  </r>
  <r>
    <s v="133937002000004702"/>
    <x v="1"/>
    <x v="1"/>
    <n v="1.9523243647599999"/>
    <s v="1 - &lt;50"/>
    <x v="1"/>
  </r>
  <r>
    <s v="133937002000005202"/>
    <x v="1"/>
    <x v="1"/>
    <n v="0.94372326971700005"/>
    <s v="&lt; 1"/>
    <x v="1"/>
  </r>
  <r>
    <s v="133937002000005300"/>
    <x v="1"/>
    <x v="1"/>
    <n v="0.98356978185400001"/>
    <s v="&lt; 1"/>
    <x v="1"/>
  </r>
  <r>
    <s v="133937002000012800"/>
    <x v="1"/>
    <x v="1"/>
    <n v="0.93659573971599996"/>
    <s v="&lt; 1"/>
    <x v="1"/>
  </r>
  <r>
    <s v="133937002000012007"/>
    <x v="1"/>
    <x v="1"/>
    <n v="0.94232318849600005"/>
    <s v="&lt; 1"/>
    <x v="1"/>
  </r>
  <r>
    <s v="133937002000012702"/>
    <x v="1"/>
    <x v="1"/>
    <n v="0.94807283285499999"/>
    <s v="&lt; 1"/>
    <x v="1"/>
  </r>
  <r>
    <s v="133937002000012604"/>
    <x v="1"/>
    <x v="1"/>
    <n v="0.94841670568699998"/>
    <s v="&lt; 1"/>
    <x v="1"/>
  </r>
  <r>
    <s v="133937002000012506"/>
    <x v="1"/>
    <x v="1"/>
    <n v="0.94876917312999998"/>
    <s v="&lt; 1"/>
    <x v="1"/>
  </r>
  <r>
    <s v="133937002000012409"/>
    <x v="1"/>
    <x v="1"/>
    <n v="0.94886418209599999"/>
    <s v="&lt; 1"/>
    <x v="1"/>
  </r>
  <r>
    <s v="133937002000012301"/>
    <x v="1"/>
    <x v="1"/>
    <n v="0.94921521721699997"/>
    <s v="&lt; 1"/>
    <x v="1"/>
  </r>
  <r>
    <s v="133937002000012203"/>
    <x v="1"/>
    <x v="1"/>
    <n v="0.94931437067400004"/>
    <s v="&lt; 1"/>
    <x v="1"/>
  </r>
  <r>
    <s v="133937002000012105"/>
    <x v="1"/>
    <x v="1"/>
    <n v="0.95016474450099997"/>
    <s v="&lt; 1"/>
    <x v="1"/>
  </r>
  <r>
    <s v="133940000001000005"/>
    <x v="1"/>
    <x v="2"/>
    <n v="26.219486045499998"/>
    <s v="100- &lt;150"/>
    <x v="0"/>
  </r>
  <r>
    <s v="133940000001000005"/>
    <x v="6"/>
    <x v="2"/>
    <n v="35.265512154500001"/>
    <s v="100- &lt;150"/>
    <x v="0"/>
  </r>
  <r>
    <s v="133940000001000005"/>
    <x v="2"/>
    <x v="2"/>
    <n v="83.880650020299996"/>
    <s v="100- &lt;150"/>
    <x v="0"/>
  </r>
  <r>
    <s v="133940000002000502"/>
    <x v="1"/>
    <x v="2"/>
    <n v="1.35598723567E-2"/>
    <s v="&lt; 1"/>
    <x v="1"/>
  </r>
  <r>
    <s v="133940000003000001"/>
    <x v="1"/>
    <x v="1"/>
    <n v="3.3119755226399997E-2"/>
    <s v="≥ 250"/>
    <x v="0"/>
  </r>
  <r>
    <s v="133940000003000001"/>
    <x v="2"/>
    <x v="1"/>
    <n v="0.37815414685999998"/>
    <s v="≥ 250"/>
    <x v="0"/>
  </r>
  <r>
    <s v="133940000003000001"/>
    <x v="1"/>
    <x v="2"/>
    <n v="26.342035623499999"/>
    <s v="≥ 250"/>
    <x v="0"/>
  </r>
  <r>
    <s v="133940000003000001"/>
    <x v="2"/>
    <x v="2"/>
    <n v="86.706740005300006"/>
    <s v="≥ 250"/>
    <x v="0"/>
  </r>
  <r>
    <s v="133940000003000001"/>
    <x v="9"/>
    <x v="2"/>
    <n v="338.94790750999999"/>
    <s v="≥ 250"/>
    <x v="0"/>
  </r>
  <r>
    <s v="134039000100000915"/>
    <x v="1"/>
    <x v="1"/>
    <n v="1.39321527208E-4"/>
    <s v="&lt; 1"/>
    <x v="1"/>
  </r>
  <r>
    <s v="134039000100000826"/>
    <x v="1"/>
    <x v="1"/>
    <n v="1.6717133964800001E-3"/>
    <s v="&lt; 1"/>
    <x v="1"/>
  </r>
  <r>
    <s v="134039000100000318"/>
    <x v="1"/>
    <x v="1"/>
    <n v="1.9304500746E-3"/>
    <s v="&lt; 1"/>
    <x v="1"/>
  </r>
  <r>
    <s v="134039000100000700"/>
    <x v="1"/>
    <x v="1"/>
    <n v="3.05134887417E-3"/>
    <s v="&lt; 1"/>
    <x v="1"/>
  </r>
  <r>
    <s v="134039000100000407"/>
    <x v="1"/>
    <x v="1"/>
    <n v="8.3240611029800002E-3"/>
    <s v="&lt; 1"/>
    <x v="1"/>
  </r>
  <r>
    <s v="134039000100000112"/>
    <x v="1"/>
    <x v="1"/>
    <n v="0.195459113327"/>
    <s v="&lt; 1"/>
    <x v="1"/>
  </r>
  <r>
    <s v="134039000100000121"/>
    <x v="1"/>
    <x v="1"/>
    <n v="0.38130545950700001"/>
    <s v="&lt; 1"/>
    <x v="1"/>
  </r>
  <r>
    <s v="134039000100000924"/>
    <x v="1"/>
    <x v="1"/>
    <n v="0.44644117645199999"/>
    <s v="&lt; 1"/>
    <x v="1"/>
  </r>
  <r>
    <s v="134039000100000327"/>
    <x v="1"/>
    <x v="1"/>
    <n v="0.51297262121599996"/>
    <s v="&lt; 1"/>
    <x v="1"/>
  </r>
  <r>
    <s v="134039000100000817"/>
    <x v="1"/>
    <x v="1"/>
    <n v="0.59603596003199999"/>
    <s v="&lt; 1"/>
    <x v="1"/>
  </r>
  <r>
    <s v="134039000100000201"/>
    <x v="1"/>
    <x v="1"/>
    <n v="1.148237167"/>
    <s v="1 - &lt;50"/>
    <x v="1"/>
  </r>
  <r>
    <s v="134039000100001521"/>
    <x v="1"/>
    <x v="1"/>
    <n v="4.2201033945499998E-4"/>
    <s v="&lt; 1"/>
    <x v="1"/>
  </r>
  <r>
    <s v="134039000100001022"/>
    <x v="1"/>
    <x v="1"/>
    <n v="4.3930933800799998E-4"/>
    <s v="&lt; 1"/>
    <x v="1"/>
  </r>
  <r>
    <s v="134039000100001111"/>
    <x v="1"/>
    <x v="1"/>
    <n v="1.0141122917300001E-2"/>
    <s v="&lt; 1"/>
    <x v="1"/>
  </r>
  <r>
    <s v="134039000100001308"/>
    <x v="1"/>
    <x v="1"/>
    <n v="0.10596688522599999"/>
    <s v="&lt; 1"/>
    <x v="1"/>
  </r>
  <r>
    <s v="134039000100001914"/>
    <x v="1"/>
    <x v="1"/>
    <n v="0.42946765111700003"/>
    <s v="&lt; 1"/>
    <x v="1"/>
  </r>
  <r>
    <s v="134039000100001727"/>
    <x v="1"/>
    <x v="1"/>
    <n v="0.44812905050899998"/>
    <s v="&lt; 1"/>
    <x v="1"/>
  </r>
  <r>
    <s v="134039000100001512"/>
    <x v="1"/>
    <x v="1"/>
    <n v="0.48787426662700001"/>
    <s v="&lt; 1"/>
    <x v="1"/>
  </r>
  <r>
    <s v="134039000100001629"/>
    <x v="1"/>
    <x v="1"/>
    <n v="0.490638332249"/>
    <s v="&lt; 1"/>
    <x v="1"/>
  </r>
  <r>
    <s v="134039000100001923"/>
    <x v="1"/>
    <x v="1"/>
    <n v="0.50217021210599999"/>
    <s v="&lt; 1"/>
    <x v="1"/>
  </r>
  <r>
    <s v="134039000100001013"/>
    <x v="1"/>
    <x v="1"/>
    <n v="0.51511193578699999"/>
    <s v="&lt; 1"/>
    <x v="1"/>
  </r>
  <r>
    <s v="134039000100001424"/>
    <x v="1"/>
    <x v="1"/>
    <n v="0.54871405917899996"/>
    <s v="&lt; 1"/>
    <x v="1"/>
  </r>
  <r>
    <s v="134039000100001718"/>
    <x v="1"/>
    <x v="1"/>
    <n v="0.65738427330100002"/>
    <s v="&lt; 1"/>
    <x v="1"/>
  </r>
  <r>
    <s v="134039000100001610"/>
    <x v="1"/>
    <x v="1"/>
    <n v="0.72160972409799995"/>
    <s v="&lt; 1"/>
    <x v="1"/>
  </r>
  <r>
    <s v="134039000100001807"/>
    <x v="1"/>
    <x v="1"/>
    <n v="0.93780143133500005"/>
    <s v="&lt; 1"/>
    <x v="1"/>
  </r>
  <r>
    <s v="134039000100002904"/>
    <x v="1"/>
    <x v="1"/>
    <n v="7.2410528589999999E-8"/>
    <s v="&lt; 1"/>
    <x v="1"/>
  </r>
  <r>
    <s v="134039000100002209"/>
    <x v="1"/>
    <x v="1"/>
    <n v="7.1057893011500001E-5"/>
    <s v="&lt; 1"/>
    <x v="1"/>
  </r>
  <r>
    <s v="134039000100002307"/>
    <x v="1"/>
    <x v="1"/>
    <n v="1.4079274541500001E-4"/>
    <s v="&lt; 1"/>
    <x v="1"/>
  </r>
  <r>
    <s v="134039000100002708"/>
    <x v="1"/>
    <x v="1"/>
    <n v="0.46645556333799998"/>
    <s v="&lt; 1"/>
    <x v="1"/>
  </r>
  <r>
    <s v="134039000100002414"/>
    <x v="1"/>
    <x v="1"/>
    <n v="0.49669799933499997"/>
    <s v="&lt; 1"/>
    <x v="1"/>
  </r>
  <r>
    <s v="134039000100002325"/>
    <x v="1"/>
    <x v="1"/>
    <n v="0.49909228037300002"/>
    <s v="&lt; 1"/>
    <x v="1"/>
  </r>
  <r>
    <s v="134039000100002511"/>
    <x v="1"/>
    <x v="1"/>
    <n v="0.51471934042099998"/>
    <s v="&lt; 1"/>
    <x v="1"/>
  </r>
  <r>
    <s v="134039000100002003"/>
    <x v="1"/>
    <x v="1"/>
    <n v="0.70195802149499997"/>
    <s v="&lt; 1"/>
    <x v="1"/>
  </r>
  <r>
    <s v="134039000100002600"/>
    <x v="1"/>
    <x v="1"/>
    <n v="1.03471630575"/>
    <s v="1 - &lt;50"/>
    <x v="1"/>
  </r>
  <r>
    <s v="134039000100003020"/>
    <x v="1"/>
    <x v="1"/>
    <n v="1.4202270579199999E-4"/>
    <s v="&lt; 1"/>
    <x v="1"/>
  </r>
  <r>
    <s v="134039000100003315"/>
    <x v="1"/>
    <x v="1"/>
    <n v="2.37553210518E-4"/>
    <s v="&lt; 1"/>
    <x v="1"/>
  </r>
  <r>
    <s v="134039000100003510"/>
    <x v="1"/>
    <x v="1"/>
    <n v="2.4645897233000001E-4"/>
    <s v="&lt; 1"/>
    <x v="1"/>
  </r>
  <r>
    <s v="134039000100003609"/>
    <x v="1"/>
    <x v="1"/>
    <n v="2.4981420365799997E-4"/>
    <s v="&lt; 1"/>
    <x v="1"/>
  </r>
  <r>
    <s v="134039000100003011"/>
    <x v="1"/>
    <x v="1"/>
    <n v="2.6572536428100003E-4"/>
    <s v="&lt; 1"/>
    <x v="1"/>
  </r>
  <r>
    <s v="134039000100003226"/>
    <x v="1"/>
    <x v="1"/>
    <n v="2.6640428223200001E-4"/>
    <s v="&lt; 1"/>
    <x v="1"/>
  </r>
  <r>
    <s v="134039000100003707"/>
    <x v="1"/>
    <x v="1"/>
    <n v="2.7172473245E-4"/>
    <s v="&lt; 1"/>
    <x v="1"/>
  </r>
  <r>
    <s v="134039000100003823"/>
    <x v="1"/>
    <x v="1"/>
    <n v="3.7867093522300001E-4"/>
    <s v="&lt; 1"/>
    <x v="1"/>
  </r>
  <r>
    <s v="134039000100003912"/>
    <x v="1"/>
    <x v="1"/>
    <n v="0.44894523090100003"/>
    <s v="&lt; 1"/>
    <x v="1"/>
  </r>
  <r>
    <s v="134039000100003422"/>
    <x v="1"/>
    <x v="1"/>
    <n v="0.45142919574399998"/>
    <s v="&lt; 1"/>
    <x v="1"/>
  </r>
  <r>
    <s v="134039000100003119"/>
    <x v="1"/>
    <x v="1"/>
    <n v="0.467509219393"/>
    <s v="&lt; 1"/>
    <x v="1"/>
  </r>
  <r>
    <s v="134039000100003529"/>
    <x v="1"/>
    <x v="1"/>
    <n v="0.48623400906300002"/>
    <s v="&lt; 1"/>
    <x v="1"/>
  </r>
  <r>
    <s v="134039000100003128"/>
    <x v="1"/>
    <x v="1"/>
    <n v="0.48747799048500001"/>
    <s v="&lt; 1"/>
    <x v="1"/>
  </r>
  <r>
    <s v="134039000100003814"/>
    <x v="1"/>
    <x v="1"/>
    <n v="0.49219967698099998"/>
    <s v="&lt; 1"/>
    <x v="1"/>
  </r>
  <r>
    <s v="134039000100003217"/>
    <x v="1"/>
    <x v="1"/>
    <n v="0.66151474119599996"/>
    <s v="&lt; 1"/>
    <x v="1"/>
  </r>
  <r>
    <s v="134039000100004822"/>
    <x v="1"/>
    <x v="1"/>
    <n v="1.18387497234E-4"/>
    <s v="&lt; 1"/>
    <x v="1"/>
  </r>
  <r>
    <s v="134039000100004626"/>
    <x v="1"/>
    <x v="1"/>
    <n v="1.4672251927699999E-4"/>
    <s v="&lt; 1"/>
    <x v="1"/>
  </r>
  <r>
    <s v="134039000100004911"/>
    <x v="1"/>
    <x v="1"/>
    <n v="1.7104905410099999E-4"/>
    <s v="&lt; 1"/>
    <x v="1"/>
  </r>
  <r>
    <s v="134039000100004813"/>
    <x v="1"/>
    <x v="1"/>
    <n v="2.57064244458E-4"/>
    <s v="&lt; 1"/>
    <x v="1"/>
  </r>
  <r>
    <s v="134039000100004500"/>
    <x v="1"/>
    <x v="1"/>
    <n v="2.8096143844500001E-4"/>
    <s v="&lt; 1"/>
    <x v="1"/>
  </r>
  <r>
    <s v="134039000100004617"/>
    <x v="1"/>
    <x v="1"/>
    <n v="3.9049702936999999E-4"/>
    <s v="&lt; 1"/>
    <x v="1"/>
  </r>
  <r>
    <s v="134039000100004920"/>
    <x v="1"/>
    <x v="1"/>
    <n v="0.42354872360599999"/>
    <s v="&lt; 1"/>
    <x v="1"/>
  </r>
  <r>
    <s v="134039000100004715"/>
    <x v="1"/>
    <x v="1"/>
    <n v="0.48450327500700002"/>
    <s v="&lt; 1"/>
    <x v="1"/>
  </r>
  <r>
    <s v="134039000100004724"/>
    <x v="1"/>
    <x v="1"/>
    <n v="0.48694286139199999"/>
    <s v="&lt; 1"/>
    <x v="1"/>
  </r>
  <r>
    <s v="134039000100004109"/>
    <x v="1"/>
    <x v="1"/>
    <n v="0.91882671300200003"/>
    <s v="&lt; 1"/>
    <x v="1"/>
  </r>
  <r>
    <s v="134039000100004403"/>
    <x v="1"/>
    <x v="1"/>
    <n v="0.99251886342399998"/>
    <s v="&lt; 1"/>
    <x v="1"/>
  </r>
  <r>
    <s v="134039000100004305"/>
    <x v="1"/>
    <x v="1"/>
    <n v="0.99459536712300001"/>
    <s v="&lt; 1"/>
    <x v="1"/>
  </r>
  <r>
    <s v="134039000100005028"/>
    <x v="1"/>
    <x v="1"/>
    <n v="1.36892192641E-4"/>
    <s v="&lt; 1"/>
    <x v="1"/>
  </r>
  <r>
    <s v="134039000100005019"/>
    <x v="1"/>
    <x v="1"/>
    <n v="3.8557667926499998E-4"/>
    <s v="&lt; 1"/>
    <x v="1"/>
  </r>
  <r>
    <s v="134039000100005304"/>
    <x v="1"/>
    <x v="1"/>
    <n v="5.2709591295700003E-4"/>
    <s v="&lt; 1"/>
    <x v="1"/>
  </r>
  <r>
    <s v="134039000100005117"/>
    <x v="1"/>
    <x v="1"/>
    <n v="0.42979129767699997"/>
    <s v="&lt; 1"/>
    <x v="1"/>
  </r>
  <r>
    <s v="134039000100005420"/>
    <x v="1"/>
    <x v="1"/>
    <n v="0.44272907119499999"/>
    <s v="&lt; 1"/>
    <x v="1"/>
  </r>
  <r>
    <s v="134039000100005527"/>
    <x v="1"/>
    <x v="1"/>
    <n v="0.48494685016599998"/>
    <s v="&lt; 1"/>
    <x v="1"/>
  </r>
  <r>
    <s v="134039000100005518"/>
    <x v="1"/>
    <x v="1"/>
    <n v="0.48523552235099998"/>
    <s v="&lt; 1"/>
    <x v="1"/>
  </r>
  <r>
    <s v="134039000100005126"/>
    <x v="1"/>
    <x v="1"/>
    <n v="0.50418088876800005"/>
    <s v="&lt; 1"/>
    <x v="1"/>
  </r>
  <r>
    <s v="134039000100005206"/>
    <x v="1"/>
    <x v="1"/>
    <n v="0.964276464221"/>
    <s v="&lt; 1"/>
    <x v="1"/>
  </r>
  <r>
    <s v="134039000100005705"/>
    <x v="1"/>
    <x v="1"/>
    <n v="1.32791684727"/>
    <s v="1 - &lt;50"/>
    <x v="1"/>
  </r>
  <r>
    <s v="134039000100005910"/>
    <x v="1"/>
    <x v="1"/>
    <n v="1.42830088963"/>
    <s v="1 - &lt;50"/>
    <x v="1"/>
  </r>
  <r>
    <s v="134039000100005803"/>
    <x v="1"/>
    <x v="1"/>
    <n v="1.46552531184"/>
    <s v="1 - &lt;50"/>
    <x v="1"/>
  </r>
  <r>
    <s v="134039000100006615"/>
    <x v="1"/>
    <x v="1"/>
    <n v="4.0755754307600002E-5"/>
    <s v="&lt; 1"/>
    <x v="1"/>
  </r>
  <r>
    <s v="134039000100006526"/>
    <x v="1"/>
    <x v="1"/>
    <n v="0.24114597767099999"/>
    <s v="&lt; 1"/>
    <x v="1"/>
  </r>
  <r>
    <s v="134039000100006802"/>
    <x v="1"/>
    <x v="1"/>
    <n v="0.29978947718299997"/>
    <s v="&lt; 1"/>
    <x v="1"/>
  </r>
  <r>
    <s v="134039000100006517"/>
    <x v="1"/>
    <x v="1"/>
    <n v="0.543121412596"/>
    <s v="&lt; 1"/>
    <x v="1"/>
  </r>
  <r>
    <s v="134039000100006223"/>
    <x v="1"/>
    <x v="1"/>
    <n v="0.64631065679999999"/>
    <s v="&lt; 1"/>
    <x v="1"/>
  </r>
  <r>
    <s v="134039000100006009"/>
    <x v="1"/>
    <x v="1"/>
    <n v="1.42718894825"/>
    <s v="1 - &lt;50"/>
    <x v="1"/>
  </r>
  <r>
    <s v="134039000100007605"/>
    <x v="1"/>
    <x v="1"/>
    <n v="0.42985204525199999"/>
    <s v="&lt; 1"/>
    <x v="1"/>
  </r>
  <r>
    <s v="134039000100007516"/>
    <x v="1"/>
    <x v="1"/>
    <n v="0.50172862613699998"/>
    <s v="&lt; 1"/>
    <x v="1"/>
  </r>
  <r>
    <s v="134039000100007124"/>
    <x v="1"/>
    <x v="1"/>
    <n v="0.54184031622399997"/>
    <s v="&lt; 1"/>
    <x v="1"/>
  </r>
  <r>
    <s v="134039000100007204"/>
    <x v="1"/>
    <x v="1"/>
    <n v="0.98467402022399997"/>
    <s v="&lt; 1"/>
    <x v="1"/>
  </r>
  <r>
    <s v="134039000100007017"/>
    <x v="1"/>
    <x v="1"/>
    <n v="1.0571041995299999"/>
    <s v="1 - &lt;50"/>
    <x v="1"/>
  </r>
  <r>
    <s v="134039000100008711"/>
    <x v="1"/>
    <x v="1"/>
    <n v="0.47212080754500002"/>
    <s v="&lt; 1"/>
    <x v="1"/>
  </r>
  <r>
    <s v="134039000100008819"/>
    <x v="1"/>
    <x v="1"/>
    <n v="1.49131520683"/>
    <s v="1 - &lt;50"/>
    <x v="1"/>
  </r>
  <r>
    <s v="134039000100009104"/>
    <x v="1"/>
    <x v="1"/>
    <n v="0.46001891656400001"/>
    <s v="&lt; 1"/>
    <x v="1"/>
  </r>
  <r>
    <s v="134039000100009015"/>
    <x v="1"/>
    <x v="1"/>
    <n v="1.0899834846500001"/>
    <s v="1 - &lt;50"/>
    <x v="1"/>
  </r>
  <r>
    <s v="134039000100010511"/>
    <x v="1"/>
    <x v="1"/>
    <n v="0.402139990369"/>
    <s v="&lt; 1"/>
    <x v="1"/>
  </r>
  <r>
    <s v="134039000100010619"/>
    <x v="1"/>
    <x v="1"/>
    <n v="0.43179263632199999"/>
    <s v="&lt; 1"/>
    <x v="1"/>
  </r>
  <r>
    <s v="134039000100010628"/>
    <x v="1"/>
    <x v="1"/>
    <n v="0.47093998796699998"/>
    <s v="&lt; 1"/>
    <x v="1"/>
  </r>
  <r>
    <s v="134039000100010325"/>
    <x v="1"/>
    <x v="1"/>
    <n v="0.47978602482299998"/>
    <s v="&lt; 1"/>
    <x v="1"/>
  </r>
  <r>
    <s v="134039000200000405"/>
    <x v="1"/>
    <x v="1"/>
    <n v="1.3679058832299999E-4"/>
    <s v="&lt; 1"/>
    <x v="1"/>
  </r>
  <r>
    <s v="134039000200000307"/>
    <x v="1"/>
    <x v="1"/>
    <n v="0.96217868027099995"/>
    <s v="&lt; 1"/>
    <x v="1"/>
  </r>
  <r>
    <s v="134039000200000209"/>
    <x v="1"/>
    <x v="1"/>
    <n v="1.06231096006"/>
    <s v="1 - &lt;50"/>
    <x v="1"/>
  </r>
  <r>
    <s v="134039000200000101"/>
    <x v="1"/>
    <x v="1"/>
    <n v="1.24306846132"/>
    <s v="1 - &lt;50"/>
    <x v="1"/>
  </r>
  <r>
    <s v="134039000200001404"/>
    <x v="1"/>
    <x v="1"/>
    <n v="0.582113611463"/>
    <s v="&lt; 1"/>
    <x v="1"/>
  </r>
  <r>
    <s v="134039000200001707"/>
    <x v="1"/>
    <x v="1"/>
    <n v="1.08281019028"/>
    <s v="1 - &lt;50"/>
    <x v="1"/>
  </r>
  <r>
    <s v="134039000200001501"/>
    <x v="1"/>
    <x v="1"/>
    <n v="1.14697472758"/>
    <s v="1 - &lt;50"/>
    <x v="1"/>
  </r>
  <r>
    <s v="134039000200001609"/>
    <x v="1"/>
    <x v="1"/>
    <n v="1.2445453043000001"/>
    <s v="1 - &lt;50"/>
    <x v="1"/>
  </r>
  <r>
    <s v="134039000200002500"/>
    <x v="1"/>
    <x v="1"/>
    <n v="7.1215192920700006E-5"/>
    <s v="&lt; 1"/>
    <x v="1"/>
  </r>
  <r>
    <s v="134039000200003108"/>
    <x v="1"/>
    <x v="1"/>
    <n v="0.99913916856200002"/>
    <s v="&lt; 1"/>
    <x v="1"/>
  </r>
  <r>
    <s v="134039000200003206"/>
    <x v="1"/>
    <x v="1"/>
    <n v="1.11933331203"/>
    <s v="1 - &lt;50"/>
    <x v="1"/>
  </r>
  <r>
    <s v="134039000200004018"/>
    <x v="1"/>
    <x v="1"/>
    <n v="0.38717534356299999"/>
    <s v="&lt; 1"/>
    <x v="1"/>
  </r>
  <r>
    <s v="134039000200004802"/>
    <x v="1"/>
    <x v="1"/>
    <n v="0.62618350292500002"/>
    <s v="&lt; 1"/>
    <x v="1"/>
  </r>
  <r>
    <s v="134039000200004116"/>
    <x v="1"/>
    <x v="1"/>
    <n v="0.68253570255999996"/>
    <s v="&lt; 1"/>
    <x v="1"/>
  </r>
  <r>
    <s v="134039000200005507"/>
    <x v="1"/>
    <x v="1"/>
    <n v="1.9990610053999999E-5"/>
    <s v="&lt; 1"/>
    <x v="1"/>
  </r>
  <r>
    <s v="134039000200005801"/>
    <x v="1"/>
    <x v="1"/>
    <n v="0.38770090166600002"/>
    <s v="&lt; 1"/>
    <x v="1"/>
  </r>
  <r>
    <s v="134039000200005614"/>
    <x v="1"/>
    <x v="1"/>
    <n v="0.89031611135400002"/>
    <s v="&lt; 1"/>
    <x v="1"/>
  </r>
  <r>
    <s v="134039000200005712"/>
    <x v="1"/>
    <x v="1"/>
    <n v="1.43939717713"/>
    <s v="1 - &lt;50"/>
    <x v="1"/>
  </r>
  <r>
    <s v="134039000200006542"/>
    <x v="1"/>
    <x v="1"/>
    <n v="0.30816597792599998"/>
    <s v="&lt; 1"/>
    <x v="1"/>
  </r>
  <r>
    <s v="134039000200007408"/>
    <x v="1"/>
    <x v="1"/>
    <n v="0.83064502148099995"/>
    <s v="&lt; 1"/>
    <x v="1"/>
  </r>
  <r>
    <s v="134039000200007300"/>
    <x v="1"/>
    <x v="1"/>
    <n v="0.95511672451499996"/>
    <s v="&lt; 1"/>
    <x v="1"/>
  </r>
  <r>
    <s v="134039000200007202"/>
    <x v="1"/>
    <x v="1"/>
    <n v="1.066960613"/>
    <s v="1 - &lt;50"/>
    <x v="1"/>
  </r>
  <r>
    <s v="134039000200008103"/>
    <x v="1"/>
    <x v="1"/>
    <n v="0.49118597115099999"/>
    <s v="&lt; 1"/>
    <x v="1"/>
  </r>
  <r>
    <s v="134039000200008005"/>
    <x v="1"/>
    <x v="1"/>
    <n v="0.59756732921699995"/>
    <s v="&lt; 1"/>
    <x v="1"/>
  </r>
  <r>
    <s v="134039000200008700"/>
    <x v="1"/>
    <x v="1"/>
    <n v="0.92280716515299999"/>
    <s v="&lt; 1"/>
    <x v="1"/>
  </r>
  <r>
    <s v="134039000200009601"/>
    <x v="1"/>
    <x v="1"/>
    <n v="0.30610793951600002"/>
    <s v="&lt; 1"/>
    <x v="1"/>
  </r>
  <r>
    <s v="134039000200009004"/>
    <x v="1"/>
    <x v="1"/>
    <n v="1.06423651063"/>
    <s v="1 - &lt;50"/>
    <x v="1"/>
  </r>
  <r>
    <s v="134039000200010715"/>
    <x v="1"/>
    <x v="1"/>
    <n v="0.40838216612599998"/>
    <s v="&lt; 1"/>
    <x v="1"/>
  </r>
  <r>
    <s v="134039000200010412"/>
    <x v="1"/>
    <x v="1"/>
    <n v="0.494252273164"/>
    <s v="&lt; 1"/>
    <x v="1"/>
  </r>
  <r>
    <s v="134039000200010207"/>
    <x v="1"/>
    <x v="1"/>
    <n v="0.61588365479600005"/>
    <s v="&lt; 1"/>
    <x v="1"/>
  </r>
  <r>
    <s v="134039000200010305"/>
    <x v="1"/>
    <x v="1"/>
    <n v="0.93602514302600004"/>
    <s v="&lt; 1"/>
    <x v="1"/>
  </r>
  <r>
    <s v="134039000200010500"/>
    <x v="1"/>
    <x v="1"/>
    <n v="1.00811751078"/>
    <s v="1 - &lt;50"/>
    <x v="1"/>
  </r>
  <r>
    <s v="134039000200011705"/>
    <x v="1"/>
    <x v="1"/>
    <n v="8.2144612266400006E-5"/>
    <s v="&lt; 1"/>
    <x v="1"/>
  </r>
  <r>
    <s v="134039000200011803"/>
    <x v="1"/>
    <x v="1"/>
    <n v="0.98551743055200003"/>
    <s v="&lt; 1"/>
    <x v="1"/>
  </r>
  <r>
    <s v="134039000200012401"/>
    <x v="1"/>
    <x v="1"/>
    <n v="0.41448566607300003"/>
    <s v="&lt; 1"/>
    <x v="1"/>
  </r>
  <r>
    <s v="134039000200012205"/>
    <x v="1"/>
    <x v="1"/>
    <n v="0.95023507810499996"/>
    <s v="&lt; 1"/>
    <x v="1"/>
  </r>
  <r>
    <s v="134039000200012107"/>
    <x v="1"/>
    <x v="1"/>
    <n v="0.965283786847"/>
    <s v="&lt; 1"/>
    <x v="1"/>
  </r>
  <r>
    <s v="134039000200012009"/>
    <x v="1"/>
    <x v="1"/>
    <n v="1.0040199516899999"/>
    <s v="1 - &lt;50"/>
    <x v="1"/>
  </r>
  <r>
    <s v="134039000200013302"/>
    <x v="1"/>
    <x v="1"/>
    <n v="0.65106572524899997"/>
    <s v="&lt; 1"/>
    <x v="1"/>
  </r>
  <r>
    <s v="134039000200013400"/>
    <x v="1"/>
    <x v="1"/>
    <n v="0.80727309784599999"/>
    <s v="&lt; 1"/>
    <x v="1"/>
  </r>
  <r>
    <s v="134039000200013507"/>
    <x v="1"/>
    <x v="1"/>
    <n v="1.0094803614100001"/>
    <s v="1 - &lt;50"/>
    <x v="1"/>
  </r>
  <r>
    <s v="134039000200013801"/>
    <x v="1"/>
    <x v="1"/>
    <n v="1.02976600004"/>
    <s v="1 - &lt;50"/>
    <x v="1"/>
  </r>
  <r>
    <s v="134039000200014800"/>
    <x v="1"/>
    <x v="1"/>
    <n v="6.4868481378300004E-5"/>
    <s v="&lt; 1"/>
    <x v="1"/>
  </r>
  <r>
    <s v="134039000200014007"/>
    <x v="1"/>
    <x v="1"/>
    <n v="0.39139636385499998"/>
    <s v="&lt; 1"/>
    <x v="1"/>
  </r>
  <r>
    <s v="134039000200015603"/>
    <x v="1"/>
    <x v="1"/>
    <n v="2.9851055907799997E-4"/>
    <s v="&lt; 1"/>
    <x v="1"/>
  </r>
  <r>
    <s v="134039000200015701"/>
    <x v="1"/>
    <x v="1"/>
    <n v="0.259967996127"/>
    <s v="&lt; 1"/>
    <x v="1"/>
  </r>
  <r>
    <s v="134039000200015104"/>
    <x v="1"/>
    <x v="1"/>
    <n v="0.769600239179"/>
    <s v="&lt; 1"/>
    <x v="1"/>
  </r>
  <r>
    <s v="134039000200015408"/>
    <x v="1"/>
    <x v="1"/>
    <n v="0.80381500911600001"/>
    <s v="&lt; 1"/>
    <x v="1"/>
  </r>
  <r>
    <s v="134039000200015300"/>
    <x v="1"/>
    <x v="1"/>
    <n v="0.99377056911700001"/>
    <s v="&lt; 1"/>
    <x v="1"/>
  </r>
  <r>
    <s v="134039000300000500"/>
    <x v="1"/>
    <x v="1"/>
    <n v="0.23963289951899999"/>
    <s v="&lt; 1"/>
    <x v="1"/>
  </r>
  <r>
    <s v="134039000300000403"/>
    <x v="1"/>
    <x v="1"/>
    <n v="0.28179015666700002"/>
    <s v="&lt; 1"/>
    <x v="1"/>
  </r>
  <r>
    <s v="134039000300000804"/>
    <x v="1"/>
    <x v="1"/>
    <n v="0.73468016749700005"/>
    <s v="&lt; 1"/>
    <x v="1"/>
  </r>
  <r>
    <s v="134039000300001117"/>
    <x v="1"/>
    <x v="1"/>
    <n v="8.8208641961600001E-5"/>
    <s v="&lt; 1"/>
    <x v="1"/>
  </r>
  <r>
    <s v="134039000300001206"/>
    <x v="1"/>
    <x v="1"/>
    <n v="0.74720278696800002"/>
    <s v="&lt; 1"/>
    <x v="1"/>
  </r>
  <r>
    <s v="134039000300002508"/>
    <x v="1"/>
    <x v="1"/>
    <n v="2.67246816206E-5"/>
    <s v="&lt; 1"/>
    <x v="1"/>
  </r>
  <r>
    <s v="134039000300002045"/>
    <x v="1"/>
    <x v="1"/>
    <n v="0.1884217655"/>
    <s v="&lt; 1"/>
    <x v="1"/>
  </r>
  <r>
    <s v="134039000300002303"/>
    <x v="1"/>
    <x v="1"/>
    <n v="0.240044614155"/>
    <s v="&lt; 1"/>
    <x v="1"/>
  </r>
  <r>
    <s v="134039000300002900"/>
    <x v="1"/>
    <x v="1"/>
    <n v="0.38428561775499998"/>
    <s v="&lt; 1"/>
    <x v="1"/>
  </r>
  <r>
    <s v="134039000300002606"/>
    <x v="1"/>
    <x v="1"/>
    <n v="0.66479226365800004"/>
    <s v="&lt; 1"/>
    <x v="1"/>
  </r>
  <r>
    <s v="134039000300002704"/>
    <x v="1"/>
    <x v="1"/>
    <n v="0.94462789032899996"/>
    <s v="&lt; 1"/>
    <x v="1"/>
  </r>
  <r>
    <s v="134039000300002802"/>
    <x v="1"/>
    <x v="1"/>
    <n v="0.96099384895700002"/>
    <s v="&lt; 1"/>
    <x v="1"/>
  </r>
  <r>
    <s v="134039000300003909"/>
    <x v="1"/>
    <x v="1"/>
    <n v="1.0874239317600001"/>
    <s v="1 - &lt;50"/>
    <x v="1"/>
  </r>
  <r>
    <s v="134039000300003703"/>
    <x v="1"/>
    <x v="1"/>
    <n v="1.0947388273600001"/>
    <s v="1 - &lt;50"/>
    <x v="1"/>
  </r>
  <r>
    <s v="134039000300004007"/>
    <x v="1"/>
    <x v="1"/>
    <n v="3.5937581923099998E-4"/>
    <s v="&lt; 1"/>
    <x v="1"/>
  </r>
  <r>
    <s v="134039000300004105"/>
    <x v="1"/>
    <x v="1"/>
    <n v="0.21432164520700001"/>
    <s v="&lt; 1"/>
    <x v="1"/>
  </r>
  <r>
    <s v="134039000300004506"/>
    <x v="1"/>
    <x v="1"/>
    <n v="0.429392182575"/>
    <s v="&lt; 1"/>
    <x v="1"/>
  </r>
  <r>
    <s v="134039000300004203"/>
    <x v="1"/>
    <x v="1"/>
    <n v="0.75856639140299997"/>
    <s v="&lt; 1"/>
    <x v="1"/>
  </r>
  <r>
    <s v="134039000300005907"/>
    <x v="1"/>
    <x v="1"/>
    <n v="1.9786789063999999E-4"/>
    <s v="&lt; 1"/>
    <x v="1"/>
  </r>
  <r>
    <s v="134039000300005202"/>
    <x v="1"/>
    <x v="1"/>
    <n v="0.58007634692499999"/>
    <s v="&lt; 1"/>
    <x v="1"/>
  </r>
  <r>
    <s v="134039000300005809"/>
    <x v="1"/>
    <x v="1"/>
    <n v="0.69486841596600002"/>
    <s v="&lt; 1"/>
    <x v="1"/>
  </r>
  <r>
    <s v="134039000300005701"/>
    <x v="1"/>
    <x v="1"/>
    <n v="0.71038120866999999"/>
    <s v="&lt; 1"/>
    <x v="1"/>
  </r>
  <r>
    <s v="134039000300005505"/>
    <x v="1"/>
    <x v="1"/>
    <n v="0.78142014505500001"/>
    <s v="&lt; 1"/>
    <x v="1"/>
  </r>
  <r>
    <s v="134039000300006103"/>
    <x v="1"/>
    <x v="1"/>
    <n v="0.54289691862900002"/>
    <s v="&lt; 1"/>
    <x v="1"/>
  </r>
  <r>
    <s v="134039000300006808"/>
    <x v="1"/>
    <x v="1"/>
    <n v="0.591104431998"/>
    <s v="&lt; 1"/>
    <x v="1"/>
  </r>
  <r>
    <s v="134039000300006005"/>
    <x v="1"/>
    <x v="1"/>
    <n v="0.94831986156400006"/>
    <s v="&lt; 1"/>
    <x v="1"/>
  </r>
  <r>
    <s v="134039000300007004"/>
    <x v="1"/>
    <x v="1"/>
    <n v="0.51409377296600001"/>
    <s v="&lt; 1"/>
    <x v="1"/>
  </r>
  <r>
    <s v="134039000300007406"/>
    <x v="1"/>
    <x v="1"/>
    <n v="0.57578111995299996"/>
    <s v="&lt; 1"/>
    <x v="1"/>
  </r>
  <r>
    <s v="134039000300007219"/>
    <x v="1"/>
    <x v="1"/>
    <n v="0.68785379135699998"/>
    <s v="&lt; 1"/>
    <x v="1"/>
  </r>
  <r>
    <s v="134039000300007102"/>
    <x v="1"/>
    <x v="1"/>
    <n v="0.80238156162800001"/>
    <s v="&lt; 1"/>
    <x v="1"/>
  </r>
  <r>
    <s v="134039000300007503"/>
    <x v="1"/>
    <x v="1"/>
    <n v="1.0503890836900001"/>
    <s v="1 - &lt;50"/>
    <x v="1"/>
  </r>
  <r>
    <s v="134039000300007601"/>
    <x v="1"/>
    <x v="1"/>
    <n v="1.06291156955"/>
    <s v="1 - &lt;50"/>
    <x v="1"/>
  </r>
  <r>
    <s v="134039000300008708"/>
    <x v="1"/>
    <x v="1"/>
    <n v="0.45152299433800003"/>
    <s v="&lt; 1"/>
    <x v="1"/>
  </r>
  <r>
    <s v="134039000300008405"/>
    <x v="1"/>
    <x v="1"/>
    <n v="0.59548300215799999"/>
    <s v="&lt; 1"/>
    <x v="1"/>
  </r>
  <r>
    <s v="134039000300008600"/>
    <x v="1"/>
    <x v="1"/>
    <n v="0.873885139225"/>
    <s v="&lt; 1"/>
    <x v="1"/>
  </r>
  <r>
    <s v="134039000300008502"/>
    <x v="1"/>
    <x v="1"/>
    <n v="0.88392256782"/>
    <s v="&lt; 1"/>
    <x v="1"/>
  </r>
  <r>
    <s v="134039000300009002"/>
    <x v="1"/>
    <x v="1"/>
    <n v="0.64090862172399998"/>
    <s v="&lt; 1"/>
    <x v="1"/>
  </r>
  <r>
    <s v="134039000300009306"/>
    <x v="1"/>
    <x v="1"/>
    <n v="0.73805137114099995"/>
    <s v="&lt; 1"/>
    <x v="1"/>
  </r>
  <r>
    <s v="134039000300009100"/>
    <x v="1"/>
    <x v="1"/>
    <n v="1.0164403507999999"/>
    <s v="1 - &lt;50"/>
    <x v="1"/>
  </r>
  <r>
    <s v="134039000300009208"/>
    <x v="1"/>
    <x v="1"/>
    <n v="1.02727771674"/>
    <s v="1 - &lt;50"/>
    <x v="1"/>
  </r>
  <r>
    <s v="134039000300010410"/>
    <x v="1"/>
    <x v="1"/>
    <n v="1.1957570532E-4"/>
    <s v="&lt; 1"/>
    <x v="1"/>
  </r>
  <r>
    <s v="134039000300010508"/>
    <x v="1"/>
    <x v="1"/>
    <n v="0.70144215729600001"/>
    <s v="&lt; 1"/>
    <x v="1"/>
  </r>
  <r>
    <s v="134039000300010009"/>
    <x v="1"/>
    <x v="1"/>
    <n v="0.75027849182700002"/>
    <s v="&lt; 1"/>
    <x v="1"/>
  </r>
  <r>
    <s v="134039000300010303"/>
    <x v="1"/>
    <x v="1"/>
    <n v="0.76441427898199998"/>
    <s v="&lt; 1"/>
    <x v="1"/>
  </r>
  <r>
    <s v="134039000300010107"/>
    <x v="1"/>
    <x v="1"/>
    <n v="0.83538570817299995"/>
    <s v="&lt; 1"/>
    <x v="1"/>
  </r>
  <r>
    <s v="134039000300010900"/>
    <x v="1"/>
    <x v="1"/>
    <n v="0.84118840208800005"/>
    <s v="&lt; 1"/>
    <x v="1"/>
  </r>
  <r>
    <s v="134039000300010205"/>
    <x v="1"/>
    <x v="1"/>
    <n v="0.95201575849499998"/>
    <s v="&lt; 1"/>
    <x v="1"/>
  </r>
  <r>
    <s v="134039000300010606"/>
    <x v="1"/>
    <x v="1"/>
    <n v="1.00672832889"/>
    <s v="1 - &lt;50"/>
    <x v="1"/>
  </r>
  <r>
    <s v="134039000300011302"/>
    <x v="1"/>
    <x v="1"/>
    <n v="6.3219245321499999E-4"/>
    <s v="&lt; 1"/>
    <x v="1"/>
  </r>
  <r>
    <s v="134039000300011507"/>
    <x v="1"/>
    <x v="1"/>
    <n v="1.20547666859E-2"/>
    <s v="&lt; 1"/>
    <x v="1"/>
  </r>
  <r>
    <s v="134039000300011703"/>
    <x v="1"/>
    <x v="1"/>
    <n v="9.0240576421900004E-2"/>
    <s v="&lt; 1"/>
    <x v="1"/>
  </r>
  <r>
    <s v="134039000300011400"/>
    <x v="1"/>
    <x v="1"/>
    <n v="0.24099004011200001"/>
    <s v="&lt; 1"/>
    <x v="1"/>
  </r>
  <r>
    <s v="134039000300011909"/>
    <x v="1"/>
    <x v="1"/>
    <n v="0.73836949677499997"/>
    <s v="&lt; 1"/>
    <x v="1"/>
  </r>
  <r>
    <s v="134039000300011605"/>
    <x v="1"/>
    <x v="1"/>
    <n v="0.99550518646300001"/>
    <s v="&lt; 1"/>
    <x v="1"/>
  </r>
  <r>
    <s v="134039000300012604"/>
    <x v="1"/>
    <x v="1"/>
    <n v="0.28603898643300002"/>
    <s v="&lt; 1"/>
    <x v="1"/>
  </r>
  <r>
    <s v="134039000300012105"/>
    <x v="1"/>
    <x v="1"/>
    <n v="0.314268178786"/>
    <s v="&lt; 1"/>
    <x v="1"/>
  </r>
  <r>
    <s v="134039000300012908"/>
    <x v="1"/>
    <x v="1"/>
    <n v="0.37632591936699999"/>
    <s v="&lt; 1"/>
    <x v="1"/>
  </r>
  <r>
    <s v="134039000300012007"/>
    <x v="1"/>
    <x v="1"/>
    <n v="0.44382080550199998"/>
    <s v="&lt; 1"/>
    <x v="1"/>
  </r>
  <r>
    <s v="134039000300012515"/>
    <x v="1"/>
    <x v="1"/>
    <n v="0.90397913492600002"/>
    <s v="&lt; 1"/>
    <x v="1"/>
  </r>
  <r>
    <s v="134039000300012702"/>
    <x v="1"/>
    <x v="1"/>
    <n v="1.1528308165900001"/>
    <s v="1 - &lt;50"/>
    <x v="1"/>
  </r>
  <r>
    <s v="134039000300013104"/>
    <x v="1"/>
    <x v="1"/>
    <n v="0.92152938612599999"/>
    <s v="&lt; 1"/>
    <x v="1"/>
  </r>
  <r>
    <s v="134039000300013006"/>
    <x v="1"/>
    <x v="1"/>
    <n v="1.0618144468999999"/>
    <s v="1 - &lt;50"/>
    <x v="1"/>
  </r>
  <r>
    <s v="134039000300014504"/>
    <x v="1"/>
    <x v="1"/>
    <n v="0.88000593644000003"/>
    <s v="&lt; 1"/>
    <x v="1"/>
  </r>
  <r>
    <s v="134039000300014700"/>
    <x v="1"/>
    <x v="1"/>
    <n v="0.96735619239000004"/>
    <s v="&lt; 1"/>
    <x v="1"/>
  </r>
  <r>
    <s v="134039000300014602"/>
    <x v="1"/>
    <x v="1"/>
    <n v="0.99246325988899997"/>
    <s v="&lt; 1"/>
    <x v="1"/>
  </r>
  <r>
    <s v="134039000300015709"/>
    <x v="1"/>
    <x v="1"/>
    <n v="0.52700643536699998"/>
    <s v="&lt; 1"/>
    <x v="1"/>
  </r>
  <r>
    <s v="134039000300015807"/>
    <x v="1"/>
    <x v="1"/>
    <n v="1.1699721788699999"/>
    <s v="1 - &lt;50"/>
    <x v="1"/>
  </r>
  <r>
    <s v="134039000300015905"/>
    <x v="1"/>
    <x v="1"/>
    <n v="1.1971504958999999"/>
    <s v="1 - &lt;50"/>
    <x v="1"/>
  </r>
  <r>
    <s v="134039000300016003"/>
    <x v="1"/>
    <x v="1"/>
    <n v="1.08241552492"/>
    <s v="1 - &lt;50"/>
    <x v="1"/>
  </r>
  <r>
    <s v="134039000400015315"/>
    <x v="1"/>
    <x v="1"/>
    <n v="0.34897463891199998"/>
    <s v="&lt; 1"/>
    <x v="1"/>
  </r>
  <r>
    <s v="134039000400015324"/>
    <x v="1"/>
    <x v="1"/>
    <n v="0.44871761117100001"/>
    <s v="&lt; 1"/>
    <x v="1"/>
  </r>
  <r>
    <s v="143840000009000008"/>
    <x v="1"/>
    <x v="3"/>
    <n v="116.01704193499999"/>
    <s v="100- &lt;150"/>
    <x v="0"/>
  </r>
  <r>
    <s v="143840000011000000"/>
    <x v="1"/>
    <x v="3"/>
    <n v="13.838058499700001"/>
    <s v="1 - &lt;50"/>
    <x v="1"/>
  </r>
  <r>
    <s v="143840000033000008"/>
    <x v="3"/>
    <x v="3"/>
    <n v="0.66416140745600005"/>
    <s v="&lt; 1"/>
    <x v="1"/>
  </r>
  <r>
    <s v="143840000035000003"/>
    <x v="3"/>
    <x v="3"/>
    <n v="4.7731246588999996"/>
    <s v="1 - &lt;50"/>
    <x v="1"/>
  </r>
  <r>
    <s v="143840000037000009"/>
    <x v="1"/>
    <x v="3"/>
    <n v="0.27031465716899999"/>
    <s v="&lt; 1"/>
    <x v="1"/>
  </r>
  <r>
    <s v="143840000053000000"/>
    <x v="1"/>
    <x v="3"/>
    <n v="0.95360790798700001"/>
    <s v="&lt; 1"/>
    <x v="1"/>
  </r>
  <r>
    <s v="143938000000000134"/>
    <x v="2"/>
    <x v="1"/>
    <n v="4.1784873019999998E-4"/>
    <s v="1 - &lt;50"/>
    <x v="1"/>
  </r>
  <r>
    <s v="143938000000000125"/>
    <x v="2"/>
    <x v="1"/>
    <n v="6.6910269721799998E-3"/>
    <s v="1 - &lt;50"/>
    <x v="1"/>
  </r>
  <r>
    <s v="143938000000000125"/>
    <x v="1"/>
    <x v="1"/>
    <n v="9.0703706826000003E-3"/>
    <s v="1 - &lt;50"/>
    <x v="1"/>
  </r>
  <r>
    <s v="143938000000000125"/>
    <x v="3"/>
    <x v="1"/>
    <n v="1.4795015879300001E-2"/>
    <s v="1 - &lt;50"/>
    <x v="1"/>
  </r>
  <r>
    <s v="143938000000000125"/>
    <x v="6"/>
    <x v="1"/>
    <n v="24.102190612200001"/>
    <s v="1 - &lt;50"/>
    <x v="1"/>
  </r>
  <r>
    <s v="143938000000000134"/>
    <x v="3"/>
    <x v="1"/>
    <n v="40.806376045199997"/>
    <s v="1 - &lt;50"/>
    <x v="1"/>
  </r>
  <r>
    <s v="143938000001000409"/>
    <x v="6"/>
    <x v="1"/>
    <n v="2.3235801362700001E-3"/>
    <s v="1 - &lt;50"/>
    <x v="1"/>
  </r>
  <r>
    <s v="143938000001000506"/>
    <x v="6"/>
    <x v="1"/>
    <n v="6.4432428248000001E-3"/>
    <s v="1 - &lt;50"/>
    <x v="1"/>
  </r>
  <r>
    <s v="143938000001000702"/>
    <x v="6"/>
    <x v="1"/>
    <n v="1.25265441945E-2"/>
    <s v="1 - &lt;50"/>
    <x v="1"/>
  </r>
  <r>
    <s v="143938000001000702"/>
    <x v="2"/>
    <x v="1"/>
    <n v="0.119774738969"/>
    <s v="1 - &lt;50"/>
    <x v="1"/>
  </r>
  <r>
    <s v="143938000001000908"/>
    <x v="1"/>
    <x v="1"/>
    <n v="0.25147347668100001"/>
    <s v="1 - &lt;50"/>
    <x v="1"/>
  </r>
  <r>
    <s v="143938000001000105"/>
    <x v="1"/>
    <x v="1"/>
    <n v="0.25823831484799997"/>
    <s v="1 - &lt;50"/>
    <x v="1"/>
  </r>
  <r>
    <s v="143938000001000105"/>
    <x v="3"/>
    <x v="1"/>
    <n v="4.2892528080599996"/>
    <s v="1 - &lt;50"/>
    <x v="1"/>
  </r>
  <r>
    <s v="143938000001000908"/>
    <x v="3"/>
    <x v="1"/>
    <n v="19.0973817201"/>
    <s v="1 - &lt;50"/>
    <x v="1"/>
  </r>
  <r>
    <s v="143938000001000702"/>
    <x v="1"/>
    <x v="1"/>
    <n v="19.380577811399998"/>
    <s v="1 - &lt;50"/>
    <x v="1"/>
  </r>
  <r>
    <s v="143938000001000604"/>
    <x v="1"/>
    <x v="1"/>
    <n v="19.484646082499999"/>
    <s v="1 - &lt;50"/>
    <x v="1"/>
  </r>
  <r>
    <s v="143938000001000506"/>
    <x v="1"/>
    <x v="1"/>
    <n v="20.017050815299999"/>
    <s v="1 - &lt;50"/>
    <x v="1"/>
  </r>
  <r>
    <s v="143938000001000800"/>
    <x v="1"/>
    <x v="1"/>
    <n v="20.031854626600001"/>
    <s v="1 - &lt;50"/>
    <x v="1"/>
  </r>
  <r>
    <s v="143938000001000409"/>
    <x v="1"/>
    <x v="1"/>
    <n v="20.032930120100001"/>
    <s v="1 - &lt;50"/>
    <x v="1"/>
  </r>
  <r>
    <s v="143940000000000250"/>
    <x v="6"/>
    <x v="1"/>
    <n v="7.7357466893499998E-3"/>
    <s v="1 - &lt;50"/>
    <x v="1"/>
  </r>
  <r>
    <s v="143940000000000250"/>
    <x v="2"/>
    <x v="2"/>
    <n v="2.4745733411899999E-2"/>
    <s v="1 - &lt;50"/>
    <x v="1"/>
  </r>
  <r>
    <s v="143940000000000240"/>
    <x v="2"/>
    <x v="2"/>
    <n v="0.12059739542300001"/>
    <s v="1 - &lt;50"/>
    <x v="1"/>
  </r>
  <r>
    <s v="143940000000000270"/>
    <x v="2"/>
    <x v="2"/>
    <n v="0.123470246379"/>
    <s v="1 - &lt;50"/>
    <x v="1"/>
  </r>
  <r>
    <s v="143940000000000309"/>
    <x v="1"/>
    <x v="2"/>
    <n v="4.3020716847899996"/>
    <s v="1 - &lt;50"/>
    <x v="1"/>
  </r>
  <r>
    <s v="143940000000000270"/>
    <x v="6"/>
    <x v="2"/>
    <n v="9.9931282316200001"/>
    <s v="1 - &lt;50"/>
    <x v="1"/>
  </r>
  <r>
    <s v="143940000000000201"/>
    <x v="2"/>
    <x v="2"/>
    <n v="19.787308400400001"/>
    <s v="1 - &lt;50"/>
    <x v="1"/>
  </r>
  <r>
    <s v="143940000000000240"/>
    <x v="6"/>
    <x v="2"/>
    <n v="19.9243492646"/>
    <s v="1 - &lt;50"/>
    <x v="1"/>
  </r>
  <r>
    <s v="143940000000000250"/>
    <x v="6"/>
    <x v="2"/>
    <n v="40.027546884800003"/>
    <s v="1 - &lt;50"/>
    <x v="1"/>
  </r>
  <r>
    <s v="143940000000000210"/>
    <x v="1"/>
    <x v="2"/>
    <n v="116.917898411"/>
    <s v="100- &lt;150"/>
    <x v="0"/>
  </r>
  <r>
    <s v="143940000001000110"/>
    <x v="6"/>
    <x v="2"/>
    <n v="6.9698691618100004E-3"/>
    <s v="&lt; 1"/>
    <x v="1"/>
  </r>
  <r>
    <s v="143940000001000101"/>
    <x v="6"/>
    <x v="2"/>
    <n v="1.0261642435100001E-2"/>
    <s v="&lt; 1"/>
    <x v="1"/>
  </r>
  <r>
    <s v="143940000002000109"/>
    <x v="1"/>
    <x v="2"/>
    <n v="6.4331535953999998E-4"/>
    <s v="&lt; 1"/>
    <x v="1"/>
  </r>
  <r>
    <s v="143940000002000207"/>
    <x v="1"/>
    <x v="2"/>
    <n v="0.48696767739000002"/>
    <s v="&lt; 1"/>
    <x v="1"/>
  </r>
  <r>
    <s v="143940000002000118"/>
    <x v="1"/>
    <x v="2"/>
    <n v="3.54503930512"/>
    <s v="1 - &lt;50"/>
    <x v="1"/>
  </r>
  <r>
    <s v="143940000003000100"/>
    <x v="1"/>
    <x v="2"/>
    <n v="2.6555012258E-3"/>
    <s v="&lt; 1"/>
    <x v="1"/>
  </r>
  <r>
    <s v="143940000003000009"/>
    <x v="1"/>
    <x v="2"/>
    <n v="15.1119615927"/>
    <s v="1 - &lt;50"/>
    <x v="1"/>
  </r>
  <r>
    <s v="143940000004000100"/>
    <x v="1"/>
    <x v="2"/>
    <n v="15.069716770699999"/>
    <s v="1 - &lt;50"/>
    <x v="1"/>
  </r>
  <r>
    <s v="143940000004000007"/>
    <x v="1"/>
    <x v="2"/>
    <n v="15.652863529999999"/>
    <s v="1 - &lt;50"/>
    <x v="1"/>
  </r>
  <r>
    <s v="143940001000000111"/>
    <x v="6"/>
    <x v="2"/>
    <n v="1.2212800946700001E-2"/>
    <s v="1 - &lt;50"/>
    <x v="1"/>
  </r>
  <r>
    <s v="143940001000000102"/>
    <x v="1"/>
    <x v="2"/>
    <n v="4.4546479698799997E-2"/>
    <s v="1 - &lt;50"/>
    <x v="1"/>
  </r>
  <r>
    <s v="143940001000000111"/>
    <x v="1"/>
    <x v="2"/>
    <n v="2.17572980001"/>
    <s v="1 - &lt;50"/>
    <x v="1"/>
  </r>
  <r>
    <s v="143940001000000102"/>
    <x v="6"/>
    <x v="2"/>
    <n v="14.6554752473"/>
    <s v="1 - &lt;50"/>
    <x v="1"/>
  </r>
  <r>
    <s v="144039000100000209"/>
    <x v="1"/>
    <x v="1"/>
    <n v="7.2255161077599994E-5"/>
    <s v="&lt; 1"/>
    <x v="1"/>
  </r>
  <r>
    <s v="144039000100000307"/>
    <x v="1"/>
    <x v="1"/>
    <n v="1.14211376152E-4"/>
    <s v="&lt; 1"/>
    <x v="1"/>
  </r>
  <r>
    <s v="144039000100000708"/>
    <x v="1"/>
    <x v="1"/>
    <n v="0.87578149304099995"/>
    <s v="&lt; 1"/>
    <x v="1"/>
  </r>
  <r>
    <s v="144039000100000502"/>
    <x v="1"/>
    <x v="1"/>
    <n v="0.917400617832"/>
    <s v="&lt; 1"/>
    <x v="1"/>
  </r>
  <r>
    <s v="144039000100000904"/>
    <x v="1"/>
    <x v="1"/>
    <n v="0.93544536536099998"/>
    <s v="&lt; 1"/>
    <x v="1"/>
  </r>
  <r>
    <s v="144039000100000101"/>
    <x v="1"/>
    <x v="1"/>
    <n v="0.95382405987499996"/>
    <s v="&lt; 1"/>
    <x v="1"/>
  </r>
  <r>
    <s v="144039000100000600"/>
    <x v="1"/>
    <x v="1"/>
    <n v="0.98505291339500001"/>
    <s v="&lt; 1"/>
    <x v="1"/>
  </r>
  <r>
    <s v="144039000100001002"/>
    <x v="1"/>
    <x v="1"/>
    <n v="0.87156245849500003"/>
    <s v="&lt; 1"/>
    <x v="1"/>
  </r>
  <r>
    <s v="144039000100001208"/>
    <x v="1"/>
    <x v="1"/>
    <n v="0.906484602182"/>
    <s v="&lt; 1"/>
    <x v="1"/>
  </r>
  <r>
    <s v="144039000100001404"/>
    <x v="1"/>
    <x v="1"/>
    <n v="0.93727695347100004"/>
    <s v="&lt; 1"/>
    <x v="1"/>
  </r>
  <r>
    <s v="144039000100001306"/>
    <x v="1"/>
    <x v="1"/>
    <n v="0.94680981384100005"/>
    <s v="&lt; 1"/>
    <x v="1"/>
  </r>
  <r>
    <s v="144039000100001100"/>
    <x v="1"/>
    <x v="1"/>
    <n v="0.98325225701499996"/>
    <s v="&lt; 1"/>
    <x v="1"/>
  </r>
  <r>
    <s v="144039000100001903"/>
    <x v="1"/>
    <x v="1"/>
    <n v="1.0273521913899999"/>
    <s v="1 - &lt;50"/>
    <x v="1"/>
  </r>
  <r>
    <s v="144039000100001805"/>
    <x v="1"/>
    <x v="1"/>
    <n v="1.1564511364600001"/>
    <s v="1 - &lt;50"/>
    <x v="1"/>
  </r>
  <r>
    <s v="144039000100001501"/>
    <x v="1"/>
    <x v="1"/>
    <n v="1.2362201504799999"/>
    <s v="1 - &lt;50"/>
    <x v="1"/>
  </r>
  <r>
    <s v="144039000100002109"/>
    <x v="1"/>
    <x v="1"/>
    <n v="0.82872640088299998"/>
    <s v="&lt; 1"/>
    <x v="1"/>
  </r>
  <r>
    <s v="144039000100002207"/>
    <x v="1"/>
    <x v="1"/>
    <n v="0.85583623724500002"/>
    <s v="&lt; 1"/>
    <x v="1"/>
  </r>
  <r>
    <s v="144039000100002706"/>
    <x v="1"/>
    <x v="1"/>
    <n v="0.94982309114100005"/>
    <s v="&lt; 1"/>
    <x v="1"/>
  </r>
  <r>
    <s v="144039000100002608"/>
    <x v="1"/>
    <x v="1"/>
    <n v="0.95017150207099998"/>
    <s v="&lt; 1"/>
    <x v="1"/>
  </r>
  <r>
    <s v="144039000100002902"/>
    <x v="1"/>
    <x v="1"/>
    <n v="1.02592322317"/>
    <s v="1 - &lt;50"/>
    <x v="1"/>
  </r>
  <r>
    <s v="144039000100002804"/>
    <x v="1"/>
    <x v="1"/>
    <n v="1.07469296931"/>
    <s v="1 - &lt;50"/>
    <x v="1"/>
  </r>
  <r>
    <s v="144039000100003705"/>
    <x v="1"/>
    <x v="1"/>
    <n v="0.98260483157699996"/>
    <s v="&lt; 1"/>
    <x v="1"/>
  </r>
  <r>
    <s v="144039000100003108"/>
    <x v="1"/>
    <x v="1"/>
    <n v="0.99451894531399998"/>
    <s v="&lt; 1"/>
    <x v="1"/>
  </r>
  <r>
    <s v="144039000100003402"/>
    <x v="1"/>
    <x v="1"/>
    <n v="0.99578374847200002"/>
    <s v="&lt; 1"/>
    <x v="1"/>
  </r>
  <r>
    <s v="144039000100003607"/>
    <x v="1"/>
    <x v="1"/>
    <n v="1.04312560339"/>
    <s v="1 - &lt;50"/>
    <x v="1"/>
  </r>
  <r>
    <s v="144039000100003206"/>
    <x v="1"/>
    <x v="1"/>
    <n v="1.06781648243"/>
    <s v="1 - &lt;50"/>
    <x v="1"/>
  </r>
  <r>
    <s v="144039000100003304"/>
    <x v="1"/>
    <x v="1"/>
    <n v="1.1036912836699999"/>
    <s v="1 - &lt;50"/>
    <x v="1"/>
  </r>
  <r>
    <s v="144039000100003000"/>
    <x v="1"/>
    <x v="1"/>
    <n v="1.1104393771200001"/>
    <s v="1 - &lt;50"/>
    <x v="1"/>
  </r>
  <r>
    <s v="144039000100003901"/>
    <x v="1"/>
    <x v="1"/>
    <n v="1.87189625707"/>
    <s v="1 - &lt;50"/>
    <x v="1"/>
  </r>
  <r>
    <s v="144039000100004900"/>
    <x v="1"/>
    <x v="1"/>
    <n v="0.51043556628999998"/>
    <s v="&lt; 1"/>
    <x v="1"/>
  </r>
  <r>
    <s v="144039000100004312"/>
    <x v="1"/>
    <x v="1"/>
    <n v="0.56235443201500002"/>
    <s v="&lt; 1"/>
    <x v="1"/>
  </r>
  <r>
    <s v="144039000100004330"/>
    <x v="1"/>
    <x v="1"/>
    <n v="0.71368951347099996"/>
    <s v="&lt; 1"/>
    <x v="1"/>
  </r>
  <r>
    <s v="144039000100004704"/>
    <x v="1"/>
    <x v="1"/>
    <n v="0.73162893843200005"/>
    <s v="&lt; 1"/>
    <x v="1"/>
  </r>
  <r>
    <s v="144039000100004107"/>
    <x v="1"/>
    <x v="1"/>
    <n v="0.99705881724199996"/>
    <s v="&lt; 1"/>
    <x v="1"/>
  </r>
  <r>
    <s v="144039000100004401"/>
    <x v="1"/>
    <x v="1"/>
    <n v="1.1100293757999999"/>
    <s v="1 - &lt;50"/>
    <x v="1"/>
  </r>
  <r>
    <s v="144039000100004508"/>
    <x v="1"/>
    <x v="1"/>
    <n v="1.17761005793"/>
    <s v="1 - &lt;50"/>
    <x v="1"/>
  </r>
  <r>
    <s v="144039000100004205"/>
    <x v="1"/>
    <x v="1"/>
    <n v="1.2624434556799999"/>
    <s v="1 - &lt;50"/>
    <x v="1"/>
  </r>
  <r>
    <s v="144039000100005106"/>
    <x v="1"/>
    <x v="1"/>
    <n v="2.6430432609700003E-4"/>
    <s v="&lt; 1"/>
    <x v="1"/>
  </r>
  <r>
    <s v="144039000100005302"/>
    <x v="1"/>
    <x v="1"/>
    <n v="0.20692126593900001"/>
    <s v="&lt; 1"/>
    <x v="1"/>
  </r>
  <r>
    <s v="144039000100005008"/>
    <x v="1"/>
    <x v="1"/>
    <n v="0.497605122826"/>
    <s v="&lt; 1"/>
    <x v="1"/>
  </r>
  <r>
    <s v="144039000100006908"/>
    <x v="1"/>
    <x v="1"/>
    <n v="0.257939663574"/>
    <s v="&lt; 1"/>
    <x v="1"/>
  </r>
  <r>
    <s v="144039000100007408"/>
    <x v="1"/>
    <x v="1"/>
    <n v="3.1495172623800002E-4"/>
    <s v="&lt; 1"/>
    <x v="1"/>
  </r>
  <r>
    <s v="144039000100007701"/>
    <x v="1"/>
    <x v="1"/>
    <n v="0.911942581699"/>
    <s v="&lt; 1"/>
    <x v="1"/>
  </r>
  <r>
    <s v="144039000100007505"/>
    <x v="1"/>
    <x v="1"/>
    <n v="0.97295891693000003"/>
    <s v="&lt; 1"/>
    <x v="1"/>
  </r>
  <r>
    <s v="144039000100008906"/>
    <x v="1"/>
    <x v="1"/>
    <n v="0.91637504638900003"/>
    <s v="&lt; 1"/>
    <x v="1"/>
  </r>
  <r>
    <s v="144039000100008407"/>
    <x v="1"/>
    <x v="1"/>
    <n v="0.928867955947"/>
    <s v="&lt; 1"/>
    <x v="1"/>
  </r>
  <r>
    <s v="144039000100008700"/>
    <x v="1"/>
    <x v="1"/>
    <n v="0.93179951838899999"/>
    <s v="&lt; 1"/>
    <x v="1"/>
  </r>
  <r>
    <s v="144039000100008808"/>
    <x v="1"/>
    <x v="1"/>
    <n v="0.95250886397699996"/>
    <s v="&lt; 1"/>
    <x v="1"/>
  </r>
  <r>
    <s v="144039000100008504"/>
    <x v="1"/>
    <x v="1"/>
    <n v="0.98445694702200004"/>
    <s v="&lt; 1"/>
    <x v="1"/>
  </r>
  <r>
    <s v="144039000100008602"/>
    <x v="1"/>
    <x v="1"/>
    <n v="1.0485564978499999"/>
    <s v="1 - &lt;50"/>
    <x v="1"/>
  </r>
  <r>
    <s v="144039000100008309"/>
    <x v="1"/>
    <x v="1"/>
    <n v="1.0662905653100001"/>
    <s v="1 - &lt;50"/>
    <x v="1"/>
  </r>
  <r>
    <s v="144039000100009406"/>
    <x v="1"/>
    <x v="1"/>
    <n v="0.818767099527"/>
    <s v="&lt; 1"/>
    <x v="1"/>
  </r>
  <r>
    <s v="144039000100009004"/>
    <x v="1"/>
    <x v="1"/>
    <n v="0.82098656512400003"/>
    <s v="&lt; 1"/>
    <x v="1"/>
  </r>
  <r>
    <s v="144039000100009709"/>
    <x v="1"/>
    <x v="1"/>
    <n v="1.1296920958800001"/>
    <s v="1 - &lt;50"/>
    <x v="1"/>
  </r>
  <r>
    <s v="144039000100009503"/>
    <x v="1"/>
    <x v="1"/>
    <n v="1.27888345414"/>
    <s v="1 - &lt;50"/>
    <x v="1"/>
  </r>
  <r>
    <s v="144039000100010500"/>
    <x v="1"/>
    <x v="1"/>
    <n v="5.6238791676699998E-5"/>
    <s v="&lt; 1"/>
    <x v="1"/>
  </r>
  <r>
    <s v="144039000100010902"/>
    <x v="1"/>
    <x v="1"/>
    <n v="7.5883516558000006E-5"/>
    <s v="&lt; 1"/>
    <x v="1"/>
  </r>
  <r>
    <s v="144039000100010109"/>
    <x v="1"/>
    <x v="1"/>
    <n v="0.96406133635400004"/>
    <s v="&lt; 1"/>
    <x v="1"/>
  </r>
  <r>
    <s v="144039000100010305"/>
    <x v="1"/>
    <x v="1"/>
    <n v="1.2211037283799999"/>
    <s v="1 - &lt;50"/>
    <x v="1"/>
  </r>
  <r>
    <s v="144039000100011929"/>
    <x v="1"/>
    <x v="1"/>
    <n v="0.51992200327799998"/>
    <s v="&lt; 1"/>
    <x v="1"/>
  </r>
  <r>
    <s v="144039000100011206"/>
    <x v="1"/>
    <x v="1"/>
    <n v="0.57234918075300001"/>
    <s v="&lt; 1"/>
    <x v="1"/>
  </r>
  <r>
    <s v="144039000100011901"/>
    <x v="1"/>
    <x v="1"/>
    <n v="0.99824541665800004"/>
    <s v="&lt; 1"/>
    <x v="1"/>
  </r>
  <r>
    <s v="144039000100011607"/>
    <x v="1"/>
    <x v="1"/>
    <n v="0.99982148124299997"/>
    <s v="&lt; 1"/>
    <x v="1"/>
  </r>
  <r>
    <s v="144039000100011509"/>
    <x v="1"/>
    <x v="1"/>
    <n v="1.06276018924"/>
    <s v="1 - &lt;50"/>
    <x v="1"/>
  </r>
  <r>
    <s v="144039000100012214"/>
    <x v="1"/>
    <x v="1"/>
    <n v="0.24859636544499999"/>
    <s v="&lt; 1"/>
    <x v="1"/>
  </r>
  <r>
    <s v="144039000100012205"/>
    <x v="1"/>
    <x v="1"/>
    <n v="0.30327116384300001"/>
    <s v="&lt; 1"/>
    <x v="1"/>
  </r>
  <r>
    <s v="144039000100012508"/>
    <x v="1"/>
    <x v="1"/>
    <n v="0.84936243688099999"/>
    <s v="&lt; 1"/>
    <x v="1"/>
  </r>
  <r>
    <s v="144039000100012900"/>
    <x v="1"/>
    <x v="1"/>
    <n v="0.99878565451400003"/>
    <s v="&lt; 1"/>
    <x v="1"/>
  </r>
  <r>
    <s v="144039000100013400"/>
    <x v="1"/>
    <x v="1"/>
    <n v="0.72701430488300001"/>
    <s v="&lt; 1"/>
    <x v="1"/>
  </r>
  <r>
    <s v="144039000100013008"/>
    <x v="1"/>
    <x v="1"/>
    <n v="0.79121073100499995"/>
    <s v="&lt; 1"/>
    <x v="1"/>
  </r>
  <r>
    <s v="144039000100013106"/>
    <x v="1"/>
    <x v="1"/>
    <n v="0.79700793015100002"/>
    <s v="&lt; 1"/>
    <x v="1"/>
  </r>
  <r>
    <s v="144039000100013302"/>
    <x v="1"/>
    <x v="1"/>
    <n v="0.91858354843599999"/>
    <s v="&lt; 1"/>
    <x v="1"/>
  </r>
  <r>
    <s v="144039000100013204"/>
    <x v="1"/>
    <x v="1"/>
    <n v="0.92561360795299996"/>
    <s v="&lt; 1"/>
    <x v="1"/>
  </r>
  <r>
    <s v="144039000100013909"/>
    <x v="1"/>
    <x v="1"/>
    <n v="0.925853387345"/>
    <s v="&lt; 1"/>
    <x v="1"/>
  </r>
  <r>
    <s v="144039000100013507"/>
    <x v="1"/>
    <x v="1"/>
    <n v="1.1884091240200001"/>
    <s v="1 - &lt;50"/>
    <x v="1"/>
  </r>
  <r>
    <s v="144039000100014203"/>
    <x v="1"/>
    <x v="1"/>
    <n v="7.4352847521700006E-5"/>
    <s v="&lt; 1"/>
    <x v="1"/>
  </r>
  <r>
    <s v="144039000100014105"/>
    <x v="1"/>
    <x v="1"/>
    <n v="0.91470791810600005"/>
    <s v="&lt; 1"/>
    <x v="1"/>
  </r>
  <r>
    <s v="144039000100014007"/>
    <x v="1"/>
    <x v="1"/>
    <n v="0.94322147290000002"/>
    <s v="&lt; 1"/>
    <x v="1"/>
  </r>
  <r>
    <s v="144039000100014702"/>
    <x v="1"/>
    <x v="1"/>
    <n v="0.98527613235900002"/>
    <s v="&lt; 1"/>
    <x v="1"/>
  </r>
  <r>
    <s v="144039000100014804"/>
    <x v="1"/>
    <x v="1"/>
    <n v="0.98797402881100005"/>
    <s v="&lt; 1"/>
    <x v="1"/>
  </r>
  <r>
    <s v="144039000100014604"/>
    <x v="1"/>
    <x v="1"/>
    <n v="1.29600672953"/>
    <s v="1 - &lt;50"/>
    <x v="1"/>
  </r>
  <r>
    <s v="144039000100015104"/>
    <x v="1"/>
    <x v="1"/>
    <n v="0.92175731703599995"/>
    <s v="&lt; 1"/>
    <x v="1"/>
  </r>
  <r>
    <s v="144039000100015202"/>
    <x v="1"/>
    <x v="1"/>
    <n v="0.98135210090400005"/>
    <s v="&lt; 1"/>
    <x v="1"/>
  </r>
  <r>
    <s v="144039000100015300"/>
    <x v="1"/>
    <x v="1"/>
    <n v="1.0177359506200001"/>
    <s v="1 - &lt;50"/>
    <x v="1"/>
  </r>
  <r>
    <s v="144039000100015907"/>
    <x v="1"/>
    <x v="1"/>
    <n v="1.55643268662"/>
    <s v="1 - &lt;50"/>
    <x v="1"/>
  </r>
  <r>
    <s v="144039000400000506"/>
    <x v="1"/>
    <x v="1"/>
    <n v="0.21422332965400001"/>
    <s v="&lt; 1"/>
    <x v="1"/>
  </r>
  <r>
    <s v="144039000400000604"/>
    <x v="1"/>
    <x v="1"/>
    <n v="0.36876982032700001"/>
    <s v="&lt; 1"/>
    <x v="1"/>
  </r>
  <r>
    <s v="144039000400000230"/>
    <x v="1"/>
    <x v="1"/>
    <n v="0.68021390905699997"/>
    <s v="&lt; 1"/>
    <x v="1"/>
  </r>
  <r>
    <s v="144039000400000702"/>
    <x v="1"/>
    <x v="1"/>
    <n v="0.685703101978"/>
    <s v="&lt; 1"/>
    <x v="1"/>
  </r>
  <r>
    <s v="144039000400000301"/>
    <x v="1"/>
    <x v="1"/>
    <n v="0.716337241274"/>
    <s v="&lt; 1"/>
    <x v="1"/>
  </r>
  <r>
    <s v="144039000400000105"/>
    <x v="1"/>
    <x v="1"/>
    <n v="0.85201420579700005"/>
    <s v="&lt; 1"/>
    <x v="1"/>
  </r>
  <r>
    <s v="144039000400000800"/>
    <x v="1"/>
    <x v="1"/>
    <n v="0.92732735947099998"/>
    <s v="&lt; 1"/>
    <x v="1"/>
  </r>
  <r>
    <s v="144039000400000908"/>
    <x v="1"/>
    <x v="1"/>
    <n v="0.98181611890599996"/>
    <s v="&lt; 1"/>
    <x v="1"/>
  </r>
  <r>
    <s v="144039000400001202"/>
    <x v="1"/>
    <x v="1"/>
    <n v="0.92803067053300003"/>
    <s v="&lt; 1"/>
    <x v="1"/>
  </r>
  <r>
    <s v="144039000400001300"/>
    <x v="1"/>
    <x v="1"/>
    <n v="0.99278413696500001"/>
    <s v="&lt; 1"/>
    <x v="1"/>
  </r>
  <r>
    <s v="144039000400001907"/>
    <x v="1"/>
    <x v="1"/>
    <n v="0.99890802511700005"/>
    <s v="&lt; 1"/>
    <x v="1"/>
  </r>
  <r>
    <s v="144039000400001505"/>
    <x v="1"/>
    <x v="1"/>
    <n v="1.3008588086599999"/>
    <s v="1 - &lt;50"/>
    <x v="1"/>
  </r>
  <r>
    <s v="144039000400002309"/>
    <x v="1"/>
    <x v="1"/>
    <n v="0.78309454547199997"/>
    <s v="&lt; 1"/>
    <x v="1"/>
  </r>
  <r>
    <s v="144039000400002700"/>
    <x v="1"/>
    <x v="1"/>
    <n v="0.89367715542500004"/>
    <s v="&lt; 1"/>
    <x v="1"/>
  </r>
  <r>
    <s v="144039000400002906"/>
    <x v="1"/>
    <x v="1"/>
    <n v="0.927855491275"/>
    <s v="&lt; 1"/>
    <x v="1"/>
  </r>
  <r>
    <s v="144039000400002005"/>
    <x v="1"/>
    <x v="1"/>
    <n v="0.93288284389700005"/>
    <s v="&lt; 1"/>
    <x v="1"/>
  </r>
  <r>
    <s v="144039000400002103"/>
    <x v="1"/>
    <x v="1"/>
    <n v="0.93799761492300004"/>
    <s v="&lt; 1"/>
    <x v="1"/>
  </r>
  <r>
    <s v="144039000400002808"/>
    <x v="1"/>
    <x v="1"/>
    <n v="0.99629539439199999"/>
    <s v="&lt; 1"/>
    <x v="1"/>
  </r>
  <r>
    <s v="144039000400002201"/>
    <x v="1"/>
    <x v="1"/>
    <n v="1.0338823101200001"/>
    <s v="1 - &lt;50"/>
    <x v="1"/>
  </r>
  <r>
    <s v="144039000400003004"/>
    <x v="1"/>
    <x v="1"/>
    <n v="0.828351106123"/>
    <s v="&lt; 1"/>
    <x v="1"/>
  </r>
  <r>
    <s v="144039000400006305"/>
    <x v="1"/>
    <x v="1"/>
    <n v="0.22760198861200001"/>
    <s v="&lt; 1"/>
    <x v="1"/>
  </r>
  <r>
    <s v="144039000400006207"/>
    <x v="1"/>
    <x v="1"/>
    <n v="0.26942693488199998"/>
    <s v="&lt; 1"/>
    <x v="1"/>
  </r>
  <r>
    <s v="144039000400006001"/>
    <x v="1"/>
    <x v="1"/>
    <n v="0.92995677104200003"/>
    <s v="&lt; 1"/>
    <x v="1"/>
  </r>
  <r>
    <s v="153937000000000131"/>
    <x v="1"/>
    <x v="1"/>
    <n v="15.6888349894"/>
    <s v="1 - &lt;50"/>
    <x v="1"/>
  </r>
  <r>
    <s v="153938000000000408"/>
    <x v="1"/>
    <x v="1"/>
    <n v="2.0192589959499999E-3"/>
    <s v="150-&lt;200"/>
    <x v="0"/>
  </r>
  <r>
    <s v="153938000000000408"/>
    <x v="6"/>
    <x v="1"/>
    <n v="3.5145185353299998E-3"/>
    <s v="150-&lt;200"/>
    <x v="0"/>
  </r>
  <r>
    <s v="153938000000000738"/>
    <x v="6"/>
    <x v="1"/>
    <n v="7.4355677324600003E-3"/>
    <s v="&lt; 1"/>
    <x v="1"/>
  </r>
  <r>
    <s v="153938000000000701"/>
    <x v="1"/>
    <x v="1"/>
    <n v="9.1025201695600008E-3"/>
    <s v="1 - &lt;50"/>
    <x v="1"/>
  </r>
  <r>
    <s v="153938000000000701"/>
    <x v="2"/>
    <x v="1"/>
    <n v="9.45311576973E-3"/>
    <s v="1 - &lt;50"/>
    <x v="1"/>
  </r>
  <r>
    <s v="153938000000000113"/>
    <x v="0"/>
    <x v="1"/>
    <n v="1.43651430176E-2"/>
    <s v="1 - &lt;50"/>
    <x v="1"/>
  </r>
  <r>
    <s v="153938000000000729"/>
    <x v="6"/>
    <x v="1"/>
    <n v="1.5028483505999999E-2"/>
    <s v="1 - &lt;50"/>
    <x v="1"/>
  </r>
  <r>
    <s v="153938000000000202"/>
    <x v="0"/>
    <x v="1"/>
    <n v="2.19590242954E-2"/>
    <s v="1 - &lt;50"/>
    <x v="1"/>
  </r>
  <r>
    <s v="153938000000000104"/>
    <x v="6"/>
    <x v="1"/>
    <n v="4.49601648989E-2"/>
    <s v="1 - &lt;50"/>
    <x v="1"/>
  </r>
  <r>
    <s v="153938000000000710"/>
    <x v="1"/>
    <x v="1"/>
    <n v="0.24733163682500001"/>
    <s v="&lt; 1"/>
    <x v="1"/>
  </r>
  <r>
    <s v="153938000000000809"/>
    <x v="6"/>
    <x v="1"/>
    <n v="6.9827601261399996"/>
    <s v="1 - &lt;50"/>
    <x v="1"/>
  </r>
  <r>
    <s v="153938000000000729"/>
    <x v="1"/>
    <x v="1"/>
    <n v="17.185235570500002"/>
    <s v="1 - &lt;50"/>
    <x v="1"/>
  </r>
  <r>
    <s v="153938000000000113"/>
    <x v="6"/>
    <x v="1"/>
    <n v="19.628936864700002"/>
    <s v="1 - &lt;50"/>
    <x v="1"/>
  </r>
  <r>
    <s v="153938000000000202"/>
    <x v="6"/>
    <x v="1"/>
    <n v="19.922769588000001"/>
    <s v="1 - &lt;50"/>
    <x v="1"/>
  </r>
  <r>
    <s v="153938000000000701"/>
    <x v="6"/>
    <x v="1"/>
    <n v="34.612266837100002"/>
    <s v="1 - &lt;50"/>
    <x v="1"/>
  </r>
  <r>
    <s v="153938000000000104"/>
    <x v="0"/>
    <x v="1"/>
    <n v="35.932129982600003"/>
    <s v="1 - &lt;50"/>
    <x v="1"/>
  </r>
  <r>
    <s v="153938000000000300"/>
    <x v="0"/>
    <x v="1"/>
    <n v="38.346013583500003"/>
    <s v="1 - &lt;50"/>
    <x v="1"/>
  </r>
  <r>
    <s v="153938000000000408"/>
    <x v="0"/>
    <x v="1"/>
    <n v="198.443606792"/>
    <s v="150-&lt;200"/>
    <x v="0"/>
  </r>
  <r>
    <s v="153940000000000410"/>
    <x v="10"/>
    <x v="1"/>
    <n v="2.3325262974199998"/>
    <s v="1 - &lt;50"/>
    <x v="1"/>
  </r>
  <r>
    <s v="153940000000000100"/>
    <x v="1"/>
    <x v="1"/>
    <n v="2.5242661967200002"/>
    <s v="100- &lt;150"/>
    <x v="0"/>
  </r>
  <r>
    <s v="153940000000000410"/>
    <x v="1"/>
    <x v="1"/>
    <n v="2.5265915676600001"/>
    <s v="1 - &lt;50"/>
    <x v="1"/>
  </r>
  <r>
    <s v="153940000000000119"/>
    <x v="10"/>
    <x v="1"/>
    <n v="3.63792163888"/>
    <s v="50- &lt;100"/>
    <x v="0"/>
  </r>
  <r>
    <s v="153940000000000410"/>
    <x v="9"/>
    <x v="1"/>
    <n v="6.2780562677300003"/>
    <s v="1 - &lt;50"/>
    <x v="1"/>
  </r>
  <r>
    <s v="153940000000000410"/>
    <x v="1"/>
    <x v="2"/>
    <n v="9.1611466845099994"/>
    <s v="1 - &lt;50"/>
    <x v="1"/>
  </r>
  <r>
    <s v="153940000000000130"/>
    <x v="1"/>
    <x v="2"/>
    <n v="13.0732510551"/>
    <s v="1 - &lt;50"/>
    <x v="1"/>
  </r>
  <r>
    <s v="153940000000000120"/>
    <x v="1"/>
    <x v="2"/>
    <n v="48.029121244700001"/>
    <s v="1 - &lt;50"/>
    <x v="1"/>
  </r>
  <r>
    <s v="153940000000000119"/>
    <x v="9"/>
    <x v="1"/>
    <n v="53.697532894399998"/>
    <s v="50- &lt;100"/>
    <x v="0"/>
  </r>
  <r>
    <s v="153940000000000306"/>
    <x v="1"/>
    <x v="2"/>
    <n v="112.36259436900001"/>
    <s v="100- &lt;150"/>
    <x v="0"/>
  </r>
  <r>
    <s v="153940000000000100"/>
    <x v="1"/>
    <x v="2"/>
    <n v="123.82404943500001"/>
    <s v="100- &lt;150"/>
    <x v="0"/>
  </r>
  <r>
    <s v="153940000000000208"/>
    <x v="1"/>
    <x v="2"/>
    <n v="195.30258514100001"/>
    <s v="150-&lt;200"/>
    <x v="0"/>
  </r>
  <r>
    <s v="153941000001000008"/>
    <x v="1"/>
    <x v="2"/>
    <n v="378.438744687"/>
    <s v="≥ 250"/>
    <x v="0"/>
  </r>
  <r>
    <s v="163840000000002037"/>
    <x v="2"/>
    <x v="3"/>
    <n v="6.2177512997100004E-3"/>
    <s v="1 - &lt;50"/>
    <x v="1"/>
  </r>
  <r>
    <s v="163840000000002028"/>
    <x v="2"/>
    <x v="3"/>
    <n v="7.7576895722300003E-3"/>
    <s v="1 - &lt;50"/>
    <x v="1"/>
  </r>
  <r>
    <s v="163840000000002117"/>
    <x v="6"/>
    <x v="3"/>
    <n v="1.6579407839099999E-2"/>
    <s v="&lt; 1"/>
    <x v="1"/>
  </r>
  <r>
    <s v="163840000000002019"/>
    <x v="2"/>
    <x v="3"/>
    <n v="3.1029618806800001"/>
    <s v="1 - &lt;50"/>
    <x v="1"/>
  </r>
  <r>
    <s v="163840000000002028"/>
    <x v="6"/>
    <x v="3"/>
    <n v="4.6618182399899997"/>
    <s v="1 - &lt;50"/>
    <x v="1"/>
  </r>
  <r>
    <s v="163840000000002037"/>
    <x v="6"/>
    <x v="3"/>
    <n v="4.7378126436099999"/>
    <s v="1 - &lt;50"/>
    <x v="1"/>
  </r>
  <r>
    <s v="163840000045000007"/>
    <x v="2"/>
    <x v="3"/>
    <n v="1.5768886010999999E-2"/>
    <s v="&lt; 1"/>
    <x v="1"/>
  </r>
  <r>
    <s v="163840000045000100"/>
    <x v="2"/>
    <x v="3"/>
    <n v="4.6630144248900001"/>
    <s v="1 - &lt;50"/>
    <x v="1"/>
  </r>
  <r>
    <s v="163840000063000000"/>
    <x v="6"/>
    <x v="3"/>
    <n v="8.4034024040300004"/>
    <s v="1 - &lt;50"/>
    <x v="1"/>
  </r>
  <r>
    <s v="163840000064000008"/>
    <x v="6"/>
    <x v="3"/>
    <n v="1.45409912054E-2"/>
    <s v="&lt; 1"/>
    <x v="1"/>
  </r>
  <r>
    <s v="163841000000004408"/>
    <x v="2"/>
    <x v="2"/>
    <n v="3.89846861926"/>
    <s v="1 - &lt;50"/>
    <x v="1"/>
  </r>
  <r>
    <s v="163938000000000102"/>
    <x v="1"/>
    <x v="1"/>
    <n v="91.803559917000001"/>
    <s v="50- &lt;100"/>
    <x v="0"/>
  </r>
  <r>
    <s v="163940000000000108"/>
    <x v="10"/>
    <x v="1"/>
    <n v="0.62893127821299999"/>
    <s v="≥ 250"/>
    <x v="0"/>
  </r>
  <r>
    <s v="163940000000000304"/>
    <x v="1"/>
    <x v="1"/>
    <n v="0.64363173836900001"/>
    <s v="50- &lt;100"/>
    <x v="0"/>
  </r>
  <r>
    <s v="163940000000000402"/>
    <x v="1"/>
    <x v="1"/>
    <n v="0.69894977373900002"/>
    <s v="1 - &lt;50"/>
    <x v="1"/>
  </r>
  <r>
    <s v="163940000000000402"/>
    <x v="9"/>
    <x v="1"/>
    <n v="7.924571126"/>
    <s v="1 - &lt;50"/>
    <x v="1"/>
  </r>
  <r>
    <s v="163940000000000304"/>
    <x v="1"/>
    <x v="2"/>
    <n v="55.729831317799999"/>
    <s v="50- &lt;100"/>
    <x v="0"/>
  </r>
  <r>
    <s v="163940000000000206"/>
    <x v="2"/>
    <x v="1"/>
    <n v="114.880420433"/>
    <s v="≥ 250"/>
    <x v="0"/>
  </r>
  <r>
    <s v="163940000000000206"/>
    <x v="10"/>
    <x v="1"/>
    <n v="169.51185468700001"/>
    <s v="≥ 250"/>
    <x v="0"/>
  </r>
  <r>
    <s v="163940000000000108"/>
    <x v="9"/>
    <x v="1"/>
    <n v="265.53099175400001"/>
    <s v="≥ 250"/>
    <x v="0"/>
  </r>
  <r>
    <s v="163941000001000006"/>
    <x v="1"/>
    <x v="2"/>
    <n v="95.400630745100003"/>
    <s v="50- &lt;100"/>
    <x v="0"/>
  </r>
  <r>
    <s v="173838000000000210"/>
    <x v="11"/>
    <x v="0"/>
    <n v="7.7384609449400003E-3"/>
    <s v="1 - &lt;50"/>
    <x v="1"/>
  </r>
  <r>
    <s v="173838000000000709"/>
    <x v="2"/>
    <x v="0"/>
    <n v="3.68869688834"/>
    <s v="1 - &lt;50"/>
    <x v="1"/>
  </r>
  <r>
    <s v="173838000000000601"/>
    <x v="1"/>
    <x v="0"/>
    <n v="11.4001090549"/>
    <s v="1 - &lt;50"/>
    <x v="1"/>
  </r>
  <r>
    <s v="173838000000000406"/>
    <x v="1"/>
    <x v="0"/>
    <n v="12.3159200871"/>
    <s v="1 - &lt;50"/>
    <x v="1"/>
  </r>
  <r>
    <s v="173838000000000410"/>
    <x v="1"/>
    <x v="0"/>
    <n v="15.476261797299999"/>
    <s v="1 - &lt;50"/>
    <x v="1"/>
  </r>
  <r>
    <s v="173838000000000709"/>
    <x v="1"/>
    <x v="0"/>
    <n v="22.222707227499999"/>
    <s v="1 - &lt;50"/>
    <x v="1"/>
  </r>
  <r>
    <s v="173838000000000308"/>
    <x v="1"/>
    <x v="0"/>
    <n v="25.7159091947"/>
    <s v="1 - &lt;50"/>
    <x v="1"/>
  </r>
  <r>
    <s v="173838000000000503"/>
    <x v="1"/>
    <x v="0"/>
    <n v="28.2362635004"/>
    <s v="1 - &lt;50"/>
    <x v="1"/>
  </r>
  <r>
    <s v="173838000000000200"/>
    <x v="1"/>
    <x v="0"/>
    <n v="28.520881029800002"/>
    <s v="1 - &lt;50"/>
    <x v="1"/>
  </r>
  <r>
    <s v="173838000000000210"/>
    <x v="1"/>
    <x v="0"/>
    <n v="46.578092827799999"/>
    <s v="1 - &lt;50"/>
    <x v="1"/>
  </r>
  <r>
    <s v="173840000021000006"/>
    <x v="1"/>
    <x v="3"/>
    <n v="5.7667330680999997"/>
    <s v="1 - &lt;50"/>
    <x v="1"/>
  </r>
  <r>
    <s v="173840000033000001"/>
    <x v="1"/>
    <x v="3"/>
    <n v="5.3284116918299998E-2"/>
    <s v="&lt; 1"/>
    <x v="1"/>
  </r>
  <r>
    <s v="173840000035000006"/>
    <x v="1"/>
    <x v="3"/>
    <n v="18.088533910199999"/>
    <s v="1 - &lt;50"/>
    <x v="1"/>
  </r>
  <r>
    <s v="173840000038000000"/>
    <x v="1"/>
    <x v="3"/>
    <n v="9.9681139347700001E-5"/>
    <s v="&lt; 1"/>
    <x v="1"/>
  </r>
  <r>
    <s v="173840000039000106"/>
    <x v="3"/>
    <x v="3"/>
    <n v="1.1515113438600001E-2"/>
    <s v="1 - &lt;50"/>
    <x v="1"/>
  </r>
  <r>
    <s v="173840000039000106"/>
    <x v="2"/>
    <x v="3"/>
    <n v="4.7412399462500003"/>
    <s v="1 - &lt;50"/>
    <x v="1"/>
  </r>
  <r>
    <s v="173840000039000008"/>
    <x v="2"/>
    <x v="3"/>
    <n v="4.8355384953199998"/>
    <s v="1 - &lt;50"/>
    <x v="1"/>
  </r>
  <r>
    <s v="173840000042000002"/>
    <x v="3"/>
    <x v="3"/>
    <n v="7.1881458186599998"/>
    <s v="1 - &lt;50"/>
    <x v="1"/>
  </r>
  <r>
    <s v="173840000043000000"/>
    <x v="3"/>
    <x v="3"/>
    <n v="0.13949196418500001"/>
    <s v="&lt; 1"/>
    <x v="1"/>
  </r>
  <r>
    <s v="173840000045000005"/>
    <x v="1"/>
    <x v="3"/>
    <n v="2.6406656323600002E-2"/>
    <s v="&lt; 1"/>
    <x v="1"/>
  </r>
  <r>
    <s v="173840000047000001"/>
    <x v="1"/>
    <x v="3"/>
    <n v="2.42814896617E-2"/>
    <s v="&lt; 1"/>
    <x v="1"/>
  </r>
  <r>
    <s v="173840000049000105"/>
    <x v="6"/>
    <x v="3"/>
    <n v="7.6227826798400001E-3"/>
    <s v="&lt; 1"/>
    <x v="1"/>
  </r>
  <r>
    <s v="173840000049000007"/>
    <x v="6"/>
    <x v="3"/>
    <n v="4.1852877313399999"/>
    <s v="1 - &lt;50"/>
    <x v="1"/>
  </r>
  <r>
    <s v="173840000051000003"/>
    <x v="1"/>
    <x v="3"/>
    <n v="5.3714687309299998E-4"/>
    <s v="&lt; 1"/>
    <x v="1"/>
  </r>
  <r>
    <s v="173840000052000001"/>
    <x v="1"/>
    <x v="3"/>
    <n v="1.70689609168E-4"/>
    <s v="&lt; 1"/>
    <x v="1"/>
  </r>
  <r>
    <s v="173840000053000009"/>
    <x v="3"/>
    <x v="3"/>
    <n v="6.7680211553900003E-3"/>
    <s v="&lt; 1"/>
    <x v="1"/>
  </r>
  <r>
    <s v="173840000055000004"/>
    <x v="3"/>
    <x v="3"/>
    <n v="0.534063964296"/>
    <s v="&lt; 1"/>
    <x v="1"/>
  </r>
  <r>
    <s v="173938001000000109"/>
    <x v="2"/>
    <x v="1"/>
    <n v="5.0292554686999998E-5"/>
    <s v="1 - &lt;50"/>
    <x v="1"/>
  </r>
  <r>
    <s v="173938001000000109"/>
    <x v="1"/>
    <x v="1"/>
    <n v="1.50278859742E-2"/>
    <s v="1 - &lt;50"/>
    <x v="1"/>
  </r>
  <r>
    <s v="173938001000000109"/>
    <x v="0"/>
    <x v="1"/>
    <n v="10.8646970233"/>
    <s v="1 - &lt;50"/>
    <x v="1"/>
  </r>
  <r>
    <s v="173938001000001108"/>
    <x v="1"/>
    <x v="1"/>
    <n v="7.7315886003000004E-4"/>
    <s v="1 - &lt;50"/>
    <x v="1"/>
  </r>
  <r>
    <s v="173938001000001108"/>
    <x v="2"/>
    <x v="1"/>
    <n v="9.8733052346800001"/>
    <s v="1 - &lt;50"/>
    <x v="1"/>
  </r>
  <r>
    <s v="173938001000002400"/>
    <x v="2"/>
    <x v="1"/>
    <n v="0.91961887373600004"/>
    <s v="&lt; 1"/>
    <x v="1"/>
  </r>
  <r>
    <s v="173938001000002500"/>
    <x v="2"/>
    <x v="1"/>
    <n v="0.92279526048299998"/>
    <s v="&lt; 1"/>
    <x v="1"/>
  </r>
  <r>
    <s v="173938001000002200"/>
    <x v="2"/>
    <x v="1"/>
    <n v="1.8364882061300001"/>
    <s v="1 - &lt;50"/>
    <x v="1"/>
  </r>
  <r>
    <s v="173938001000002600"/>
    <x v="2"/>
    <x v="1"/>
    <n v="1.8503227421999999"/>
    <s v="1 - &lt;50"/>
    <x v="1"/>
  </r>
  <r>
    <s v="173938001000002800"/>
    <x v="2"/>
    <x v="1"/>
    <n v="1.8566150795900001"/>
    <s v="1 - &lt;50"/>
    <x v="1"/>
  </r>
  <r>
    <s v="173938001000003000"/>
    <x v="2"/>
    <x v="1"/>
    <n v="0.930664387175"/>
    <s v="&lt; 1"/>
    <x v="1"/>
  </r>
  <r>
    <s v="173938001000003100"/>
    <x v="2"/>
    <x v="1"/>
    <n v="0.93223829299600003"/>
    <s v="&lt; 1"/>
    <x v="1"/>
  </r>
  <r>
    <s v="173938001000003200"/>
    <x v="2"/>
    <x v="1"/>
    <n v="4.9332483979299999"/>
    <s v="1 - &lt;50"/>
    <x v="1"/>
  </r>
  <r>
    <s v="173938001000003700"/>
    <x v="2"/>
    <x v="1"/>
    <n v="5.1722444957700002"/>
    <s v="1 - &lt;50"/>
    <x v="1"/>
  </r>
  <r>
    <s v="173938001000004800"/>
    <x v="2"/>
    <x v="1"/>
    <n v="4.1252049447700001"/>
    <s v="1 - &lt;50"/>
    <x v="1"/>
  </r>
  <r>
    <s v="173938001000004200"/>
    <x v="2"/>
    <x v="1"/>
    <n v="6.20668955937"/>
    <s v="1 - &lt;50"/>
    <x v="1"/>
  </r>
  <r>
    <s v="173938001000005500"/>
    <x v="2"/>
    <x v="1"/>
    <n v="1.0344473081400001"/>
    <s v="1 - &lt;50"/>
    <x v="1"/>
  </r>
  <r>
    <s v="173938001000005400"/>
    <x v="2"/>
    <x v="1"/>
    <n v="1.0344485691700001"/>
    <s v="1 - &lt;50"/>
    <x v="1"/>
  </r>
  <r>
    <s v="173938001000005200"/>
    <x v="2"/>
    <x v="1"/>
    <n v="2.0688900060800002"/>
    <s v="1 - &lt;50"/>
    <x v="1"/>
  </r>
  <r>
    <s v="173938001000005600"/>
    <x v="2"/>
    <x v="1"/>
    <n v="2.0688920979500001"/>
    <s v="1 - &lt;50"/>
    <x v="1"/>
  </r>
  <r>
    <s v="173938001000005800"/>
    <x v="2"/>
    <x v="1"/>
    <n v="2.0688963393500002"/>
    <s v="1 - &lt;50"/>
    <x v="1"/>
  </r>
  <r>
    <s v="173938001000006200"/>
    <x v="1"/>
    <x v="1"/>
    <n v="9.10994073335E-4"/>
    <s v="&lt; 1"/>
    <x v="1"/>
  </r>
  <r>
    <s v="173938001000006906"/>
    <x v="2"/>
    <x v="1"/>
    <n v="6.1448997278399997E-3"/>
    <s v="1 - &lt;50"/>
    <x v="1"/>
  </r>
  <r>
    <s v="173938001000006700"/>
    <x v="2"/>
    <x v="1"/>
    <n v="1.2503825945600001E-2"/>
    <s v="1 - &lt;50"/>
    <x v="1"/>
  </r>
  <r>
    <s v="173938001000006200"/>
    <x v="2"/>
    <x v="1"/>
    <n v="0.828355014838"/>
    <s v="&lt; 1"/>
    <x v="1"/>
  </r>
  <r>
    <s v="173938001000006906"/>
    <x v="1"/>
    <x v="1"/>
    <n v="1.02736734947"/>
    <s v="1 - &lt;50"/>
    <x v="1"/>
  </r>
  <r>
    <s v="173938001000006100"/>
    <x v="2"/>
    <x v="1"/>
    <n v="1.03443749882"/>
    <s v="1 - &lt;50"/>
    <x v="1"/>
  </r>
  <r>
    <s v="173938001000006000"/>
    <x v="2"/>
    <x v="1"/>
    <n v="1.0344473080700001"/>
    <s v="1 - &lt;50"/>
    <x v="1"/>
  </r>
  <r>
    <s v="173938001000006700"/>
    <x v="1"/>
    <x v="1"/>
    <n v="2.0106125512699999"/>
    <s v="1 - &lt;50"/>
    <x v="1"/>
  </r>
  <r>
    <s v="173938001000006300"/>
    <x v="1"/>
    <x v="1"/>
    <n v="6.3694187199499996"/>
    <s v="1 - &lt;50"/>
    <x v="1"/>
  </r>
  <r>
    <s v="173938001000007004"/>
    <x v="2"/>
    <x v="1"/>
    <n v="0.29598540876200002"/>
    <s v="1 - &lt;50"/>
    <x v="1"/>
  </r>
  <r>
    <s v="173938001000007807"/>
    <x v="2"/>
    <x v="1"/>
    <n v="1.03435638806"/>
    <s v="1 - &lt;50"/>
    <x v="1"/>
  </r>
  <r>
    <s v="173938001000007709"/>
    <x v="2"/>
    <x v="1"/>
    <n v="1.0343766170499999"/>
    <s v="1 - &lt;50"/>
    <x v="1"/>
  </r>
  <r>
    <s v="173938001000007503"/>
    <x v="2"/>
    <x v="1"/>
    <n v="2.06889449149"/>
    <s v="1 - &lt;50"/>
    <x v="1"/>
  </r>
  <r>
    <s v="173938001000007004"/>
    <x v="1"/>
    <x v="1"/>
    <n v="4.8762512737000003"/>
    <s v="1 - &lt;50"/>
    <x v="1"/>
  </r>
  <r>
    <s v="173938001000007900"/>
    <x v="2"/>
    <x v="1"/>
    <n v="8.2737716207599998"/>
    <s v="1 - &lt;50"/>
    <x v="1"/>
  </r>
  <r>
    <s v="173938001000008700"/>
    <x v="2"/>
    <x v="1"/>
    <n v="5.1722468854999999"/>
    <s v="1 - &lt;50"/>
    <x v="1"/>
  </r>
  <r>
    <s v="173938001000009200"/>
    <x v="2"/>
    <x v="1"/>
    <n v="4.9602680502599998"/>
    <s v="1 - &lt;50"/>
    <x v="1"/>
  </r>
  <r>
    <s v="173938001000009700"/>
    <x v="2"/>
    <x v="1"/>
    <n v="7.8839195225300003"/>
    <s v="1 - &lt;50"/>
    <x v="1"/>
  </r>
  <r>
    <s v="173938001000010704"/>
    <x v="2"/>
    <x v="1"/>
    <n v="0.332345962424"/>
    <s v="&lt; 1"/>
    <x v="1"/>
  </r>
  <r>
    <s v="173938001000010802"/>
    <x v="2"/>
    <x v="1"/>
    <n v="0.33234752611200002"/>
    <s v="&lt; 1"/>
    <x v="1"/>
  </r>
  <r>
    <s v="173938001000010900"/>
    <x v="2"/>
    <x v="1"/>
    <n v="0.497652634471"/>
    <s v="&lt; 1"/>
    <x v="1"/>
  </r>
  <r>
    <s v="173938001000010517"/>
    <x v="2"/>
    <x v="1"/>
    <n v="0.66469091122400004"/>
    <s v="&lt; 1"/>
    <x v="1"/>
  </r>
  <r>
    <s v="173938001000010508"/>
    <x v="2"/>
    <x v="1"/>
    <n v="4.8286547585099999"/>
    <s v="1 - &lt;50"/>
    <x v="1"/>
  </r>
  <r>
    <s v="173938001000011106"/>
    <x v="2"/>
    <x v="1"/>
    <n v="21.025339730700001"/>
    <s v="1 - &lt;50"/>
    <x v="1"/>
  </r>
  <r>
    <s v="173938001003000005"/>
    <x v="2"/>
    <x v="1"/>
    <n v="0.98842038368600005"/>
    <s v="&lt; 1"/>
    <x v="1"/>
  </r>
  <r>
    <s v="173940000000000106"/>
    <x v="10"/>
    <x v="1"/>
    <n v="2.6424836094600002"/>
    <s v="≥ 250"/>
    <x v="0"/>
  </r>
  <r>
    <s v="173940000000000106"/>
    <x v="2"/>
    <x v="1"/>
    <n v="642.41070003300001"/>
    <s v="≥ 250"/>
    <x v="0"/>
  </r>
  <r>
    <s v="173941000002000002"/>
    <x v="1"/>
    <x v="2"/>
    <n v="43.734584034299999"/>
    <s v="1 - &lt;50"/>
    <x v="1"/>
  </r>
  <r>
    <s v="173941000003000108"/>
    <x v="1"/>
    <x v="2"/>
    <n v="82.482146953500006"/>
    <s v="50- &lt;100"/>
    <x v="0"/>
  </r>
  <r>
    <s v="173941000005000201"/>
    <x v="1"/>
    <x v="2"/>
    <n v="0.20816658787299999"/>
    <s v="&lt; 1"/>
    <x v="1"/>
  </r>
  <r>
    <s v="173941000011000003"/>
    <x v="11"/>
    <x v="2"/>
    <n v="1.26656268571E-3"/>
    <s v="100- &lt;150"/>
    <x v="0"/>
  </r>
  <r>
    <s v="173941000011000003"/>
    <x v="1"/>
    <x v="2"/>
    <n v="144.22324948100001"/>
    <s v="100- &lt;150"/>
    <x v="0"/>
  </r>
  <r>
    <s v="173941000015000102"/>
    <x v="2"/>
    <x v="2"/>
    <n v="4.3502509486400003"/>
    <s v="1 - &lt;50"/>
    <x v="1"/>
  </r>
  <r>
    <s v="173941000015000000"/>
    <x v="2"/>
    <x v="2"/>
    <n v="4.9773278214100003"/>
    <s v="1 - &lt;50"/>
    <x v="1"/>
  </r>
  <r>
    <s v="173941000016000000"/>
    <x v="2"/>
    <x v="2"/>
    <n v="5.0450676773199996"/>
    <s v="1 - &lt;50"/>
    <x v="1"/>
  </r>
  <r>
    <s v="173941000016000100"/>
    <x v="2"/>
    <x v="2"/>
    <n v="5.0458643059900004"/>
    <s v="1 - &lt;50"/>
    <x v="1"/>
  </r>
  <r>
    <s v="174040000000000202"/>
    <x v="1"/>
    <x v="2"/>
    <n v="26.009270454799999"/>
    <s v="1 - &lt;50"/>
    <x v="1"/>
  </r>
  <r>
    <s v="183838000000000404"/>
    <x v="2"/>
    <x v="0"/>
    <n v="6.1324769642399999E-3"/>
    <s v="≥ 250"/>
    <x v="0"/>
  </r>
  <r>
    <s v="183838000000000404"/>
    <x v="1"/>
    <x v="0"/>
    <n v="301.75711604700001"/>
    <s v="≥ 250"/>
    <x v="0"/>
  </r>
  <r>
    <s v="183938000000000304"/>
    <x v="9"/>
    <x v="1"/>
    <n v="1.29642496399E-3"/>
    <s v="1 - &lt;50"/>
    <x v="1"/>
  </r>
  <r>
    <s v="183938000000000330"/>
    <x v="2"/>
    <x v="1"/>
    <n v="0.84168129198800001"/>
    <s v="1 - &lt;50"/>
    <x v="1"/>
  </r>
  <r>
    <s v="183938000000000330"/>
    <x v="9"/>
    <x v="1"/>
    <n v="15.3304120793"/>
    <s v="1 - &lt;50"/>
    <x v="1"/>
  </r>
  <r>
    <s v="183938000000000330"/>
    <x v="10"/>
    <x v="1"/>
    <n v="16.492564071699999"/>
    <s v="1 - &lt;50"/>
    <x v="1"/>
  </r>
  <r>
    <s v="183938000000000340"/>
    <x v="2"/>
    <x v="1"/>
    <n v="18.444424162000001"/>
    <s v="1 - &lt;50"/>
    <x v="1"/>
  </r>
  <r>
    <s v="183938000000000206"/>
    <x v="2"/>
    <x v="1"/>
    <n v="21.976751341"/>
    <s v="1 - &lt;50"/>
    <x v="1"/>
  </r>
  <r>
    <s v="183938000000000126"/>
    <x v="1"/>
    <x v="1"/>
    <n v="23.271677609000001"/>
    <s v="1 - &lt;50"/>
    <x v="1"/>
  </r>
  <r>
    <s v="183938000000000360"/>
    <x v="2"/>
    <x v="1"/>
    <n v="31.9883902923"/>
    <s v="1 - &lt;50"/>
    <x v="1"/>
  </r>
  <r>
    <s v="183938000000000310"/>
    <x v="2"/>
    <x v="1"/>
    <n v="32.154664873100003"/>
    <s v="1 - &lt;50"/>
    <x v="1"/>
  </r>
  <r>
    <s v="183938000000000210"/>
    <x v="2"/>
    <x v="1"/>
    <n v="35.555413970399997"/>
    <s v="1 - &lt;50"/>
    <x v="1"/>
  </r>
  <r>
    <s v="183938000000000304"/>
    <x v="2"/>
    <x v="1"/>
    <n v="41.433372232899998"/>
    <s v="1 - &lt;50"/>
    <x v="1"/>
  </r>
  <r>
    <s v="183938001000013102"/>
    <x v="2"/>
    <x v="1"/>
    <n v="0.140385919917"/>
    <s v="&lt; 1"/>
    <x v="1"/>
  </r>
  <r>
    <s v="183938001000013503"/>
    <x v="2"/>
    <x v="1"/>
    <n v="5.6256585141300004"/>
    <s v="1 - &lt;50"/>
    <x v="1"/>
  </r>
  <r>
    <s v="183938001000014100"/>
    <x v="2"/>
    <x v="1"/>
    <n v="1.0221457526"/>
    <s v="1 - &lt;50"/>
    <x v="1"/>
  </r>
  <r>
    <s v="183938001000014500"/>
    <x v="2"/>
    <x v="1"/>
    <n v="1.02272613914"/>
    <s v="1 - &lt;50"/>
    <x v="1"/>
  </r>
  <r>
    <s v="183938001000014300"/>
    <x v="2"/>
    <x v="1"/>
    <n v="1.02272638029"/>
    <s v="1 - &lt;50"/>
    <x v="1"/>
  </r>
  <r>
    <s v="183938001000014200"/>
    <x v="2"/>
    <x v="1"/>
    <n v="1.0227278826599999"/>
    <s v="1 - &lt;50"/>
    <x v="1"/>
  </r>
  <r>
    <s v="183938001000014400"/>
    <x v="2"/>
    <x v="1"/>
    <n v="1.02273315115"/>
    <s v="1 - &lt;50"/>
    <x v="1"/>
  </r>
  <r>
    <s v="183938001000014600"/>
    <x v="2"/>
    <x v="1"/>
    <n v="5.1136447686800004"/>
    <s v="1 - &lt;50"/>
    <x v="1"/>
  </r>
  <r>
    <s v="183938001000015805"/>
    <x v="2"/>
    <x v="1"/>
    <n v="0.26727752179999997"/>
    <s v="&lt; 1"/>
    <x v="1"/>
  </r>
  <r>
    <s v="183938001000015208"/>
    <x v="2"/>
    <x v="1"/>
    <n v="0.985945912634"/>
    <s v="&lt; 1"/>
    <x v="1"/>
  </r>
  <r>
    <s v="183938001000015707"/>
    <x v="2"/>
    <x v="1"/>
    <n v="0.98654090468199995"/>
    <s v="&lt; 1"/>
    <x v="1"/>
  </r>
  <r>
    <s v="183938001000015100"/>
    <x v="2"/>
    <x v="1"/>
    <n v="1.0227325149199999"/>
    <s v="1 - &lt;50"/>
    <x v="1"/>
  </r>
  <r>
    <s v="183938001000015306"/>
    <x v="2"/>
    <x v="1"/>
    <n v="3.9461712629400001"/>
    <s v="1 - &lt;50"/>
    <x v="1"/>
  </r>
  <r>
    <s v="183938001000016305"/>
    <x v="2"/>
    <x v="1"/>
    <n v="8.9196171448699998E-2"/>
    <s v="&lt; 1"/>
    <x v="1"/>
  </r>
  <r>
    <s v="183938001000016500"/>
    <x v="2"/>
    <x v="1"/>
    <n v="0.28677256837999998"/>
    <s v="&lt; 1"/>
    <x v="1"/>
  </r>
  <r>
    <s v="183938001000016600"/>
    <x v="2"/>
    <x v="1"/>
    <n v="0.98555215435300003"/>
    <s v="&lt; 1"/>
    <x v="1"/>
  </r>
  <r>
    <s v="183938001000016706"/>
    <x v="2"/>
    <x v="1"/>
    <n v="0.98805173757800002"/>
    <s v="&lt; 1"/>
    <x v="1"/>
  </r>
  <r>
    <s v="183938001000016800"/>
    <x v="2"/>
    <x v="1"/>
    <n v="3.9522041704999999"/>
    <s v="1 - &lt;50"/>
    <x v="1"/>
  </r>
  <r>
    <s v="183938001000017400"/>
    <x v="6"/>
    <x v="1"/>
    <n v="8.2337725502599993E-3"/>
    <s v="1 - &lt;50"/>
    <x v="1"/>
  </r>
  <r>
    <s v="183938001000017800"/>
    <x v="6"/>
    <x v="1"/>
    <n v="1.8935223329700001E-2"/>
    <s v="1 - &lt;50"/>
    <x v="1"/>
  </r>
  <r>
    <s v="183938001000017304"/>
    <x v="2"/>
    <x v="1"/>
    <n v="0.98745620573500004"/>
    <s v="&lt; 1"/>
    <x v="1"/>
  </r>
  <r>
    <s v="183938001000017206"/>
    <x v="2"/>
    <x v="1"/>
    <n v="0.98805237439399995"/>
    <s v="&lt; 1"/>
    <x v="1"/>
  </r>
  <r>
    <s v="183938001000017400"/>
    <x v="2"/>
    <x v="1"/>
    <n v="4.0764311922600003"/>
    <s v="1 - &lt;50"/>
    <x v="1"/>
  </r>
  <r>
    <s v="183938001000017800"/>
    <x v="2"/>
    <x v="1"/>
    <n v="7.1284267725500001"/>
    <s v="1 - &lt;50"/>
    <x v="1"/>
  </r>
  <r>
    <s v="183938001000018508"/>
    <x v="2"/>
    <x v="1"/>
    <n v="9.9576175490500001E-3"/>
    <s v="1 - &lt;50"/>
    <x v="1"/>
  </r>
  <r>
    <s v="183938001000018508"/>
    <x v="6"/>
    <x v="1"/>
    <n v="5.0088277595999999"/>
    <s v="1 - &lt;50"/>
    <x v="1"/>
  </r>
  <r>
    <s v="183938001000019008"/>
    <x v="2"/>
    <x v="1"/>
    <n v="1.5874119093800002E-2"/>
    <s v="1 - &lt;50"/>
    <x v="1"/>
  </r>
  <r>
    <s v="183938001000019507"/>
    <x v="2"/>
    <x v="1"/>
    <n v="1.01960293511"/>
    <s v="1 - &lt;50"/>
    <x v="1"/>
  </r>
  <r>
    <s v="183938001000019008"/>
    <x v="6"/>
    <x v="1"/>
    <n v="5.0806206148699999"/>
    <s v="1 - &lt;50"/>
    <x v="1"/>
  </r>
  <r>
    <s v="183938001000019605"/>
    <x v="2"/>
    <x v="1"/>
    <n v="10.887039445899999"/>
    <s v="1 - &lt;50"/>
    <x v="1"/>
  </r>
  <r>
    <s v="183938001000020700"/>
    <x v="2"/>
    <x v="1"/>
    <n v="21.826919894700001"/>
    <s v="1 - &lt;50"/>
    <x v="1"/>
  </r>
  <r>
    <s v="183938001000021807"/>
    <x v="2"/>
    <x v="1"/>
    <n v="1.01804094959"/>
    <s v="1 - &lt;50"/>
    <x v="1"/>
  </r>
  <r>
    <s v="183938001000021905"/>
    <x v="2"/>
    <x v="1"/>
    <n v="5.0902161862200002"/>
    <s v="1 - &lt;50"/>
    <x v="1"/>
  </r>
  <r>
    <s v="183938001000022708"/>
    <x v="6"/>
    <x v="1"/>
    <n v="2.7293910890600001E-3"/>
    <s v="1 - &lt;50"/>
    <x v="1"/>
  </r>
  <r>
    <s v="183938001000022904"/>
    <x v="1"/>
    <x v="1"/>
    <n v="3.0463928748200001E-3"/>
    <s v="1 - &lt;50"/>
    <x v="1"/>
  </r>
  <r>
    <s v="183938001000022806"/>
    <x v="2"/>
    <x v="1"/>
    <n v="3.3966305145399999E-3"/>
    <s v="&lt; 1"/>
    <x v="1"/>
  </r>
  <r>
    <s v="183938001000022904"/>
    <x v="2"/>
    <x v="1"/>
    <n v="3.9290634073699997E-3"/>
    <s v="1 - &lt;50"/>
    <x v="1"/>
  </r>
  <r>
    <s v="183938001000022405"/>
    <x v="6"/>
    <x v="1"/>
    <n v="8.1782962609299997E-3"/>
    <s v="1 - &lt;50"/>
    <x v="1"/>
  </r>
  <r>
    <s v="183938001000022806"/>
    <x v="6"/>
    <x v="1"/>
    <n v="0.95597851855500005"/>
    <s v="&lt; 1"/>
    <x v="1"/>
  </r>
  <r>
    <s v="183938001000022708"/>
    <x v="2"/>
    <x v="1"/>
    <n v="1.01530662704"/>
    <s v="1 - &lt;50"/>
    <x v="1"/>
  </r>
  <r>
    <s v="183938001000022405"/>
    <x v="2"/>
    <x v="1"/>
    <n v="3.04595169159"/>
    <s v="1 - &lt;50"/>
    <x v="1"/>
  </r>
  <r>
    <s v="183938001000022904"/>
    <x v="6"/>
    <x v="1"/>
    <n v="5.0263330350700004"/>
    <s v="1 - &lt;50"/>
    <x v="1"/>
  </r>
  <r>
    <s v="183938001000023404"/>
    <x v="2"/>
    <x v="1"/>
    <n v="6.0988831711099998"/>
    <s v="1 - &lt;50"/>
    <x v="1"/>
  </r>
  <r>
    <s v="183938001000025100"/>
    <x v="2"/>
    <x v="1"/>
    <n v="21.8958431157"/>
    <s v="1 - &lt;50"/>
    <x v="1"/>
  </r>
  <r>
    <s v="183938001000026200"/>
    <x v="2"/>
    <x v="1"/>
    <n v="5.5677597249899999E-2"/>
    <s v="1 - &lt;50"/>
    <x v="1"/>
  </r>
  <r>
    <s v="183938001000026400"/>
    <x v="2"/>
    <x v="1"/>
    <n v="7.8868577784299995E-2"/>
    <s v="1 - &lt;50"/>
    <x v="1"/>
  </r>
  <r>
    <s v="183938001000026200"/>
    <x v="1"/>
    <x v="1"/>
    <n v="1.97416448266"/>
    <s v="1 - &lt;50"/>
    <x v="1"/>
  </r>
  <r>
    <s v="183938001000026400"/>
    <x v="1"/>
    <x v="1"/>
    <n v="9.0500153033600004"/>
    <s v="1 - &lt;50"/>
    <x v="1"/>
  </r>
  <r>
    <s v="183938001000027302"/>
    <x v="1"/>
    <x v="1"/>
    <n v="1.40115322968E-2"/>
    <s v="1 - &lt;50"/>
    <x v="1"/>
  </r>
  <r>
    <s v="183938001000027909"/>
    <x v="1"/>
    <x v="1"/>
    <n v="8.36675911991E-2"/>
    <s v="1 - &lt;50"/>
    <x v="1"/>
  </r>
  <r>
    <s v="183938001000027909"/>
    <x v="2"/>
    <x v="1"/>
    <n v="4.9831348566699996"/>
    <s v="1 - &lt;50"/>
    <x v="1"/>
  </r>
  <r>
    <s v="183938001000027302"/>
    <x v="2"/>
    <x v="1"/>
    <n v="6.0655379384600003"/>
    <s v="1 - &lt;50"/>
    <x v="1"/>
  </r>
  <r>
    <s v="183938001000029500"/>
    <x v="10"/>
    <x v="1"/>
    <n v="0.104455751512"/>
    <s v="1 - &lt;50"/>
    <x v="1"/>
  </r>
  <r>
    <s v="183938001000029500"/>
    <x v="2"/>
    <x v="1"/>
    <n v="10.868097480899999"/>
    <s v="1 - &lt;50"/>
    <x v="1"/>
  </r>
  <r>
    <s v="183938001000030600"/>
    <x v="2"/>
    <x v="1"/>
    <n v="2.0624467486799998E-3"/>
    <s v="&lt; 1"/>
    <x v="1"/>
  </r>
  <r>
    <s v="183938001000030904"/>
    <x v="2"/>
    <x v="1"/>
    <n v="2.0235940215500001"/>
    <s v="1 - &lt;50"/>
    <x v="1"/>
  </r>
  <r>
    <s v="183938001000031609"/>
    <x v="2"/>
    <x v="1"/>
    <n v="1.0112115270699999"/>
    <s v="1 - &lt;50"/>
    <x v="1"/>
  </r>
  <r>
    <s v="183938001000031404"/>
    <x v="2"/>
    <x v="1"/>
    <n v="2.0235910068699998"/>
    <s v="1 - &lt;50"/>
    <x v="1"/>
  </r>
  <r>
    <s v="183938001000031100"/>
    <x v="2"/>
    <x v="1"/>
    <n v="3.0353815488699998"/>
    <s v="1 - &lt;50"/>
    <x v="1"/>
  </r>
  <r>
    <s v="183938001000031707"/>
    <x v="2"/>
    <x v="1"/>
    <n v="10.100109096300001"/>
    <s v="1 - &lt;50"/>
    <x v="1"/>
  </r>
  <r>
    <s v="183938001000032804"/>
    <x v="2"/>
    <x v="1"/>
    <n v="3.28691312493E-2"/>
    <s v="1 - &lt;50"/>
    <x v="1"/>
  </r>
  <r>
    <s v="183938001000032207"/>
    <x v="2"/>
    <x v="1"/>
    <n v="1.0102362820299999"/>
    <s v="1 - &lt;50"/>
    <x v="1"/>
  </r>
  <r>
    <s v="183938001000032804"/>
    <x v="10"/>
    <x v="1"/>
    <n v="16.9563243415"/>
    <s v="1 - &lt;50"/>
    <x v="1"/>
  </r>
  <r>
    <s v="183938001000033901"/>
    <x v="10"/>
    <x v="1"/>
    <n v="1.0034963059999999"/>
    <s v="1 - &lt;50"/>
    <x v="1"/>
  </r>
  <r>
    <s v="183938001000034802"/>
    <x v="10"/>
    <x v="1"/>
    <n v="2.2397694708700001E-2"/>
    <s v="&lt; 1"/>
    <x v="1"/>
  </r>
  <r>
    <s v="183938001000034704"/>
    <x v="10"/>
    <x v="1"/>
    <n v="0.48584688440500001"/>
    <s v="&lt; 1"/>
    <x v="1"/>
  </r>
  <r>
    <s v="183938001000034606"/>
    <x v="10"/>
    <x v="1"/>
    <n v="1.00013722764"/>
    <s v="1 - &lt;50"/>
    <x v="1"/>
  </r>
  <r>
    <s v="183938001000035000"/>
    <x v="2"/>
    <x v="1"/>
    <n v="9.2996780772999994"/>
    <s v="1 - &lt;50"/>
    <x v="1"/>
  </r>
  <r>
    <s v="183938001000036007"/>
    <x v="2"/>
    <x v="1"/>
    <n v="4.1547285287E-4"/>
    <s v="&lt; 1"/>
    <x v="1"/>
  </r>
  <r>
    <s v="183938001000036105"/>
    <x v="2"/>
    <x v="1"/>
    <n v="0.120683244414"/>
    <s v="&lt; 1"/>
    <x v="1"/>
  </r>
  <r>
    <s v="183938001000036604"/>
    <x v="2"/>
    <x v="1"/>
    <n v="0.19182929676499999"/>
    <s v="&lt; 1"/>
    <x v="1"/>
  </r>
  <r>
    <s v="183938001000037809"/>
    <x v="1"/>
    <x v="1"/>
    <n v="4.5008470572899997E-3"/>
    <s v="1 - &lt;50"/>
    <x v="1"/>
  </r>
  <r>
    <s v="183938001000037202"/>
    <x v="10"/>
    <x v="1"/>
    <n v="0.86123666996100001"/>
    <s v="&lt; 1"/>
    <x v="1"/>
  </r>
  <r>
    <s v="183938001000037300"/>
    <x v="10"/>
    <x v="1"/>
    <n v="4.6334180649099999"/>
    <s v="1 - &lt;50"/>
    <x v="1"/>
  </r>
  <r>
    <s v="183938001000037809"/>
    <x v="10"/>
    <x v="1"/>
    <n v="4.9477819848999998"/>
    <s v="1 - &lt;50"/>
    <x v="1"/>
  </r>
  <r>
    <s v="183938001000038300"/>
    <x v="10"/>
    <x v="1"/>
    <n v="5.8355590541599999E-6"/>
    <s v="1 - &lt;50"/>
    <x v="1"/>
  </r>
  <r>
    <s v="183938001000038300"/>
    <x v="2"/>
    <x v="1"/>
    <n v="5.3072792017399999E-2"/>
    <s v="1 - &lt;50"/>
    <x v="1"/>
  </r>
  <r>
    <s v="183938001000038300"/>
    <x v="1"/>
    <x v="1"/>
    <n v="5.0050712747799997"/>
    <s v="1 - &lt;50"/>
    <x v="1"/>
  </r>
  <r>
    <s v="183938001000039905"/>
    <x v="6"/>
    <x v="1"/>
    <n v="2.6952929079700001E-3"/>
    <s v="1 - &lt;50"/>
    <x v="1"/>
  </r>
  <r>
    <s v="183938001000039406"/>
    <x v="6"/>
    <x v="1"/>
    <n v="1.3468643897300001E-2"/>
    <s v="1 - &lt;50"/>
    <x v="1"/>
  </r>
  <r>
    <s v="183938001000039905"/>
    <x v="2"/>
    <x v="1"/>
    <n v="1.0026388474200001"/>
    <s v="1 - &lt;50"/>
    <x v="1"/>
  </r>
  <r>
    <s v="183938001000039406"/>
    <x v="2"/>
    <x v="1"/>
    <n v="5.01320919523"/>
    <s v="1 - &lt;50"/>
    <x v="1"/>
  </r>
  <r>
    <s v="183938001000040608"/>
    <x v="2"/>
    <x v="1"/>
    <n v="3.3362934142099998E-3"/>
    <s v="1 - &lt;50"/>
    <x v="1"/>
  </r>
  <r>
    <s v="183938001000040500"/>
    <x v="6"/>
    <x v="1"/>
    <n v="3.61145469269E-3"/>
    <s v="&lt; 1"/>
    <x v="1"/>
  </r>
  <r>
    <s v="183938001000040001"/>
    <x v="6"/>
    <x v="1"/>
    <n v="1.07750712648E-2"/>
    <s v="1 - &lt;50"/>
    <x v="1"/>
  </r>
  <r>
    <s v="183938001000040500"/>
    <x v="2"/>
    <x v="1"/>
    <n v="0.97746529934600002"/>
    <s v="&lt; 1"/>
    <x v="1"/>
  </r>
  <r>
    <s v="183938001000040001"/>
    <x v="2"/>
    <x v="1"/>
    <n v="5.0156058918499999"/>
    <s v="1 - &lt;50"/>
    <x v="1"/>
  </r>
  <r>
    <s v="183938001000040608"/>
    <x v="6"/>
    <x v="1"/>
    <n v="9.7585631066000005"/>
    <s v="1 - &lt;50"/>
    <x v="1"/>
  </r>
  <r>
    <s v="183938001000041901"/>
    <x v="2"/>
    <x v="1"/>
    <n v="2.8075357320000001E-2"/>
    <s v="&lt; 1"/>
    <x v="1"/>
  </r>
  <r>
    <s v="183938001000041607"/>
    <x v="2"/>
    <x v="1"/>
    <n v="3.11339371971E-2"/>
    <s v="&lt; 1"/>
    <x v="1"/>
  </r>
  <r>
    <s v="183938001000041705"/>
    <x v="2"/>
    <x v="1"/>
    <n v="5.9227510977100002E-2"/>
    <s v="&lt; 1"/>
    <x v="1"/>
  </r>
  <r>
    <s v="183938001000042205"/>
    <x v="2"/>
    <x v="1"/>
    <n v="1.5038252097700001E-5"/>
    <s v="&lt; 1"/>
    <x v="1"/>
  </r>
  <r>
    <s v="183938001000042205"/>
    <x v="1"/>
    <x v="1"/>
    <n v="1.2167380279399999E-3"/>
    <s v="&lt; 1"/>
    <x v="1"/>
  </r>
  <r>
    <s v="183938001000042500"/>
    <x v="1"/>
    <x v="1"/>
    <n v="0.98266756820000001"/>
    <s v="&lt; 1"/>
    <x v="1"/>
  </r>
  <r>
    <s v="183938001000042704"/>
    <x v="2"/>
    <x v="1"/>
    <n v="5.7619924298700003"/>
    <s v="1 - &lt;50"/>
    <x v="1"/>
  </r>
  <r>
    <s v="183938001000043204"/>
    <x v="2"/>
    <x v="1"/>
    <n v="2.3037258039199999"/>
    <s v="1 - &lt;50"/>
    <x v="1"/>
  </r>
  <r>
    <s v="183940000000000104"/>
    <x v="2"/>
    <x v="1"/>
    <n v="247.088529446"/>
    <s v="200- &lt;250"/>
    <x v="0"/>
  </r>
  <r>
    <s v="183941000001000002"/>
    <x v="1"/>
    <x v="2"/>
    <n v="37.189424586999998"/>
    <s v="1 - &lt;50"/>
    <x v="1"/>
  </r>
  <r>
    <s v="183941000003000204"/>
    <x v="7"/>
    <x v="2"/>
    <n v="9.1423493356899998E-4"/>
    <s v="&lt; 1"/>
    <x v="1"/>
  </r>
  <r>
    <s v="183941000003000400"/>
    <x v="7"/>
    <x v="2"/>
    <n v="1.06124564618E-2"/>
    <s v="&lt; 1"/>
    <x v="1"/>
  </r>
  <r>
    <s v="183941000003000302"/>
    <x v="7"/>
    <x v="2"/>
    <n v="2.4011690312300001E-2"/>
    <s v="&lt; 1"/>
    <x v="1"/>
  </r>
  <r>
    <s v="183941000003000614"/>
    <x v="7"/>
    <x v="2"/>
    <n v="0.13637209386499999"/>
    <s v="&lt; 1"/>
    <x v="1"/>
  </r>
  <r>
    <s v="183941000003000106"/>
    <x v="7"/>
    <x v="2"/>
    <n v="1.71281121848"/>
    <s v="1 - &lt;50"/>
    <x v="1"/>
  </r>
  <r>
    <s v="183941000003000507"/>
    <x v="6"/>
    <x v="2"/>
    <n v="5.9158377021200002"/>
    <s v="1 - &lt;50"/>
    <x v="1"/>
  </r>
  <r>
    <s v="183941000005000502"/>
    <x v="1"/>
    <x v="2"/>
    <n v="1.32721916242E-4"/>
    <s v="&lt; 1"/>
    <x v="1"/>
  </r>
  <r>
    <s v="183941000005000600"/>
    <x v="6"/>
    <x v="2"/>
    <n v="7.9232974382300002E-3"/>
    <s v="&lt; 1"/>
    <x v="1"/>
  </r>
  <r>
    <s v="183941000008000007"/>
    <x v="11"/>
    <x v="2"/>
    <n v="2.1035390699800001"/>
    <s v="200- &lt;250"/>
    <x v="0"/>
  </r>
  <r>
    <s v="183941000008000007"/>
    <x v="1"/>
    <x v="2"/>
    <n v="205.36489617300001"/>
    <s v="200- &lt;250"/>
    <x v="0"/>
  </r>
  <r>
    <s v="183941000012000107"/>
    <x v="1"/>
    <x v="2"/>
    <n v="3.2969557173099998E-6"/>
    <s v="1 - &lt;50"/>
    <x v="1"/>
  </r>
  <r>
    <s v="183941000012000107"/>
    <x v="2"/>
    <x v="2"/>
    <n v="6.0654350826799996"/>
    <s v="1 - &lt;50"/>
    <x v="1"/>
  </r>
  <r>
    <s v="183941000012000107"/>
    <x v="9"/>
    <x v="2"/>
    <n v="23.8863186058"/>
    <s v="1 - &lt;50"/>
    <x v="1"/>
  </r>
  <r>
    <s v="183942000000000306"/>
    <x v="1"/>
    <x v="2"/>
    <n v="2.7940791195699998E-3"/>
    <s v="&lt; 1"/>
    <x v="1"/>
  </r>
  <r>
    <s v="183942000000000100"/>
    <x v="1"/>
    <x v="2"/>
    <n v="11.6206492303"/>
    <s v="1 - &lt;50"/>
    <x v="1"/>
  </r>
  <r>
    <s v="193838000000000310"/>
    <x v="1"/>
    <x v="0"/>
    <n v="12.7377025257"/>
    <s v="150-&lt;200"/>
    <x v="0"/>
  </r>
  <r>
    <s v="193838000000000206"/>
    <x v="1"/>
    <x v="0"/>
    <n v="23.939959630899999"/>
    <s v="1 - &lt;50"/>
    <x v="1"/>
  </r>
  <r>
    <s v="193838000000000108"/>
    <x v="1"/>
    <x v="1"/>
    <n v="37.857106523900001"/>
    <s v="200- &lt;250"/>
    <x v="0"/>
  </r>
  <r>
    <s v="193838000000000310"/>
    <x v="1"/>
    <x v="1"/>
    <n v="191.477576505"/>
    <s v="150-&lt;200"/>
    <x v="0"/>
  </r>
  <r>
    <s v="193838000000000108"/>
    <x v="1"/>
    <x v="0"/>
    <n v="202.17516758900001"/>
    <s v="200- &lt;250"/>
    <x v="0"/>
  </r>
  <r>
    <s v="193838001000000200"/>
    <x v="1"/>
    <x v="0"/>
    <n v="0.24340163491700001"/>
    <s v="1 - &lt;50"/>
    <x v="1"/>
  </r>
  <r>
    <s v="193838001000000400"/>
    <x v="1"/>
    <x v="1"/>
    <n v="2.38121732885"/>
    <s v="1 - &lt;50"/>
    <x v="1"/>
  </r>
  <r>
    <s v="193838001000000300"/>
    <x v="1"/>
    <x v="1"/>
    <n v="7.6118515366099997"/>
    <s v="1 - &lt;50"/>
    <x v="1"/>
  </r>
  <r>
    <s v="193838001000000400"/>
    <x v="1"/>
    <x v="0"/>
    <n v="9.0415537772299999"/>
    <s v="1 - &lt;50"/>
    <x v="1"/>
  </r>
  <r>
    <s v="193838001000000300"/>
    <x v="1"/>
    <x v="0"/>
    <n v="11.6659637974"/>
    <s v="1 - &lt;50"/>
    <x v="1"/>
  </r>
  <r>
    <s v="193838001000000200"/>
    <x v="1"/>
    <x v="1"/>
    <n v="20.286883120799999"/>
    <s v="1 - &lt;50"/>
    <x v="1"/>
  </r>
  <r>
    <s v="193838001000000100"/>
    <x v="1"/>
    <x v="1"/>
    <n v="20.530744475199999"/>
    <s v="1 - &lt;50"/>
    <x v="1"/>
  </r>
  <r>
    <s v="193840000000000122"/>
    <x v="1"/>
    <x v="1"/>
    <n v="22.010144669399999"/>
    <s v="1 - &lt;50"/>
    <x v="1"/>
  </r>
  <r>
    <s v="193840000000000113"/>
    <x v="1"/>
    <x v="1"/>
    <n v="59.959213290100003"/>
    <s v="50- &lt;100"/>
    <x v="0"/>
  </r>
  <r>
    <s v="193840001000000800"/>
    <x v="1"/>
    <x v="1"/>
    <n v="3.82230240655"/>
    <s v="1 - &lt;50"/>
    <x v="1"/>
  </r>
  <r>
    <s v="193840001000000700"/>
    <x v="1"/>
    <x v="1"/>
    <n v="3.8731275111199999"/>
    <s v="1 - &lt;50"/>
    <x v="1"/>
  </r>
  <r>
    <s v="193840001000000900"/>
    <x v="1"/>
    <x v="1"/>
    <n v="4.8016615981599999"/>
    <s v="1 - &lt;50"/>
    <x v="1"/>
  </r>
  <r>
    <s v="193840001000000300"/>
    <x v="1"/>
    <x v="1"/>
    <n v="4.9225938931400002"/>
    <s v="1 - &lt;50"/>
    <x v="1"/>
  </r>
  <r>
    <s v="193840001000000600"/>
    <x v="1"/>
    <x v="1"/>
    <n v="4.95458031142"/>
    <s v="1 - &lt;50"/>
    <x v="1"/>
  </r>
  <r>
    <s v="193840001000000400"/>
    <x v="1"/>
    <x v="1"/>
    <n v="4.9697694585500001"/>
    <s v="1 - &lt;50"/>
    <x v="1"/>
  </r>
  <r>
    <s v="193840001000000500"/>
    <x v="1"/>
    <x v="1"/>
    <n v="5.0140426840199996"/>
    <s v="1 - &lt;50"/>
    <x v="1"/>
  </r>
  <r>
    <s v="193840001000000200"/>
    <x v="1"/>
    <x v="1"/>
    <n v="17.5400793136"/>
    <s v="1 - &lt;50"/>
    <x v="1"/>
  </r>
  <r>
    <s v="193840001000000100"/>
    <x v="1"/>
    <x v="1"/>
    <n v="17.767582248"/>
    <s v="1 - &lt;50"/>
    <x v="1"/>
  </r>
  <r>
    <s v="193840001000001800"/>
    <x v="1"/>
    <x v="1"/>
    <n v="4.1803254371199996"/>
    <s v="1 - &lt;50"/>
    <x v="1"/>
  </r>
  <r>
    <s v="193840001000001100"/>
    <x v="1"/>
    <x v="1"/>
    <n v="4.8316060198999997"/>
    <s v="1 - &lt;50"/>
    <x v="1"/>
  </r>
  <r>
    <s v="193840001000001900"/>
    <x v="1"/>
    <x v="1"/>
    <n v="4.9443182019099998"/>
    <s v="1 - &lt;50"/>
    <x v="1"/>
  </r>
  <r>
    <s v="193840001000001200"/>
    <x v="1"/>
    <x v="1"/>
    <n v="5.0258626424899999"/>
    <s v="1 - &lt;50"/>
    <x v="1"/>
  </r>
  <r>
    <s v="193840001000001300"/>
    <x v="1"/>
    <x v="1"/>
    <n v="5.0428485744899998"/>
    <s v="1 - &lt;50"/>
    <x v="1"/>
  </r>
  <r>
    <s v="193840001000001600"/>
    <x v="1"/>
    <x v="1"/>
    <n v="5.0782678603800004"/>
    <s v="1 - &lt;50"/>
    <x v="1"/>
  </r>
  <r>
    <s v="193840001000001400"/>
    <x v="1"/>
    <x v="1"/>
    <n v="5.6375887207200002"/>
    <s v="1 - &lt;50"/>
    <x v="1"/>
  </r>
  <r>
    <s v="193840001000001000"/>
    <x v="1"/>
    <x v="1"/>
    <n v="5.9022428918400003"/>
    <s v="1 - &lt;50"/>
    <x v="1"/>
  </r>
  <r>
    <s v="193840001000001500"/>
    <x v="1"/>
    <x v="1"/>
    <n v="5.9235260089899997"/>
    <s v="1 - &lt;50"/>
    <x v="1"/>
  </r>
  <r>
    <s v="193840001000001700"/>
    <x v="1"/>
    <x v="1"/>
    <n v="6.5968012375600003"/>
    <s v="1 - &lt;50"/>
    <x v="1"/>
  </r>
  <r>
    <s v="193840001000002100"/>
    <x v="1"/>
    <x v="1"/>
    <n v="4.8021225130199996"/>
    <s v="1 - &lt;50"/>
    <x v="1"/>
  </r>
  <r>
    <s v="193840001000002000"/>
    <x v="1"/>
    <x v="1"/>
    <n v="5.4690699577000004"/>
    <s v="1 - &lt;50"/>
    <x v="1"/>
  </r>
  <r>
    <s v="193939000000000293"/>
    <x v="2"/>
    <x v="1"/>
    <n v="4.8846188217500004E-7"/>
    <s v="1 - &lt;50"/>
    <x v="1"/>
  </r>
  <r>
    <s v="193939000000000202"/>
    <x v="2"/>
    <x v="1"/>
    <n v="1.1582584977499999E-2"/>
    <s v="1 - &lt;50"/>
    <x v="1"/>
  </r>
  <r>
    <s v="193939000000000275"/>
    <x v="1"/>
    <x v="1"/>
    <n v="9.4536352728200004E-2"/>
    <s v="1 - &lt;50"/>
    <x v="1"/>
  </r>
  <r>
    <s v="193939000000000239"/>
    <x v="2"/>
    <x v="1"/>
    <n v="0.33943391502999998"/>
    <s v="1 - &lt;50"/>
    <x v="1"/>
  </r>
  <r>
    <s v="193939000000000266"/>
    <x v="1"/>
    <x v="1"/>
    <n v="0.93039080854199996"/>
    <s v="1 - &lt;50"/>
    <x v="1"/>
  </r>
  <r>
    <s v="193939000000000337"/>
    <x v="2"/>
    <x v="1"/>
    <n v="1.1659491045399999"/>
    <s v="1 - &lt;50"/>
    <x v="1"/>
  </r>
  <r>
    <s v="193939000000000257"/>
    <x v="1"/>
    <x v="1"/>
    <n v="8.2162807633299995"/>
    <s v="1 - &lt;50"/>
    <x v="1"/>
  </r>
  <r>
    <s v="193939000000000211"/>
    <x v="1"/>
    <x v="1"/>
    <n v="8.7712731165199997"/>
    <s v="1 - &lt;50"/>
    <x v="1"/>
  </r>
  <r>
    <s v="193939000000000293"/>
    <x v="1"/>
    <x v="1"/>
    <n v="20.1568905902"/>
    <s v="1 - &lt;50"/>
    <x v="1"/>
  </r>
  <r>
    <s v="193939000000000202"/>
    <x v="1"/>
    <x v="1"/>
    <n v="20.178115898400002"/>
    <s v="1 - &lt;50"/>
    <x v="1"/>
  </r>
  <r>
    <s v="193939000000000505"/>
    <x v="1"/>
    <x v="1"/>
    <n v="20.221941586"/>
    <s v="1 - &lt;50"/>
    <x v="1"/>
  </r>
  <r>
    <s v="193939000000000266"/>
    <x v="2"/>
    <x v="1"/>
    <n v="21.413253572399999"/>
    <s v="1 - &lt;50"/>
    <x v="1"/>
  </r>
  <r>
    <s v="193939000000000239"/>
    <x v="1"/>
    <x v="1"/>
    <n v="22.295662395699999"/>
    <s v="1 - &lt;50"/>
    <x v="1"/>
  </r>
  <r>
    <s v="193939000000000275"/>
    <x v="2"/>
    <x v="1"/>
    <n v="25.869298571600002"/>
    <s v="1 - &lt;50"/>
    <x v="1"/>
  </r>
  <r>
    <s v="193939000000000248"/>
    <x v="2"/>
    <x v="1"/>
    <n v="30.454042704100001"/>
    <s v="1 - &lt;50"/>
    <x v="1"/>
  </r>
  <r>
    <s v="193940000000000102"/>
    <x v="2"/>
    <x v="1"/>
    <n v="247.49465564600001"/>
    <s v="200- &lt;250"/>
    <x v="0"/>
  </r>
  <r>
    <s v="193941000001000000"/>
    <x v="11"/>
    <x v="2"/>
    <n v="0.86315767437099999"/>
    <s v="≥ 250"/>
    <x v="0"/>
  </r>
  <r>
    <s v="193941000001000000"/>
    <x v="1"/>
    <x v="1"/>
    <n v="46.205292568600001"/>
    <s v="≥ 250"/>
    <x v="0"/>
  </r>
  <r>
    <s v="193941000001000000"/>
    <x v="11"/>
    <x v="1"/>
    <n v="261.399746419"/>
    <s v="≥ 250"/>
    <x v="0"/>
  </r>
  <r>
    <s v="203840000002000108"/>
    <x v="6"/>
    <x v="3"/>
    <n v="4.2773022594699999"/>
    <s v="1 - &lt;50"/>
    <x v="1"/>
  </r>
  <r>
    <s v="203840002000000100"/>
    <x v="2"/>
    <x v="3"/>
    <n v="9.2062140163599992E-3"/>
    <s v="1 - &lt;50"/>
    <x v="1"/>
  </r>
  <r>
    <s v="203840002000000100"/>
    <x v="6"/>
    <x v="3"/>
    <n v="3.8050830907600002"/>
    <s v="1 - &lt;50"/>
    <x v="1"/>
  </r>
  <r>
    <s v="203840002000000110"/>
    <x v="6"/>
    <x v="3"/>
    <n v="3.9985505855599999"/>
    <s v="1 - &lt;50"/>
    <x v="1"/>
  </r>
  <r>
    <s v="203840002000001608"/>
    <x v="6"/>
    <x v="3"/>
    <n v="1.31599697874E-6"/>
    <s v="1 - &lt;50"/>
    <x v="1"/>
  </r>
  <r>
    <s v="203840002000001690"/>
    <x v="6"/>
    <x v="3"/>
    <n v="8.2315745168000005E-5"/>
    <s v="&lt; 1"/>
    <x v="1"/>
  </r>
  <r>
    <s v="203840002000001582"/>
    <x v="6"/>
    <x v="3"/>
    <n v="1.0436465087100001E-4"/>
    <s v="&lt; 1"/>
    <x v="1"/>
  </r>
  <r>
    <s v="203840002000001555"/>
    <x v="6"/>
    <x v="3"/>
    <n v="1.05295617488E-4"/>
    <s v="&lt; 1"/>
    <x v="1"/>
  </r>
  <r>
    <s v="203840002000001608"/>
    <x v="2"/>
    <x v="3"/>
    <n v="3.2689039276999998"/>
    <s v="1 - &lt;50"/>
    <x v="1"/>
  </r>
  <r>
    <s v="203840004000000108"/>
    <x v="6"/>
    <x v="3"/>
    <n v="5.0721499263700001E-5"/>
    <s v="&lt; 1"/>
    <x v="1"/>
  </r>
  <r>
    <s v="203939000000000362"/>
    <x v="1"/>
    <x v="1"/>
    <n v="1.67927233186"/>
    <s v="1 - &lt;50"/>
    <x v="1"/>
  </r>
  <r>
    <s v="203939000000000308"/>
    <x v="1"/>
    <x v="1"/>
    <n v="2.5020102869"/>
    <s v="1 - &lt;50"/>
    <x v="1"/>
  </r>
  <r>
    <s v="203939000000000362"/>
    <x v="2"/>
    <x v="1"/>
    <n v="10.391864912599999"/>
    <s v="1 - &lt;50"/>
    <x v="1"/>
  </r>
  <r>
    <s v="203939000000000308"/>
    <x v="2"/>
    <x v="1"/>
    <n v="11.0520998362"/>
    <s v="1 - &lt;50"/>
    <x v="1"/>
  </r>
  <r>
    <s v="203939000000000344"/>
    <x v="2"/>
    <x v="1"/>
    <n v="20.057351286500001"/>
    <s v="1 - &lt;50"/>
    <x v="1"/>
  </r>
  <r>
    <s v="203939000000000353"/>
    <x v="2"/>
    <x v="1"/>
    <n v="20.106924995699998"/>
    <s v="1 - &lt;50"/>
    <x v="1"/>
  </r>
  <r>
    <s v="203939000000000380"/>
    <x v="2"/>
    <x v="1"/>
    <n v="21.211545210000001"/>
    <s v="1 - &lt;50"/>
    <x v="1"/>
  </r>
  <r>
    <s v="203939000000000638"/>
    <x v="2"/>
    <x v="1"/>
    <n v="22.1858858119"/>
    <s v="1 - &lt;50"/>
    <x v="1"/>
  </r>
  <r>
    <s v="203939000000000629"/>
    <x v="2"/>
    <x v="1"/>
    <n v="22.194639016499998"/>
    <s v="1 - &lt;50"/>
    <x v="1"/>
  </r>
  <r>
    <s v="203939000000000601"/>
    <x v="2"/>
    <x v="1"/>
    <n v="22.333978850600001"/>
    <s v="1 - &lt;50"/>
    <x v="1"/>
  </r>
  <r>
    <s v="203939000000000647"/>
    <x v="2"/>
    <x v="1"/>
    <n v="22.405234643"/>
    <s v="1 - &lt;50"/>
    <x v="1"/>
  </r>
  <r>
    <s v="203939000000000610"/>
    <x v="2"/>
    <x v="1"/>
    <n v="22.460499973899999"/>
    <s v="1 - &lt;50"/>
    <x v="1"/>
  </r>
  <r>
    <s v="203939000000000371"/>
    <x v="2"/>
    <x v="1"/>
    <n v="22.5613416861"/>
    <s v="1 - &lt;50"/>
    <x v="1"/>
  </r>
  <r>
    <s v="203940000000000100"/>
    <x v="2"/>
    <x v="1"/>
    <n v="645.045056843"/>
    <s v="≥ 250"/>
    <x v="0"/>
  </r>
  <r>
    <s v="203941000003000004"/>
    <x v="1"/>
    <x v="2"/>
    <n v="3.1319151166400001E-2"/>
    <s v="≥ 250"/>
    <x v="0"/>
  </r>
  <r>
    <s v="203941000003000004"/>
    <x v="11"/>
    <x v="2"/>
    <n v="1.5963796670499999"/>
    <s v="≥ 250"/>
    <x v="0"/>
  </r>
  <r>
    <s v="203941000003000004"/>
    <x v="1"/>
    <x v="1"/>
    <n v="3.4775608656000001"/>
    <s v="≥ 250"/>
    <x v="0"/>
  </r>
  <r>
    <s v="203941000003000004"/>
    <x v="11"/>
    <x v="1"/>
    <n v="298.79814053799998"/>
    <s v="≥ 250"/>
    <x v="0"/>
  </r>
  <r>
    <s v="203941000009000001"/>
    <x v="1"/>
    <x v="2"/>
    <n v="4.1681520330000001"/>
    <s v="100- &lt;150"/>
    <x v="0"/>
  </r>
  <r>
    <s v="203941000009000001"/>
    <x v="11"/>
    <x v="2"/>
    <n v="142.60256801899999"/>
    <s v="100- &lt;150"/>
    <x v="0"/>
  </r>
  <r>
    <s v="203941011000000203"/>
    <x v="2"/>
    <x v="2"/>
    <n v="2.5536047898999999E-2"/>
    <s v="&lt; 1"/>
    <x v="1"/>
  </r>
  <r>
    <s v="203941011000000409"/>
    <x v="2"/>
    <x v="2"/>
    <n v="3.2193699159799999E-2"/>
    <s v="&lt; 1"/>
    <x v="1"/>
  </r>
  <r>
    <s v="203941011000000506"/>
    <x v="2"/>
    <x v="2"/>
    <n v="3.5517532660600003E-2"/>
    <s v="&lt; 1"/>
    <x v="1"/>
  </r>
  <r>
    <s v="203941011000000604"/>
    <x v="2"/>
    <x v="2"/>
    <n v="3.8843178407099999E-2"/>
    <s v="&lt; 1"/>
    <x v="1"/>
  </r>
  <r>
    <s v="203941011000000702"/>
    <x v="2"/>
    <x v="2"/>
    <n v="4.2168639449599997E-2"/>
    <s v="&lt; 1"/>
    <x v="1"/>
  </r>
  <r>
    <s v="203941011000000105"/>
    <x v="2"/>
    <x v="2"/>
    <n v="4.4668420416300002E-2"/>
    <s v="&lt; 1"/>
    <x v="1"/>
  </r>
  <r>
    <s v="203941011000000800"/>
    <x v="2"/>
    <x v="2"/>
    <n v="6.4420425358899996E-2"/>
    <s v="&lt; 1"/>
    <x v="1"/>
  </r>
  <r>
    <s v="213840000001000000"/>
    <x v="2"/>
    <x v="3"/>
    <n v="7.5906909840599999E-3"/>
    <s v="1 - &lt;50"/>
    <x v="1"/>
  </r>
  <r>
    <s v="213840000001000000"/>
    <x v="6"/>
    <x v="3"/>
    <n v="8.1507124822199994"/>
    <s v="1 - &lt;50"/>
    <x v="1"/>
  </r>
  <r>
    <s v="213840000002000008"/>
    <x v="2"/>
    <x v="3"/>
    <n v="8.5169837580099994"/>
    <s v="1 - &lt;50"/>
    <x v="1"/>
  </r>
  <r>
    <s v="213840000006000009"/>
    <x v="3"/>
    <x v="3"/>
    <n v="4.0453854294099996"/>
    <s v="1 - &lt;50"/>
    <x v="1"/>
  </r>
  <r>
    <s v="213840000006000107"/>
    <x v="3"/>
    <x v="3"/>
    <n v="4.3158505423799998"/>
    <s v="1 - &lt;50"/>
    <x v="1"/>
  </r>
  <r>
    <s v="213840000007000100"/>
    <x v="6"/>
    <x v="3"/>
    <n v="4.3292297160200004"/>
    <s v="1 - &lt;50"/>
    <x v="1"/>
  </r>
  <r>
    <s v="213840000008000100"/>
    <x v="6"/>
    <x v="3"/>
    <n v="3.94405023799"/>
    <s v="1 - &lt;50"/>
    <x v="1"/>
  </r>
  <r>
    <s v="213840000008000005"/>
    <x v="6"/>
    <x v="3"/>
    <n v="4.4367457698799999"/>
    <s v="1 - &lt;50"/>
    <x v="1"/>
  </r>
  <r>
    <s v="213840000009000003"/>
    <x v="6"/>
    <x v="3"/>
    <n v="7.4351665250900001E-4"/>
    <s v="&lt; 1"/>
    <x v="1"/>
  </r>
  <r>
    <s v="213840000010000109"/>
    <x v="6"/>
    <x v="3"/>
    <n v="1.54039851591E-5"/>
    <s v="&lt; 1"/>
    <x v="1"/>
  </r>
  <r>
    <s v="213840000010000109"/>
    <x v="3"/>
    <x v="3"/>
    <n v="3.7585813231300002E-3"/>
    <s v="&lt; 1"/>
    <x v="1"/>
  </r>
  <r>
    <s v="213840000010000001"/>
    <x v="6"/>
    <x v="3"/>
    <n v="4.4464430909700002E-3"/>
    <s v="&lt; 1"/>
    <x v="1"/>
  </r>
  <r>
    <s v="213840000011000018"/>
    <x v="3"/>
    <x v="3"/>
    <n v="1.3242483990300001E-3"/>
    <s v="&lt; 1"/>
    <x v="1"/>
  </r>
  <r>
    <s v="213840000011000009"/>
    <x v="3"/>
    <x v="3"/>
    <n v="4.7220398245300004"/>
    <s v="1 - &lt;50"/>
    <x v="1"/>
  </r>
  <r>
    <s v="213840000015000000"/>
    <x v="2"/>
    <x v="3"/>
    <n v="2.8149685181900002E-3"/>
    <s v="&lt; 1"/>
    <x v="1"/>
  </r>
  <r>
    <s v="213840000015000108"/>
    <x v="2"/>
    <x v="3"/>
    <n v="3.68224042441E-3"/>
    <s v="&lt; 1"/>
    <x v="1"/>
  </r>
  <r>
    <s v="213840000016000008"/>
    <x v="2"/>
    <x v="3"/>
    <n v="7.3199898136199997E-6"/>
    <s v="1 - &lt;50"/>
    <x v="1"/>
  </r>
  <r>
    <s v="213840000016000008"/>
    <x v="6"/>
    <x v="3"/>
    <n v="9.4545703341900005"/>
    <s v="1 - &lt;50"/>
    <x v="1"/>
  </r>
  <r>
    <s v="213840000042000004"/>
    <x v="1"/>
    <x v="3"/>
    <n v="5.8044367843700001E-5"/>
    <s v="&lt; 1"/>
    <x v="1"/>
  </r>
  <r>
    <s v="213840000043000100"/>
    <x v="1"/>
    <x v="3"/>
    <n v="2.8375737716199998"/>
    <s v="1 - &lt;50"/>
    <x v="1"/>
  </r>
  <r>
    <s v="213840000054000009"/>
    <x v="1"/>
    <x v="3"/>
    <n v="3.5235726273199999E-2"/>
    <s v="&lt; 1"/>
    <x v="1"/>
  </r>
  <r>
    <s v="213840000054000107"/>
    <x v="1"/>
    <x v="3"/>
    <n v="3.7281047913399998"/>
    <s v="1 - &lt;50"/>
    <x v="1"/>
  </r>
  <r>
    <s v="213840000055000006"/>
    <x v="1"/>
    <x v="3"/>
    <n v="4.1151495212400002"/>
    <s v="1 - &lt;50"/>
    <x v="1"/>
  </r>
  <r>
    <s v="213840000056000004"/>
    <x v="1"/>
    <x v="3"/>
    <n v="3.2781366395500002E-4"/>
    <s v="&lt; 1"/>
    <x v="1"/>
  </r>
  <r>
    <s v="213840000058000108"/>
    <x v="1"/>
    <x v="3"/>
    <n v="1.1044533120799999E-4"/>
    <s v="&lt; 1"/>
    <x v="1"/>
  </r>
  <r>
    <s v="213840000058000117"/>
    <x v="1"/>
    <x v="3"/>
    <n v="4.7219075271400001E-3"/>
    <s v="&lt; 1"/>
    <x v="1"/>
  </r>
  <r>
    <s v="213840000058000000"/>
    <x v="1"/>
    <x v="3"/>
    <n v="1.2489382850099999"/>
    <s v="1 - &lt;50"/>
    <x v="1"/>
  </r>
  <r>
    <s v="213840002000000402"/>
    <x v="1"/>
    <x v="3"/>
    <n v="4.8410664650199999"/>
    <s v="1 - &lt;50"/>
    <x v="1"/>
  </r>
  <r>
    <s v="213938000000000111"/>
    <x v="1"/>
    <x v="1"/>
    <n v="0.57649570940899997"/>
    <s v="&lt; 1"/>
    <x v="1"/>
  </r>
  <r>
    <s v="213938000000000200"/>
    <x v="1"/>
    <x v="1"/>
    <n v="17.228509311700002"/>
    <s v="1 - &lt;50"/>
    <x v="1"/>
  </r>
  <r>
    <s v="213938000000000200"/>
    <x v="9"/>
    <x v="1"/>
    <n v="19.8690940314"/>
    <s v="1 - &lt;50"/>
    <x v="1"/>
  </r>
  <r>
    <s v="213938000000000102"/>
    <x v="1"/>
    <x v="1"/>
    <n v="43.897310299700003"/>
    <s v="1 - &lt;50"/>
    <x v="1"/>
  </r>
  <r>
    <s v="213938000000000120"/>
    <x v="1"/>
    <x v="1"/>
    <n v="51.757010001399998"/>
    <s v="50- &lt;100"/>
    <x v="0"/>
  </r>
  <r>
    <s v="213940000000000117"/>
    <x v="10"/>
    <x v="1"/>
    <n v="9.5601367981300001E-6"/>
    <s v="&lt; 1"/>
    <x v="1"/>
  </r>
  <r>
    <s v="213940000000000206"/>
    <x v="10"/>
    <x v="1"/>
    <n v="0.279397541799"/>
    <s v="50- &lt;100"/>
    <x v="0"/>
  </r>
  <r>
    <s v="213940000000000206"/>
    <x v="1"/>
    <x v="1"/>
    <n v="3.3620641045799999"/>
    <s v="50- &lt;100"/>
    <x v="0"/>
  </r>
  <r>
    <s v="213940000000000108"/>
    <x v="10"/>
    <x v="1"/>
    <n v="8.4478001144399997"/>
    <s v="≥ 250"/>
    <x v="0"/>
  </r>
  <r>
    <s v="213940000000000206"/>
    <x v="9"/>
    <x v="1"/>
    <n v="57.518316135299997"/>
    <s v="50- &lt;100"/>
    <x v="0"/>
  </r>
  <r>
    <s v="213940000000000108"/>
    <x v="2"/>
    <x v="1"/>
    <n v="429.72238762699999"/>
    <s v="≥ 250"/>
    <x v="0"/>
  </r>
  <r>
    <s v="213941000001000006"/>
    <x v="1"/>
    <x v="2"/>
    <n v="32.422182680399999"/>
    <s v="1 - &lt;50"/>
    <x v="1"/>
  </r>
  <r>
    <s v="213941000002000102"/>
    <x v="11"/>
    <x v="2"/>
    <n v="1.4519794240800001E-2"/>
    <s v="1 - &lt;50"/>
    <x v="1"/>
  </r>
  <r>
    <s v="213941000002000102"/>
    <x v="1"/>
    <x v="2"/>
    <n v="3.38103489995"/>
    <s v="1 - &lt;50"/>
    <x v="1"/>
  </r>
  <r>
    <s v="213941000003000002"/>
    <x v="11"/>
    <x v="2"/>
    <n v="8.7139754907100006E-2"/>
    <s v="50- &lt;100"/>
    <x v="0"/>
  </r>
  <r>
    <s v="213941000003000002"/>
    <x v="1"/>
    <x v="2"/>
    <n v="70.091694544099994"/>
    <s v="50- &lt;100"/>
    <x v="0"/>
  </r>
  <r>
    <s v="213941000009000205"/>
    <x v="1"/>
    <x v="2"/>
    <n v="10.6709857131"/>
    <s v="1 - &lt;50"/>
    <x v="1"/>
  </r>
  <r>
    <s v="213941000009000107"/>
    <x v="1"/>
    <x v="2"/>
    <n v="14.548448265299999"/>
    <s v="1 - &lt;50"/>
    <x v="1"/>
  </r>
  <r>
    <s v="213941000009001008"/>
    <x v="1"/>
    <x v="2"/>
    <n v="12.7343209807"/>
    <s v="200- &lt;250"/>
    <x v="0"/>
  </r>
  <r>
    <s v="213941000009001008"/>
    <x v="11"/>
    <x v="2"/>
    <n v="204.82344769599999"/>
    <s v="200- &lt;250"/>
    <x v="0"/>
  </r>
  <r>
    <s v="213941000012000101"/>
    <x v="11"/>
    <x v="2"/>
    <n v="3.7662300395999999"/>
    <s v="1 - &lt;50"/>
    <x v="1"/>
  </r>
  <r>
    <s v="213941000012000209"/>
    <x v="11"/>
    <x v="2"/>
    <n v="5.01455746211"/>
    <s v="1 - &lt;50"/>
    <x v="1"/>
  </r>
  <r>
    <s v="213941001000000506"/>
    <x v="2"/>
    <x v="2"/>
    <n v="1.7562729783100001E-2"/>
    <s v="&lt; 1"/>
    <x v="1"/>
  </r>
  <r>
    <s v="223840000001000008"/>
    <x v="6"/>
    <x v="3"/>
    <n v="3.2802984403800002"/>
    <s v="1 - &lt;50"/>
    <x v="1"/>
  </r>
  <r>
    <s v="223840000001000008"/>
    <x v="1"/>
    <x v="3"/>
    <n v="4.3670558688899996"/>
    <s v="1 - &lt;50"/>
    <x v="1"/>
  </r>
  <r>
    <s v="223840000002000000"/>
    <x v="1"/>
    <x v="3"/>
    <n v="8.2870177673899992"/>
    <s v="1 - &lt;50"/>
    <x v="1"/>
  </r>
  <r>
    <s v="223840000004000002"/>
    <x v="6"/>
    <x v="3"/>
    <n v="6.3117535698299996"/>
    <s v="1 - &lt;50"/>
    <x v="1"/>
  </r>
  <r>
    <s v="223840000006000007"/>
    <x v="2"/>
    <x v="3"/>
    <n v="0.35803245926600002"/>
    <s v="&lt; 1"/>
    <x v="1"/>
  </r>
  <r>
    <s v="223840000010000009"/>
    <x v="6"/>
    <x v="3"/>
    <n v="1.6981930835199999E-2"/>
    <s v="1 - &lt;50"/>
    <x v="1"/>
  </r>
  <r>
    <s v="223840000010000009"/>
    <x v="2"/>
    <x v="3"/>
    <n v="9.2733984836700003"/>
    <s v="1 - &lt;50"/>
    <x v="1"/>
  </r>
  <r>
    <s v="223840000011000000"/>
    <x v="2"/>
    <x v="3"/>
    <n v="4.6506348919700002"/>
    <s v="1 - &lt;50"/>
    <x v="1"/>
  </r>
  <r>
    <s v="223840000011000010"/>
    <x v="2"/>
    <x v="3"/>
    <n v="4.6527552972099997"/>
    <s v="1 - &lt;50"/>
    <x v="1"/>
  </r>
  <r>
    <s v="223840000012000005"/>
    <x v="2"/>
    <x v="3"/>
    <n v="1.1542921369E-2"/>
    <s v="&lt; 1"/>
    <x v="1"/>
  </r>
  <r>
    <s v="223840000013000101"/>
    <x v="6"/>
    <x v="3"/>
    <n v="1.29139847174E-3"/>
    <s v="&lt; 1"/>
    <x v="1"/>
  </r>
  <r>
    <s v="223840000015000106"/>
    <x v="1"/>
    <x v="3"/>
    <n v="1.1834186479400001E-6"/>
    <s v="&lt; 1"/>
    <x v="1"/>
  </r>
  <r>
    <s v="223840000015000008"/>
    <x v="1"/>
    <x v="3"/>
    <n v="4.4991991891000001E-3"/>
    <s v="&lt; 1"/>
    <x v="1"/>
  </r>
  <r>
    <s v="223840000016000104"/>
    <x v="1"/>
    <x v="3"/>
    <n v="9.9945982016699992E-4"/>
    <s v="&lt; 1"/>
    <x v="1"/>
  </r>
  <r>
    <s v="223840000023000100"/>
    <x v="6"/>
    <x v="3"/>
    <n v="5.0663401282199996E-3"/>
    <s v="&lt; 1"/>
    <x v="1"/>
  </r>
  <r>
    <s v="223840000023000002"/>
    <x v="6"/>
    <x v="3"/>
    <n v="8.7100000712300001E-3"/>
    <s v="&lt; 1"/>
    <x v="1"/>
  </r>
  <r>
    <s v="223840000025000010"/>
    <x v="2"/>
    <x v="3"/>
    <n v="1.4841961233100001E-4"/>
    <s v="&lt; 1"/>
    <x v="1"/>
  </r>
  <r>
    <s v="223840000025000010"/>
    <x v="6"/>
    <x v="3"/>
    <n v="7.4370292863499998E-2"/>
    <s v="&lt; 1"/>
    <x v="1"/>
  </r>
  <r>
    <s v="223840000051000003"/>
    <x v="6"/>
    <x v="4"/>
    <n v="1.6990306677400001E-2"/>
    <s v="&lt; 1"/>
    <x v="1"/>
  </r>
  <r>
    <s v="223840000051000101"/>
    <x v="6"/>
    <x v="4"/>
    <n v="3.8318354617299999"/>
    <s v="1 - &lt;50"/>
    <x v="1"/>
  </r>
  <r>
    <s v="223840000052000001"/>
    <x v="1"/>
    <x v="4"/>
    <n v="4.9589987254499999"/>
    <s v="1 - &lt;50"/>
    <x v="1"/>
  </r>
  <r>
    <s v="223840000053000009"/>
    <x v="1"/>
    <x v="4"/>
    <n v="1.4030328695100001"/>
    <s v="1 - &lt;50"/>
    <x v="1"/>
  </r>
  <r>
    <s v="223840000056000002"/>
    <x v="3"/>
    <x v="3"/>
    <n v="2.4346092107099999E-2"/>
    <s v="&lt; 1"/>
    <x v="1"/>
  </r>
  <r>
    <s v="223840000057000000"/>
    <x v="3"/>
    <x v="4"/>
    <n v="3.0231888363500001"/>
    <s v="1 - &lt;50"/>
    <x v="1"/>
  </r>
  <r>
    <s v="223840000057000000"/>
    <x v="3"/>
    <x v="3"/>
    <n v="6.3029054225200003"/>
    <s v="1 - &lt;50"/>
    <x v="1"/>
  </r>
  <r>
    <s v="223840000058000000"/>
    <x v="3"/>
    <x v="3"/>
    <n v="8.9673682321500005E-3"/>
    <s v="&lt; 1"/>
    <x v="1"/>
  </r>
  <r>
    <s v="223840000058000000"/>
    <x v="3"/>
    <x v="4"/>
    <n v="4.1095960618799998E-2"/>
    <s v="&lt; 1"/>
    <x v="1"/>
  </r>
  <r>
    <s v="223840000061000002"/>
    <x v="2"/>
    <x v="4"/>
    <n v="1.5986671616400001E-2"/>
    <s v="&lt; 1"/>
    <x v="1"/>
  </r>
  <r>
    <s v="223840000061000100"/>
    <x v="2"/>
    <x v="4"/>
    <n v="4.7673769425400003"/>
    <s v="1 - &lt;50"/>
    <x v="1"/>
  </r>
  <r>
    <s v="223840003000000203"/>
    <x v="2"/>
    <x v="4"/>
    <n v="1.3770752956E-2"/>
    <s v="1 - &lt;50"/>
    <x v="1"/>
  </r>
  <r>
    <s v="223840003000000203"/>
    <x v="2"/>
    <x v="3"/>
    <n v="4.4889500609399997"/>
    <s v="1 - &lt;50"/>
    <x v="1"/>
  </r>
  <r>
    <s v="223938000000000100"/>
    <x v="2"/>
    <x v="1"/>
    <n v="6.1162456467699999E-4"/>
    <s v="1 - &lt;50"/>
    <x v="1"/>
  </r>
  <r>
    <s v="223938000000000501"/>
    <x v="2"/>
    <x v="1"/>
    <n v="3.0454540763599999E-3"/>
    <s v="50- &lt;100"/>
    <x v="0"/>
  </r>
  <r>
    <s v="223938000000000120"/>
    <x v="2"/>
    <x v="1"/>
    <n v="6.2343014774700004E-3"/>
    <s v="1 - &lt;50"/>
    <x v="1"/>
  </r>
  <r>
    <s v="223938000000000208"/>
    <x v="1"/>
    <x v="1"/>
    <n v="1.71478841774E-2"/>
    <s v="100- &lt;150"/>
    <x v="0"/>
  </r>
  <r>
    <s v="223938000000000306"/>
    <x v="9"/>
    <x v="1"/>
    <n v="5.3187820173700003E-2"/>
    <s v="150-&lt;200"/>
    <x v="0"/>
  </r>
  <r>
    <s v="223938000000000120"/>
    <x v="1"/>
    <x v="1"/>
    <n v="1.2551503080699999"/>
    <s v="1 - &lt;50"/>
    <x v="1"/>
  </r>
  <r>
    <s v="223938000000000217"/>
    <x v="8"/>
    <x v="1"/>
    <n v="6.9999951141399999"/>
    <s v="1 - &lt;50"/>
    <x v="1"/>
  </r>
  <r>
    <s v="223938000000000501"/>
    <x v="1"/>
    <x v="1"/>
    <n v="14.3507718324"/>
    <s v="50- &lt;100"/>
    <x v="0"/>
  </r>
  <r>
    <s v="223938000000000306"/>
    <x v="1"/>
    <x v="1"/>
    <n v="24.070183681700001"/>
    <s v="150-&lt;200"/>
    <x v="0"/>
  </r>
  <r>
    <s v="223938000000000100"/>
    <x v="1"/>
    <x v="1"/>
    <n v="24.2036334999"/>
    <s v="1 - &lt;50"/>
    <x v="1"/>
  </r>
  <r>
    <s v="223938000000000208"/>
    <x v="2"/>
    <x v="1"/>
    <n v="43.6226036304"/>
    <s v="100- &lt;150"/>
    <x v="0"/>
  </r>
  <r>
    <s v="223938000000000501"/>
    <x v="8"/>
    <x v="1"/>
    <n v="83.281459744299994"/>
    <s v="50- &lt;100"/>
    <x v="0"/>
  </r>
  <r>
    <s v="223938000000000208"/>
    <x v="8"/>
    <x v="1"/>
    <n v="84.893470202399996"/>
    <s v="100- &lt;150"/>
    <x v="0"/>
  </r>
  <r>
    <s v="223938000000000306"/>
    <x v="8"/>
    <x v="1"/>
    <n v="152.98968139499999"/>
    <s v="150-&lt;200"/>
    <x v="0"/>
  </r>
  <r>
    <s v="223938001001000107"/>
    <x v="1"/>
    <x v="1"/>
    <n v="7.7528568878100002"/>
    <s v="200- &lt;250"/>
    <x v="0"/>
  </r>
  <r>
    <s v="223938001001000107"/>
    <x v="0"/>
    <x v="1"/>
    <n v="43.082391792999999"/>
    <s v="200- &lt;250"/>
    <x v="0"/>
  </r>
  <r>
    <s v="223938001001000107"/>
    <x v="2"/>
    <x v="1"/>
    <n v="160.49556679899999"/>
    <s v="200- &lt;250"/>
    <x v="0"/>
  </r>
  <r>
    <s v="223938001001001909"/>
    <x v="1"/>
    <x v="1"/>
    <n v="4.73636444371E-3"/>
    <s v="≥ 250"/>
    <x v="0"/>
  </r>
  <r>
    <s v="223938001001001909"/>
    <x v="5"/>
    <x v="1"/>
    <n v="28.102402909799999"/>
    <s v="≥ 250"/>
    <x v="0"/>
  </r>
  <r>
    <s v="223938001001001909"/>
    <x v="2"/>
    <x v="1"/>
    <n v="376.69450463099997"/>
    <s v="≥ 250"/>
    <x v="0"/>
  </r>
  <r>
    <s v="223938001001002203"/>
    <x v="2"/>
    <x v="1"/>
    <n v="0.155006592897"/>
    <s v="1 - &lt;50"/>
    <x v="1"/>
  </r>
  <r>
    <s v="223938001001002203"/>
    <x v="5"/>
    <x v="1"/>
    <n v="18.4411361537"/>
    <s v="1 - &lt;50"/>
    <x v="1"/>
  </r>
  <r>
    <s v="223938001002001700"/>
    <x v="6"/>
    <x v="1"/>
    <n v="6.9980247894600006E-8"/>
    <s v="1 - &lt;50"/>
    <x v="1"/>
  </r>
  <r>
    <s v="223938001002001514"/>
    <x v="2"/>
    <x v="1"/>
    <n v="8.8959922223800001E-7"/>
    <s v="1 - &lt;50"/>
    <x v="1"/>
  </r>
  <r>
    <s v="223938001002001319"/>
    <x v="6"/>
    <x v="1"/>
    <n v="9.5734118824499992E-6"/>
    <s v="1 - &lt;50"/>
    <x v="1"/>
  </r>
  <r>
    <s v="223938001002001810"/>
    <x v="6"/>
    <x v="1"/>
    <n v="6.7300797247300001E-4"/>
    <s v="1 - &lt;50"/>
    <x v="1"/>
  </r>
  <r>
    <s v="223938001002001603"/>
    <x v="2"/>
    <x v="1"/>
    <n v="1.10974702213E-3"/>
    <s v="1 - &lt;50"/>
    <x v="1"/>
  </r>
  <r>
    <s v="223938001002001916"/>
    <x v="6"/>
    <x v="1"/>
    <n v="1.63924097103E-3"/>
    <s v="1 - &lt;50"/>
    <x v="1"/>
  </r>
  <r>
    <s v="223938001002001408"/>
    <x v="6"/>
    <x v="1"/>
    <n v="5.0438378754700001E-3"/>
    <s v="1 - &lt;50"/>
    <x v="1"/>
  </r>
  <r>
    <s v="223938001002001907"/>
    <x v="2"/>
    <x v="1"/>
    <n v="5.2184803213999997E-3"/>
    <s v="1 - &lt;50"/>
    <x v="1"/>
  </r>
  <r>
    <s v="223938001002001809"/>
    <x v="6"/>
    <x v="1"/>
    <n v="6.5261626304200003E-3"/>
    <s v="1 - &lt;50"/>
    <x v="1"/>
  </r>
  <r>
    <s v="223938001002001417"/>
    <x v="6"/>
    <x v="1"/>
    <n v="9.1798294080200002E-3"/>
    <s v="1 - &lt;50"/>
    <x v="1"/>
  </r>
  <r>
    <s v="223938001002001300"/>
    <x v="2"/>
    <x v="1"/>
    <n v="4.4519257734500002"/>
    <s v="1 - &lt;50"/>
    <x v="1"/>
  </r>
  <r>
    <s v="223938001002001319"/>
    <x v="2"/>
    <x v="1"/>
    <n v="4.4663237211900002"/>
    <s v="1 - &lt;50"/>
    <x v="1"/>
  </r>
  <r>
    <s v="223938001002001417"/>
    <x v="2"/>
    <x v="1"/>
    <n v="4.9956508603799996"/>
    <s v="1 - &lt;50"/>
    <x v="1"/>
  </r>
  <r>
    <s v="223938001002001408"/>
    <x v="2"/>
    <x v="1"/>
    <n v="4.9993880517199996"/>
    <s v="1 - &lt;50"/>
    <x v="1"/>
  </r>
  <r>
    <s v="223938001002001907"/>
    <x v="6"/>
    <x v="1"/>
    <n v="5.00049033174"/>
    <s v="1 - &lt;50"/>
    <x v="1"/>
  </r>
  <r>
    <s v="223938001002001916"/>
    <x v="2"/>
    <x v="1"/>
    <n v="5.0033864437900002"/>
    <s v="1 - &lt;50"/>
    <x v="1"/>
  </r>
  <r>
    <s v="223938001002001514"/>
    <x v="6"/>
    <x v="1"/>
    <n v="5.0046660016200004"/>
    <s v="1 - &lt;50"/>
    <x v="1"/>
  </r>
  <r>
    <s v="223938001002001505"/>
    <x v="6"/>
    <x v="1"/>
    <n v="5.0054015756499997"/>
    <s v="1 - &lt;50"/>
    <x v="1"/>
  </r>
  <r>
    <s v="223938001002001810"/>
    <x v="2"/>
    <x v="1"/>
    <n v="5.0058707373600004"/>
    <s v="1 - &lt;50"/>
    <x v="1"/>
  </r>
  <r>
    <s v="223938001002001809"/>
    <x v="2"/>
    <x v="1"/>
    <n v="5.2285404940399998"/>
    <s v="1 - &lt;50"/>
    <x v="1"/>
  </r>
  <r>
    <s v="223938001002001603"/>
    <x v="6"/>
    <x v="1"/>
    <n v="10.007368788100001"/>
    <s v="1 - &lt;50"/>
    <x v="1"/>
  </r>
  <r>
    <s v="223938001002001700"/>
    <x v="2"/>
    <x v="1"/>
    <n v="10.007947680199999"/>
    <s v="1 - &lt;50"/>
    <x v="1"/>
  </r>
  <r>
    <s v="223938001002002010"/>
    <x v="2"/>
    <x v="1"/>
    <n v="1.0696185868500001E-3"/>
    <s v="1 - &lt;50"/>
    <x v="1"/>
  </r>
  <r>
    <s v="223938001002002410"/>
    <x v="1"/>
    <x v="1"/>
    <n v="2.42345884367E-3"/>
    <s v="&lt; 1"/>
    <x v="1"/>
  </r>
  <r>
    <s v="223938001002002900"/>
    <x v="1"/>
    <x v="1"/>
    <n v="8.7074493432399994E-2"/>
    <s v="1 - &lt;50"/>
    <x v="1"/>
  </r>
  <r>
    <s v="223938001002002910"/>
    <x v="2"/>
    <x v="1"/>
    <n v="8.8224195298899993E-2"/>
    <s v="1 - &lt;50"/>
    <x v="1"/>
  </r>
  <r>
    <s v="223938001002002700"/>
    <x v="2"/>
    <x v="1"/>
    <n v="0.179829622957"/>
    <s v="1 - &lt;50"/>
    <x v="1"/>
  </r>
  <r>
    <s v="223938001002002010"/>
    <x v="6"/>
    <x v="1"/>
    <n v="4.73126309408"/>
    <s v="1 - &lt;50"/>
    <x v="1"/>
  </r>
  <r>
    <s v="223938001002002005"/>
    <x v="6"/>
    <x v="1"/>
    <n v="4.7606848526699999"/>
    <s v="1 - &lt;50"/>
    <x v="1"/>
  </r>
  <r>
    <s v="223938001002002610"/>
    <x v="1"/>
    <x v="1"/>
    <n v="4.89220677488"/>
    <s v="1 - &lt;50"/>
    <x v="1"/>
  </r>
  <r>
    <s v="223938001002002602"/>
    <x v="1"/>
    <x v="1"/>
    <n v="5.0053680582900002"/>
    <s v="1 - &lt;50"/>
    <x v="1"/>
  </r>
  <r>
    <s v="223938001002002407"/>
    <x v="1"/>
    <x v="1"/>
    <n v="5.0054305966500001"/>
    <s v="1 - &lt;50"/>
    <x v="1"/>
  </r>
  <r>
    <s v="223938001002002810"/>
    <x v="2"/>
    <x v="1"/>
    <n v="5.0059819996100003"/>
    <s v="1 - &lt;50"/>
    <x v="1"/>
  </r>
  <r>
    <s v="223938001002002900"/>
    <x v="2"/>
    <x v="1"/>
    <n v="5.1800821968499999"/>
    <s v="1 - &lt;50"/>
    <x v="1"/>
  </r>
  <r>
    <s v="223938001002002808"/>
    <x v="2"/>
    <x v="1"/>
    <n v="5.3685692636100004"/>
    <s v="1 - &lt;50"/>
    <x v="1"/>
  </r>
  <r>
    <s v="223938001002002500"/>
    <x v="1"/>
    <x v="1"/>
    <n v="10.004548677800001"/>
    <s v="1 - &lt;50"/>
    <x v="1"/>
  </r>
  <r>
    <s v="223938001002002910"/>
    <x v="1"/>
    <x v="1"/>
    <n v="14.107963659599999"/>
    <s v="1 - &lt;50"/>
    <x v="1"/>
  </r>
  <r>
    <s v="223938001002002700"/>
    <x v="1"/>
    <x v="1"/>
    <n v="14.1389389666"/>
    <s v="1 - &lt;50"/>
    <x v="1"/>
  </r>
  <r>
    <s v="223938001002002201"/>
    <x v="2"/>
    <x v="1"/>
    <n v="18.5151371189"/>
    <s v="1 - &lt;50"/>
    <x v="1"/>
  </r>
  <r>
    <s v="223938001002002309"/>
    <x v="2"/>
    <x v="1"/>
    <n v="19.038674788800002"/>
    <s v="1 - &lt;50"/>
    <x v="1"/>
  </r>
  <r>
    <s v="223938001002003900"/>
    <x v="1"/>
    <x v="1"/>
    <n v="1.06875096024E-3"/>
    <s v="1 - &lt;50"/>
    <x v="1"/>
  </r>
  <r>
    <s v="223938001002003110"/>
    <x v="9"/>
    <x v="1"/>
    <n v="5.4821401028000002E-3"/>
    <s v="&lt; 1"/>
    <x v="1"/>
  </r>
  <r>
    <s v="223938001002003004"/>
    <x v="9"/>
    <x v="1"/>
    <n v="0.37056434568899999"/>
    <s v="&lt; 1"/>
    <x v="1"/>
  </r>
  <r>
    <s v="223938001002003900"/>
    <x v="2"/>
    <x v="1"/>
    <n v="4.7801547737399996"/>
    <s v="1 - &lt;50"/>
    <x v="1"/>
  </r>
  <r>
    <s v="223938001002003102"/>
    <x v="9"/>
    <x v="1"/>
    <n v="4.9925469060400003"/>
    <s v="1 - &lt;50"/>
    <x v="1"/>
  </r>
  <r>
    <s v="223938001002003601"/>
    <x v="9"/>
    <x v="1"/>
    <n v="9.4190325665400003"/>
    <s v="1 - &lt;50"/>
    <x v="1"/>
  </r>
  <r>
    <s v="223938001002003200"/>
    <x v="3"/>
    <x v="1"/>
    <n v="29.782143108700001"/>
    <s v="1 - &lt;50"/>
    <x v="1"/>
  </r>
  <r>
    <s v="223938001002004200"/>
    <x v="1"/>
    <x v="1"/>
    <n v="5.4647839405299996E-4"/>
    <s v="&lt; 1"/>
    <x v="1"/>
  </r>
  <r>
    <s v="223938001002004210"/>
    <x v="1"/>
    <x v="1"/>
    <n v="3.2964610084300001"/>
    <s v="1 - &lt;50"/>
    <x v="1"/>
  </r>
  <r>
    <s v="223938001002004710"/>
    <x v="2"/>
    <x v="1"/>
    <n v="4.3907391111200003"/>
    <s v="1 - &lt;50"/>
    <x v="1"/>
  </r>
  <r>
    <s v="223938001002004110"/>
    <x v="1"/>
    <x v="1"/>
    <n v="4.5015754831699999"/>
    <s v="1 - &lt;50"/>
    <x v="1"/>
  </r>
  <r>
    <s v="223938001002004310"/>
    <x v="1"/>
    <x v="1"/>
    <n v="4.6024481471399996"/>
    <s v="1 - &lt;50"/>
    <x v="1"/>
  </r>
  <r>
    <s v="223938001002004708"/>
    <x v="2"/>
    <x v="1"/>
    <n v="4.6599767974499997"/>
    <s v="1 - &lt;50"/>
    <x v="1"/>
  </r>
  <r>
    <s v="223938001002004815"/>
    <x v="2"/>
    <x v="1"/>
    <n v="4.7387208026099996"/>
    <s v="1 - &lt;50"/>
    <x v="1"/>
  </r>
  <r>
    <s v="223938001002004300"/>
    <x v="1"/>
    <x v="1"/>
    <n v="4.9372433775499998"/>
    <s v="1 - &lt;50"/>
    <x v="1"/>
  </r>
  <r>
    <s v="223938001002004806"/>
    <x v="2"/>
    <x v="1"/>
    <n v="5.0098434315700002"/>
    <s v="1 - &lt;50"/>
    <x v="1"/>
  </r>
  <r>
    <s v="223938001002004904"/>
    <x v="6"/>
    <x v="1"/>
    <n v="9.7502664678700004"/>
    <s v="1 - &lt;50"/>
    <x v="1"/>
  </r>
  <r>
    <s v="223938001002005002"/>
    <x v="6"/>
    <x v="1"/>
    <n v="1.0551962994200001E-3"/>
    <s v="1 - &lt;50"/>
    <x v="1"/>
  </r>
  <r>
    <s v="223938001002005404"/>
    <x v="1"/>
    <x v="1"/>
    <n v="2.5479183673900001E-3"/>
    <s v="1 - &lt;50"/>
    <x v="1"/>
  </r>
  <r>
    <s v="223938001002005208"/>
    <x v="2"/>
    <x v="1"/>
    <n v="3.6934869960900001E-3"/>
    <s v="1 - &lt;50"/>
    <x v="1"/>
  </r>
  <r>
    <s v="223938001002005404"/>
    <x v="6"/>
    <x v="1"/>
    <n v="9.9746700964000005E-3"/>
    <s v="1 - &lt;50"/>
    <x v="1"/>
  </r>
  <r>
    <s v="223938001002005100"/>
    <x v="2"/>
    <x v="1"/>
    <n v="4.1468840810099996"/>
    <s v="1 - &lt;50"/>
    <x v="1"/>
  </r>
  <r>
    <s v="223938001002005002"/>
    <x v="2"/>
    <x v="1"/>
    <n v="4.8984902230199996"/>
    <s v="1 - &lt;50"/>
    <x v="1"/>
  </r>
  <r>
    <s v="223938001002005404"/>
    <x v="2"/>
    <x v="1"/>
    <n v="7.18516617469"/>
    <s v="1 - &lt;50"/>
    <x v="1"/>
  </r>
  <r>
    <s v="223938001002005208"/>
    <x v="1"/>
    <x v="1"/>
    <n v="8.0409986382599996"/>
    <s v="1 - &lt;50"/>
    <x v="1"/>
  </r>
  <r>
    <s v="223938001002005208"/>
    <x v="6"/>
    <x v="1"/>
    <n v="11.4397452327"/>
    <s v="1 - &lt;50"/>
    <x v="1"/>
  </r>
  <r>
    <s v="223938001003001910"/>
    <x v="1"/>
    <x v="1"/>
    <n v="8.1489315205900004E-7"/>
    <s v="1 - &lt;50"/>
    <x v="1"/>
  </r>
  <r>
    <s v="223938001003001900"/>
    <x v="1"/>
    <x v="1"/>
    <n v="5.7450733049099999E-3"/>
    <s v="1 - &lt;50"/>
    <x v="1"/>
  </r>
  <r>
    <s v="223938001003001807"/>
    <x v="2"/>
    <x v="1"/>
    <n v="1.14556006124E-2"/>
    <s v="1 - &lt;50"/>
    <x v="1"/>
  </r>
  <r>
    <s v="223938001003001610"/>
    <x v="1"/>
    <x v="1"/>
    <n v="1.57045292045"/>
    <s v="1 - &lt;50"/>
    <x v="1"/>
  </r>
  <r>
    <s v="223938001003001601"/>
    <x v="1"/>
    <x v="1"/>
    <n v="2.7290382828299999"/>
    <s v="1 - &lt;50"/>
    <x v="1"/>
  </r>
  <r>
    <s v="223938001003001700"/>
    <x v="1"/>
    <x v="1"/>
    <n v="2.9095870602799998"/>
    <s v="1 - &lt;50"/>
    <x v="1"/>
  </r>
  <r>
    <s v="223938001003001807"/>
    <x v="1"/>
    <x v="1"/>
    <n v="3.28962684631"/>
    <s v="1 - &lt;50"/>
    <x v="1"/>
  </r>
  <r>
    <s v="223938001003001710"/>
    <x v="1"/>
    <x v="1"/>
    <n v="3.6734400704199999"/>
    <s v="1 - &lt;50"/>
    <x v="1"/>
  </r>
  <r>
    <s v="223938001003001900"/>
    <x v="2"/>
    <x v="1"/>
    <n v="4.5674464164900002"/>
    <s v="1 - &lt;50"/>
    <x v="1"/>
  </r>
  <r>
    <s v="223938001003001910"/>
    <x v="2"/>
    <x v="1"/>
    <n v="4.7821822737400002"/>
    <s v="1 - &lt;50"/>
    <x v="1"/>
  </r>
  <r>
    <s v="223938001003002100"/>
    <x v="1"/>
    <x v="1"/>
    <n v="1.02996180679E-2"/>
    <s v="&lt; 1"/>
    <x v="1"/>
  </r>
  <r>
    <s v="223938001003002400"/>
    <x v="1"/>
    <x v="1"/>
    <n v="3.6161475626800001"/>
    <s v="1 - &lt;50"/>
    <x v="1"/>
  </r>
  <r>
    <s v="223938001003002300"/>
    <x v="1"/>
    <x v="1"/>
    <n v="8.0729459724300003"/>
    <s v="1 - &lt;50"/>
    <x v="1"/>
  </r>
  <r>
    <s v="223938001003002000"/>
    <x v="1"/>
    <x v="1"/>
    <n v="9.3423406940699998"/>
    <s v="1 - &lt;50"/>
    <x v="1"/>
  </r>
  <r>
    <s v="223938001003002200"/>
    <x v="1"/>
    <x v="1"/>
    <n v="9.4048795336600008"/>
    <s v="1 - &lt;50"/>
    <x v="1"/>
  </r>
  <r>
    <s v="223940000000000115"/>
    <x v="1"/>
    <x v="2"/>
    <n v="3.6369385656500001E-3"/>
    <s v="1 - &lt;50"/>
    <x v="1"/>
  </r>
  <r>
    <s v="223940000000000400"/>
    <x v="1"/>
    <x v="1"/>
    <n v="9.3112706294599997E-3"/>
    <s v="1 - &lt;50"/>
    <x v="1"/>
  </r>
  <r>
    <s v="223940000000000106"/>
    <x v="1"/>
    <x v="2"/>
    <n v="1.9450847297400001E-2"/>
    <s v="100- &lt;150"/>
    <x v="0"/>
  </r>
  <r>
    <s v="223940000000000400"/>
    <x v="10"/>
    <x v="1"/>
    <n v="8.2556286899999998E-2"/>
    <s v="1 - &lt;50"/>
    <x v="1"/>
  </r>
  <r>
    <s v="223940000000000302"/>
    <x v="10"/>
    <x v="1"/>
    <n v="3.32676697563"/>
    <s v="≥ 250"/>
    <x v="0"/>
  </r>
  <r>
    <s v="223940000000000400"/>
    <x v="9"/>
    <x v="1"/>
    <n v="8.0508875907499995"/>
    <s v="1 - &lt;50"/>
    <x v="1"/>
  </r>
  <r>
    <s v="223940000000000115"/>
    <x v="1"/>
    <x v="1"/>
    <n v="22.481297695399999"/>
    <s v="1 - &lt;50"/>
    <x v="1"/>
  </r>
  <r>
    <s v="223940000000000302"/>
    <x v="1"/>
    <x v="1"/>
    <n v="61.221574013000001"/>
    <s v="≥ 250"/>
    <x v="0"/>
  </r>
  <r>
    <s v="223940000000000106"/>
    <x v="1"/>
    <x v="1"/>
    <n v="104.028389948"/>
    <s v="100- &lt;150"/>
    <x v="0"/>
  </r>
  <r>
    <s v="223940000000000302"/>
    <x v="9"/>
    <x v="1"/>
    <n v="290.083005216"/>
    <s v="≥ 250"/>
    <x v="0"/>
  </r>
  <r>
    <s v="223941000001000004"/>
    <x v="1"/>
    <x v="2"/>
    <n v="232.06593720699999"/>
    <s v="200- &lt;250"/>
    <x v="0"/>
  </r>
  <r>
    <s v="223941000003000000"/>
    <x v="1"/>
    <x v="2"/>
    <n v="52.537545624499998"/>
    <s v="50- &lt;100"/>
    <x v="0"/>
  </r>
  <r>
    <s v="223941000011000101"/>
    <x v="1"/>
    <x v="2"/>
    <n v="29.757242915599999"/>
    <s v="1 - &lt;50"/>
    <x v="1"/>
  </r>
  <r>
    <s v="223941000011000209"/>
    <x v="1"/>
    <x v="2"/>
    <n v="37.049210911899998"/>
    <s v="1 - &lt;50"/>
    <x v="1"/>
  </r>
  <r>
    <s v="233839000000000117"/>
    <x v="1"/>
    <x v="1"/>
    <n v="6.4314950072299997"/>
    <s v="1 - &lt;50"/>
    <x v="1"/>
  </r>
  <r>
    <s v="233840000003000100"/>
    <x v="1"/>
    <x v="4"/>
    <n v="3.5842717799100001E-4"/>
    <s v="&lt; 1"/>
    <x v="1"/>
  </r>
  <r>
    <s v="233840000003000002"/>
    <x v="1"/>
    <x v="4"/>
    <n v="5.6070509890800002"/>
    <s v="1 - &lt;50"/>
    <x v="1"/>
  </r>
  <r>
    <s v="233840000003000002"/>
    <x v="1"/>
    <x v="3"/>
    <n v="36.538763112200002"/>
    <s v="1 - &lt;50"/>
    <x v="1"/>
  </r>
  <r>
    <s v="233840000008000001"/>
    <x v="1"/>
    <x v="3"/>
    <n v="8.5146467564599995"/>
    <s v="1 - &lt;50"/>
    <x v="1"/>
  </r>
  <r>
    <s v="233840000009000009"/>
    <x v="1"/>
    <x v="3"/>
    <n v="0.15463092937199999"/>
    <s v="&lt; 1"/>
    <x v="1"/>
  </r>
  <r>
    <s v="233840000011000005"/>
    <x v="1"/>
    <x v="3"/>
    <n v="9.9658923072600007"/>
    <s v="1 - &lt;50"/>
    <x v="1"/>
  </r>
  <r>
    <s v="233840000013000001"/>
    <x v="1"/>
    <x v="3"/>
    <n v="8.9446362125699999"/>
    <s v="1 - &lt;50"/>
    <x v="1"/>
  </r>
  <r>
    <s v="233840000013000001"/>
    <x v="1"/>
    <x v="4"/>
    <n v="11.0891735138"/>
    <s v="1 - &lt;50"/>
    <x v="1"/>
  </r>
  <r>
    <s v="233840000047000009"/>
    <x v="3"/>
    <x v="4"/>
    <n v="1.5681258081800001E-2"/>
    <s v="&lt; 1"/>
    <x v="1"/>
  </r>
  <r>
    <s v="233840000047000107"/>
    <x v="3"/>
    <x v="4"/>
    <n v="5.14414982041"/>
    <s v="1 - &lt;50"/>
    <x v="1"/>
  </r>
  <r>
    <s v="233840000056000402"/>
    <x v="2"/>
    <x v="4"/>
    <n v="0.39675399728499999"/>
    <s v="&lt; 1"/>
    <x v="1"/>
  </r>
  <r>
    <s v="233840000056000000"/>
    <x v="2"/>
    <x v="4"/>
    <n v="0.66276086542299995"/>
    <s v="&lt; 1"/>
    <x v="1"/>
  </r>
  <r>
    <s v="233840000056000206"/>
    <x v="2"/>
    <x v="4"/>
    <n v="0.90629300752300002"/>
    <s v="&lt; 1"/>
    <x v="1"/>
  </r>
  <r>
    <s v="233840000056000304"/>
    <x v="2"/>
    <x v="4"/>
    <n v="1.0079068550700001"/>
    <s v="1 - &lt;50"/>
    <x v="1"/>
  </r>
  <r>
    <s v="233840000056000108"/>
    <x v="2"/>
    <x v="4"/>
    <n v="1.44197661774"/>
    <s v="1 - &lt;50"/>
    <x v="1"/>
  </r>
  <r>
    <s v="233840000056000509"/>
    <x v="2"/>
    <x v="4"/>
    <n v="4.9817114385899997"/>
    <s v="1 - &lt;50"/>
    <x v="1"/>
  </r>
  <r>
    <s v="233840000057000106"/>
    <x v="2"/>
    <x v="4"/>
    <n v="1.15995479731E-6"/>
    <s v="&lt; 1"/>
    <x v="1"/>
  </r>
  <r>
    <s v="233840000058000104"/>
    <x v="2"/>
    <x v="4"/>
    <n v="4.4377832680700001E-3"/>
    <s v="&lt; 1"/>
    <x v="1"/>
  </r>
  <r>
    <s v="233840000063000006"/>
    <x v="6"/>
    <x v="4"/>
    <n v="4.8079265714000003"/>
    <s v="1 - &lt;50"/>
    <x v="1"/>
  </r>
  <r>
    <s v="233840000064000004"/>
    <x v="6"/>
    <x v="4"/>
    <n v="1.68796489392E-2"/>
    <s v="1 - &lt;50"/>
    <x v="1"/>
  </r>
  <r>
    <s v="233840000064000004"/>
    <x v="2"/>
    <x v="4"/>
    <n v="4.8929201170600001"/>
    <s v="1 - &lt;50"/>
    <x v="1"/>
  </r>
  <r>
    <s v="233840000064000102"/>
    <x v="2"/>
    <x v="4"/>
    <n v="4.9044067788100003"/>
    <s v="1 - &lt;50"/>
    <x v="1"/>
  </r>
  <r>
    <s v="233840005000000101"/>
    <x v="2"/>
    <x v="4"/>
    <n v="1.5703574654500001E-2"/>
    <s v="&lt; 1"/>
    <x v="1"/>
  </r>
  <r>
    <s v="233840005000000209"/>
    <x v="2"/>
    <x v="4"/>
    <n v="5.0689826067099997"/>
    <s v="1 - &lt;50"/>
    <x v="1"/>
  </r>
  <r>
    <s v="233940000000000202"/>
    <x v="1"/>
    <x v="1"/>
    <n v="3.3599948750899999E-2"/>
    <s v="&lt; 1"/>
    <x v="1"/>
  </r>
  <r>
    <s v="233941001000000100"/>
    <x v="2"/>
    <x v="2"/>
    <n v="20.000009114899999"/>
    <s v="1 - &lt;50"/>
    <x v="1"/>
  </r>
  <r>
    <s v="233941001000000700"/>
    <x v="2"/>
    <x v="2"/>
    <n v="20.0330507004"/>
    <s v="1 - &lt;50"/>
    <x v="1"/>
  </r>
  <r>
    <s v="233941001000000900"/>
    <x v="2"/>
    <x v="2"/>
    <n v="20.043340390600001"/>
    <s v="1 - &lt;50"/>
    <x v="1"/>
  </r>
  <r>
    <s v="233941001000000800"/>
    <x v="2"/>
    <x v="2"/>
    <n v="20.043374843300001"/>
    <s v="1 - &lt;50"/>
    <x v="1"/>
  </r>
  <r>
    <s v="233941001000000200"/>
    <x v="2"/>
    <x v="2"/>
    <n v="20.430166470500001"/>
    <s v="1 - &lt;50"/>
    <x v="1"/>
  </r>
  <r>
    <s v="233941001000001800"/>
    <x v="2"/>
    <x v="2"/>
    <n v="0.30308482868300002"/>
    <s v="1 - &lt;50"/>
    <x v="1"/>
  </r>
  <r>
    <s v="233941001000001700"/>
    <x v="5"/>
    <x v="2"/>
    <n v="0.315733543462"/>
    <s v="1 - &lt;50"/>
    <x v="1"/>
  </r>
  <r>
    <s v="233941001000001800"/>
    <x v="5"/>
    <x v="2"/>
    <n v="19.6611354964"/>
    <s v="1 - &lt;50"/>
    <x v="1"/>
  </r>
  <r>
    <s v="233941001000001700"/>
    <x v="2"/>
    <x v="2"/>
    <n v="19.733215165699999"/>
    <s v="1 - &lt;50"/>
    <x v="1"/>
  </r>
  <r>
    <s v="233941001000001500"/>
    <x v="2"/>
    <x v="2"/>
    <n v="20.002248148"/>
    <s v="1 - &lt;50"/>
    <x v="1"/>
  </r>
  <r>
    <s v="233941001000001000"/>
    <x v="2"/>
    <x v="2"/>
    <n v="20.0033243751"/>
    <s v="1 - &lt;50"/>
    <x v="1"/>
  </r>
  <r>
    <s v="233941001000001600"/>
    <x v="2"/>
    <x v="2"/>
    <n v="20.048956870400001"/>
    <s v="1 - &lt;50"/>
    <x v="1"/>
  </r>
  <r>
    <s v="233941001000003400"/>
    <x v="2"/>
    <x v="2"/>
    <n v="20.003266290999999"/>
    <s v="1 - &lt;50"/>
    <x v="1"/>
  </r>
  <r>
    <s v="233941001005000000"/>
    <x v="2"/>
    <x v="2"/>
    <n v="113.833122753"/>
    <s v="100- &lt;150"/>
    <x v="0"/>
  </r>
  <r>
    <s v="243837000000000208"/>
    <x v="1"/>
    <x v="1"/>
    <n v="4.9289554132599998"/>
    <s v="1 - &lt;50"/>
    <x v="1"/>
  </r>
  <r>
    <s v="243837000000000119"/>
    <x v="1"/>
    <x v="1"/>
    <n v="14.008645746899999"/>
    <s v="1 - &lt;50"/>
    <x v="1"/>
  </r>
  <r>
    <s v="243837000000000210"/>
    <x v="1"/>
    <x v="1"/>
    <n v="80.288213861399996"/>
    <s v="50- &lt;100"/>
    <x v="0"/>
  </r>
  <r>
    <s v="243837001000000706"/>
    <x v="1"/>
    <x v="1"/>
    <n v="1.5925269264399999E-3"/>
    <s v="&lt; 1"/>
    <x v="1"/>
  </r>
  <r>
    <s v="243837001000000300"/>
    <x v="1"/>
    <x v="1"/>
    <n v="3.4980605626600001"/>
    <s v="1 - &lt;50"/>
    <x v="1"/>
  </r>
  <r>
    <s v="243837001000000109"/>
    <x v="1"/>
    <x v="1"/>
    <n v="6.3203493755300002"/>
    <s v="1 - &lt;50"/>
    <x v="1"/>
  </r>
  <r>
    <s v="243837001000000500"/>
    <x v="1"/>
    <x v="1"/>
    <n v="9.8892409331500009"/>
    <s v="1 - &lt;50"/>
    <x v="1"/>
  </r>
  <r>
    <s v="243837001000000403"/>
    <x v="1"/>
    <x v="1"/>
    <n v="13.6893956149"/>
    <s v="1 - &lt;50"/>
    <x v="1"/>
  </r>
  <r>
    <s v="243837001000000608"/>
    <x v="1"/>
    <x v="1"/>
    <n v="14.3819659986"/>
    <s v="1 - &lt;50"/>
    <x v="1"/>
  </r>
  <r>
    <s v="243837001000000804"/>
    <x v="1"/>
    <x v="1"/>
    <n v="15.116966637899999"/>
    <s v="1 - &lt;50"/>
    <x v="1"/>
  </r>
  <r>
    <s v="243837001000001000"/>
    <x v="1"/>
    <x v="1"/>
    <n v="8.7409238690799995"/>
    <s v="1 - &lt;50"/>
    <x v="1"/>
  </r>
  <r>
    <s v="243837001000002009"/>
    <x v="1"/>
    <x v="1"/>
    <n v="7.8376437229099995E-4"/>
    <s v="&lt; 1"/>
    <x v="1"/>
  </r>
  <r>
    <s v="243837001000002300"/>
    <x v="1"/>
    <x v="1"/>
    <n v="4.9278223825499996"/>
    <s v="1 - &lt;50"/>
    <x v="1"/>
  </r>
  <r>
    <s v="243837001000002107"/>
    <x v="1"/>
    <x v="1"/>
    <n v="9.1152327874000001"/>
    <s v="1 - &lt;50"/>
    <x v="1"/>
  </r>
  <r>
    <s v="243837001000002200"/>
    <x v="1"/>
    <x v="1"/>
    <n v="16.350272922399999"/>
    <s v="1 - &lt;50"/>
    <x v="1"/>
  </r>
  <r>
    <s v="243839000000000115"/>
    <x v="1"/>
    <x v="1"/>
    <n v="30.542163089900001"/>
    <s v="1 - &lt;50"/>
    <x v="1"/>
  </r>
  <r>
    <s v="243839000000000124"/>
    <x v="1"/>
    <x v="1"/>
    <n v="60.614545572200001"/>
    <s v="50- &lt;100"/>
    <x v="0"/>
  </r>
  <r>
    <s v="243840000002000100"/>
    <x v="1"/>
    <x v="4"/>
    <n v="8.96228335216"/>
    <s v="1 - &lt;50"/>
    <x v="1"/>
  </r>
  <r>
    <s v="243840000016000002"/>
    <x v="1"/>
    <x v="4"/>
    <n v="3.6925444508500001E-2"/>
    <s v="&lt; 1"/>
    <x v="1"/>
  </r>
  <r>
    <s v="243840000039000102"/>
    <x v="6"/>
    <x v="4"/>
    <n v="7.9181313536699997E-3"/>
    <s v="&lt; 1"/>
    <x v="1"/>
  </r>
  <r>
    <s v="243840000040000002"/>
    <x v="6"/>
    <x v="4"/>
    <n v="4.4026791131899996"/>
    <s v="1 - &lt;50"/>
    <x v="1"/>
  </r>
  <r>
    <s v="243840000042000008"/>
    <x v="1"/>
    <x v="4"/>
    <n v="4.2619607552399996"/>
    <s v="1 - &lt;50"/>
    <x v="1"/>
  </r>
  <r>
    <s v="243840000042000008"/>
    <x v="6"/>
    <x v="4"/>
    <n v="5.5456990874700001"/>
    <s v="1 - &lt;50"/>
    <x v="1"/>
  </r>
  <r>
    <s v="243840000054000003"/>
    <x v="1"/>
    <x v="4"/>
    <n v="4.3549401034399997"/>
    <s v="1 - &lt;50"/>
    <x v="1"/>
  </r>
  <r>
    <s v="243840000056000100"/>
    <x v="2"/>
    <x v="4"/>
    <n v="1.3420087970499999E-4"/>
    <s v="&lt; 1"/>
    <x v="1"/>
  </r>
  <r>
    <s v="243840000056000000"/>
    <x v="2"/>
    <x v="4"/>
    <n v="4.16531388771"/>
    <s v="1 - &lt;50"/>
    <x v="1"/>
  </r>
  <r>
    <s v="243840000059000000"/>
    <x v="6"/>
    <x v="4"/>
    <n v="8.4584819952100005"/>
    <s v="1 - &lt;50"/>
    <x v="1"/>
  </r>
  <r>
    <s v="244039000100000903"/>
    <x v="1"/>
    <x v="1"/>
    <n v="0.96284811131500003"/>
    <s v="&lt; 1"/>
    <x v="1"/>
  </r>
  <r>
    <s v="244039000100002411"/>
    <x v="1"/>
    <x v="1"/>
    <n v="0.46187404780800001"/>
    <s v="&lt; 1"/>
    <x v="1"/>
  </r>
  <r>
    <s v="244039000100002135"/>
    <x v="1"/>
    <x v="1"/>
    <n v="0.52917624160300003"/>
    <s v="&lt; 1"/>
    <x v="1"/>
  </r>
  <r>
    <s v="244039000200000108"/>
    <x v="1"/>
    <x v="1"/>
    <n v="0.94150758357099995"/>
    <s v="&lt; 1"/>
    <x v="1"/>
  </r>
  <r>
    <s v="244039000200000304"/>
    <x v="1"/>
    <x v="1"/>
    <n v="1.04012339005"/>
    <s v="1 - &lt;50"/>
    <x v="1"/>
  </r>
  <r>
    <s v="244039000200001429"/>
    <x v="1"/>
    <x v="1"/>
    <n v="0.24393073513999999"/>
    <s v="&lt; 1"/>
    <x v="1"/>
  </r>
  <r>
    <s v="244039000200001410"/>
    <x v="1"/>
    <x v="1"/>
    <n v="0.49835901544599998"/>
    <s v="&lt; 1"/>
    <x v="1"/>
  </r>
  <r>
    <s v="244039000200001526"/>
    <x v="1"/>
    <x v="1"/>
    <n v="0.50107884684100001"/>
    <s v="&lt; 1"/>
    <x v="1"/>
  </r>
  <r>
    <s v="244039000200001517"/>
    <x v="1"/>
    <x v="1"/>
    <n v="0.50207448522800002"/>
    <s v="&lt; 1"/>
    <x v="1"/>
  </r>
  <r>
    <s v="244039000200001811"/>
    <x v="1"/>
    <x v="1"/>
    <n v="0.51062263068500002"/>
    <s v="&lt; 1"/>
    <x v="1"/>
  </r>
  <r>
    <s v="244039000200002008"/>
    <x v="1"/>
    <x v="1"/>
    <n v="0.177402687644"/>
    <s v="&lt; 1"/>
    <x v="1"/>
  </r>
  <r>
    <s v="253941000001000007"/>
    <x v="9"/>
    <x v="2"/>
    <n v="0.120429135113"/>
    <s v="≥ 250"/>
    <x v="0"/>
  </r>
  <r>
    <s v="253941000001000007"/>
    <x v="8"/>
    <x v="2"/>
    <n v="311.83964438700002"/>
    <s v="≥ 250"/>
    <x v="0"/>
  </r>
  <r>
    <s v="263840000002000007"/>
    <x v="6"/>
    <x v="4"/>
    <n v="3.2808605488799998E-2"/>
    <s v="1 - &lt;50"/>
    <x v="1"/>
  </r>
  <r>
    <s v="263840000002000007"/>
    <x v="1"/>
    <x v="4"/>
    <n v="6.42278322968E-2"/>
    <s v="1 - &lt;50"/>
    <x v="1"/>
  </r>
  <r>
    <s v="263840000002000007"/>
    <x v="3"/>
    <x v="4"/>
    <n v="19.5965977229"/>
    <s v="1 - &lt;50"/>
    <x v="1"/>
  </r>
  <r>
    <s v="263840000003000014"/>
    <x v="6"/>
    <x v="4"/>
    <n v="5.6819274865099996E-3"/>
    <s v="1 - &lt;50"/>
    <x v="1"/>
  </r>
  <r>
    <s v="263840000003000005"/>
    <x v="3"/>
    <x v="4"/>
    <n v="3.9381700261500001E-2"/>
    <s v="1 - &lt;50"/>
    <x v="1"/>
  </r>
  <r>
    <s v="263840000003000014"/>
    <x v="3"/>
    <x v="4"/>
    <n v="4.99427202665"/>
    <s v="1 - &lt;50"/>
    <x v="1"/>
  </r>
  <r>
    <s v="263840000003000005"/>
    <x v="6"/>
    <x v="4"/>
    <n v="21.133660647999999"/>
    <s v="1 - &lt;50"/>
    <x v="1"/>
  </r>
  <r>
    <s v="263840000004000003"/>
    <x v="6"/>
    <x v="4"/>
    <n v="3.4573602064800002E-5"/>
    <s v="&lt; 1"/>
    <x v="1"/>
  </r>
  <r>
    <s v="263840000004000003"/>
    <x v="3"/>
    <x v="4"/>
    <n v="2.9309426503300001E-3"/>
    <s v="&lt; 1"/>
    <x v="1"/>
  </r>
  <r>
    <s v="263840000004000101"/>
    <x v="1"/>
    <x v="4"/>
    <n v="8.3798726783700008E-3"/>
    <s v="1 - &lt;50"/>
    <x v="1"/>
  </r>
  <r>
    <s v="263840000004000101"/>
    <x v="6"/>
    <x v="4"/>
    <n v="13.9062644329"/>
    <s v="1 - &lt;50"/>
    <x v="1"/>
  </r>
  <r>
    <s v="263840000005000000"/>
    <x v="9"/>
    <x v="4"/>
    <n v="1.8003290269100001E-3"/>
    <s v="50- &lt;100"/>
    <x v="0"/>
  </r>
  <r>
    <s v="263840000005000000"/>
    <x v="6"/>
    <x v="4"/>
    <n v="11.4759447265"/>
    <s v="50- &lt;100"/>
    <x v="0"/>
  </r>
  <r>
    <s v="263840000005000000"/>
    <x v="1"/>
    <x v="4"/>
    <n v="75.277247726699997"/>
    <s v="50- &lt;100"/>
    <x v="0"/>
  </r>
  <r>
    <s v="263840000007000000"/>
    <x v="1"/>
    <x v="4"/>
    <n v="3.4407629674400003E-2"/>
    <s v="1 - &lt;50"/>
    <x v="1"/>
  </r>
  <r>
    <s v="263840000007000100"/>
    <x v="6"/>
    <x v="4"/>
    <n v="0.83081739178699998"/>
    <s v="1 - &lt;50"/>
    <x v="1"/>
  </r>
  <r>
    <s v="263840000007000000"/>
    <x v="6"/>
    <x v="4"/>
    <n v="4.85744165898"/>
    <s v="1 - &lt;50"/>
    <x v="1"/>
  </r>
  <r>
    <s v="263840000007000100"/>
    <x v="1"/>
    <x v="4"/>
    <n v="8.8628558642000002"/>
    <s v="1 - &lt;50"/>
    <x v="1"/>
  </r>
  <r>
    <s v="263840000008000000"/>
    <x v="6"/>
    <x v="4"/>
    <n v="4.6174581188500001"/>
    <s v="1 - &lt;50"/>
    <x v="1"/>
  </r>
  <r>
    <s v="263840000009000000"/>
    <x v="6"/>
    <x v="4"/>
    <n v="13.614651328700001"/>
    <s v="1 - &lt;50"/>
    <x v="1"/>
  </r>
  <r>
    <s v="263840000010000000"/>
    <x v="1"/>
    <x v="4"/>
    <n v="1.2210649968300001E-3"/>
    <s v="1 - &lt;50"/>
    <x v="1"/>
  </r>
  <r>
    <s v="263840000010000000"/>
    <x v="6"/>
    <x v="4"/>
    <n v="4.6958175086400002"/>
    <s v="1 - &lt;50"/>
    <x v="1"/>
  </r>
  <r>
    <s v="263840000016000007"/>
    <x v="3"/>
    <x v="4"/>
    <n v="1.1183867187E-7"/>
    <s v="&lt; 1"/>
    <x v="1"/>
  </r>
  <r>
    <s v="263840000018000003"/>
    <x v="3"/>
    <x v="4"/>
    <n v="7.1665036728999995E-5"/>
    <s v="&lt; 1"/>
    <x v="1"/>
  </r>
  <r>
    <s v="263840000018000003"/>
    <x v="6"/>
    <x v="4"/>
    <n v="7.6763977429599997E-3"/>
    <s v="&lt; 1"/>
    <x v="1"/>
  </r>
  <r>
    <s v="263840000018000003"/>
    <x v="1"/>
    <x v="4"/>
    <n v="7.0513242745899998E-2"/>
    <s v="&lt; 1"/>
    <x v="1"/>
  </r>
  <r>
    <s v="263840000023000100"/>
    <x v="1"/>
    <x v="4"/>
    <n v="5.3204958535100003E-4"/>
    <s v="1 - &lt;50"/>
    <x v="1"/>
  </r>
  <r>
    <s v="263840000023000100"/>
    <x v="9"/>
    <x v="4"/>
    <n v="4.1318538722699998"/>
    <s v="1 - &lt;50"/>
    <x v="1"/>
  </r>
  <r>
    <s v="263840000023000000"/>
    <x v="9"/>
    <x v="4"/>
    <n v="5.1369391346300004"/>
    <s v="1 - &lt;50"/>
    <x v="1"/>
  </r>
  <r>
    <s v="263840000024000100"/>
    <x v="9"/>
    <x v="4"/>
    <n v="4.4047461930300003"/>
    <s v="1 - &lt;50"/>
    <x v="1"/>
  </r>
  <r>
    <s v="263840000024000000"/>
    <x v="9"/>
    <x v="4"/>
    <n v="5.1571795112599998"/>
    <s v="1 - &lt;50"/>
    <x v="1"/>
  </r>
  <r>
    <s v="263840000025000100"/>
    <x v="9"/>
    <x v="4"/>
    <n v="3.9439711931299999"/>
    <s v="1 - &lt;50"/>
    <x v="1"/>
  </r>
  <r>
    <s v="263840000025000000"/>
    <x v="9"/>
    <x v="4"/>
    <n v="4.6625506317000003"/>
    <s v="1 - &lt;50"/>
    <x v="1"/>
  </r>
  <r>
    <s v="263840000026000000"/>
    <x v="1"/>
    <x v="4"/>
    <n v="2.1561269353399999E-3"/>
    <s v="1 - &lt;50"/>
    <x v="1"/>
  </r>
  <r>
    <s v="263840000026000000"/>
    <x v="9"/>
    <x v="4"/>
    <n v="4.3910675860400001"/>
    <s v="1 - &lt;50"/>
    <x v="1"/>
  </r>
  <r>
    <s v="263840000026000100"/>
    <x v="9"/>
    <x v="4"/>
    <n v="4.6931202931399998"/>
    <s v="1 - &lt;50"/>
    <x v="1"/>
  </r>
  <r>
    <s v="263840000039000000"/>
    <x v="1"/>
    <x v="4"/>
    <n v="1.6186186678299999E-4"/>
    <s v="1 - &lt;50"/>
    <x v="1"/>
  </r>
  <r>
    <s v="263840000039000000"/>
    <x v="9"/>
    <x v="4"/>
    <n v="1.6775094481299999"/>
    <s v="1 - &lt;50"/>
    <x v="1"/>
  </r>
  <r>
    <s v="263840000039000100"/>
    <x v="9"/>
    <x v="4"/>
    <n v="2.9525738869699998"/>
    <s v="1 - &lt;50"/>
    <x v="1"/>
  </r>
  <r>
    <s v="263840000040000000"/>
    <x v="9"/>
    <x v="4"/>
    <n v="2.29250088023"/>
    <s v="1 - &lt;50"/>
    <x v="1"/>
  </r>
  <r>
    <s v="263840000040000100"/>
    <x v="9"/>
    <x v="4"/>
    <n v="3.2603669399299999"/>
    <s v="1 - &lt;50"/>
    <x v="1"/>
  </r>
  <r>
    <s v="263938002000000200"/>
    <x v="1"/>
    <x v="1"/>
    <n v="2.5988251727299998"/>
    <s v="1 - &lt;50"/>
    <x v="1"/>
  </r>
  <r>
    <s v="263938002000000300"/>
    <x v="1"/>
    <x v="1"/>
    <n v="2.5989659219100001"/>
    <s v="1 - &lt;50"/>
    <x v="1"/>
  </r>
  <r>
    <s v="263938002000000400"/>
    <x v="1"/>
    <x v="1"/>
    <n v="2.59910978488"/>
    <s v="1 - &lt;50"/>
    <x v="1"/>
  </r>
  <r>
    <s v="263938002000000500"/>
    <x v="1"/>
    <x v="1"/>
    <n v="2.59925516222"/>
    <s v="1 - &lt;50"/>
    <x v="1"/>
  </r>
  <r>
    <s v="263938002000000600"/>
    <x v="1"/>
    <x v="1"/>
    <n v="2.5993990490800001"/>
    <s v="1 - &lt;50"/>
    <x v="1"/>
  </r>
  <r>
    <s v="263938002000000700"/>
    <x v="1"/>
    <x v="1"/>
    <n v="2.5995397091700001"/>
    <s v="1 - &lt;50"/>
    <x v="1"/>
  </r>
  <r>
    <s v="263938002000000800"/>
    <x v="1"/>
    <x v="1"/>
    <n v="2.5996773636900001"/>
    <s v="1 - &lt;50"/>
    <x v="1"/>
  </r>
  <r>
    <s v="263938002000000900"/>
    <x v="1"/>
    <x v="1"/>
    <n v="3.9281587708300001"/>
    <s v="1 - &lt;50"/>
    <x v="1"/>
  </r>
  <r>
    <s v="263938002000000100"/>
    <x v="1"/>
    <x v="1"/>
    <n v="7.0408112596599999"/>
    <s v="1 - &lt;50"/>
    <x v="1"/>
  </r>
  <r>
    <s v="263938002000001600"/>
    <x v="1"/>
    <x v="1"/>
    <n v="1.98611396814"/>
    <s v="1 - &lt;50"/>
    <x v="1"/>
  </r>
  <r>
    <s v="263938002000001700"/>
    <x v="1"/>
    <x v="1"/>
    <n v="2.1991984534700002"/>
    <s v="1 - &lt;50"/>
    <x v="1"/>
  </r>
  <r>
    <s v="263938002000001500"/>
    <x v="1"/>
    <x v="1"/>
    <n v="2.32770819958"/>
    <s v="1 - &lt;50"/>
    <x v="1"/>
  </r>
  <r>
    <s v="263938002000001400"/>
    <x v="1"/>
    <x v="1"/>
    <n v="2.4183633559"/>
    <s v="1 - &lt;50"/>
    <x v="1"/>
  </r>
  <r>
    <s v="263938002000001200"/>
    <x v="1"/>
    <x v="1"/>
    <n v="2.5059792521199999"/>
    <s v="1 - &lt;50"/>
    <x v="1"/>
  </r>
  <r>
    <s v="263938002000001300"/>
    <x v="1"/>
    <x v="1"/>
    <n v="2.51032034225"/>
    <s v="1 - &lt;50"/>
    <x v="1"/>
  </r>
  <r>
    <s v="263938002000001800"/>
    <x v="1"/>
    <x v="1"/>
    <n v="2.63319233587"/>
    <s v="1 - &lt;50"/>
    <x v="1"/>
  </r>
  <r>
    <s v="263938002000001100"/>
    <x v="1"/>
    <x v="1"/>
    <n v="2.9294803429599998"/>
    <s v="1 - &lt;50"/>
    <x v="1"/>
  </r>
  <r>
    <s v="263938002000001000"/>
    <x v="1"/>
    <x v="1"/>
    <n v="3.1406069973699999"/>
    <s v="1 - &lt;50"/>
    <x v="1"/>
  </r>
  <r>
    <s v="263938002000002400"/>
    <x v="2"/>
    <x v="1"/>
    <n v="0.17681038477200001"/>
    <s v="&lt; 1"/>
    <x v="1"/>
  </r>
  <r>
    <s v="263941000002000003"/>
    <x v="1"/>
    <x v="2"/>
    <n v="6.8574712922100003E-7"/>
    <s v="&lt; 1"/>
    <x v="1"/>
  </r>
  <r>
    <s v="273840000007000102"/>
    <x v="3"/>
    <x v="4"/>
    <n v="0.183428481807"/>
    <s v="&lt; 1"/>
    <x v="1"/>
  </r>
  <r>
    <s v="273840000008000002"/>
    <x v="3"/>
    <x v="4"/>
    <n v="13.266206454400001"/>
    <s v="1 - &lt;50"/>
    <x v="1"/>
  </r>
  <r>
    <s v="273840000014000000"/>
    <x v="6"/>
    <x v="4"/>
    <n v="8.6367879388799995"/>
    <s v="1 - &lt;50"/>
    <x v="1"/>
  </r>
  <r>
    <s v="273840000015000007"/>
    <x v="6"/>
    <x v="4"/>
    <n v="8.9563854614499991"/>
    <s v="1 - &lt;50"/>
    <x v="1"/>
  </r>
  <r>
    <s v="273840000017000003"/>
    <x v="2"/>
    <x v="4"/>
    <n v="4.3392748172899998"/>
    <s v="1 - &lt;50"/>
    <x v="1"/>
  </r>
  <r>
    <s v="273840000017000012"/>
    <x v="2"/>
    <x v="4"/>
    <n v="4.3715495134699998"/>
    <s v="1 - &lt;50"/>
    <x v="1"/>
  </r>
  <r>
    <s v="273840000018000001"/>
    <x v="2"/>
    <x v="4"/>
    <n v="0.125922362373"/>
    <s v="&lt; 1"/>
    <x v="1"/>
  </r>
  <r>
    <s v="273840000021000005"/>
    <x v="6"/>
    <x v="4"/>
    <n v="4.4702272456700003"/>
    <s v="1 - &lt;50"/>
    <x v="1"/>
  </r>
  <r>
    <s v="273840000021000010"/>
    <x v="6"/>
    <x v="4"/>
    <n v="4.6068310700500001"/>
    <s v="1 - &lt;50"/>
    <x v="1"/>
  </r>
  <r>
    <s v="273840002000002817"/>
    <x v="6"/>
    <x v="4"/>
    <n v="4.2599591996299998E-3"/>
    <s v="&lt; 1"/>
    <x v="1"/>
  </r>
  <r>
    <s v="273840002000003200"/>
    <x v="2"/>
    <x v="4"/>
    <n v="4.3016326543999998E-2"/>
    <s v="&lt; 1"/>
    <x v="1"/>
  </r>
  <r>
    <s v="273938000000000207"/>
    <x v="2"/>
    <x v="1"/>
    <n v="8.5391248477500001E-2"/>
    <s v="1 - &lt;50"/>
    <x v="1"/>
  </r>
  <r>
    <s v="273938000000000305"/>
    <x v="8"/>
    <x v="1"/>
    <n v="0.50889319398999999"/>
    <s v="&lt; 1"/>
    <x v="1"/>
  </r>
  <r>
    <s v="273938000000000207"/>
    <x v="8"/>
    <x v="1"/>
    <n v="40.3318613609"/>
    <s v="1 - &lt;50"/>
    <x v="1"/>
  </r>
  <r>
    <s v="273938001000000100"/>
    <x v="3"/>
    <x v="1"/>
    <n v="58.170481008000003"/>
    <s v="50- &lt;100"/>
    <x v="0"/>
  </r>
  <r>
    <s v="273941000001000003"/>
    <x v="2"/>
    <x v="2"/>
    <n v="5.0878556495199999E-3"/>
    <s v="≥ 250"/>
    <x v="0"/>
  </r>
  <r>
    <s v="273941000001000003"/>
    <x v="1"/>
    <x v="2"/>
    <n v="288.698810546"/>
    <s v="≥ 250"/>
    <x v="0"/>
  </r>
  <r>
    <s v="273941000014000000"/>
    <x v="1"/>
    <x v="2"/>
    <n v="38.114175514800003"/>
    <s v="1 - &lt;50"/>
    <x v="1"/>
  </r>
  <r>
    <s v="283840000056000009"/>
    <x v="1"/>
    <x v="4"/>
    <n v="6.0959950995300001E-2"/>
    <s v="&lt; 1"/>
    <x v="1"/>
  </r>
  <r>
    <s v="283840000056000018"/>
    <x v="1"/>
    <x v="1"/>
    <n v="7.5670135237699998E-2"/>
    <s v="1 - &lt;50"/>
    <x v="1"/>
  </r>
  <r>
    <s v="283840000056000018"/>
    <x v="1"/>
    <x v="4"/>
    <n v="10.344269351099999"/>
    <s v="1 - &lt;50"/>
    <x v="1"/>
  </r>
  <r>
    <s v="283940000000000103"/>
    <x v="2"/>
    <x v="1"/>
    <n v="117.364862323"/>
    <s v="100- &lt;150"/>
    <x v="0"/>
  </r>
  <r>
    <s v="283940002000001800"/>
    <x v="6"/>
    <x v="1"/>
    <n v="19.701684976599999"/>
    <s v="1 - &lt;50"/>
    <x v="1"/>
  </r>
  <r>
    <s v="283940002000001900"/>
    <x v="6"/>
    <x v="1"/>
    <n v="20.086037637299999"/>
    <s v="1 - &lt;50"/>
    <x v="1"/>
  </r>
  <r>
    <s v="283940002000002400"/>
    <x v="2"/>
    <x v="1"/>
    <n v="3.1301685841400002"/>
    <s v="1 - &lt;50"/>
    <x v="1"/>
  </r>
  <r>
    <s v="283940002000002300"/>
    <x v="2"/>
    <x v="1"/>
    <n v="3.1454597763000001"/>
    <s v="1 - &lt;50"/>
    <x v="1"/>
  </r>
  <r>
    <s v="283940002000002400"/>
    <x v="6"/>
    <x v="1"/>
    <n v="16.844096495700001"/>
    <s v="1 - &lt;50"/>
    <x v="1"/>
  </r>
  <r>
    <s v="283940002000002300"/>
    <x v="6"/>
    <x v="1"/>
    <n v="16.8640360771"/>
    <s v="1 - &lt;50"/>
    <x v="1"/>
  </r>
  <r>
    <s v="283940002000002000"/>
    <x v="6"/>
    <x v="1"/>
    <n v="20.044737489599999"/>
    <s v="1 - &lt;50"/>
    <x v="1"/>
  </r>
  <r>
    <s v="283940002000003500"/>
    <x v="6"/>
    <x v="1"/>
    <n v="19.114772223999999"/>
    <s v="1 - &lt;50"/>
    <x v="1"/>
  </r>
  <r>
    <s v="283940002000003400"/>
    <x v="6"/>
    <x v="1"/>
    <n v="19.323021642299999"/>
    <s v="1 - &lt;50"/>
    <x v="1"/>
  </r>
  <r>
    <s v="283940002000003300"/>
    <x v="6"/>
    <x v="1"/>
    <n v="19.4463003579"/>
    <s v="1 - &lt;50"/>
    <x v="1"/>
  </r>
  <r>
    <s v="283940002000003100"/>
    <x v="6"/>
    <x v="1"/>
    <n v="19.691275599899999"/>
    <s v="1 - &lt;50"/>
    <x v="1"/>
  </r>
  <r>
    <s v="283940002000003000"/>
    <x v="6"/>
    <x v="1"/>
    <n v="19.914654246400001"/>
    <s v="1 - &lt;50"/>
    <x v="1"/>
  </r>
  <r>
    <s v="283941000001000207"/>
    <x v="11"/>
    <x v="2"/>
    <n v="0.24336733980799999"/>
    <s v="1 - &lt;50"/>
    <x v="1"/>
  </r>
  <r>
    <s v="283941000001000207"/>
    <x v="1"/>
    <x v="2"/>
    <n v="46.207138559400001"/>
    <s v="1 - &lt;50"/>
    <x v="1"/>
  </r>
  <r>
    <s v="283941000001000305"/>
    <x v="1"/>
    <x v="2"/>
    <n v="134.71735375700001"/>
    <s v="100- &lt;150"/>
    <x v="0"/>
  </r>
  <r>
    <s v="283941000003000007"/>
    <x v="1"/>
    <x v="2"/>
    <n v="10.608690208300001"/>
    <s v="200- &lt;250"/>
    <x v="0"/>
  </r>
  <r>
    <s v="283941000003000007"/>
    <x v="11"/>
    <x v="2"/>
    <n v="239.22386912799999"/>
    <s v="200- &lt;250"/>
    <x v="0"/>
  </r>
  <r>
    <s v="283941000010000208"/>
    <x v="1"/>
    <x v="2"/>
    <n v="9.5631646303399993"/>
    <s v="1 - &lt;50"/>
    <x v="1"/>
  </r>
  <r>
    <s v="283941000010000100"/>
    <x v="1"/>
    <x v="2"/>
    <n v="16.140772175799999"/>
    <s v="1 - &lt;50"/>
    <x v="1"/>
  </r>
  <r>
    <s v="283941000012000008"/>
    <x v="11"/>
    <x v="2"/>
    <n v="2.7168078593800001E-2"/>
    <s v="1 - &lt;50"/>
    <x v="1"/>
  </r>
  <r>
    <s v="283941000012000008"/>
    <x v="1"/>
    <x v="2"/>
    <n v="6.4309174250799996"/>
    <s v="1 - &lt;50"/>
    <x v="1"/>
  </r>
  <r>
    <s v="293840000000000201"/>
    <x v="9"/>
    <x v="1"/>
    <n v="1.0653669899"/>
    <s v="1 - &lt;50"/>
    <x v="1"/>
  </r>
  <r>
    <s v="293939000000000719"/>
    <x v="2"/>
    <x v="1"/>
    <n v="6.0024784708199996E-4"/>
    <s v="&lt; 1"/>
    <x v="1"/>
  </r>
  <r>
    <s v="293939000000000630"/>
    <x v="2"/>
    <x v="1"/>
    <n v="1.8624368334899999E-2"/>
    <s v="&lt; 1"/>
    <x v="1"/>
  </r>
  <r>
    <s v="293939000000000602"/>
    <x v="2"/>
    <x v="1"/>
    <n v="2.4959310308499998E-2"/>
    <s v="&lt; 1"/>
    <x v="1"/>
  </r>
  <r>
    <s v="293939000000000700"/>
    <x v="1"/>
    <x v="1"/>
    <n v="0.37846581923400002"/>
    <s v="&lt; 1"/>
    <x v="1"/>
  </r>
  <r>
    <s v="293939000000000610"/>
    <x v="2"/>
    <x v="1"/>
    <n v="2.2521176791299999"/>
    <s v="1 - &lt;50"/>
    <x v="1"/>
  </r>
  <r>
    <s v="293939000000000620"/>
    <x v="2"/>
    <x v="1"/>
    <n v="2.3393812288800002"/>
    <s v="1 - &lt;50"/>
    <x v="1"/>
  </r>
  <r>
    <s v="293939000000000730"/>
    <x v="2"/>
    <x v="1"/>
    <n v="3.0630643211500002"/>
    <s v="1 - &lt;50"/>
    <x v="1"/>
  </r>
  <r>
    <s v="293939000000000740"/>
    <x v="2"/>
    <x v="1"/>
    <n v="3.3880088719299999"/>
    <s v="1 - &lt;50"/>
    <x v="1"/>
  </r>
  <r>
    <s v="293939000000000728"/>
    <x v="2"/>
    <x v="1"/>
    <n v="3.5190047722800002"/>
    <s v="1 - &lt;50"/>
    <x v="1"/>
  </r>
  <r>
    <s v="293940000000000101"/>
    <x v="2"/>
    <x v="1"/>
    <n v="390.04255878700002"/>
    <s v="≥ 250"/>
    <x v="0"/>
  </r>
  <r>
    <s v="293941000001000107"/>
    <x v="11"/>
    <x v="2"/>
    <n v="48.705114037800001"/>
    <s v="1 - &lt;50"/>
    <x v="1"/>
  </r>
  <r>
    <s v="293941000001000009"/>
    <x v="1"/>
    <x v="2"/>
    <n v="167.77852617400001"/>
    <s v="150-&lt;200"/>
    <x v="0"/>
  </r>
  <r>
    <s v="293941000003000005"/>
    <x v="1"/>
    <x v="2"/>
    <n v="209.66209136699999"/>
    <s v="200- &lt;250"/>
    <x v="0"/>
  </r>
  <r>
    <s v="303838001000000440"/>
    <x v="11"/>
    <x v="1"/>
    <n v="2.5182544194300001E-2"/>
    <s v="1 - &lt;50"/>
    <x v="1"/>
  </r>
  <r>
    <s v="303838001000000100"/>
    <x v="1"/>
    <x v="0"/>
    <n v="0.882926615774"/>
    <s v="100- &lt;150"/>
    <x v="0"/>
  </r>
  <r>
    <s v="303838001000000410"/>
    <x v="1"/>
    <x v="1"/>
    <n v="16.495164289600002"/>
    <s v="1 - &lt;50"/>
    <x v="1"/>
  </r>
  <r>
    <s v="303838001000000430"/>
    <x v="11"/>
    <x v="1"/>
    <n v="18.6737338501"/>
    <s v="1 - &lt;50"/>
    <x v="1"/>
  </r>
  <r>
    <s v="303838001000000460"/>
    <x v="1"/>
    <x v="1"/>
    <n v="20.746997246799999"/>
    <s v="1 - &lt;50"/>
    <x v="1"/>
  </r>
  <r>
    <s v="303838001000000420"/>
    <x v="1"/>
    <x v="1"/>
    <n v="20.795681436799999"/>
    <s v="1 - &lt;50"/>
    <x v="1"/>
  </r>
  <r>
    <s v="303838001000000450"/>
    <x v="1"/>
    <x v="1"/>
    <n v="23.981118370600001"/>
    <s v="1 - &lt;50"/>
    <x v="1"/>
  </r>
  <r>
    <s v="303838001000000440"/>
    <x v="1"/>
    <x v="1"/>
    <n v="33.955119738699999"/>
    <s v="1 - &lt;50"/>
    <x v="1"/>
  </r>
  <r>
    <s v="303838001000000100"/>
    <x v="1"/>
    <x v="1"/>
    <n v="141.07085912700001"/>
    <s v="100- &lt;150"/>
    <x v="0"/>
  </r>
  <r>
    <s v="303838001000000700"/>
    <x v="1"/>
    <x v="1"/>
    <n v="145.954860548"/>
    <s v="100- &lt;150"/>
    <x v="0"/>
  </r>
  <r>
    <s v="303838001000000300"/>
    <x v="1"/>
    <x v="1"/>
    <n v="146.64334656299999"/>
    <s v="100- &lt;150"/>
    <x v="0"/>
  </r>
  <r>
    <s v="303840000000000230"/>
    <x v="1"/>
    <x v="1"/>
    <n v="10.5359959046"/>
    <s v="50- &lt;100"/>
    <x v="0"/>
  </r>
  <r>
    <s v="303840000000000240"/>
    <x v="1"/>
    <x v="1"/>
    <n v="11.5455610894"/>
    <s v="1 - &lt;50"/>
    <x v="1"/>
  </r>
  <r>
    <s v="303840000000000230"/>
    <x v="9"/>
    <x v="1"/>
    <n v="57.962592282800003"/>
    <s v="50- &lt;100"/>
    <x v="0"/>
  </r>
  <r>
    <s v="303840001000000600"/>
    <x v="9"/>
    <x v="1"/>
    <n v="0.22669535710300001"/>
    <s v="1 - &lt;50"/>
    <x v="1"/>
  </r>
  <r>
    <s v="303840001000000500"/>
    <x v="9"/>
    <x v="1"/>
    <n v="0.280721871914"/>
    <s v="1 - &lt;50"/>
    <x v="1"/>
  </r>
  <r>
    <s v="303840001000000800"/>
    <x v="9"/>
    <x v="1"/>
    <n v="0.46112634318000001"/>
    <s v="1 - &lt;50"/>
    <x v="1"/>
  </r>
  <r>
    <s v="303840001000000100"/>
    <x v="1"/>
    <x v="1"/>
    <n v="5.2273708023300003"/>
    <s v="1 - &lt;50"/>
    <x v="1"/>
  </r>
  <r>
    <s v="303840001000000300"/>
    <x v="1"/>
    <x v="1"/>
    <n v="7.8531624094200003"/>
    <s v="1 - &lt;50"/>
    <x v="1"/>
  </r>
  <r>
    <s v="303840001000000400"/>
    <x v="1"/>
    <x v="1"/>
    <n v="9.2383283011900001"/>
    <s v="1 - &lt;50"/>
    <x v="1"/>
  </r>
  <r>
    <s v="303840001000000200"/>
    <x v="1"/>
    <x v="1"/>
    <n v="9.6368280602399992"/>
    <s v="1 - &lt;50"/>
    <x v="1"/>
  </r>
  <r>
    <s v="303840001000000700"/>
    <x v="1"/>
    <x v="1"/>
    <n v="14.142792420799999"/>
    <s v="1 - &lt;50"/>
    <x v="1"/>
  </r>
  <r>
    <s v="303840001000000500"/>
    <x v="1"/>
    <x v="1"/>
    <n v="15.450715685300001"/>
    <s v="1 - &lt;50"/>
    <x v="1"/>
  </r>
  <r>
    <s v="303840001000000800"/>
    <x v="1"/>
    <x v="1"/>
    <n v="18.760916955900001"/>
    <s v="1 - &lt;50"/>
    <x v="1"/>
  </r>
  <r>
    <s v="303840001000000600"/>
    <x v="1"/>
    <x v="1"/>
    <n v="20.285526714100001"/>
    <s v="1 - &lt;50"/>
    <x v="1"/>
  </r>
  <r>
    <s v="303840001000002400"/>
    <x v="1"/>
    <x v="1"/>
    <n v="13.204734463799999"/>
    <s v="1 - &lt;50"/>
    <x v="1"/>
  </r>
  <r>
    <s v="303840001000002600"/>
    <x v="1"/>
    <x v="1"/>
    <n v="13.6721712035"/>
    <s v="1 - &lt;50"/>
    <x v="1"/>
  </r>
  <r>
    <s v="303840001000002900"/>
    <x v="1"/>
    <x v="1"/>
    <n v="13.9059827778"/>
    <s v="1 - &lt;50"/>
    <x v="1"/>
  </r>
  <r>
    <s v="303840001000002500"/>
    <x v="1"/>
    <x v="1"/>
    <n v="14.7952360506"/>
    <s v="1 - &lt;50"/>
    <x v="1"/>
  </r>
  <r>
    <s v="303840001000002700"/>
    <x v="1"/>
    <x v="1"/>
    <n v="15.6211580954"/>
    <s v="1 - &lt;50"/>
    <x v="1"/>
  </r>
  <r>
    <s v="303840001000002800"/>
    <x v="1"/>
    <x v="1"/>
    <n v="20.744631246200001"/>
    <s v="1 - &lt;50"/>
    <x v="1"/>
  </r>
  <r>
    <s v="303840001000003400"/>
    <x v="1"/>
    <x v="1"/>
    <n v="1.61413171958"/>
    <s v="1 - &lt;50"/>
    <x v="1"/>
  </r>
  <r>
    <s v="303840001000003500"/>
    <x v="1"/>
    <x v="1"/>
    <n v="6.74087826334"/>
    <s v="1 - &lt;50"/>
    <x v="1"/>
  </r>
  <r>
    <s v="303840001000003300"/>
    <x v="1"/>
    <x v="1"/>
    <n v="10.083633407900001"/>
    <s v="1 - &lt;50"/>
    <x v="1"/>
  </r>
  <r>
    <s v="303840001000003100"/>
    <x v="1"/>
    <x v="1"/>
    <n v="11.149008563600001"/>
    <s v="1 - &lt;50"/>
    <x v="1"/>
  </r>
  <r>
    <s v="303840001000003900"/>
    <x v="1"/>
    <x v="1"/>
    <n v="13.527656031899999"/>
    <s v="1 - &lt;50"/>
    <x v="1"/>
  </r>
  <r>
    <s v="303840001000003200"/>
    <x v="1"/>
    <x v="1"/>
    <n v="14.7723557633"/>
    <s v="1 - &lt;50"/>
    <x v="1"/>
  </r>
  <r>
    <s v="303840001000003700"/>
    <x v="1"/>
    <x v="1"/>
    <n v="15.0011614117"/>
    <s v="1 - &lt;50"/>
    <x v="1"/>
  </r>
  <r>
    <s v="303840001000003000"/>
    <x v="1"/>
    <x v="1"/>
    <n v="15.9450253338"/>
    <s v="1 - &lt;50"/>
    <x v="1"/>
  </r>
  <r>
    <s v="303840001000003600"/>
    <x v="1"/>
    <x v="1"/>
    <n v="16.973086541499999"/>
    <s v="1 - &lt;50"/>
    <x v="1"/>
  </r>
  <r>
    <s v="303840001000003800"/>
    <x v="1"/>
    <x v="1"/>
    <n v="18.300998847999999"/>
    <s v="1 - &lt;50"/>
    <x v="1"/>
  </r>
  <r>
    <s v="303840001000004000"/>
    <x v="1"/>
    <x v="1"/>
    <n v="12.884404249099999"/>
    <s v="1 - &lt;50"/>
    <x v="1"/>
  </r>
  <r>
    <s v="303840001000004500"/>
    <x v="1"/>
    <x v="1"/>
    <n v="17.0950519857"/>
    <s v="1 - &lt;50"/>
    <x v="1"/>
  </r>
  <r>
    <s v="303840001000004300"/>
    <x v="1"/>
    <x v="1"/>
    <n v="17.8680425465"/>
    <s v="1 - &lt;50"/>
    <x v="1"/>
  </r>
  <r>
    <s v="303840001000004700"/>
    <x v="1"/>
    <x v="1"/>
    <n v="18.550134141600001"/>
    <s v="1 - &lt;50"/>
    <x v="1"/>
  </r>
  <r>
    <s v="303840001000004600"/>
    <x v="1"/>
    <x v="1"/>
    <n v="18.7571941902"/>
    <s v="1 - &lt;50"/>
    <x v="1"/>
  </r>
  <r>
    <s v="303840001000004400"/>
    <x v="1"/>
    <x v="1"/>
    <n v="18.877497426600002"/>
    <s v="1 - &lt;50"/>
    <x v="1"/>
  </r>
  <r>
    <s v="303840001000004200"/>
    <x v="1"/>
    <x v="1"/>
    <n v="19.172728104899999"/>
    <s v="1 - &lt;50"/>
    <x v="1"/>
  </r>
  <r>
    <s v="303840001000004100"/>
    <x v="1"/>
    <x v="1"/>
    <n v="19.670132306599999"/>
    <s v="1 - &lt;50"/>
    <x v="1"/>
  </r>
  <r>
    <s v="303939001000000903"/>
    <x v="1"/>
    <x v="1"/>
    <n v="5.5973281168799998E-4"/>
    <s v="&lt; 1"/>
    <x v="1"/>
  </r>
  <r>
    <s v="303939001000000510"/>
    <x v="1"/>
    <x v="1"/>
    <n v="2.36612861563E-3"/>
    <s v="&lt; 1"/>
    <x v="1"/>
  </r>
  <r>
    <s v="303939001000000609"/>
    <x v="1"/>
    <x v="1"/>
    <n v="1.44513106499E-2"/>
    <s v="&lt; 1"/>
    <x v="1"/>
  </r>
  <r>
    <s v="303939001000000707"/>
    <x v="1"/>
    <x v="1"/>
    <n v="2.76183139848E-2"/>
    <s v="&lt; 1"/>
    <x v="1"/>
  </r>
  <r>
    <s v="303939001000000805"/>
    <x v="1"/>
    <x v="1"/>
    <n v="4.0766098714500001E-2"/>
    <s v="&lt; 1"/>
    <x v="1"/>
  </r>
  <r>
    <s v="303939001000001109"/>
    <x v="1"/>
    <x v="1"/>
    <n v="2.7631174240299997E-4"/>
    <s v="&lt; 1"/>
    <x v="1"/>
  </r>
  <r>
    <s v="303939001000001001"/>
    <x v="1"/>
    <x v="1"/>
    <n v="5.9591198327599998E-4"/>
    <s v="&lt; 1"/>
    <x v="1"/>
  </r>
  <r>
    <s v="303939001000001207"/>
    <x v="1"/>
    <x v="1"/>
    <n v="6.0961873867100005E-4"/>
    <s v="&lt; 1"/>
    <x v="1"/>
  </r>
  <r>
    <s v="303939001000001110"/>
    <x v="1"/>
    <x v="1"/>
    <n v="3.8888140061500001E-2"/>
    <s v="&lt; 1"/>
    <x v="1"/>
  </r>
  <r>
    <s v="303939001000006104"/>
    <x v="1"/>
    <x v="1"/>
    <n v="15.494606857899999"/>
    <s v="1 - &lt;50"/>
    <x v="1"/>
  </r>
  <r>
    <s v="303940000000000118"/>
    <x v="2"/>
    <x v="1"/>
    <n v="4.0615992149200001E-3"/>
    <s v="&lt; 1"/>
    <x v="1"/>
  </r>
  <r>
    <s v="303940000000000109"/>
    <x v="2"/>
    <x v="1"/>
    <n v="220.403554907"/>
    <s v="200- &lt;250"/>
    <x v="0"/>
  </r>
  <r>
    <s v="303941000001000007"/>
    <x v="1"/>
    <x v="2"/>
    <n v="417.96136773799998"/>
    <s v="≥ 250"/>
    <x v="0"/>
  </r>
  <r>
    <s v="313839000000000110"/>
    <x v="1"/>
    <x v="1"/>
    <n v="0.18231579719800001"/>
    <s v="1 - &lt;50"/>
    <x v="1"/>
  </r>
  <r>
    <s v="313839000000000110"/>
    <x v="4"/>
    <x v="1"/>
    <n v="0.28626999966900002"/>
    <s v="1 - &lt;50"/>
    <x v="1"/>
  </r>
  <r>
    <s v="313839000000000110"/>
    <x v="1"/>
    <x v="0"/>
    <n v="2.17711399483"/>
    <s v="1 - &lt;50"/>
    <x v="1"/>
  </r>
  <r>
    <s v="313840000000000207"/>
    <x v="9"/>
    <x v="1"/>
    <n v="81.401149533999998"/>
    <s v="50- &lt;100"/>
    <x v="0"/>
  </r>
  <r>
    <s v="313939000000000109"/>
    <x v="1"/>
    <x v="1"/>
    <n v="338.18610816299997"/>
    <s v="≥ 250"/>
    <x v="0"/>
  </r>
  <r>
    <s v="323840000000000205"/>
    <x v="9"/>
    <x v="1"/>
    <n v="243.490631702"/>
    <s v="200- &lt;250"/>
    <x v="0"/>
  </r>
  <r>
    <s v="323938001015000008"/>
    <x v="9"/>
    <x v="1"/>
    <n v="0.31226730246899997"/>
    <s v="1 - &lt;50"/>
    <x v="1"/>
  </r>
  <r>
    <s v="323938001015000008"/>
    <x v="2"/>
    <x v="1"/>
    <n v="19.410211456900001"/>
    <s v="1 - &lt;50"/>
    <x v="1"/>
  </r>
  <r>
    <s v="323938001016000104"/>
    <x v="9"/>
    <x v="1"/>
    <n v="0.104907378134"/>
    <s v="1 - &lt;50"/>
    <x v="1"/>
  </r>
  <r>
    <s v="323938001016000006"/>
    <x v="9"/>
    <x v="1"/>
    <n v="0.24973915901400001"/>
    <s v="1 - &lt;50"/>
    <x v="1"/>
  </r>
  <r>
    <s v="323938001016000006"/>
    <x v="2"/>
    <x v="1"/>
    <n v="19.913169036700001"/>
    <s v="1 - &lt;50"/>
    <x v="1"/>
  </r>
  <r>
    <s v="323938001016000104"/>
    <x v="2"/>
    <x v="1"/>
    <n v="20.0553782209"/>
    <s v="1 - &lt;50"/>
    <x v="1"/>
  </r>
  <r>
    <s v="323938001022000102"/>
    <x v="10"/>
    <x v="1"/>
    <n v="3.09219587229E-6"/>
    <s v="1 - &lt;50"/>
    <x v="1"/>
  </r>
  <r>
    <s v="323938001022000004"/>
    <x v="9"/>
    <x v="1"/>
    <n v="19.263732235900001"/>
    <s v="1 - &lt;50"/>
    <x v="1"/>
  </r>
  <r>
    <s v="323938001022000102"/>
    <x v="9"/>
    <x v="1"/>
    <n v="19.3594142456"/>
    <s v="1 - &lt;50"/>
    <x v="1"/>
  </r>
  <r>
    <s v="323938001023000100"/>
    <x v="9"/>
    <x v="1"/>
    <n v="0.54190461219499997"/>
    <s v="1 - &lt;50"/>
    <x v="1"/>
  </r>
  <r>
    <s v="323938001023000100"/>
    <x v="10"/>
    <x v="1"/>
    <n v="18.838069510499999"/>
    <s v="1 - &lt;50"/>
    <x v="1"/>
  </r>
  <r>
    <s v="323938001024000000"/>
    <x v="10"/>
    <x v="1"/>
    <n v="0.37111380746"/>
    <s v="1 - &lt;50"/>
    <x v="1"/>
  </r>
  <r>
    <s v="323938001024000000"/>
    <x v="9"/>
    <x v="1"/>
    <n v="17.156857327099999"/>
    <s v="1 - &lt;50"/>
    <x v="1"/>
  </r>
  <r>
    <s v="323938001025000105"/>
    <x v="9"/>
    <x v="1"/>
    <n v="14.631343793699999"/>
    <s v="1 - &lt;50"/>
    <x v="1"/>
  </r>
  <r>
    <s v="323938001025000007"/>
    <x v="9"/>
    <x v="1"/>
    <n v="19.147132659899999"/>
    <s v="1 - &lt;50"/>
    <x v="1"/>
  </r>
  <r>
    <s v="323938001026000005"/>
    <x v="9"/>
    <x v="1"/>
    <n v="3.3377824922599999E-4"/>
    <s v="1 - &lt;50"/>
    <x v="1"/>
  </r>
  <r>
    <s v="323938001026000100"/>
    <x v="6"/>
    <x v="1"/>
    <n v="2.53575287149E-3"/>
    <s v="1 - &lt;50"/>
    <x v="1"/>
  </r>
  <r>
    <s v="323938001026000005"/>
    <x v="6"/>
    <x v="1"/>
    <n v="19.1745466277"/>
    <s v="1 - &lt;50"/>
    <x v="1"/>
  </r>
  <r>
    <s v="323938001026000100"/>
    <x v="9"/>
    <x v="1"/>
    <n v="19.178975851299999"/>
    <s v="1 - &lt;50"/>
    <x v="1"/>
  </r>
  <r>
    <s v="323938001030000007"/>
    <x v="9"/>
    <x v="1"/>
    <n v="35.775376221400002"/>
    <s v="1 - &lt;50"/>
    <x v="1"/>
  </r>
  <r>
    <s v="323938001031000005"/>
    <x v="6"/>
    <x v="1"/>
    <n v="6.1770852314600002E-3"/>
    <s v="1 - &lt;50"/>
    <x v="1"/>
  </r>
  <r>
    <s v="323938001031000005"/>
    <x v="9"/>
    <x v="1"/>
    <n v="39.957010521599997"/>
    <s v="1 - &lt;50"/>
    <x v="1"/>
  </r>
  <r>
    <s v="323938001039000008"/>
    <x v="10"/>
    <x v="1"/>
    <n v="10.0215143219"/>
    <s v="1 - &lt;50"/>
    <x v="1"/>
  </r>
  <r>
    <s v="323938001039000008"/>
    <x v="9"/>
    <x v="1"/>
    <n v="24.130807244"/>
    <s v="1 - &lt;50"/>
    <x v="1"/>
  </r>
  <r>
    <s v="323939000000000205"/>
    <x v="1"/>
    <x v="1"/>
    <n v="123.69184609"/>
    <s v="100- &lt;150"/>
    <x v="0"/>
  </r>
  <r>
    <s v="323939000000000107"/>
    <x v="1"/>
    <x v="1"/>
    <n v="222.324202988"/>
    <s v="200- &lt;250"/>
    <x v="0"/>
  </r>
  <r>
    <s v="323939001000000400"/>
    <x v="1"/>
    <x v="1"/>
    <n v="5.0624254578099999E-4"/>
    <s v="&lt; 1"/>
    <x v="1"/>
  </r>
  <r>
    <s v="323939001000000605"/>
    <x v="1"/>
    <x v="1"/>
    <n v="1.14548394063E-3"/>
    <s v="&lt; 1"/>
    <x v="1"/>
  </r>
  <r>
    <s v="323939001000000703"/>
    <x v="1"/>
    <x v="1"/>
    <n v="4.8209079353400002"/>
    <s v="1 - &lt;50"/>
    <x v="1"/>
  </r>
  <r>
    <s v="323939001000000507"/>
    <x v="1"/>
    <x v="1"/>
    <n v="4.8798550825399998"/>
    <s v="1 - &lt;50"/>
    <x v="1"/>
  </r>
  <r>
    <s v="323939001000000801"/>
    <x v="1"/>
    <x v="1"/>
    <n v="5.0442709521299998"/>
    <s v="1 - &lt;50"/>
    <x v="1"/>
  </r>
  <r>
    <s v="323939001000000909"/>
    <x v="1"/>
    <x v="1"/>
    <n v="5.2575455253400003"/>
    <s v="1 - &lt;50"/>
    <x v="1"/>
  </r>
  <r>
    <s v="323939001000001203"/>
    <x v="1"/>
    <x v="1"/>
    <n v="0.12696332414600001"/>
    <s v="&lt; 1"/>
    <x v="1"/>
  </r>
  <r>
    <s v="323939001000001007"/>
    <x v="1"/>
    <x v="1"/>
    <n v="3.4393184480099999"/>
    <s v="1 - &lt;50"/>
    <x v="1"/>
  </r>
  <r>
    <s v="323939001000001105"/>
    <x v="1"/>
    <x v="1"/>
    <n v="4.8726650967799996"/>
    <s v="1 - &lt;50"/>
    <x v="1"/>
  </r>
  <r>
    <s v="323939001000001409"/>
    <x v="1"/>
    <x v="1"/>
    <n v="8.7024604600599993"/>
    <s v="1 - &lt;50"/>
    <x v="1"/>
  </r>
  <r>
    <s v="333741000000001104"/>
    <x v="6"/>
    <x v="5"/>
    <n v="2.8558014691199999E-4"/>
    <s v="&lt; 1"/>
    <x v="1"/>
  </r>
  <r>
    <s v="333741000000001202"/>
    <x v="6"/>
    <x v="5"/>
    <n v="1.85805389085E-3"/>
    <s v="&lt; 1"/>
    <x v="1"/>
  </r>
  <r>
    <s v="333741000000001300"/>
    <x v="6"/>
    <x v="5"/>
    <n v="3.6146274546400002E-3"/>
    <s v="&lt; 1"/>
    <x v="1"/>
  </r>
  <r>
    <s v="333741000000001701"/>
    <x v="6"/>
    <x v="5"/>
    <n v="4.9715954695900002E-3"/>
    <s v="&lt; 1"/>
    <x v="1"/>
  </r>
  <r>
    <s v="333741000000001408"/>
    <x v="6"/>
    <x v="5"/>
    <n v="5.4562811460100004E-3"/>
    <s v="&lt; 1"/>
    <x v="1"/>
  </r>
  <r>
    <s v="333741000000001505"/>
    <x v="6"/>
    <x v="5"/>
    <n v="7.2185702974800004E-3"/>
    <s v="&lt; 1"/>
    <x v="1"/>
  </r>
  <r>
    <s v="333741000000001603"/>
    <x v="6"/>
    <x v="5"/>
    <n v="8.8656754986400008E-3"/>
    <s v="&lt; 1"/>
    <x v="1"/>
  </r>
  <r>
    <s v="333741000000002620"/>
    <x v="6"/>
    <x v="5"/>
    <n v="1.41815331037E-3"/>
    <s v="&lt; 1"/>
    <x v="1"/>
  </r>
  <r>
    <s v="333741000000002210"/>
    <x v="6"/>
    <x v="5"/>
    <n v="5.4161334588399999E-3"/>
    <s v="&lt; 1"/>
    <x v="1"/>
  </r>
  <r>
    <s v="333741000000002602"/>
    <x v="6"/>
    <x v="5"/>
    <n v="1.3506186850100001E-2"/>
    <s v="&lt; 1"/>
    <x v="1"/>
  </r>
  <r>
    <s v="333741000000002201"/>
    <x v="6"/>
    <x v="5"/>
    <n v="2.1364262223199999"/>
    <s v="1 - &lt;50"/>
    <x v="1"/>
  </r>
  <r>
    <s v="333741000000003004"/>
    <x v="6"/>
    <x v="5"/>
    <n v="2.4915517004499999E-3"/>
    <s v="&lt; 1"/>
    <x v="1"/>
  </r>
  <r>
    <s v="333741000000003102"/>
    <x v="6"/>
    <x v="5"/>
    <n v="3.7195958791500002E-3"/>
    <s v="&lt; 1"/>
    <x v="1"/>
  </r>
  <r>
    <s v="333741000000003200"/>
    <x v="6"/>
    <x v="5"/>
    <n v="4.9694354789999997E-3"/>
    <s v="&lt; 1"/>
    <x v="1"/>
  </r>
  <r>
    <s v="333840000000000114"/>
    <x v="1"/>
    <x v="1"/>
    <n v="0.233211667219"/>
    <s v="50- &lt;100"/>
    <x v="0"/>
  </r>
  <r>
    <s v="333840000000000114"/>
    <x v="1"/>
    <x v="4"/>
    <n v="0.852423202652"/>
    <s v="50- &lt;100"/>
    <x v="0"/>
  </r>
  <r>
    <s v="333840000000000114"/>
    <x v="1"/>
    <x v="2"/>
    <n v="66.021819493999999"/>
    <s v="50- &lt;100"/>
    <x v="0"/>
  </r>
  <r>
    <s v="333939000000000114"/>
    <x v="1"/>
    <x v="1"/>
    <n v="0.219337444341"/>
    <s v="&lt; 1"/>
    <x v="1"/>
  </r>
  <r>
    <s v="333939000000000105"/>
    <x v="1"/>
    <x v="1"/>
    <n v="428.78913463999999"/>
    <s v="≥ 250"/>
    <x v="0"/>
  </r>
  <r>
    <s v="333941000002000009"/>
    <x v="1"/>
    <x v="2"/>
    <n v="16.5945767356"/>
    <s v="1 - &lt;50"/>
    <x v="1"/>
  </r>
  <r>
    <s v="343837000000000305"/>
    <x v="1"/>
    <x v="1"/>
    <n v="4.0658888935900004"/>
    <s v="1 - &lt;50"/>
    <x v="1"/>
  </r>
  <r>
    <s v="343838000000000401"/>
    <x v="1"/>
    <x v="1"/>
    <n v="1.2401610988800001E-2"/>
    <s v="1 - &lt;50"/>
    <x v="1"/>
  </r>
  <r>
    <s v="343838000000000401"/>
    <x v="1"/>
    <x v="0"/>
    <n v="1.7335148730600001"/>
    <s v="1 - &lt;50"/>
    <x v="1"/>
  </r>
  <r>
    <s v="343941000001000009"/>
    <x v="8"/>
    <x v="2"/>
    <n v="6.1014313220899999E-4"/>
    <s v="200- &lt;250"/>
    <x v="0"/>
  </r>
  <r>
    <s v="343941000001000009"/>
    <x v="2"/>
    <x v="2"/>
    <n v="223.781772125"/>
    <s v="200- &lt;250"/>
    <x v="0"/>
  </r>
  <r>
    <s v="343941000002000105"/>
    <x v="2"/>
    <x v="2"/>
    <n v="1.3824628103000001"/>
    <s v="1 - &lt;50"/>
    <x v="1"/>
  </r>
  <r>
    <s v="343941000003000005"/>
    <x v="8"/>
    <x v="2"/>
    <n v="8.9407243991299998E-2"/>
    <s v="&lt; 1"/>
    <x v="1"/>
  </r>
  <r>
    <s v="353839000000000200"/>
    <x v="1"/>
    <x v="0"/>
    <n v="2.9084692715199999E-2"/>
    <s v="&lt; 1"/>
    <x v="1"/>
  </r>
  <r>
    <s v="353839000000000200"/>
    <x v="1"/>
    <x v="1"/>
    <n v="0.78698158193199996"/>
    <s v="&lt; 1"/>
    <x v="1"/>
  </r>
  <r>
    <s v="353938000000000308"/>
    <x v="1"/>
    <x v="1"/>
    <n v="4.3038986287100003E-3"/>
    <s v="&lt; 1"/>
    <x v="1"/>
  </r>
  <r>
    <s v="353938000000000102"/>
    <x v="2"/>
    <x v="1"/>
    <n v="7.8822122289500002E-2"/>
    <s v="&lt; 1"/>
    <x v="1"/>
  </r>
  <r>
    <s v="353938000000000102"/>
    <x v="1"/>
    <x v="1"/>
    <n v="0.76227620204199997"/>
    <s v="&lt; 1"/>
    <x v="1"/>
  </r>
  <r>
    <s v="353939000000000404"/>
    <x v="1"/>
    <x v="1"/>
    <n v="0.31566469126500002"/>
    <s v="&lt; 1"/>
    <x v="1"/>
  </r>
  <r>
    <s v="363837001000000906"/>
    <x v="2"/>
    <x v="1"/>
    <n v="4.4224682669700002"/>
    <s v="1 - &lt;50"/>
    <x v="1"/>
  </r>
  <r>
    <s v="363837001000000808"/>
    <x v="2"/>
    <x v="1"/>
    <n v="5.0554670969700002"/>
    <s v="1 - &lt;50"/>
    <x v="1"/>
  </r>
  <r>
    <s v="363837001000000700"/>
    <x v="2"/>
    <x v="1"/>
    <n v="5.0649037701999999"/>
    <s v="1 - &lt;50"/>
    <x v="1"/>
  </r>
  <r>
    <s v="363839000000000130"/>
    <x v="1"/>
    <x v="1"/>
    <n v="0.93655512107000005"/>
    <s v="&lt; 1"/>
    <x v="1"/>
  </r>
  <r>
    <s v="363839000000000128"/>
    <x v="1"/>
    <x v="1"/>
    <n v="2.2581699510800002"/>
    <s v="1 - &lt;50"/>
    <x v="1"/>
  </r>
  <r>
    <s v="363839000000400017"/>
    <x v="1"/>
    <x v="1"/>
    <n v="8.3520251960199996"/>
    <s v="1 - &lt;50"/>
    <x v="1"/>
  </r>
  <r>
    <s v="363938000000000100"/>
    <x v="2"/>
    <x v="1"/>
    <n v="2.3138241007599999E-4"/>
    <s v="&lt; 1"/>
    <x v="1"/>
  </r>
  <r>
    <s v="363939000000000402"/>
    <x v="12"/>
    <x v="1"/>
    <n v="10.1527557365"/>
    <s v="≥ 250"/>
    <x v="0"/>
  </r>
  <r>
    <s v="363939000000000310"/>
    <x v="1"/>
    <x v="1"/>
    <n v="32.970642988599998"/>
    <s v="1 - &lt;50"/>
    <x v="1"/>
  </r>
  <r>
    <s v="363939000000000402"/>
    <x v="9"/>
    <x v="1"/>
    <n v="47.7263048302"/>
    <s v="≥ 250"/>
    <x v="0"/>
  </r>
  <r>
    <s v="363939000000000402"/>
    <x v="1"/>
    <x v="1"/>
    <n v="79.272059530700005"/>
    <s v="≥ 250"/>
    <x v="0"/>
  </r>
  <r>
    <s v="363939000000000402"/>
    <x v="3"/>
    <x v="1"/>
    <n v="406.044639066"/>
    <s v="≥ 250"/>
    <x v="0"/>
  </r>
  <r>
    <s v="363939001000000100"/>
    <x v="1"/>
    <x v="1"/>
    <n v="1.10500024159E-2"/>
    <s v="&lt; 1"/>
    <x v="1"/>
  </r>
  <r>
    <s v="383841002039000108"/>
    <x v="6"/>
    <x v="2"/>
    <n v="6.1366420320800001"/>
    <s v="1 - &lt;50"/>
    <x v="1"/>
  </r>
  <r>
    <s v="473841000000000430"/>
    <x v="6"/>
    <x v="2"/>
    <n v="1.3746466575199999E-2"/>
    <s v="&lt; 1"/>
    <x v="1"/>
  </r>
  <r>
    <s v="473841000000000121"/>
    <x v="6"/>
    <x v="2"/>
    <n v="16.179080172900001"/>
    <s v="1 - &lt;50"/>
    <x v="1"/>
  </r>
  <r>
    <s v="473841000000000112"/>
    <x v="6"/>
    <x v="2"/>
    <n v="31.644079512200001"/>
    <s v="1 - &lt;50"/>
    <x v="1"/>
  </r>
  <r>
    <s v="473841002000005100"/>
    <x v="3"/>
    <x v="2"/>
    <n v="1.9633332260799999E-5"/>
    <s v="&lt; 1"/>
    <x v="1"/>
  </r>
  <r>
    <s v="473841002000005100"/>
    <x v="3"/>
    <x v="4"/>
    <n v="8.8884573647099994E-5"/>
    <s v="&lt; 1"/>
    <x v="1"/>
  </r>
  <r>
    <s v="473841002000005800"/>
    <x v="1"/>
    <x v="4"/>
    <n v="1.11485718835E-4"/>
    <s v="&lt; 1"/>
    <x v="1"/>
  </r>
  <r>
    <s v="473841002000005700"/>
    <x v="1"/>
    <x v="4"/>
    <n v="0.558567923834"/>
    <s v="&lt; 1"/>
    <x v="1"/>
  </r>
  <r>
    <s v="473841002000006100"/>
    <x v="1"/>
    <x v="4"/>
    <n v="1.1342776484599999E-4"/>
    <s v="&lt; 1"/>
    <x v="1"/>
  </r>
  <r>
    <s v="473841002000006000"/>
    <x v="1"/>
    <x v="4"/>
    <n v="0.88096798315400004"/>
    <s v="&lt; 1"/>
    <x v="1"/>
  </r>
  <r>
    <s v="553841000046000305"/>
    <x v="2"/>
    <x v="2"/>
    <n v="6.3272130683799999"/>
    <s v="1 - &lt;50"/>
    <x v="1"/>
  </r>
  <r>
    <s v="553841000048000630"/>
    <x v="1"/>
    <x v="2"/>
    <n v="6.4637408000100003E-6"/>
    <s v="&lt; 1"/>
    <x v="1"/>
  </r>
  <r>
    <s v="553841000048000203"/>
    <x v="3"/>
    <x v="2"/>
    <n v="3.4515605989099998E-4"/>
    <s v="&lt; 1"/>
    <x v="1"/>
  </r>
  <r>
    <s v="553841000048000748"/>
    <x v="3"/>
    <x v="2"/>
    <n v="9.5683384050600001E-4"/>
    <s v="&lt; 1"/>
    <x v="1"/>
  </r>
  <r>
    <s v="553841000048000310"/>
    <x v="1"/>
    <x v="2"/>
    <n v="3.8856629159700002E-3"/>
    <s v="&lt; 1"/>
    <x v="1"/>
  </r>
  <r>
    <s v="553841000048000711"/>
    <x v="3"/>
    <x v="2"/>
    <n v="2.4888084780999999E-2"/>
    <s v="&lt; 1"/>
    <x v="1"/>
  </r>
  <r>
    <s v="553841000048000301"/>
    <x v="1"/>
    <x v="2"/>
    <n v="3.6557298490200001"/>
    <s v="1 - &lt;50"/>
    <x v="1"/>
  </r>
  <r>
    <s v="553841000048000409"/>
    <x v="1"/>
    <x v="2"/>
    <n v="15.0057155316"/>
    <s v="1 - &lt;50"/>
    <x v="1"/>
  </r>
  <r>
    <s v="553841000049000407"/>
    <x v="2"/>
    <x v="2"/>
    <n v="8.6846985587699999E-4"/>
    <s v="&lt; 1"/>
    <x v="1"/>
  </r>
  <r>
    <s v="553841000049000309"/>
    <x v="2"/>
    <x v="2"/>
    <n v="1.38605929944E-2"/>
    <s v="&lt; 1"/>
    <x v="1"/>
  </r>
  <r>
    <s v="553841000049000504"/>
    <x v="2"/>
    <x v="2"/>
    <n v="9.4734163682400006"/>
    <s v="1 - &lt;50"/>
    <x v="1"/>
  </r>
  <r>
    <s v="553841000053000203"/>
    <x v="2"/>
    <x v="2"/>
    <n v="5.5558057337200002E-4"/>
    <s v="&lt; 1"/>
    <x v="1"/>
  </r>
  <r>
    <s v="553841000053000702"/>
    <x v="2"/>
    <x v="2"/>
    <n v="1.2016106907500001E-2"/>
    <s v="&lt; 1"/>
    <x v="1"/>
  </r>
  <r>
    <s v="553841000053000212"/>
    <x v="2"/>
    <x v="2"/>
    <n v="4.75242035622"/>
    <s v="1 - &lt;50"/>
    <x v="1"/>
  </r>
  <r>
    <s v="553841000054000201"/>
    <x v="1"/>
    <x v="2"/>
    <n v="0.56145277739099997"/>
    <s v="&lt; 1"/>
    <x v="1"/>
  </r>
  <r>
    <s v="553841000054000808"/>
    <x v="1"/>
    <x v="2"/>
    <n v="1.52245260504"/>
    <s v="1 - &lt;50"/>
    <x v="1"/>
  </r>
  <r>
    <s v="553841000054000810"/>
    <x v="1"/>
    <x v="2"/>
    <n v="1.93006321596"/>
    <s v="1 - &lt;50"/>
    <x v="1"/>
  </r>
  <r>
    <s v="553841000054000103"/>
    <x v="1"/>
    <x v="2"/>
    <n v="7.4155113100100003"/>
    <s v="1 - &lt;50"/>
    <x v="1"/>
  </r>
  <r>
    <s v="553841000057000213"/>
    <x v="6"/>
    <x v="2"/>
    <n v="5.5868648819500004E-3"/>
    <s v="&lt; 1"/>
    <x v="1"/>
  </r>
  <r>
    <s v="553841000057000410"/>
    <x v="2"/>
    <x v="2"/>
    <n v="5.8662174293900001E-3"/>
    <s v="&lt; 1"/>
    <x v="1"/>
  </r>
  <r>
    <s v="553841000057000204"/>
    <x v="6"/>
    <x v="2"/>
    <n v="1.65541196108"/>
    <s v="1 - &lt;50"/>
    <x v="1"/>
  </r>
  <r>
    <s v="553841000057000240"/>
    <x v="6"/>
    <x v="2"/>
    <n v="1.8039436842400001"/>
    <s v="1 - &lt;50"/>
    <x v="1"/>
  </r>
  <r>
    <s v="553841000057000400"/>
    <x v="2"/>
    <x v="2"/>
    <n v="5.0119739871700002"/>
    <s v="1 - &lt;50"/>
    <x v="1"/>
  </r>
  <r>
    <s v="553841000058000818"/>
    <x v="6"/>
    <x v="2"/>
    <n v="1.9919915614799999"/>
    <s v="1 - &lt;50"/>
    <x v="1"/>
  </r>
  <r>
    <s v="553841000058000809"/>
    <x v="6"/>
    <x v="2"/>
    <n v="7.35069509663"/>
    <s v="1 - &lt;50"/>
    <x v="1"/>
  </r>
  <r>
    <s v="553841000058000202"/>
    <x v="6"/>
    <x v="2"/>
    <n v="9.1745778490699994"/>
    <s v="1 - &lt;50"/>
    <x v="1"/>
  </r>
  <r>
    <s v="553841000058000701"/>
    <x v="6"/>
    <x v="2"/>
    <n v="9.8248725821900003"/>
    <s v="1 - &lt;50"/>
    <x v="1"/>
  </r>
  <r>
    <s v="553841000062000801"/>
    <x v="0"/>
    <x v="2"/>
    <n v="5.3674531432899997"/>
    <s v="1 - &lt;50"/>
    <x v="1"/>
  </r>
  <r>
    <s v="553841000063000701"/>
    <x v="6"/>
    <x v="2"/>
    <n v="2.31091653423"/>
    <s v="1 - &lt;50"/>
    <x v="1"/>
  </r>
  <r>
    <s v="553841000063000104"/>
    <x v="6"/>
    <x v="2"/>
    <n v="9.02605858021"/>
    <s v="1 - &lt;50"/>
    <x v="1"/>
  </r>
  <r>
    <s v="553841000063000809"/>
    <x v="6"/>
    <x v="2"/>
    <n v="9.5668357011499996"/>
    <s v="1 - &lt;50"/>
    <x v="1"/>
  </r>
  <r>
    <s v="553841000065000118"/>
    <x v="6"/>
    <x v="2"/>
    <n v="7.5372239451100003E-5"/>
    <s v="&lt; 1"/>
    <x v="1"/>
  </r>
  <r>
    <s v="553841000065000109"/>
    <x v="6"/>
    <x v="2"/>
    <n v="1.9677312936"/>
    <s v="1 - &lt;50"/>
    <x v="1"/>
  </r>
  <r>
    <s v="553841000065000136"/>
    <x v="6"/>
    <x v="2"/>
    <n v="2.3205800672699999"/>
    <s v="1 - &lt;50"/>
    <x v="1"/>
  </r>
  <r>
    <s v="553841000066000710"/>
    <x v="1"/>
    <x v="2"/>
    <n v="2.1349549108500001E-6"/>
    <s v="&lt; 1"/>
    <x v="1"/>
  </r>
  <r>
    <s v="553841000066000802"/>
    <x v="1"/>
    <x v="2"/>
    <n v="1.8342512527300001E-2"/>
    <s v="&lt; 1"/>
    <x v="1"/>
  </r>
  <r>
    <s v="553841000066000704"/>
    <x v="1"/>
    <x v="2"/>
    <n v="2.1058914612100001E-2"/>
    <s v="&lt; 1"/>
    <x v="1"/>
  </r>
  <r>
    <s v="553841000066000107"/>
    <x v="1"/>
    <x v="2"/>
    <n v="31.1502135297"/>
    <s v="1 - &lt;50"/>
    <x v="1"/>
  </r>
  <r>
    <s v="553841000067000105"/>
    <x v="1"/>
    <x v="6"/>
    <n v="9.81889889164"/>
    <s v="1 - &lt;50"/>
    <x v="1"/>
  </r>
  <r>
    <s v="553841020000000102"/>
    <x v="6"/>
    <x v="2"/>
    <n v="1.0780769487E-2"/>
    <s v="&lt; 1"/>
    <x v="1"/>
  </r>
  <r>
    <s v="553841020000000200"/>
    <x v="2"/>
    <x v="2"/>
    <n v="1.26797638441E-2"/>
    <s v="1 - &lt;50"/>
    <x v="1"/>
  </r>
  <r>
    <s v="553841020000000102"/>
    <x v="2"/>
    <x v="2"/>
    <n v="7.8259538499299994E-2"/>
    <s v="&lt; 1"/>
    <x v="1"/>
  </r>
  <r>
    <s v="553841020000000200"/>
    <x v="6"/>
    <x v="2"/>
    <n v="4.8044184234899996"/>
    <s v="1 - &lt;50"/>
    <x v="1"/>
  </r>
  <r>
    <s v="553841480000000702"/>
    <x v="3"/>
    <x v="2"/>
    <n v="6.6795742658599998E-4"/>
    <s v="&lt; 1"/>
    <x v="1"/>
  </r>
  <r>
    <s v="553841480000000301"/>
    <x v="3"/>
    <x v="2"/>
    <n v="1.98579629916"/>
    <s v="1 - &lt;50"/>
    <x v="1"/>
  </r>
  <r>
    <s v="553841480000000604"/>
    <x v="3"/>
    <x v="2"/>
    <n v="1.9866296086299999"/>
    <s v="1 - &lt;50"/>
    <x v="1"/>
  </r>
  <r>
    <s v="553841590000000308"/>
    <x v="6"/>
    <x v="2"/>
    <n v="1.11236099499E-2"/>
    <s v="&lt; 1"/>
    <x v="1"/>
  </r>
  <r>
    <s v="553841590000000200"/>
    <x v="6"/>
    <x v="2"/>
    <n v="2.2880056337600001"/>
    <s v="1 - &lt;50"/>
    <x v="1"/>
  </r>
  <r>
    <s v="553841590000000102"/>
    <x v="6"/>
    <x v="2"/>
    <n v="2.2933123634400001"/>
    <s v="1 - &lt;50"/>
    <x v="1"/>
  </r>
  <r>
    <s v="1-02-36-36-0A00-00001-0000"/>
    <x v="1"/>
    <x v="7"/>
    <n v="121.454506259"/>
    <s v="100- &lt;150"/>
    <x v="0"/>
  </r>
  <r>
    <s v="1-02-36-36-0A00-00001-A000"/>
    <x v="1"/>
    <x v="7"/>
    <n v="37.120192888399998"/>
    <s v="1 - &lt;50"/>
    <x v="1"/>
  </r>
  <r>
    <s v="1-02-36-36-0A00-00001-B000"/>
    <x v="1"/>
    <x v="7"/>
    <n v="35.998368693800003"/>
    <s v="1 - &lt;50"/>
    <x v="1"/>
  </r>
  <r>
    <s v="1-02-36-36-0A00-00001-C000"/>
    <x v="1"/>
    <x v="0"/>
    <n v="0.62042250340299998"/>
    <s v="50- &lt;100"/>
    <x v="0"/>
  </r>
  <r>
    <s v="1-02-36-36-0A00-00001-C000"/>
    <x v="1"/>
    <x v="7"/>
    <n v="77.629714422899994"/>
    <s v="50- &lt;100"/>
    <x v="0"/>
  </r>
  <r>
    <s v="1-02-36-36-0A00-00001-D000"/>
    <x v="1"/>
    <x v="7"/>
    <n v="34.947355865900001"/>
    <s v="1 - &lt;50"/>
    <x v="1"/>
  </r>
  <r>
    <s v="1-02-36-36-0A00-00001-E000"/>
    <x v="1"/>
    <x v="7"/>
    <n v="9.8958491519099994"/>
    <s v="1 - &lt;50"/>
    <x v="1"/>
  </r>
  <r>
    <s v="1-02-36-36-0A00-00002-0000"/>
    <x v="1"/>
    <x v="7"/>
    <n v="11.5267678048"/>
    <s v="1 - &lt;50"/>
    <x v="1"/>
  </r>
  <r>
    <s v="1-02-36-36-0A00-00002-0000"/>
    <x v="1"/>
    <x v="0"/>
    <n v="14.383140235600001"/>
    <s v="1 - &lt;50"/>
    <x v="1"/>
  </r>
  <r>
    <s v="1-02-36-36-0A00-00002-A000"/>
    <x v="1"/>
    <x v="7"/>
    <n v="44.296034919599997"/>
    <s v="1 - &lt;50"/>
    <x v="1"/>
  </r>
  <r>
    <s v="1-02-36-36-0A00-00002-B000"/>
    <x v="1"/>
    <x v="0"/>
    <n v="17.232376280699999"/>
    <s v="1 - &lt;50"/>
    <x v="1"/>
  </r>
  <r>
    <s v="1-02-36-36-0A00-00003-0000"/>
    <x v="1"/>
    <x v="7"/>
    <n v="8.2792164849900001"/>
    <s v="1 - &lt;50"/>
    <x v="1"/>
  </r>
  <r>
    <s v="1-02-36-36-0A00-00003-0000"/>
    <x v="1"/>
    <x v="0"/>
    <n v="12.8611850611"/>
    <s v="1 - &lt;50"/>
    <x v="1"/>
  </r>
  <r>
    <s v="1-02-36-36-0A00-00003-A000"/>
    <x v="1"/>
    <x v="7"/>
    <n v="23.679354995600001"/>
    <s v="1 - &lt;50"/>
    <x v="1"/>
  </r>
  <r>
    <s v="1-02-36-36-0A00-00003-B000"/>
    <x v="1"/>
    <x v="7"/>
    <n v="21.054804025500001"/>
    <s v="1 - &lt;50"/>
    <x v="1"/>
  </r>
  <r>
    <s v="1-02-36-36-0A00-00003-C000"/>
    <x v="1"/>
    <x v="7"/>
    <n v="11.4188937166"/>
    <s v="1 - &lt;50"/>
    <x v="1"/>
  </r>
  <r>
    <s v="1-02-36-36-0A00-00003-C000"/>
    <x v="1"/>
    <x v="0"/>
    <n v="12.6967862252"/>
    <s v="1 - &lt;50"/>
    <x v="1"/>
  </r>
  <r>
    <s v="1-02-36-36-0A00-00004-0000"/>
    <x v="1"/>
    <x v="0"/>
    <n v="17.073586694900001"/>
    <s v="50- &lt;100"/>
    <x v="0"/>
  </r>
  <r>
    <s v="1-02-36-36-0A00-00004-0000"/>
    <x v="1"/>
    <x v="7"/>
    <n v="71.656769127800004"/>
    <s v="50- &lt;100"/>
    <x v="0"/>
  </r>
  <r>
    <s v="1-02-36-36-0A00-00005-0000"/>
    <x v="1"/>
    <x v="0"/>
    <n v="6.46934956583"/>
    <s v="1 - &lt;50"/>
    <x v="1"/>
  </r>
  <r>
    <s v="1-02-36-36-0A00-00005-0000"/>
    <x v="1"/>
    <x v="7"/>
    <n v="9.8286001483599996"/>
    <s v="1 - &lt;50"/>
    <x v="1"/>
  </r>
  <r>
    <s v="1-02-36-36-0A00-00005-A000"/>
    <x v="1"/>
    <x v="7"/>
    <n v="26.6552794748"/>
    <s v="1 - &lt;50"/>
    <x v="1"/>
  </r>
  <r>
    <s v="1-02-36-36-0A00-00005-B000"/>
    <x v="1"/>
    <x v="7"/>
    <n v="4.9738328770700004"/>
    <s v="1 - &lt;50"/>
    <x v="1"/>
  </r>
  <r>
    <s v="1-03-36-36-0010-00000-0090"/>
    <x v="1"/>
    <x v="7"/>
    <n v="1.1335104620900001E-3"/>
    <s v="&lt; 1"/>
    <x v="1"/>
  </r>
  <r>
    <s v="1-03-36-36-0010-00000-0150"/>
    <x v="1"/>
    <x v="7"/>
    <n v="4.8520705371600004"/>
    <s v="1 - &lt;50"/>
    <x v="1"/>
  </r>
  <r>
    <s v="1-03-36-36-0010-00000-0640"/>
    <x v="1"/>
    <x v="7"/>
    <n v="1.0061285108799999E-4"/>
    <s v="&lt; 1"/>
    <x v="1"/>
  </r>
  <r>
    <s v="1-03-36-36-0010-00000-CA20"/>
    <x v="1"/>
    <x v="7"/>
    <n v="1.4908774688699999E-2"/>
    <s v="&lt; 1"/>
    <x v="1"/>
  </r>
  <r>
    <s v="1-03-36-36-0020-00000-1010"/>
    <x v="1"/>
    <x v="7"/>
    <n v="31.949636943800002"/>
    <s v="1 - &lt;50"/>
    <x v="1"/>
  </r>
  <r>
    <s v="1-03-36-36-0020-00000-1120"/>
    <x v="2"/>
    <x v="7"/>
    <n v="8.1204262539300007"/>
    <s v="1 - &lt;50"/>
    <x v="1"/>
  </r>
  <r>
    <s v="1-03-36-36-0020-00000-1120"/>
    <x v="1"/>
    <x v="7"/>
    <n v="36.777297706200002"/>
    <s v="1 - &lt;50"/>
    <x v="1"/>
  </r>
  <r>
    <s v="1-03-36-36-0020-00000-LT30"/>
    <x v="1"/>
    <x v="7"/>
    <n v="1.3120058161999999E-3"/>
    <s v="&lt; 1"/>
    <x v="1"/>
  </r>
  <r>
    <s v="1-03-36-36-0030-00000-CA40"/>
    <x v="1"/>
    <x v="7"/>
    <n v="5.3938041721200003"/>
    <s v="1 - &lt;50"/>
    <x v="1"/>
  </r>
  <r>
    <s v="1-03-36-36-0A00-00001-0000"/>
    <x v="1"/>
    <x v="7"/>
    <n v="319.09610044999999"/>
    <s v="≥ 250"/>
    <x v="0"/>
  </r>
  <r>
    <s v="1-03-36-36-0A00-00001-A000"/>
    <x v="1"/>
    <x v="7"/>
    <n v="2.2805744748599999"/>
    <s v="1 - &lt;50"/>
    <x v="1"/>
  </r>
  <r>
    <s v="1-03-36-36-0A00-00002-0000"/>
    <x v="1"/>
    <x v="7"/>
    <n v="4.2658253950500002"/>
    <s v="1 - &lt;50"/>
    <x v="1"/>
  </r>
  <r>
    <s v="1-03-36-36-0A00-00002-A000"/>
    <x v="1"/>
    <x v="7"/>
    <n v="29.046565672900002"/>
    <s v="1 - &lt;50"/>
    <x v="1"/>
  </r>
  <r>
    <s v="1-03-36-36-0A00-00002-A100"/>
    <x v="1"/>
    <x v="7"/>
    <n v="21.086909354199999"/>
    <s v="1 - &lt;50"/>
    <x v="1"/>
  </r>
  <r>
    <s v="1-03-36-36-0A00-00003-0000"/>
    <x v="1"/>
    <x v="7"/>
    <n v="40.739696957500001"/>
    <s v="1 - &lt;50"/>
    <x v="1"/>
  </r>
  <r>
    <s v="1-03-36-36-0A00-00003-A000"/>
    <x v="1"/>
    <x v="7"/>
    <n v="19.762575469800002"/>
    <s v="1 - &lt;50"/>
    <x v="1"/>
  </r>
  <r>
    <s v="1-03-36-36-0A00-00003-B000"/>
    <x v="1"/>
    <x v="7"/>
    <n v="18.2984827772"/>
    <s v="1 - &lt;50"/>
    <x v="1"/>
  </r>
  <r>
    <s v="1-03-36-36-0A00-00003-C000"/>
    <x v="1"/>
    <x v="7"/>
    <n v="4.7804467175600003"/>
    <s v="1 - &lt;50"/>
    <x v="1"/>
  </r>
  <r>
    <s v="1-03-36-36-0A00-00004-0000"/>
    <x v="1"/>
    <x v="7"/>
    <n v="40.257910923600001"/>
    <s v="1 - &lt;50"/>
    <x v="1"/>
  </r>
  <r>
    <s v="1-03-36-36-0A00-00004-B000"/>
    <x v="1"/>
    <x v="7"/>
    <n v="27.5061655845"/>
    <s v="1 - &lt;50"/>
    <x v="1"/>
  </r>
  <r>
    <s v="1-04-36-36-0A00-00001-0000"/>
    <x v="1"/>
    <x v="7"/>
    <n v="222.350436358"/>
    <s v="200- &lt;250"/>
    <x v="0"/>
  </r>
  <r>
    <s v="1-04-36-36-0A00-00003-0000"/>
    <x v="1"/>
    <x v="7"/>
    <n v="51.319462958300001"/>
    <s v="50- &lt;100"/>
    <x v="0"/>
  </r>
  <r>
    <s v="1-05-36-36-0A00-00001-0000"/>
    <x v="1"/>
    <x v="7"/>
    <n v="35.932897857199997"/>
    <s v="1 - &lt;50"/>
    <x v="1"/>
  </r>
  <r>
    <s v="1-05-36-36-0A00-00001-C000"/>
    <x v="1"/>
    <x v="7"/>
    <n v="143.99329748599999"/>
    <s v="100- &lt;150"/>
    <x v="0"/>
  </r>
  <r>
    <s v="1-05-36-36-0A00-00003-A000"/>
    <x v="1"/>
    <x v="7"/>
    <n v="28.635690609600001"/>
    <s v="1 - &lt;50"/>
    <x v="1"/>
  </r>
  <r>
    <s v="1-05-36-36-0A00-00004-0000"/>
    <x v="6"/>
    <x v="7"/>
    <n v="0.20788666534299999"/>
    <s v="&lt; 1"/>
    <x v="1"/>
  </r>
  <r>
    <s v="1-05-36-36-0A00-00004-A000"/>
    <x v="1"/>
    <x v="7"/>
    <n v="6.0300883558900002E-2"/>
    <s v="&lt; 1"/>
    <x v="1"/>
  </r>
  <r>
    <s v="1-05-36-36-0A00-00005-0000"/>
    <x v="1"/>
    <x v="7"/>
    <n v="21.989070224199999"/>
    <s v="1 - &lt;50"/>
    <x v="1"/>
  </r>
  <r>
    <s v="1-05-36-36-0A00-00005-A000"/>
    <x v="1"/>
    <x v="7"/>
    <n v="29.498842183299999"/>
    <s v="1 - &lt;50"/>
    <x v="1"/>
  </r>
  <r>
    <s v="1-05-36-36-0A00-00008-0000"/>
    <x v="6"/>
    <x v="7"/>
    <n v="0.70856442631000005"/>
    <s v="1 - &lt;50"/>
    <x v="1"/>
  </r>
  <r>
    <s v="1-05-36-36-0A00-00008-0000"/>
    <x v="1"/>
    <x v="7"/>
    <n v="8.5637483548999995"/>
    <s v="1 - &lt;50"/>
    <x v="1"/>
  </r>
  <r>
    <s v="1-06-36-36-0A00-00001-0000"/>
    <x v="1"/>
    <x v="7"/>
    <n v="0.62414968385900005"/>
    <s v="&lt; 1"/>
    <x v="1"/>
  </r>
  <r>
    <s v="1-06-36-36-0A00-00001-C000"/>
    <x v="1"/>
    <x v="7"/>
    <n v="44.454554124200001"/>
    <s v="1 - &lt;50"/>
    <x v="1"/>
  </r>
  <r>
    <s v="1-06-36-36-0A00-00003-0000"/>
    <x v="1"/>
    <x v="7"/>
    <n v="2.64449420208E-2"/>
    <s v="&lt; 1"/>
    <x v="1"/>
  </r>
  <r>
    <s v="1-06-36-36-0A00-00003-A000"/>
    <x v="1"/>
    <x v="7"/>
    <n v="4.57737702607E-3"/>
    <s v="&lt; 1"/>
    <x v="1"/>
  </r>
  <r>
    <s v="1-06-36-36-0A00-00003-D000"/>
    <x v="1"/>
    <x v="7"/>
    <n v="6.7987178562499997"/>
    <s v="1 - &lt;50"/>
    <x v="1"/>
  </r>
  <r>
    <s v="1-06-36-36-0A00-00003-G000"/>
    <x v="1"/>
    <x v="7"/>
    <n v="6.51744333208"/>
    <s v="1 - &lt;50"/>
    <x v="1"/>
  </r>
  <r>
    <s v="1-06-36-36-0A00-00003-I000"/>
    <x v="1"/>
    <x v="7"/>
    <n v="2.0456947244800001"/>
    <s v="1 - &lt;50"/>
    <x v="1"/>
  </r>
  <r>
    <s v="1-08-36-36-0010-00000-0010"/>
    <x v="1"/>
    <x v="7"/>
    <n v="4.7467082605900002"/>
    <s v="1 - &lt;50"/>
    <x v="1"/>
  </r>
  <r>
    <s v="1-08-36-36-0010-00000-0020"/>
    <x v="1"/>
    <x v="7"/>
    <n v="10.2036316532"/>
    <s v="1 - &lt;50"/>
    <x v="1"/>
  </r>
  <r>
    <s v="1-08-36-36-0010-00000-0030"/>
    <x v="1"/>
    <x v="7"/>
    <n v="10.567601661899999"/>
    <s v="1 - &lt;50"/>
    <x v="1"/>
  </r>
  <r>
    <s v="1-08-36-36-0020-00000-0010"/>
    <x v="1"/>
    <x v="7"/>
    <n v="3.0183090023199999E-3"/>
    <s v="&lt; 1"/>
    <x v="1"/>
  </r>
  <r>
    <s v="1-08-36-36-0A00-00002-0000"/>
    <x v="1"/>
    <x v="7"/>
    <n v="47.447472370500002"/>
    <s v="1 - &lt;50"/>
    <x v="1"/>
  </r>
  <r>
    <s v="1-08-36-36-0A00-00002-A000"/>
    <x v="1"/>
    <x v="7"/>
    <n v="25.2339469669"/>
    <s v="1 - &lt;50"/>
    <x v="1"/>
  </r>
  <r>
    <s v="1-08-36-36-0A00-00003-0000"/>
    <x v="1"/>
    <x v="7"/>
    <n v="59.623150846999998"/>
    <s v="50- &lt;100"/>
    <x v="0"/>
  </r>
  <r>
    <s v="1-08-36-36-0A00-00004-0000"/>
    <x v="1"/>
    <x v="7"/>
    <n v="9.49855233149"/>
    <s v="1 - &lt;50"/>
    <x v="1"/>
  </r>
  <r>
    <s v="1-08-36-36-0A00-00004-A000"/>
    <x v="1"/>
    <x v="7"/>
    <n v="40.473090003000003"/>
    <s v="1 - &lt;50"/>
    <x v="1"/>
  </r>
  <r>
    <s v="1-08-36-36-0A00-00005-0000"/>
    <x v="1"/>
    <x v="7"/>
    <n v="73.8999764279"/>
    <s v="50- &lt;100"/>
    <x v="0"/>
  </r>
  <r>
    <s v="1-08-36-36-0A00-00006-B000"/>
    <x v="8"/>
    <x v="7"/>
    <n v="1.4854616358999999E-2"/>
    <s v="1 - &lt;50"/>
    <x v="1"/>
  </r>
  <r>
    <s v="1-08-36-36-0A00-00006-B000"/>
    <x v="1"/>
    <x v="7"/>
    <n v="36.441843091400003"/>
    <s v="1 - &lt;50"/>
    <x v="1"/>
  </r>
  <r>
    <s v="1-08-36-36-0A00-00006-C000"/>
    <x v="1"/>
    <x v="7"/>
    <n v="9.8476075549999997"/>
    <s v="1 - &lt;50"/>
    <x v="1"/>
  </r>
  <r>
    <s v="1-09-36-36-0A00-00002-0000"/>
    <x v="1"/>
    <x v="7"/>
    <n v="69.494528644200003"/>
    <s v="50- &lt;100"/>
    <x v="0"/>
  </r>
  <r>
    <s v="1-09-36-36-0A00-00003-0000"/>
    <x v="1"/>
    <x v="7"/>
    <n v="2.00668567569"/>
    <s v="1 - &lt;50"/>
    <x v="1"/>
  </r>
  <r>
    <s v="1-09-36-36-0A00-00004-0000"/>
    <x v="1"/>
    <x v="7"/>
    <n v="6.2885777558799996"/>
    <s v="1 - &lt;50"/>
    <x v="1"/>
  </r>
  <r>
    <s v="1-09-36-36-0A00-00004-A000"/>
    <x v="1"/>
    <x v="7"/>
    <n v="22.319881895999998"/>
    <s v="1 - &lt;50"/>
    <x v="1"/>
  </r>
  <r>
    <s v="1-09-36-36-0A00-00005-0000"/>
    <x v="1"/>
    <x v="7"/>
    <n v="1.50036012475"/>
    <s v="1 - &lt;50"/>
    <x v="1"/>
  </r>
  <r>
    <s v="1-09-36-36-0A00-00006-0000"/>
    <x v="1"/>
    <x v="7"/>
    <n v="5.9481930306599997"/>
    <s v="1 - &lt;50"/>
    <x v="1"/>
  </r>
  <r>
    <s v="1-09-36-36-0A00-00007-0000"/>
    <x v="1"/>
    <x v="7"/>
    <n v="18.921333682699998"/>
    <s v="1 - &lt;50"/>
    <x v="1"/>
  </r>
  <r>
    <s v="1-09-36-36-0A00-00007-A000"/>
    <x v="1"/>
    <x v="7"/>
    <n v="10.519602641700001"/>
    <s v="1 - &lt;50"/>
    <x v="1"/>
  </r>
  <r>
    <s v="1-09-36-36-0A00-00007-B000"/>
    <x v="1"/>
    <x v="7"/>
    <n v="9.2369991464400005"/>
    <s v="1 - &lt;50"/>
    <x v="1"/>
  </r>
  <r>
    <s v="1-09-36-36-0A00-00008-0000"/>
    <x v="1"/>
    <x v="7"/>
    <n v="19.9502663353"/>
    <s v="1 - &lt;50"/>
    <x v="1"/>
  </r>
  <r>
    <s v="1-09-36-36-0A00-00008-A000"/>
    <x v="1"/>
    <x v="7"/>
    <n v="11.511413123500001"/>
    <s v="1 - &lt;50"/>
    <x v="1"/>
  </r>
  <r>
    <s v="1-09-36-36-0A00-00008-B000"/>
    <x v="1"/>
    <x v="7"/>
    <n v="20.374488256700001"/>
    <s v="1 - &lt;50"/>
    <x v="1"/>
  </r>
  <r>
    <s v="1-09-36-36-0A00-00008-C000"/>
    <x v="1"/>
    <x v="7"/>
    <n v="16.790937659400001"/>
    <s v="1 - &lt;50"/>
    <x v="1"/>
  </r>
  <r>
    <s v="1-10-35-36-0A00-00001-A000"/>
    <x v="1"/>
    <x v="7"/>
    <n v="461.18810479699999"/>
    <s v="≥ 250"/>
    <x v="0"/>
  </r>
  <r>
    <s v="1-10-36-36-0010-00000-0010"/>
    <x v="1"/>
    <x v="7"/>
    <n v="9.8694871612099995"/>
    <s v="1 - &lt;50"/>
    <x v="1"/>
  </r>
  <r>
    <s v="1-10-36-36-0010-00000-0020"/>
    <x v="1"/>
    <x v="7"/>
    <n v="10.051009780099999"/>
    <s v="1 - &lt;50"/>
    <x v="1"/>
  </r>
  <r>
    <s v="1-10-36-36-0010-00000-0030"/>
    <x v="1"/>
    <x v="7"/>
    <n v="10.0509263977"/>
    <s v="1 - &lt;50"/>
    <x v="1"/>
  </r>
  <r>
    <s v="1-10-36-36-0020-00000-0010"/>
    <x v="3"/>
    <x v="7"/>
    <n v="7.9658420968900003"/>
    <s v="1 - &lt;50"/>
    <x v="1"/>
  </r>
  <r>
    <s v="1-10-36-36-0020-00000-0020"/>
    <x v="3"/>
    <x v="7"/>
    <n v="13.229991995400001"/>
    <s v="1 - &lt;50"/>
    <x v="1"/>
  </r>
  <r>
    <s v="1-10-36-36-0020-00000-0030"/>
    <x v="3"/>
    <x v="7"/>
    <n v="10.7718783942"/>
    <s v="1 - &lt;50"/>
    <x v="1"/>
  </r>
  <r>
    <s v="1-10-36-36-0A00-00001-0000"/>
    <x v="2"/>
    <x v="7"/>
    <n v="7.5049182756500004E-3"/>
    <s v="1 - &lt;50"/>
    <x v="1"/>
  </r>
  <r>
    <s v="1-10-36-36-0A00-00001-0000"/>
    <x v="3"/>
    <x v="7"/>
    <n v="0.64672698014399999"/>
    <s v="1 - &lt;50"/>
    <x v="1"/>
  </r>
  <r>
    <s v="1-10-36-36-0A00-00001-0000"/>
    <x v="1"/>
    <x v="7"/>
    <n v="29.056139340800001"/>
    <s v="1 - &lt;50"/>
    <x v="1"/>
  </r>
  <r>
    <s v="1-10-36-36-0A00-00002-B000"/>
    <x v="1"/>
    <x v="7"/>
    <n v="1.6812041471499999E-2"/>
    <s v="1 - &lt;50"/>
    <x v="1"/>
  </r>
  <r>
    <s v="1-10-36-36-0A00-00002-B000"/>
    <x v="3"/>
    <x v="7"/>
    <n v="10.157397765000001"/>
    <s v="1 - &lt;50"/>
    <x v="1"/>
  </r>
  <r>
    <s v="1-10-36-36-0A00-00002-B000"/>
    <x v="2"/>
    <x v="7"/>
    <n v="23.559374516599998"/>
    <s v="1 - &lt;50"/>
    <x v="1"/>
  </r>
  <r>
    <s v="1-10-36-36-0A00-00003-A000"/>
    <x v="2"/>
    <x v="7"/>
    <n v="2.3944594723599999E-2"/>
    <s v="1 - &lt;50"/>
    <x v="1"/>
  </r>
  <r>
    <s v="1-10-36-36-0A00-00003-A000"/>
    <x v="1"/>
    <x v="7"/>
    <n v="45.067402752900001"/>
    <s v="1 - &lt;50"/>
    <x v="1"/>
  </r>
  <r>
    <s v="1-10-36-36-0A00-00005-0000"/>
    <x v="1"/>
    <x v="7"/>
    <n v="27.545294746900002"/>
    <s v="1 - &lt;50"/>
    <x v="1"/>
  </r>
  <r>
    <s v="1-10-36-36-0A00-00006-0000"/>
    <x v="1"/>
    <x v="7"/>
    <n v="5.7425625496199997"/>
    <s v="1 - &lt;50"/>
    <x v="1"/>
  </r>
  <r>
    <s v="1-10-36-36-0A00-00006-A000"/>
    <x v="1"/>
    <x v="7"/>
    <n v="12.7938997743"/>
    <s v="1 - &lt;50"/>
    <x v="1"/>
  </r>
  <r>
    <s v="1-10-36-36-0A00-00006-B000"/>
    <x v="1"/>
    <x v="7"/>
    <n v="5.82816974186"/>
    <s v="1 - &lt;50"/>
    <x v="1"/>
  </r>
  <r>
    <s v="1-10-36-36-0A00-00007-0000"/>
    <x v="2"/>
    <x v="7"/>
    <n v="6.3013668832999997E-2"/>
    <s v="1 - &lt;50"/>
    <x v="1"/>
  </r>
  <r>
    <s v="1-10-36-36-0A00-00007-0000"/>
    <x v="1"/>
    <x v="7"/>
    <n v="19.502773576199999"/>
    <s v="1 - &lt;50"/>
    <x v="1"/>
  </r>
  <r>
    <s v="1-10-36-36-0A00-00007-A000"/>
    <x v="1"/>
    <x v="7"/>
    <n v="0.72718849221399995"/>
    <s v="1 - &lt;50"/>
    <x v="1"/>
  </r>
  <r>
    <s v="1-10-36-36-0A00-00007-A000"/>
    <x v="2"/>
    <x v="7"/>
    <n v="4.2667534098899997"/>
    <s v="1 - &lt;50"/>
    <x v="1"/>
  </r>
  <r>
    <s v="1-10-36-36-0A00-00007-A000"/>
    <x v="6"/>
    <x v="7"/>
    <n v="14.7299833612"/>
    <s v="1 - &lt;50"/>
    <x v="1"/>
  </r>
  <r>
    <s v="1-10-36-36-0A00-00007-B000"/>
    <x v="2"/>
    <x v="7"/>
    <n v="3.6034241744700002"/>
    <s v="1 - &lt;50"/>
    <x v="1"/>
  </r>
  <r>
    <s v="1-10-36-36-0A00-00007-B000"/>
    <x v="1"/>
    <x v="7"/>
    <n v="16.5500948858"/>
    <s v="1 - &lt;50"/>
    <x v="1"/>
  </r>
  <r>
    <s v="1-10-36-36-0A00-00008-A000"/>
    <x v="1"/>
    <x v="7"/>
    <n v="5.0065635331999996"/>
    <s v="1 - &lt;50"/>
    <x v="1"/>
  </r>
  <r>
    <s v="1-10-36-36-0A00-00008-B000"/>
    <x v="1"/>
    <x v="7"/>
    <n v="9.7995824110100003"/>
    <s v="1 - &lt;50"/>
    <x v="1"/>
  </r>
  <r>
    <s v="1-10-36-36-0A00-00008-B100"/>
    <x v="1"/>
    <x v="7"/>
    <n v="6.3732658365399999"/>
    <s v="1 - &lt;50"/>
    <x v="1"/>
  </r>
  <r>
    <s v="1-10-36-36-0A00-00008-C000"/>
    <x v="1"/>
    <x v="7"/>
    <n v="4.3865892472399999"/>
    <s v="1 - &lt;50"/>
    <x v="1"/>
  </r>
  <r>
    <s v="1-10-36-36-0A00-00009-A000"/>
    <x v="1"/>
    <x v="7"/>
    <n v="5.8366015858100004"/>
    <s v="1 - &lt;50"/>
    <x v="1"/>
  </r>
  <r>
    <s v="1-10-36-36-0A00-00009-B000"/>
    <x v="1"/>
    <x v="7"/>
    <n v="2.90503713339"/>
    <s v="1 - &lt;50"/>
    <x v="1"/>
  </r>
  <r>
    <s v="1-10-36-36-0A00-00009-D000"/>
    <x v="1"/>
    <x v="7"/>
    <n v="3.1086082244000002"/>
    <s v="1 - &lt;50"/>
    <x v="1"/>
  </r>
  <r>
    <s v="1-11-36-36-0010-00000-0010"/>
    <x v="1"/>
    <x v="0"/>
    <n v="5.2864548208800004"/>
    <s v="1 - &lt;50"/>
    <x v="1"/>
  </r>
  <r>
    <s v="1-11-36-36-0010-00000-0020"/>
    <x v="1"/>
    <x v="0"/>
    <n v="6.9825776315999999"/>
    <s v="1 - &lt;50"/>
    <x v="1"/>
  </r>
  <r>
    <s v="1-11-36-36-0A00-00001-A000"/>
    <x v="1"/>
    <x v="0"/>
    <n v="25.116019053799999"/>
    <s v="1 - &lt;50"/>
    <x v="1"/>
  </r>
  <r>
    <s v="1-11-36-36-0A00-00001-A100"/>
    <x v="1"/>
    <x v="0"/>
    <n v="2.4202747601299999"/>
    <s v="1 - &lt;50"/>
    <x v="1"/>
  </r>
  <r>
    <s v="1-11-36-36-0A00-00002-A000"/>
    <x v="1"/>
    <x v="0"/>
    <n v="20.169181162200001"/>
    <s v="1 - &lt;50"/>
    <x v="1"/>
  </r>
  <r>
    <s v="1-11-36-36-0A00-00002-B000"/>
    <x v="1"/>
    <x v="0"/>
    <n v="27.9210707664"/>
    <s v="1 - &lt;50"/>
    <x v="1"/>
  </r>
  <r>
    <s v="1-11-36-36-0A00-00003-0000"/>
    <x v="1"/>
    <x v="0"/>
    <n v="69.638398368099999"/>
    <s v="50- &lt;100"/>
    <x v="0"/>
  </r>
  <r>
    <s v="1-11-36-36-0A00-00004-0000"/>
    <x v="1"/>
    <x v="7"/>
    <n v="21.834989669500001"/>
    <s v="1 - &lt;50"/>
    <x v="1"/>
  </r>
  <r>
    <s v="1-11-36-36-0A00-00004-0000"/>
    <x v="1"/>
    <x v="0"/>
    <n v="29.804655440600001"/>
    <s v="1 - &lt;50"/>
    <x v="1"/>
  </r>
  <r>
    <s v="1-11-36-36-0A00-00005-0000"/>
    <x v="1"/>
    <x v="0"/>
    <n v="47.489395865399999"/>
    <s v="1 - &lt;50"/>
    <x v="1"/>
  </r>
  <r>
    <s v="1-11-36-36-0A00-00007-0000"/>
    <x v="1"/>
    <x v="0"/>
    <n v="38.3386191942"/>
    <s v="1 - &lt;50"/>
    <x v="1"/>
  </r>
  <r>
    <s v="1-11-36-36-0A00-00007-A000"/>
    <x v="1"/>
    <x v="0"/>
    <n v="37.691016692700003"/>
    <s v="1 - &lt;50"/>
    <x v="1"/>
  </r>
  <r>
    <s v="1-11-36-36-0A00-00008-0000"/>
    <x v="1"/>
    <x v="0"/>
    <n v="3.9123547977299999"/>
    <s v="1 - &lt;50"/>
    <x v="1"/>
  </r>
  <r>
    <s v="1-11-36-36-0A00-00008-0000"/>
    <x v="1"/>
    <x v="7"/>
    <n v="7.0630051858999998"/>
    <s v="1 - &lt;50"/>
    <x v="1"/>
  </r>
  <r>
    <s v="1-11-36-36-0A00-00008-A000"/>
    <x v="1"/>
    <x v="7"/>
    <n v="0.82878665194099999"/>
    <s v="1 - &lt;50"/>
    <x v="1"/>
  </r>
  <r>
    <s v="1-11-36-36-0A00-00008-A000"/>
    <x v="1"/>
    <x v="0"/>
    <n v="9.7996869787699996"/>
    <s v="1 - &lt;50"/>
    <x v="1"/>
  </r>
  <r>
    <s v="1-11-36-36-0A00-00008-B000"/>
    <x v="1"/>
    <x v="7"/>
    <n v="5.8939498666699999"/>
    <s v="1 - &lt;50"/>
    <x v="1"/>
  </r>
  <r>
    <s v="1-11-36-36-0A00-00008-B000"/>
    <x v="1"/>
    <x v="0"/>
    <n v="6.0776083830900003"/>
    <s v="1 - &lt;50"/>
    <x v="1"/>
  </r>
  <r>
    <s v="1-11-36-36-0A00-00008-C000"/>
    <x v="1"/>
    <x v="7"/>
    <n v="9.7283817167999995"/>
    <s v="1 - &lt;50"/>
    <x v="1"/>
  </r>
  <r>
    <s v="1-11-36-36-0A00-00008-C100"/>
    <x v="1"/>
    <x v="7"/>
    <n v="9.9781656807699992"/>
    <s v="1 - &lt;50"/>
    <x v="1"/>
  </r>
  <r>
    <s v="1-12-36-36-0A00-00001-A000"/>
    <x v="1"/>
    <x v="0"/>
    <n v="23.250444897400001"/>
    <s v="1 - &lt;50"/>
    <x v="1"/>
  </r>
  <r>
    <s v="1-12-36-36-0A00-00002-0000"/>
    <x v="1"/>
    <x v="0"/>
    <n v="71.235371634000003"/>
    <s v="50- &lt;100"/>
    <x v="0"/>
  </r>
  <r>
    <s v="1-12-36-36-0A00-00003-0000"/>
    <x v="2"/>
    <x v="0"/>
    <n v="38.976544906000001"/>
    <s v="50- &lt;100"/>
    <x v="0"/>
  </r>
  <r>
    <s v="1-12-36-36-0A00-00003-0000"/>
    <x v="1"/>
    <x v="0"/>
    <n v="43.916943656900003"/>
    <s v="50- &lt;100"/>
    <x v="0"/>
  </r>
  <r>
    <s v="1-12-36-36-0A00-00004-0000"/>
    <x v="1"/>
    <x v="0"/>
    <n v="15.9621671635"/>
    <s v="50- &lt;100"/>
    <x v="0"/>
  </r>
  <r>
    <s v="1-12-36-36-0A00-00004-0000"/>
    <x v="2"/>
    <x v="0"/>
    <n v="39.421981084000002"/>
    <s v="50- &lt;100"/>
    <x v="0"/>
  </r>
  <r>
    <s v="1-14-35-36-0A00-00001-B000"/>
    <x v="1"/>
    <x v="7"/>
    <n v="59.847850661499997"/>
    <s v="50- &lt;100"/>
    <x v="0"/>
  </r>
  <r>
    <s v="1-14-36-36-0010-00000-001A"/>
    <x v="1"/>
    <x v="0"/>
    <n v="5.1094657959300003"/>
    <s v="1 - &lt;50"/>
    <x v="1"/>
  </r>
  <r>
    <s v="1-14-36-36-0010-00000-0040"/>
    <x v="1"/>
    <x v="0"/>
    <n v="5.4182472736099996"/>
    <s v="1 - &lt;50"/>
    <x v="1"/>
  </r>
  <r>
    <s v="1-14-36-36-0010-00000-0200"/>
    <x v="1"/>
    <x v="0"/>
    <n v="10.9349802618"/>
    <s v="1 - &lt;50"/>
    <x v="1"/>
  </r>
  <r>
    <s v="1-14-36-36-0010-00000-0210"/>
    <x v="1"/>
    <x v="0"/>
    <n v="17.473922631299999"/>
    <s v="1 - &lt;50"/>
    <x v="1"/>
  </r>
  <r>
    <s v="1-14-36-36-0A00-00001-0000"/>
    <x v="1"/>
    <x v="0"/>
    <n v="24.057704716899998"/>
    <s v="1 - &lt;50"/>
    <x v="1"/>
  </r>
  <r>
    <s v="1-14-36-36-0A00-00003-C000"/>
    <x v="1"/>
    <x v="0"/>
    <n v="1.3514626943200001E-2"/>
    <s v="&lt; 1"/>
    <x v="1"/>
  </r>
  <r>
    <s v="1-14-36-36-0A00-00004-0000"/>
    <x v="1"/>
    <x v="7"/>
    <n v="0.503995347303"/>
    <s v="1 - &lt;50"/>
    <x v="1"/>
  </r>
  <r>
    <s v="1-14-36-36-0A00-00004-0000"/>
    <x v="1"/>
    <x v="0"/>
    <n v="49.850831153999998"/>
    <s v="1 - &lt;50"/>
    <x v="1"/>
  </r>
  <r>
    <s v="1-14-36-36-0A00-00005-0000"/>
    <x v="1"/>
    <x v="0"/>
    <n v="3.3199308360300002"/>
    <s v="1 - &lt;50"/>
    <x v="1"/>
  </r>
  <r>
    <s v="1-15-36-36-0A00-00001-0000"/>
    <x v="1"/>
    <x v="7"/>
    <n v="7.9808113030400003"/>
    <s v="1 - &lt;50"/>
    <x v="1"/>
  </r>
  <r>
    <s v="1-15-36-36-0A00-00001-0000"/>
    <x v="1"/>
    <x v="0"/>
    <n v="13.3792962994"/>
    <s v="1 - &lt;50"/>
    <x v="1"/>
  </r>
  <r>
    <s v="1-15-36-36-0A00-00002-0000"/>
    <x v="1"/>
    <x v="0"/>
    <n v="9.7229407418000005"/>
    <s v="1 - &lt;50"/>
    <x v="1"/>
  </r>
  <r>
    <s v="1-15-36-36-0A00-00002-0000"/>
    <x v="1"/>
    <x v="7"/>
    <n v="12.1933601494"/>
    <s v="1 - &lt;50"/>
    <x v="1"/>
  </r>
  <r>
    <s v="1-15-36-36-0A00-00003-0000"/>
    <x v="1"/>
    <x v="7"/>
    <n v="40.419818236700003"/>
    <s v="1 - &lt;50"/>
    <x v="1"/>
  </r>
  <r>
    <s v="1-15-36-36-0A00-00003-A000"/>
    <x v="1"/>
    <x v="0"/>
    <n v="1.01417483049"/>
    <s v="50- &lt;100"/>
    <x v="0"/>
  </r>
  <r>
    <s v="1-15-36-36-0A00-00003-A000"/>
    <x v="1"/>
    <x v="7"/>
    <n v="71.8063927006"/>
    <s v="50- &lt;100"/>
    <x v="0"/>
  </r>
  <r>
    <s v="1-15-36-36-0A00-00006-0000"/>
    <x v="1"/>
    <x v="7"/>
    <n v="9.9962164361599992"/>
    <s v="1 - &lt;50"/>
    <x v="1"/>
  </r>
  <r>
    <s v="1-16-36-36-0A00-00001-0000"/>
    <x v="1"/>
    <x v="7"/>
    <n v="44.002483552800001"/>
    <s v="1 - &lt;50"/>
    <x v="1"/>
  </r>
  <r>
    <s v="1-16-36-36-0A00-00002-0000"/>
    <x v="1"/>
    <x v="7"/>
    <n v="34.033935748799998"/>
    <s v="1 - &lt;50"/>
    <x v="1"/>
  </r>
  <r>
    <s v="1-16-36-36-0A00-00002-A000"/>
    <x v="1"/>
    <x v="7"/>
    <n v="12.213838452699999"/>
    <s v="1 - &lt;50"/>
    <x v="1"/>
  </r>
  <r>
    <s v="1-16-36-36-0A00-00003-0000"/>
    <x v="1"/>
    <x v="7"/>
    <n v="31.275227002800001"/>
    <s v="1 - &lt;50"/>
    <x v="1"/>
  </r>
  <r>
    <s v="1-16-36-36-0A00-00003-A000"/>
    <x v="1"/>
    <x v="7"/>
    <n v="19.354516221899999"/>
    <s v="1 - &lt;50"/>
    <x v="1"/>
  </r>
  <r>
    <s v="1-16-36-36-0A00-00003-B000"/>
    <x v="1"/>
    <x v="7"/>
    <n v="21.0593092698"/>
    <s v="1 - &lt;50"/>
    <x v="1"/>
  </r>
  <r>
    <s v="1-16-36-36-0A00-00004-0000"/>
    <x v="1"/>
    <x v="7"/>
    <n v="71.771047737000004"/>
    <s v="50- &lt;100"/>
    <x v="0"/>
  </r>
  <r>
    <s v="1-17-36-36-0A00-00002-0000"/>
    <x v="1"/>
    <x v="7"/>
    <n v="36.313082563999998"/>
    <s v="1 - &lt;50"/>
    <x v="1"/>
  </r>
  <r>
    <s v="1-17-36-36-0A00-00002-B000"/>
    <x v="1"/>
    <x v="7"/>
    <n v="9.3325625457600001"/>
    <s v="1 - &lt;50"/>
    <x v="1"/>
  </r>
  <r>
    <s v="1-23-36-36-0A00-00001-C000"/>
    <x v="1"/>
    <x v="0"/>
    <n v="1.22154942388"/>
    <s v="1 - &lt;50"/>
    <x v="1"/>
  </r>
  <r>
    <s v="1-25-36-36-0A00-00002-A000"/>
    <x v="1"/>
    <x v="0"/>
    <n v="2.9179933882500001E-3"/>
    <s v="&lt; 1"/>
    <x v="1"/>
  </r>
  <r>
    <s v="1-33-35-36-0A00-00001-0000"/>
    <x v="1"/>
    <x v="7"/>
    <n v="262.30315291900001"/>
    <s v="≥ 250"/>
    <x v="0"/>
  </r>
  <r>
    <s v="1-33-35-36-0A00-00002-0000"/>
    <x v="1"/>
    <x v="7"/>
    <n v="186.483150317"/>
    <s v="150-&lt;200"/>
    <x v="0"/>
  </r>
  <r>
    <s v="1-34-35-36-0A00-00001-0000"/>
    <x v="1"/>
    <x v="7"/>
    <n v="280.62050142099997"/>
    <s v="≥ 250"/>
    <x v="0"/>
  </r>
  <r>
    <s v="1-34-35-36-0A00-00002-0000"/>
    <x v="1"/>
    <x v="7"/>
    <n v="258.86672388"/>
    <s v="≥ 250"/>
    <x v="0"/>
  </r>
  <r>
    <s v="1-36-36-36-0A00-00001-B000"/>
    <x v="1"/>
    <x v="0"/>
    <n v="14.55506551"/>
    <s v="1 - &lt;50"/>
    <x v="1"/>
  </r>
  <r>
    <s v="1-36-36-36-0A00-00001-E000"/>
    <x v="1"/>
    <x v="0"/>
    <n v="2.2232830985E-2"/>
    <s v="&lt; 1"/>
    <x v="1"/>
  </r>
  <r>
    <s v="1-36-36-36-0A00-00001-F000"/>
    <x v="1"/>
    <x v="0"/>
    <n v="0.157000089111"/>
    <s v="&lt; 1"/>
    <x v="1"/>
  </r>
  <r>
    <s v="1-36-36-36-0A00-00002-0000"/>
    <x v="1"/>
    <x v="0"/>
    <n v="5.4309974053600003"/>
    <s v="1 - &lt;50"/>
    <x v="1"/>
  </r>
  <r>
    <s v="2111-322-0001-000-3"/>
    <x v="11"/>
    <x v="7"/>
    <n v="3.7114492174399998"/>
    <s v="1 - &lt;50"/>
    <x v="1"/>
  </r>
  <r>
    <s v="2111-322-0002-000-0"/>
    <x v="11"/>
    <x v="7"/>
    <n v="5.0468246464900002"/>
    <s v="1 - &lt;50"/>
    <x v="1"/>
  </r>
  <r>
    <s v="2111-322-0003-000-7"/>
    <x v="11"/>
    <x v="7"/>
    <n v="9.9522354250999996"/>
    <s v="1 - &lt;50"/>
    <x v="1"/>
  </r>
  <r>
    <s v="2111-332-0001-000-4"/>
    <x v="11"/>
    <x v="7"/>
    <n v="5.0836504501100004"/>
    <s v="1 - &lt;50"/>
    <x v="1"/>
  </r>
  <r>
    <s v="2111-332-0002-000-1"/>
    <x v="11"/>
    <x v="7"/>
    <n v="5.0836451018800002"/>
    <s v="1 - &lt;50"/>
    <x v="1"/>
  </r>
  <r>
    <s v="2112-422-0001-000-3"/>
    <x v="11"/>
    <x v="7"/>
    <n v="8.42329385763"/>
    <s v="1 - &lt;50"/>
    <x v="1"/>
  </r>
  <r>
    <s v="2112-423-0001-000-6"/>
    <x v="11"/>
    <x v="7"/>
    <n v="9.6913944306200008"/>
    <s v="1 - &lt;50"/>
    <x v="1"/>
  </r>
  <r>
    <s v="2112-432-0001-000-4"/>
    <x v="11"/>
    <x v="7"/>
    <n v="7.9707578523500002"/>
    <s v="1 - &lt;50"/>
    <x v="1"/>
  </r>
  <r>
    <s v="2112-441-0003-000-6"/>
    <x v="11"/>
    <x v="7"/>
    <n v="0.406205033795"/>
    <s v="&lt; 1"/>
    <x v="1"/>
  </r>
  <r>
    <s v="2136-111-0001-000-2"/>
    <x v="11"/>
    <x v="7"/>
    <n v="1.9555857487299999"/>
    <s v="1 - &lt;50"/>
    <x v="1"/>
  </r>
  <r>
    <s v="2136-111-0001-000-2"/>
    <x v="2"/>
    <x v="7"/>
    <n v="11.0505378585"/>
    <s v="1 - &lt;50"/>
    <x v="1"/>
  </r>
  <r>
    <s v="2136-111-0001-000-2"/>
    <x v="1"/>
    <x v="7"/>
    <n v="28.2872773657"/>
    <s v="1 - &lt;50"/>
    <x v="1"/>
  </r>
  <r>
    <s v="2201-211-0001-000-8"/>
    <x v="0"/>
    <x v="8"/>
    <n v="80.305364267200005"/>
    <s v="50- &lt;100"/>
    <x v="0"/>
  </r>
  <r>
    <s v="2202-111-0003-000-8"/>
    <x v="2"/>
    <x v="8"/>
    <n v="25.674162475100001"/>
    <s v="1 - &lt;50"/>
    <x v="1"/>
  </r>
  <r>
    <s v="2202-121-0001-000-5"/>
    <x v="2"/>
    <x v="8"/>
    <n v="225.882095405"/>
    <s v="200- &lt;250"/>
    <x v="0"/>
  </r>
  <r>
    <s v="2202-221-0001-000-2"/>
    <x v="2"/>
    <x v="8"/>
    <n v="37.261584150799997"/>
    <s v="1 - &lt;50"/>
    <x v="1"/>
  </r>
  <r>
    <s v="2202-223-0001-000-8"/>
    <x v="2"/>
    <x v="8"/>
    <n v="41.427888559899998"/>
    <s v="1 - &lt;50"/>
    <x v="1"/>
  </r>
  <r>
    <s v="2203-111-0003-000-1"/>
    <x v="1"/>
    <x v="8"/>
    <n v="20.5956654951"/>
    <s v="50- &lt;100"/>
    <x v="0"/>
  </r>
  <r>
    <s v="2203-111-0003-000-1"/>
    <x v="2"/>
    <x v="8"/>
    <n v="63.722764370500002"/>
    <s v="50- &lt;100"/>
    <x v="0"/>
  </r>
  <r>
    <s v="2203-121-0001-000-8"/>
    <x v="2"/>
    <x v="8"/>
    <n v="42.065621310499999"/>
    <s v="1 - &lt;50"/>
    <x v="1"/>
  </r>
  <r>
    <s v="2203-122-0001-000-1"/>
    <x v="2"/>
    <x v="8"/>
    <n v="42.682281731700002"/>
    <s v="1 - &lt;50"/>
    <x v="1"/>
  </r>
  <r>
    <s v="2203-211-0001-000-4"/>
    <x v="2"/>
    <x v="8"/>
    <n v="85.963921526799993"/>
    <s v="50- &lt;100"/>
    <x v="0"/>
  </r>
  <r>
    <s v="2203-221-0001-000-5"/>
    <x v="2"/>
    <x v="8"/>
    <n v="85.859790175200004"/>
    <s v="50- &lt;100"/>
    <x v="0"/>
  </r>
  <r>
    <s v="2203-311-0002-000-8"/>
    <x v="2"/>
    <x v="8"/>
    <n v="0.54915369563799998"/>
    <s v="&lt; 1"/>
    <x v="1"/>
  </r>
  <r>
    <s v="2203-321-0001-000-2"/>
    <x v="2"/>
    <x v="8"/>
    <n v="29.2796733771"/>
    <s v="1 - &lt;50"/>
    <x v="1"/>
  </r>
  <r>
    <s v="2203-332-0002-000-3"/>
    <x v="2"/>
    <x v="8"/>
    <n v="0.55080435819899998"/>
    <s v="&lt; 1"/>
    <x v="1"/>
  </r>
  <r>
    <s v="2203-411-0001-000-8"/>
    <x v="2"/>
    <x v="8"/>
    <n v="154.929105077"/>
    <s v="150-&lt;200"/>
    <x v="0"/>
  </r>
  <r>
    <s v="2204-111-0002-000-7"/>
    <x v="2"/>
    <x v="8"/>
    <n v="104.33508700599999"/>
    <s v="100- &lt;150"/>
    <x v="0"/>
  </r>
  <r>
    <s v="2204-233-0020-000-4"/>
    <x v="2"/>
    <x v="8"/>
    <n v="113.223979894"/>
    <s v="100- &lt;150"/>
    <x v="0"/>
  </r>
  <r>
    <s v="2204-311-0001-000-4"/>
    <x v="2"/>
    <x v="8"/>
    <n v="38.800427448699999"/>
    <s v="1 - &lt;50"/>
    <x v="1"/>
  </r>
  <r>
    <s v="2204-422-0001-000-5"/>
    <x v="2"/>
    <x v="8"/>
    <n v="38.194453970300003"/>
    <s v="1 - &lt;50"/>
    <x v="1"/>
  </r>
  <r>
    <s v="2207-324-0001-000-3"/>
    <x v="1"/>
    <x v="7"/>
    <n v="9.9608748690300004"/>
    <s v="1 - &lt;50"/>
    <x v="1"/>
  </r>
  <r>
    <s v="2207-413-0001-000-6"/>
    <x v="1"/>
    <x v="7"/>
    <n v="10.1154158123"/>
    <s v="1 - &lt;50"/>
    <x v="1"/>
  </r>
  <r>
    <s v="2207-442-0002-000-1"/>
    <x v="1"/>
    <x v="7"/>
    <n v="8.1360098918499997"/>
    <s v="1 - &lt;50"/>
    <x v="1"/>
  </r>
  <r>
    <s v="2208-322-0001-000-0"/>
    <x v="1"/>
    <x v="7"/>
    <n v="19.154108092200001"/>
    <s v="1 - &lt;50"/>
    <x v="1"/>
  </r>
  <r>
    <s v="2209-111-0002-000-2"/>
    <x v="2"/>
    <x v="8"/>
    <n v="76.778851982000006"/>
    <s v="50- &lt;100"/>
    <x v="0"/>
  </r>
  <r>
    <s v="2209-121-0001-000-6"/>
    <x v="2"/>
    <x v="8"/>
    <n v="80.559248149400005"/>
    <s v="50- &lt;100"/>
    <x v="0"/>
  </r>
  <r>
    <s v="2209-211-0001-000-2"/>
    <x v="2"/>
    <x v="8"/>
    <n v="37.764092403600003"/>
    <s v="1 - &lt;50"/>
    <x v="1"/>
  </r>
  <r>
    <s v="2209-211-0010-000-8"/>
    <x v="2"/>
    <x v="8"/>
    <n v="39.454100791499997"/>
    <s v="1 - &lt;50"/>
    <x v="1"/>
  </r>
  <r>
    <s v="2209-221-0001-000-3"/>
    <x v="2"/>
    <x v="8"/>
    <n v="74.968916072200003"/>
    <s v="50- &lt;100"/>
    <x v="0"/>
  </r>
  <r>
    <s v="2209-311-0001-000-9"/>
    <x v="2"/>
    <x v="8"/>
    <n v="0.27313628729599998"/>
    <s v="1 - &lt;50"/>
    <x v="1"/>
  </r>
  <r>
    <s v="2209-311-0001-000-9"/>
    <x v="1"/>
    <x v="8"/>
    <n v="10.853392490199999"/>
    <s v="1 - &lt;50"/>
    <x v="1"/>
  </r>
  <r>
    <s v="2209-311-0001-010-2"/>
    <x v="1"/>
    <x v="8"/>
    <n v="4.8056684773200002"/>
    <s v="1 - &lt;50"/>
    <x v="1"/>
  </r>
  <r>
    <s v="2209-312-0001-000-2"/>
    <x v="1"/>
    <x v="8"/>
    <n v="18.518405166200001"/>
    <s v="1 - &lt;50"/>
    <x v="1"/>
  </r>
  <r>
    <s v="2209-321-0001-000-0"/>
    <x v="2"/>
    <x v="8"/>
    <n v="69.372061509600002"/>
    <s v="50- &lt;100"/>
    <x v="0"/>
  </r>
  <r>
    <s v="2210-111-0003-000-3"/>
    <x v="2"/>
    <x v="8"/>
    <n v="150.26309635600001"/>
    <s v="150-&lt;200"/>
    <x v="0"/>
  </r>
  <r>
    <s v="2210-211-0001-000-6"/>
    <x v="2"/>
    <x v="8"/>
    <n v="153.22122403"/>
    <s v="150-&lt;200"/>
    <x v="0"/>
  </r>
  <r>
    <s v="2210-311-0001-000-3"/>
    <x v="2"/>
    <x v="8"/>
    <n v="17.892519587799999"/>
    <s v="1 - &lt;50"/>
    <x v="1"/>
  </r>
  <r>
    <s v="2210-312-0001-000-6"/>
    <x v="2"/>
    <x v="8"/>
    <n v="50.857243875899997"/>
    <s v="50- &lt;100"/>
    <x v="0"/>
  </r>
  <r>
    <s v="2210-321-0001-000-4"/>
    <x v="2"/>
    <x v="8"/>
    <n v="0.97262370096999995"/>
    <s v="1 - &lt;50"/>
    <x v="1"/>
  </r>
  <r>
    <s v="2210-321-0001-000-4"/>
    <x v="1"/>
    <x v="8"/>
    <n v="16.962340680299999"/>
    <s v="1 - &lt;50"/>
    <x v="1"/>
  </r>
  <r>
    <s v="2210-321-0001-010-7"/>
    <x v="1"/>
    <x v="8"/>
    <n v="17.4655435793"/>
    <s v="1 - &lt;50"/>
    <x v="1"/>
  </r>
  <r>
    <s v="2210-411-0001-000-0"/>
    <x v="2"/>
    <x v="8"/>
    <n v="19.0743636049"/>
    <s v="1 - &lt;50"/>
    <x v="1"/>
  </r>
  <r>
    <s v="2210-411-0002-000-7"/>
    <x v="2"/>
    <x v="8"/>
    <n v="17.202889060299999"/>
    <s v="1 - &lt;50"/>
    <x v="1"/>
  </r>
  <r>
    <s v="2210-412-0001-000-3"/>
    <x v="2"/>
    <x v="8"/>
    <n v="37.485869807500002"/>
    <s v="1 - &lt;50"/>
    <x v="1"/>
  </r>
  <r>
    <s v="2210-414-0001-000-9"/>
    <x v="2"/>
    <x v="8"/>
    <n v="2.4676435845600002"/>
    <s v="1 - &lt;50"/>
    <x v="1"/>
  </r>
  <r>
    <s v="2210-421-0001-000-1"/>
    <x v="6"/>
    <x v="8"/>
    <n v="2.0547453667299998E-3"/>
    <s v="1 - &lt;50"/>
    <x v="1"/>
  </r>
  <r>
    <s v="2210-421-0001-000-1"/>
    <x v="2"/>
    <x v="8"/>
    <n v="35.274719549899999"/>
    <s v="1 - &lt;50"/>
    <x v="1"/>
  </r>
  <r>
    <s v="2210-421-0026-000-2"/>
    <x v="2"/>
    <x v="8"/>
    <n v="0.56350075210799999"/>
    <s v="1 - &lt;50"/>
    <x v="1"/>
  </r>
  <r>
    <s v="2210-421-0026-000-2"/>
    <x v="6"/>
    <x v="8"/>
    <n v="18.985643423799999"/>
    <s v="1 - &lt;50"/>
    <x v="1"/>
  </r>
  <r>
    <s v="2210-431-0001-000-2"/>
    <x v="2"/>
    <x v="8"/>
    <n v="3.58282074164"/>
    <s v="1 - &lt;50"/>
    <x v="1"/>
  </r>
  <r>
    <s v="2210-431-0001-000-2"/>
    <x v="6"/>
    <x v="8"/>
    <n v="10.379601255400001"/>
    <s v="1 - &lt;50"/>
    <x v="1"/>
  </r>
  <r>
    <s v="2210-500-0002-000-0"/>
    <x v="1"/>
    <x v="8"/>
    <n v="5.0000947600599996"/>
    <s v="1 - &lt;50"/>
    <x v="1"/>
  </r>
  <r>
    <s v="2210-500-0003-000-7"/>
    <x v="1"/>
    <x v="8"/>
    <n v="5.0000924047900002"/>
    <s v="1 - &lt;50"/>
    <x v="1"/>
  </r>
  <r>
    <s v="2210-500-0004-000-4"/>
    <x v="1"/>
    <x v="8"/>
    <n v="5.0002469179800002"/>
    <s v="1 - &lt;50"/>
    <x v="1"/>
  </r>
  <r>
    <s v="2210-500-0005-000-1"/>
    <x v="1"/>
    <x v="8"/>
    <n v="5.0035425471200003"/>
    <s v="1 - &lt;50"/>
    <x v="1"/>
  </r>
  <r>
    <s v="2210-500-0006-000-8"/>
    <x v="2"/>
    <x v="8"/>
    <n v="0.54456592046399999"/>
    <s v="1 - &lt;50"/>
    <x v="1"/>
  </r>
  <r>
    <s v="2210-500-0006-000-8"/>
    <x v="1"/>
    <x v="8"/>
    <n v="16.633025609899999"/>
    <s v="1 - &lt;50"/>
    <x v="1"/>
  </r>
  <r>
    <s v="2211-111-0003-000-6"/>
    <x v="6"/>
    <x v="8"/>
    <n v="0.60613945080599996"/>
    <s v="50- &lt;100"/>
    <x v="0"/>
  </r>
  <r>
    <s v="2211-111-0003-000-6"/>
    <x v="2"/>
    <x v="8"/>
    <n v="75.932391102500006"/>
    <s v="50- &lt;100"/>
    <x v="0"/>
  </r>
  <r>
    <s v="2211-131-0001-000-4"/>
    <x v="2"/>
    <x v="8"/>
    <n v="4.0956370053100002E-2"/>
    <s v="50- &lt;100"/>
    <x v="0"/>
  </r>
  <r>
    <s v="2211-131-0001-000-4"/>
    <x v="6"/>
    <x v="8"/>
    <n v="71.977667798900001"/>
    <s v="50- &lt;100"/>
    <x v="0"/>
  </r>
  <r>
    <s v="2211-311-0001-000-6"/>
    <x v="2"/>
    <x v="8"/>
    <n v="5.4038734370299997"/>
    <s v="100- &lt;150"/>
    <x v="0"/>
  </r>
  <r>
    <s v="2211-311-0001-000-6"/>
    <x v="1"/>
    <x v="8"/>
    <n v="100.065564321"/>
    <s v="100- &lt;150"/>
    <x v="0"/>
  </r>
  <r>
    <s v="2211-321-0001-000-7"/>
    <x v="2"/>
    <x v="8"/>
    <n v="76.380080090299998"/>
    <s v="50- &lt;100"/>
    <x v="0"/>
  </r>
  <r>
    <s v="2211-341-0001-000-9"/>
    <x v="1"/>
    <x v="8"/>
    <n v="20.617471323099998"/>
    <s v="1 - &lt;50"/>
    <x v="1"/>
  </r>
  <r>
    <s v="2211-341-0001-000-9"/>
    <x v="2"/>
    <x v="8"/>
    <n v="22.394072829399999"/>
    <s v="1 - &lt;50"/>
    <x v="1"/>
  </r>
  <r>
    <s v="2211-431-0001-000-5"/>
    <x v="1"/>
    <x v="8"/>
    <n v="0.366264297224"/>
    <s v="1 - &lt;50"/>
    <x v="1"/>
  </r>
  <r>
    <s v="2211-431-0001-000-5"/>
    <x v="2"/>
    <x v="8"/>
    <n v="32.527173396800002"/>
    <s v="1 - &lt;50"/>
    <x v="1"/>
  </r>
  <r>
    <s v="2211-800-0001-000-7"/>
    <x v="2"/>
    <x v="8"/>
    <n v="9.1029238790800004"/>
    <s v="1 - &lt;50"/>
    <x v="1"/>
  </r>
  <r>
    <s v="2211-800-0002-000-4"/>
    <x v="2"/>
    <x v="8"/>
    <n v="9.1285204790899996"/>
    <s v="1 - &lt;50"/>
    <x v="1"/>
  </r>
  <r>
    <s v="2211-800-0003-000-1"/>
    <x v="2"/>
    <x v="8"/>
    <n v="9.1550477680199993"/>
    <s v="1 - &lt;50"/>
    <x v="1"/>
  </r>
  <r>
    <s v="2211-800-0004-000-8"/>
    <x v="2"/>
    <x v="8"/>
    <n v="9.1690701327199999"/>
    <s v="1 - &lt;50"/>
    <x v="1"/>
  </r>
  <r>
    <s v="2212-134-0001-000-6"/>
    <x v="0"/>
    <x v="8"/>
    <n v="4.5732077964599999E-4"/>
    <s v="1 - &lt;50"/>
    <x v="1"/>
  </r>
  <r>
    <s v="2212-134-0001-000-6"/>
    <x v="2"/>
    <x v="8"/>
    <n v="6.54417435536"/>
    <s v="1 - &lt;50"/>
    <x v="1"/>
  </r>
  <r>
    <s v="2212-231-0001-000-4"/>
    <x v="2"/>
    <x v="8"/>
    <n v="18.277583524800001"/>
    <s v="1 - &lt;50"/>
    <x v="1"/>
  </r>
  <r>
    <s v="2212-321-0001-000-0"/>
    <x v="6"/>
    <x v="8"/>
    <n v="32.168248726599998"/>
    <s v="1 - &lt;50"/>
    <x v="1"/>
  </r>
  <r>
    <s v="2212-411-0002-000-3"/>
    <x v="2"/>
    <x v="8"/>
    <n v="8.2050258917499994E-2"/>
    <s v="1 - &lt;50"/>
    <x v="1"/>
  </r>
  <r>
    <s v="2212-411-0002-000-3"/>
    <x v="1"/>
    <x v="8"/>
    <n v="5.6550065496000004"/>
    <s v="1 - &lt;50"/>
    <x v="1"/>
  </r>
  <r>
    <s v="2212-422-0010-000-6"/>
    <x v="2"/>
    <x v="8"/>
    <n v="4.2185074939799998E-2"/>
    <s v="1 - &lt;50"/>
    <x v="1"/>
  </r>
  <r>
    <s v="2212-422-0010-000-6"/>
    <x v="1"/>
    <x v="8"/>
    <n v="15.106422161699999"/>
    <s v="1 - &lt;50"/>
    <x v="1"/>
  </r>
  <r>
    <s v="2212-424-0023-000-6"/>
    <x v="1"/>
    <x v="8"/>
    <n v="6.9344412428699997E-3"/>
    <s v="&lt; 1"/>
    <x v="1"/>
  </r>
  <r>
    <s v="2212-424-0023-000-6"/>
    <x v="2"/>
    <x v="8"/>
    <n v="9.6343563109799996E-2"/>
    <s v="&lt; 1"/>
    <x v="1"/>
  </r>
  <r>
    <s v="2212-500-0015-000-0"/>
    <x v="0"/>
    <x v="8"/>
    <n v="6.7765094389799998E-5"/>
    <s v="&lt; 1"/>
    <x v="1"/>
  </r>
  <r>
    <s v="2212-500-0015-000-0"/>
    <x v="2"/>
    <x v="8"/>
    <n v="0.13775167625400001"/>
    <s v="&lt; 1"/>
    <x v="1"/>
  </r>
  <r>
    <s v="2212-601-0002-000-6"/>
    <x v="3"/>
    <x v="8"/>
    <n v="5.8625314252400003"/>
    <s v="1 - &lt;50"/>
    <x v="1"/>
  </r>
  <r>
    <s v="2212-601-0003-000-3"/>
    <x v="3"/>
    <x v="8"/>
    <n v="5.7141042238699997"/>
    <s v="1 - &lt;50"/>
    <x v="1"/>
  </r>
  <r>
    <s v="2212-601-0004-000-0"/>
    <x v="2"/>
    <x v="8"/>
    <n v="0.142107492723"/>
    <s v="1 - &lt;50"/>
    <x v="1"/>
  </r>
  <r>
    <s v="2212-601-0004-000-0"/>
    <x v="3"/>
    <x v="8"/>
    <n v="6.8600866909400002"/>
    <s v="1 - &lt;50"/>
    <x v="1"/>
  </r>
  <r>
    <s v="2212-602-0002-000-9"/>
    <x v="3"/>
    <x v="8"/>
    <n v="5.1506913134300003"/>
    <s v="1 - &lt;50"/>
    <x v="1"/>
  </r>
  <r>
    <s v="2212-602-0003-000-6"/>
    <x v="3"/>
    <x v="8"/>
    <n v="5.00005123543"/>
    <s v="1 - &lt;50"/>
    <x v="1"/>
  </r>
  <r>
    <s v="2212-602-0004-000-3"/>
    <x v="3"/>
    <x v="8"/>
    <n v="4.8462580703000002"/>
    <s v="1 - &lt;50"/>
    <x v="1"/>
  </r>
  <r>
    <s v="2212-800-0001-000-0"/>
    <x v="2"/>
    <x v="8"/>
    <n v="8.4040077817600007"/>
    <s v="1 - &lt;50"/>
    <x v="1"/>
  </r>
  <r>
    <s v="2212-800-0002-000-7"/>
    <x v="1"/>
    <x v="8"/>
    <n v="0.240369560116"/>
    <s v="1 - &lt;50"/>
    <x v="1"/>
  </r>
  <r>
    <s v="2212-800-0002-000-7"/>
    <x v="2"/>
    <x v="8"/>
    <n v="1.87390106444"/>
    <s v="1 - &lt;50"/>
    <x v="1"/>
  </r>
  <r>
    <s v="2212-800-0003-000-4"/>
    <x v="2"/>
    <x v="8"/>
    <n v="9.93534703342E-2"/>
    <s v="1 - &lt;50"/>
    <x v="1"/>
  </r>
  <r>
    <s v="2212-800-0003-000-4"/>
    <x v="1"/>
    <x v="8"/>
    <n v="4.6256225090500003"/>
    <s v="1 - &lt;50"/>
    <x v="1"/>
  </r>
  <r>
    <s v="2212-800-0004-000-1"/>
    <x v="2"/>
    <x v="8"/>
    <n v="0.11224032907299999"/>
    <s v="1 - &lt;50"/>
    <x v="1"/>
  </r>
  <r>
    <s v="2212-800-0004-000-1"/>
    <x v="1"/>
    <x v="8"/>
    <n v="6.73491594532"/>
    <s v="1 - &lt;50"/>
    <x v="1"/>
  </r>
  <r>
    <s v="2212-800-0005-000-8"/>
    <x v="2"/>
    <x v="8"/>
    <n v="11.6868838164"/>
    <s v="1 - &lt;50"/>
    <x v="1"/>
  </r>
  <r>
    <s v="2212-800-0006-000-5"/>
    <x v="2"/>
    <x v="8"/>
    <n v="11.5028424146"/>
    <s v="1 - &lt;50"/>
    <x v="1"/>
  </r>
  <r>
    <s v="2212-800-0007-000-2"/>
    <x v="2"/>
    <x v="8"/>
    <n v="12.514982997200001"/>
    <s v="1 - &lt;50"/>
    <x v="1"/>
  </r>
  <r>
    <s v="2213-131-0001-000-0"/>
    <x v="2"/>
    <x v="8"/>
    <n v="18.67979081"/>
    <s v="1 - &lt;50"/>
    <x v="1"/>
  </r>
  <r>
    <s v="2213-431-0001-000-1"/>
    <x v="2"/>
    <x v="8"/>
    <n v="1.03826070052"/>
    <s v="1 - &lt;50"/>
    <x v="1"/>
  </r>
  <r>
    <s v="2213-431-0001-000-1"/>
    <x v="1"/>
    <x v="8"/>
    <n v="1.1357685963199999"/>
    <s v="1 - &lt;50"/>
    <x v="1"/>
  </r>
  <r>
    <s v="2213-431-0001-000-1"/>
    <x v="0"/>
    <x v="8"/>
    <n v="18.2252695852"/>
    <s v="1 - &lt;50"/>
    <x v="1"/>
  </r>
  <r>
    <s v="2213-431-0002-000-8"/>
    <x v="1"/>
    <x v="8"/>
    <n v="2.3324738212799998"/>
    <s v="1 - &lt;50"/>
    <x v="1"/>
  </r>
  <r>
    <s v="2213-431-0003-000-5"/>
    <x v="1"/>
    <x v="8"/>
    <n v="4.7356913703299996"/>
    <s v="1 - &lt;50"/>
    <x v="1"/>
  </r>
  <r>
    <s v="2213-431-0004-000-2"/>
    <x v="1"/>
    <x v="8"/>
    <n v="0.11860722060700001"/>
    <s v="&lt; 1"/>
    <x v="1"/>
  </r>
  <r>
    <s v="2213-441-0001-000-2"/>
    <x v="1"/>
    <x v="8"/>
    <n v="0.38052923434199998"/>
    <s v="1 - &lt;50"/>
    <x v="1"/>
  </r>
  <r>
    <s v="2213-441-0001-000-2"/>
    <x v="2"/>
    <x v="8"/>
    <n v="17.648082589099999"/>
    <s v="1 - &lt;50"/>
    <x v="1"/>
  </r>
  <r>
    <s v="2213-442-0001-000-5"/>
    <x v="1"/>
    <x v="8"/>
    <n v="6.50135439656"/>
    <s v="1 - &lt;50"/>
    <x v="1"/>
  </r>
  <r>
    <s v="2213-443-0001-000-8"/>
    <x v="1"/>
    <x v="8"/>
    <n v="8.6302251475800004E-3"/>
    <s v="&lt; 1"/>
    <x v="1"/>
  </r>
  <r>
    <s v="2213-503-0001-000-1"/>
    <x v="1"/>
    <x v="8"/>
    <n v="9.9966123500100004"/>
    <s v="1 - &lt;50"/>
    <x v="1"/>
  </r>
  <r>
    <s v="2213-503-0002-000-8"/>
    <x v="1"/>
    <x v="8"/>
    <n v="6.2354645637299999"/>
    <s v="1 - &lt;50"/>
    <x v="1"/>
  </r>
  <r>
    <s v="2213-503-0004-000-2"/>
    <x v="2"/>
    <x v="8"/>
    <n v="1.5584608629200001"/>
    <s v="1 - &lt;50"/>
    <x v="1"/>
  </r>
  <r>
    <s v="2213-504-0010-000-0"/>
    <x v="2"/>
    <x v="8"/>
    <n v="9.3218229451900001"/>
    <s v="1 - &lt;50"/>
    <x v="1"/>
  </r>
  <r>
    <s v="2213-504-0011-000-7"/>
    <x v="2"/>
    <x v="8"/>
    <n v="8.7516864187499994"/>
    <s v="1 - &lt;50"/>
    <x v="1"/>
  </r>
  <r>
    <s v="2213-504-0012-000-4"/>
    <x v="2"/>
    <x v="8"/>
    <n v="9.8736023092600007"/>
    <s v="1 - &lt;50"/>
    <x v="1"/>
  </r>
  <r>
    <s v="2213-504-0013-000-1"/>
    <x v="0"/>
    <x v="8"/>
    <n v="0.57923040965000006"/>
    <s v="1 - &lt;50"/>
    <x v="1"/>
  </r>
  <r>
    <s v="2213-504-0013-000-1"/>
    <x v="2"/>
    <x v="8"/>
    <n v="9.55838640158"/>
    <s v="1 - &lt;50"/>
    <x v="1"/>
  </r>
  <r>
    <s v="2213-505-0001-000-7"/>
    <x v="2"/>
    <x v="8"/>
    <n v="6.5299465251099997"/>
    <s v="1 - &lt;50"/>
    <x v="1"/>
  </r>
  <r>
    <s v="2213-505-0002-000-4"/>
    <x v="2"/>
    <x v="8"/>
    <n v="6.1131045363399998"/>
    <s v="1 - &lt;50"/>
    <x v="1"/>
  </r>
  <r>
    <s v="2213-505-0003-000-1"/>
    <x v="2"/>
    <x v="8"/>
    <n v="4.23733374621"/>
    <s v="1 - &lt;50"/>
    <x v="1"/>
  </r>
  <r>
    <s v="2214-121-0001-000-2"/>
    <x v="1"/>
    <x v="8"/>
    <n v="0.90062200717700003"/>
    <s v="1 - &lt;50"/>
    <x v="1"/>
  </r>
  <r>
    <s v="2214-121-0001-000-2"/>
    <x v="2"/>
    <x v="8"/>
    <n v="30.265030014400001"/>
    <s v="1 - &lt;50"/>
    <x v="1"/>
  </r>
  <r>
    <s v="2214-121-0002-000-9"/>
    <x v="2"/>
    <x v="8"/>
    <n v="6.4134036194200003E-4"/>
    <s v="1 - &lt;50"/>
    <x v="1"/>
  </r>
  <r>
    <s v="2214-121-0002-000-9"/>
    <x v="1"/>
    <x v="8"/>
    <n v="3.39682539976"/>
    <s v="1 - &lt;50"/>
    <x v="1"/>
  </r>
  <r>
    <s v="2214-131-0001-000-3"/>
    <x v="1"/>
    <x v="8"/>
    <n v="12.9934707296"/>
    <s v="1 - &lt;50"/>
    <x v="1"/>
  </r>
  <r>
    <s v="2214-131-0001-000-3"/>
    <x v="2"/>
    <x v="8"/>
    <n v="18.5594187781"/>
    <s v="1 - &lt;50"/>
    <x v="1"/>
  </r>
  <r>
    <s v="2214-131-0002-000-0"/>
    <x v="2"/>
    <x v="8"/>
    <n v="5.1612491379699996"/>
    <s v="1 - &lt;50"/>
    <x v="1"/>
  </r>
  <r>
    <s v="2214-211-0002-000-5"/>
    <x v="2"/>
    <x v="8"/>
    <n v="18.646594528200001"/>
    <s v="1 - &lt;50"/>
    <x v="1"/>
  </r>
  <r>
    <s v="2214-211-0003-000-2"/>
    <x v="2"/>
    <x v="8"/>
    <n v="19.954091731799998"/>
    <s v="1 - &lt;50"/>
    <x v="1"/>
  </r>
  <r>
    <s v="2214-221-0001-000-9"/>
    <x v="2"/>
    <x v="8"/>
    <n v="112.547961797"/>
    <s v="100- &lt;150"/>
    <x v="0"/>
  </r>
  <r>
    <s v="2214-311-0001-000-5"/>
    <x v="2"/>
    <x v="8"/>
    <n v="8.8880880656600006E-2"/>
    <s v="150-&lt;200"/>
    <x v="0"/>
  </r>
  <r>
    <s v="2214-311-0001-000-5"/>
    <x v="1"/>
    <x v="8"/>
    <n v="188.56338377099999"/>
    <s v="150-&lt;200"/>
    <x v="0"/>
  </r>
  <r>
    <s v="2214-341-0001-000-8"/>
    <x v="2"/>
    <x v="8"/>
    <n v="72.245035211800001"/>
    <s v="50- &lt;100"/>
    <x v="0"/>
  </r>
  <r>
    <s v="2214-500-0001-000-5"/>
    <x v="1"/>
    <x v="8"/>
    <n v="1.5654783131199999E-3"/>
    <s v="&lt; 1"/>
    <x v="1"/>
  </r>
  <r>
    <s v="2214-500-0002-000-2"/>
    <x v="1"/>
    <x v="8"/>
    <n v="8.5619979929099994"/>
    <s v="1 - &lt;50"/>
    <x v="1"/>
  </r>
  <r>
    <s v="2214-500-0003-000-9"/>
    <x v="1"/>
    <x v="8"/>
    <n v="8.5637744138999992"/>
    <s v="1 - &lt;50"/>
    <x v="1"/>
  </r>
  <r>
    <s v="2214-500-0004-000-6"/>
    <x v="1"/>
    <x v="8"/>
    <n v="8.5645438555299993"/>
    <s v="1 - &lt;50"/>
    <x v="1"/>
  </r>
  <r>
    <s v="2214-501-0001-000-8"/>
    <x v="1"/>
    <x v="8"/>
    <n v="9.5078402504299999E-4"/>
    <s v="1 - &lt;50"/>
    <x v="1"/>
  </r>
  <r>
    <s v="2214-501-0001-000-8"/>
    <x v="2"/>
    <x v="8"/>
    <n v="5.2489689045799999"/>
    <s v="1 - &lt;50"/>
    <x v="1"/>
  </r>
  <r>
    <s v="2214-501-0002-000-5"/>
    <x v="2"/>
    <x v="8"/>
    <n v="5.8528770865100004"/>
    <s v="1 - &lt;50"/>
    <x v="1"/>
  </r>
  <r>
    <s v="2214-501-0003-000-2"/>
    <x v="2"/>
    <x v="8"/>
    <n v="8.6003191891400004"/>
    <s v="1 - &lt;50"/>
    <x v="1"/>
  </r>
  <r>
    <s v="2214-501-0004-000-9"/>
    <x v="2"/>
    <x v="8"/>
    <n v="6.9642435044799997"/>
    <s v="1 - &lt;50"/>
    <x v="1"/>
  </r>
  <r>
    <s v="2214-501-0005-000-6"/>
    <x v="2"/>
    <x v="8"/>
    <n v="6.9488335576000004"/>
    <s v="1 - &lt;50"/>
    <x v="1"/>
  </r>
  <r>
    <s v="2214-800-0001-000-6"/>
    <x v="2"/>
    <x v="8"/>
    <n v="0.55438491916499999"/>
    <s v="1 - &lt;50"/>
    <x v="1"/>
  </r>
  <r>
    <s v="2214-800-0001-000-6"/>
    <x v="1"/>
    <x v="8"/>
    <n v="6.6217005548000003"/>
    <s v="1 - &lt;50"/>
    <x v="1"/>
  </r>
  <r>
    <s v="2214-800-0002-000-3"/>
    <x v="2"/>
    <x v="8"/>
    <n v="0.51556146651000001"/>
    <s v="1 - &lt;50"/>
    <x v="1"/>
  </r>
  <r>
    <s v="2214-800-0002-000-3"/>
    <x v="1"/>
    <x v="8"/>
    <n v="8.3337370008599994"/>
    <s v="1 - &lt;50"/>
    <x v="1"/>
  </r>
  <r>
    <s v="2214-800-0003-000-0"/>
    <x v="1"/>
    <x v="8"/>
    <n v="10.256249217700001"/>
    <s v="1 - &lt;50"/>
    <x v="1"/>
  </r>
  <r>
    <s v="2214-800-0004-000-7"/>
    <x v="1"/>
    <x v="8"/>
    <n v="10.1645814038"/>
    <s v="1 - &lt;50"/>
    <x v="1"/>
  </r>
  <r>
    <s v="2215-111-0002-000-1"/>
    <x v="2"/>
    <x v="8"/>
    <n v="75.861037221399997"/>
    <s v="50- &lt;100"/>
    <x v="0"/>
  </r>
  <r>
    <s v="2215-131-0001-000-6"/>
    <x v="2"/>
    <x v="8"/>
    <n v="1.71198300153E-2"/>
    <s v="1 - &lt;50"/>
    <x v="1"/>
  </r>
  <r>
    <s v="2215-131-0001-000-6"/>
    <x v="6"/>
    <x v="8"/>
    <n v="40.023400585399997"/>
    <s v="1 - &lt;50"/>
    <x v="1"/>
  </r>
  <r>
    <s v="2215-141-0001-000-7"/>
    <x v="6"/>
    <x v="8"/>
    <n v="3.4558550308099997E-2"/>
    <s v="1 - &lt;50"/>
    <x v="1"/>
  </r>
  <r>
    <s v="2215-141-0001-000-7"/>
    <x v="12"/>
    <x v="8"/>
    <n v="33.3812287087"/>
    <s v="1 - &lt;50"/>
    <x v="1"/>
  </r>
  <r>
    <s v="2215-211-0001-000-1"/>
    <x v="6"/>
    <x v="8"/>
    <n v="2.0884641957E-4"/>
    <s v="1 - &lt;50"/>
    <x v="1"/>
  </r>
  <r>
    <s v="2215-211-0001-000-1"/>
    <x v="1"/>
    <x v="8"/>
    <n v="1.9056209790899999E-2"/>
    <s v="1 - &lt;50"/>
    <x v="1"/>
  </r>
  <r>
    <s v="2215-211-0001-000-1"/>
    <x v="2"/>
    <x v="8"/>
    <n v="37.642822695500001"/>
    <s v="1 - &lt;50"/>
    <x v="1"/>
  </r>
  <r>
    <s v="2215-221-0001-000-2"/>
    <x v="1"/>
    <x v="8"/>
    <n v="2.6823603358800002E-2"/>
    <s v="100- &lt;150"/>
    <x v="0"/>
  </r>
  <r>
    <s v="2215-221-0001-000-2"/>
    <x v="2"/>
    <x v="8"/>
    <n v="1.68624267922"/>
    <s v="100- &lt;150"/>
    <x v="0"/>
  </r>
  <r>
    <s v="2215-221-0001-000-2"/>
    <x v="6"/>
    <x v="8"/>
    <n v="111.93952577899999"/>
    <s v="100- &lt;150"/>
    <x v="0"/>
  </r>
  <r>
    <s v="2215-222-0016-000-3"/>
    <x v="6"/>
    <x v="8"/>
    <n v="0.54593026439000003"/>
    <s v="&lt; 1"/>
    <x v="1"/>
  </r>
  <r>
    <s v="2215-331-0001-000-0"/>
    <x v="6"/>
    <x v="8"/>
    <n v="11.361824941"/>
    <s v="1 - &lt;50"/>
    <x v="1"/>
  </r>
  <r>
    <s v="2215-331-0001-010-3"/>
    <x v="6"/>
    <x v="8"/>
    <n v="9.15623278209E-2"/>
    <s v="1 - &lt;50"/>
    <x v="1"/>
  </r>
  <r>
    <s v="2215-331-0001-010-3"/>
    <x v="2"/>
    <x v="8"/>
    <n v="11.3255008617"/>
    <s v="1 - &lt;50"/>
    <x v="1"/>
  </r>
  <r>
    <s v="2215-332-0005-000-1"/>
    <x v="1"/>
    <x v="8"/>
    <n v="9.2437761832700005"/>
    <s v="1 - &lt;50"/>
    <x v="1"/>
  </r>
  <r>
    <s v="2215-341-0002-000-8"/>
    <x v="2"/>
    <x v="8"/>
    <n v="0.10845480278"/>
    <s v="1 - &lt;50"/>
    <x v="1"/>
  </r>
  <r>
    <s v="2215-341-0002-000-8"/>
    <x v="6"/>
    <x v="8"/>
    <n v="19.190371591200002"/>
    <s v="1 - &lt;50"/>
    <x v="1"/>
  </r>
  <r>
    <s v="2215-342-0001-000-4"/>
    <x v="6"/>
    <x v="8"/>
    <n v="18.974891748600001"/>
    <s v="1 - &lt;50"/>
    <x v="1"/>
  </r>
  <r>
    <s v="2215-411-0001-000-5"/>
    <x v="1"/>
    <x v="8"/>
    <n v="77.637209582500006"/>
    <s v="50- &lt;100"/>
    <x v="0"/>
  </r>
  <r>
    <s v="2215-421-0001-000-6"/>
    <x v="1"/>
    <x v="8"/>
    <n v="6.4921923384099998E-4"/>
    <s v="1 - &lt;50"/>
    <x v="1"/>
  </r>
  <r>
    <s v="2215-421-0001-000-6"/>
    <x v="2"/>
    <x v="8"/>
    <n v="17.332723475000002"/>
    <s v="1 - &lt;50"/>
    <x v="1"/>
  </r>
  <r>
    <s v="2215-423-0001-000-2"/>
    <x v="2"/>
    <x v="8"/>
    <n v="4.9736182440799999"/>
    <s v="1 - &lt;50"/>
    <x v="1"/>
  </r>
  <r>
    <s v="2215-423-0002-000-9"/>
    <x v="2"/>
    <x v="8"/>
    <n v="15.684153027300001"/>
    <s v="1 - &lt;50"/>
    <x v="1"/>
  </r>
  <r>
    <s v="2215-431-0001-000-7"/>
    <x v="1"/>
    <x v="8"/>
    <n v="0.41984966519299999"/>
    <s v="1 - &lt;50"/>
    <x v="1"/>
  </r>
  <r>
    <s v="2215-431-0001-000-7"/>
    <x v="2"/>
    <x v="8"/>
    <n v="19.782722834800001"/>
    <s v="1 - &lt;50"/>
    <x v="1"/>
  </r>
  <r>
    <s v="2215-433-0001-000-3"/>
    <x v="6"/>
    <x v="8"/>
    <n v="1.9042737204000001E-2"/>
    <s v="1 - &lt;50"/>
    <x v="1"/>
  </r>
  <r>
    <s v="2215-433-0001-000-3"/>
    <x v="1"/>
    <x v="8"/>
    <n v="0.28031874578900001"/>
    <s v="1 - &lt;50"/>
    <x v="1"/>
  </r>
  <r>
    <s v="2215-433-0001-000-3"/>
    <x v="2"/>
    <x v="8"/>
    <n v="18.457299969299999"/>
    <s v="1 - &lt;50"/>
    <x v="1"/>
  </r>
  <r>
    <s v="2215-700-0005-000-0"/>
    <x v="2"/>
    <x v="8"/>
    <n v="8.7755094642699997E-4"/>
    <s v="&lt; 1"/>
    <x v="1"/>
  </r>
  <r>
    <s v="2215-700-0006-000-7"/>
    <x v="2"/>
    <x v="8"/>
    <n v="8.6558539206200004E-4"/>
    <s v="&lt; 1"/>
    <x v="1"/>
  </r>
  <r>
    <s v="2215-700-0007-000-4"/>
    <x v="2"/>
    <x v="8"/>
    <n v="8.7333200967500005E-4"/>
    <s v="&lt; 1"/>
    <x v="1"/>
  </r>
  <r>
    <s v="2215-700-0007-000-4"/>
    <x v="6"/>
    <x v="8"/>
    <n v="0.32767669642800001"/>
    <s v="&lt; 1"/>
    <x v="1"/>
  </r>
  <r>
    <s v="2215-700-0008-000-1"/>
    <x v="2"/>
    <x v="8"/>
    <n v="6.2003944837099999E-2"/>
    <s v="&lt; 1"/>
    <x v="1"/>
  </r>
  <r>
    <s v="2215-700-0008-000-1"/>
    <x v="6"/>
    <x v="8"/>
    <n v="0.39019242208799998"/>
    <s v="&lt; 1"/>
    <x v="1"/>
  </r>
  <r>
    <s v="2215-700-0009-000-8"/>
    <x v="1"/>
    <x v="8"/>
    <n v="0.159367143588"/>
    <s v="&lt; 1"/>
    <x v="1"/>
  </r>
  <r>
    <s v="2215-700-0009-000-8"/>
    <x v="2"/>
    <x v="8"/>
    <n v="0.213356703294"/>
    <s v="&lt; 1"/>
    <x v="1"/>
  </r>
  <r>
    <s v="2216-111-0003-000-1"/>
    <x v="2"/>
    <x v="8"/>
    <n v="75.260579427099998"/>
    <s v="≥ 250"/>
    <x v="0"/>
  </r>
  <r>
    <s v="2216-111-0003-000-1"/>
    <x v="6"/>
    <x v="8"/>
    <n v="234.871421978"/>
    <s v="≥ 250"/>
    <x v="0"/>
  </r>
  <r>
    <s v="2216-111-0003-000-1"/>
    <x v="1"/>
    <x v="8"/>
    <n v="306.86038166200001"/>
    <s v="≥ 250"/>
    <x v="0"/>
  </r>
  <r>
    <s v="2221-111-0003-000-7"/>
    <x v="1"/>
    <x v="8"/>
    <n v="102.76669987"/>
    <s v="100- &lt;150"/>
    <x v="0"/>
  </r>
  <r>
    <s v="2221-131-0001-000-5"/>
    <x v="1"/>
    <x v="8"/>
    <n v="51.435164532000002"/>
    <s v="50- &lt;100"/>
    <x v="0"/>
  </r>
  <r>
    <s v="2221-131-0002-000-2"/>
    <x v="1"/>
    <x v="8"/>
    <n v="27.8463077734"/>
    <s v="1 - &lt;50"/>
    <x v="1"/>
  </r>
  <r>
    <s v="2221-212-0005-000-1"/>
    <x v="6"/>
    <x v="8"/>
    <n v="3.3340919558100002E-4"/>
    <s v="1 - &lt;50"/>
    <x v="1"/>
  </r>
  <r>
    <s v="2221-212-0005-000-1"/>
    <x v="2"/>
    <x v="8"/>
    <n v="8.6063298552799997E-2"/>
    <s v="1 - &lt;50"/>
    <x v="1"/>
  </r>
  <r>
    <s v="2221-212-0005-000-1"/>
    <x v="1"/>
    <x v="8"/>
    <n v="44.161708604799998"/>
    <s v="1 - &lt;50"/>
    <x v="1"/>
  </r>
  <r>
    <s v="2221-231-0001-000-2"/>
    <x v="1"/>
    <x v="8"/>
    <n v="31.025708679800001"/>
    <s v="1 - &lt;50"/>
    <x v="1"/>
  </r>
  <r>
    <s v="2221-232-0001-000-5"/>
    <x v="1"/>
    <x v="8"/>
    <n v="15.000600775000001"/>
    <s v="1 - &lt;50"/>
    <x v="1"/>
  </r>
  <r>
    <s v="2221-241-0001-000-3"/>
    <x v="1"/>
    <x v="8"/>
    <n v="28.0671223909"/>
    <s v="1 - &lt;50"/>
    <x v="1"/>
  </r>
  <r>
    <s v="2221-311-0001-000-7"/>
    <x v="1"/>
    <x v="8"/>
    <n v="297.41354641999999"/>
    <s v="≥ 250"/>
    <x v="0"/>
  </r>
  <r>
    <s v="2221-412-0001-000-7"/>
    <x v="1"/>
    <x v="8"/>
    <n v="1.66952838479"/>
    <s v="1 - &lt;50"/>
    <x v="1"/>
  </r>
  <r>
    <s v="2222-111-0002-000-3"/>
    <x v="2"/>
    <x v="8"/>
    <n v="39.544279162300001"/>
    <s v="1 - &lt;50"/>
    <x v="1"/>
  </r>
  <r>
    <s v="2222-111-0003-000-0"/>
    <x v="2"/>
    <x v="8"/>
    <n v="38.990204710500002"/>
    <s v="1 - &lt;50"/>
    <x v="1"/>
  </r>
  <r>
    <s v="2222-211-0001-000-3"/>
    <x v="1"/>
    <x v="8"/>
    <n v="0.13789099614"/>
    <s v="1 - &lt;50"/>
    <x v="1"/>
  </r>
  <r>
    <s v="2222-211-0001-000-3"/>
    <x v="2"/>
    <x v="8"/>
    <n v="38.683486211800002"/>
    <s v="1 - &lt;50"/>
    <x v="1"/>
  </r>
  <r>
    <s v="2222-322-0001-000-4"/>
    <x v="0"/>
    <x v="8"/>
    <n v="0.95301353430900004"/>
    <s v="1 - &lt;50"/>
    <x v="1"/>
  </r>
  <r>
    <s v="2222-322-0001-000-4"/>
    <x v="1"/>
    <x v="8"/>
    <n v="2.86778760765"/>
    <s v="1 - &lt;50"/>
    <x v="1"/>
  </r>
  <r>
    <s v="2222-331-0001-000-2"/>
    <x v="0"/>
    <x v="8"/>
    <n v="3.7776746368500001E-2"/>
    <s v="50- &lt;100"/>
    <x v="0"/>
  </r>
  <r>
    <s v="2222-331-0001-000-2"/>
    <x v="1"/>
    <x v="8"/>
    <n v="76.782185719599994"/>
    <s v="50- &lt;100"/>
    <x v="0"/>
  </r>
  <r>
    <s v="2222-411-0001-000-7"/>
    <x v="2"/>
    <x v="8"/>
    <n v="2.5678338215600002E-2"/>
    <s v="50- &lt;100"/>
    <x v="0"/>
  </r>
  <r>
    <s v="2222-411-0001-000-7"/>
    <x v="0"/>
    <x v="8"/>
    <n v="4.45002572296E-2"/>
    <s v="50- &lt;100"/>
    <x v="0"/>
  </r>
  <r>
    <s v="2222-411-0001-000-7"/>
    <x v="1"/>
    <x v="8"/>
    <n v="79.472620736799996"/>
    <s v="50- &lt;100"/>
    <x v="0"/>
  </r>
  <r>
    <s v="2222-431-0001-000-9"/>
    <x v="0"/>
    <x v="8"/>
    <n v="2.0667855291099999E-5"/>
    <s v="50- &lt;100"/>
    <x v="0"/>
  </r>
  <r>
    <s v="2222-431-0001-000-9"/>
    <x v="2"/>
    <x v="8"/>
    <n v="19.579279902100001"/>
    <s v="50- &lt;100"/>
    <x v="0"/>
  </r>
  <r>
    <s v="2222-431-0001-000-9"/>
    <x v="1"/>
    <x v="8"/>
    <n v="58.158693708400001"/>
    <s v="50- &lt;100"/>
    <x v="0"/>
  </r>
  <r>
    <s v="2222-600-0001-000-7"/>
    <x v="1"/>
    <x v="8"/>
    <n v="7.3196146000900002E-4"/>
    <s v="&lt; 1"/>
    <x v="1"/>
  </r>
  <r>
    <s v="2222-600-0002-000-4"/>
    <x v="1"/>
    <x v="8"/>
    <n v="5.3471126673300002"/>
    <s v="1 - &lt;50"/>
    <x v="1"/>
  </r>
  <r>
    <s v="2222-600-0003-000-1"/>
    <x v="1"/>
    <x v="8"/>
    <n v="5.3472746108500004"/>
    <s v="1 - &lt;50"/>
    <x v="1"/>
  </r>
  <r>
    <s v="2222-600-0004-000-8"/>
    <x v="1"/>
    <x v="8"/>
    <n v="5.3468768133899998"/>
    <s v="1 - &lt;50"/>
    <x v="1"/>
  </r>
  <r>
    <s v="2222-600-0006-000-2"/>
    <x v="1"/>
    <x v="8"/>
    <n v="1.59389787403E-3"/>
    <s v="&lt; 1"/>
    <x v="1"/>
  </r>
  <r>
    <s v="2222-600-0006-010-5"/>
    <x v="2"/>
    <x v="8"/>
    <n v="0.18372644656600001"/>
    <s v="1 - &lt;50"/>
    <x v="1"/>
  </r>
  <r>
    <s v="2222-600-0006-010-5"/>
    <x v="1"/>
    <x v="8"/>
    <n v="6.0863797158599997"/>
    <s v="1 - &lt;50"/>
    <x v="1"/>
  </r>
  <r>
    <s v="2223-111-0004-000-0"/>
    <x v="2"/>
    <x v="8"/>
    <n v="302.96924918500002"/>
    <s v="≥ 250"/>
    <x v="0"/>
  </r>
  <r>
    <s v="2223-311-0001-000-3"/>
    <x v="1"/>
    <x v="8"/>
    <n v="0.95411189294700005"/>
    <s v="≥ 250"/>
    <x v="0"/>
  </r>
  <r>
    <s v="2223-311-0001-000-3"/>
    <x v="2"/>
    <x v="8"/>
    <n v="307.84731417299997"/>
    <s v="≥ 250"/>
    <x v="0"/>
  </r>
  <r>
    <s v="2224-111-0002-000-9"/>
    <x v="2"/>
    <x v="8"/>
    <n v="40.155458646200003"/>
    <s v="1 - &lt;50"/>
    <x v="1"/>
  </r>
  <r>
    <s v="2224-121-0001-000-3"/>
    <x v="2"/>
    <x v="8"/>
    <n v="19.063093036400002"/>
    <s v="1 - &lt;50"/>
    <x v="1"/>
  </r>
  <r>
    <s v="2224-131-0001-000-4"/>
    <x v="2"/>
    <x v="8"/>
    <n v="18.982770864999999"/>
    <s v="1 - &lt;50"/>
    <x v="1"/>
  </r>
  <r>
    <s v="2224-133-0001-000-0"/>
    <x v="2"/>
    <x v="8"/>
    <n v="19.0836378457"/>
    <s v="1 - &lt;50"/>
    <x v="1"/>
  </r>
  <r>
    <s v="2224-141-0001-000-5"/>
    <x v="2"/>
    <x v="8"/>
    <n v="40.205287072200001"/>
    <s v="1 - &lt;50"/>
    <x v="1"/>
  </r>
  <r>
    <s v="2224-213-0001-000-5"/>
    <x v="2"/>
    <x v="8"/>
    <n v="0.26890611564799999"/>
    <s v="&lt; 1"/>
    <x v="1"/>
  </r>
  <r>
    <s v="2224-231-0001-000-1"/>
    <x v="2"/>
    <x v="8"/>
    <n v="9.8343610418100003"/>
    <s v="1 - &lt;50"/>
    <x v="1"/>
  </r>
  <r>
    <s v="2224-231-0002-000-8"/>
    <x v="2"/>
    <x v="8"/>
    <n v="10.7786760588"/>
    <s v="1 - &lt;50"/>
    <x v="1"/>
  </r>
  <r>
    <s v="2224-241-0002-000-9"/>
    <x v="2"/>
    <x v="8"/>
    <n v="8.0102160440100008"/>
    <s v="1 - &lt;50"/>
    <x v="1"/>
  </r>
  <r>
    <s v="2224-241-0003-000-6"/>
    <x v="2"/>
    <x v="8"/>
    <n v="8.3563119080699995"/>
    <s v="1 - &lt;50"/>
    <x v="1"/>
  </r>
  <r>
    <s v="2224-311-0001-000-6"/>
    <x v="2"/>
    <x v="8"/>
    <n v="3.4065324088"/>
    <s v="1 - &lt;50"/>
    <x v="1"/>
  </r>
  <r>
    <s v="2224-311-0001-000-6"/>
    <x v="1"/>
    <x v="8"/>
    <n v="27.9182975507"/>
    <s v="1 - &lt;50"/>
    <x v="1"/>
  </r>
  <r>
    <s v="2224-323-0001-000-3"/>
    <x v="2"/>
    <x v="8"/>
    <n v="8.1454692159300005E-5"/>
    <s v="1 - &lt;50"/>
    <x v="1"/>
  </r>
  <r>
    <s v="2224-323-0001-000-3"/>
    <x v="1"/>
    <x v="8"/>
    <n v="16.6608224515"/>
    <s v="1 - &lt;50"/>
    <x v="1"/>
  </r>
  <r>
    <s v="2224-341-0001-000-9"/>
    <x v="1"/>
    <x v="8"/>
    <n v="0.50021214805699998"/>
    <s v="1 - &lt;50"/>
    <x v="1"/>
  </r>
  <r>
    <s v="2224-341-0001-000-9"/>
    <x v="2"/>
    <x v="8"/>
    <n v="27.566928634"/>
    <s v="1 - &lt;50"/>
    <x v="1"/>
  </r>
  <r>
    <s v="2224-411-0001-000-3"/>
    <x v="2"/>
    <x v="8"/>
    <n v="35.0410387246"/>
    <s v="1 - &lt;50"/>
    <x v="1"/>
  </r>
  <r>
    <s v="2224-421-0001-000-4"/>
    <x v="2"/>
    <x v="8"/>
    <n v="73.958669592600003"/>
    <s v="50- &lt;100"/>
    <x v="0"/>
  </r>
  <r>
    <s v="2224-441-0001-000-6"/>
    <x v="2"/>
    <x v="8"/>
    <n v="33.174096177099997"/>
    <s v="1 - &lt;50"/>
    <x v="1"/>
  </r>
  <r>
    <s v="2224-443-0001-000-2"/>
    <x v="2"/>
    <x v="8"/>
    <n v="2.9413080711299999"/>
    <s v="1 - &lt;50"/>
    <x v="1"/>
  </r>
  <r>
    <s v="2224-700-0002-000-7"/>
    <x v="2"/>
    <x v="8"/>
    <n v="4.9968632828599997"/>
    <s v="1 - &lt;50"/>
    <x v="1"/>
  </r>
  <r>
    <s v="2224-700-0003-000-4"/>
    <x v="2"/>
    <x v="8"/>
    <n v="5.0023508365799998"/>
    <s v="1 - &lt;50"/>
    <x v="1"/>
  </r>
  <r>
    <s v="2224-700-0004-000-1"/>
    <x v="2"/>
    <x v="8"/>
    <n v="5.0022368195000002"/>
    <s v="1 - &lt;50"/>
    <x v="1"/>
  </r>
  <r>
    <s v="2224-700-0005-000-8"/>
    <x v="1"/>
    <x v="8"/>
    <n v="0.97776818104499996"/>
    <s v="1 - &lt;50"/>
    <x v="1"/>
  </r>
  <r>
    <s v="2224-700-0005-000-8"/>
    <x v="2"/>
    <x v="8"/>
    <n v="4.0234354850400003"/>
    <s v="1 - &lt;50"/>
    <x v="1"/>
  </r>
  <r>
    <s v="2224-700-0006-000-5"/>
    <x v="1"/>
    <x v="8"/>
    <n v="0.91985970119899996"/>
    <s v="1 - &lt;50"/>
    <x v="1"/>
  </r>
  <r>
    <s v="2224-700-0006-000-5"/>
    <x v="2"/>
    <x v="8"/>
    <n v="8.1340906563599997"/>
    <s v="1 - &lt;50"/>
    <x v="1"/>
  </r>
  <r>
    <s v="2224-700-0007-000-2"/>
    <x v="2"/>
    <x v="8"/>
    <n v="9.0052138292000006"/>
    <s v="1 - &lt;50"/>
    <x v="1"/>
  </r>
  <r>
    <s v="2225-111-0002-000-2"/>
    <x v="2"/>
    <x v="8"/>
    <n v="375.29735702400001"/>
    <s v="≥ 250"/>
    <x v="0"/>
  </r>
  <r>
    <s v="2225-121-0001-000-6"/>
    <x v="2"/>
    <x v="8"/>
    <n v="75.201162641099998"/>
    <s v="50- &lt;100"/>
    <x v="0"/>
  </r>
  <r>
    <s v="2226-111-0004-000-9"/>
    <x v="1"/>
    <x v="8"/>
    <n v="7.73246851387E-2"/>
    <s v="≥ 250"/>
    <x v="0"/>
  </r>
  <r>
    <s v="2226-111-0004-000-9"/>
    <x v="2"/>
    <x v="8"/>
    <n v="306.18659268800002"/>
    <s v="≥ 250"/>
    <x v="0"/>
  </r>
  <r>
    <s v="2228-111-0003-000-8"/>
    <x v="1"/>
    <x v="8"/>
    <n v="19.975372377500001"/>
    <s v="1 - &lt;50"/>
    <x v="1"/>
  </r>
  <r>
    <s v="2228-111-0004-000-5"/>
    <x v="1"/>
    <x v="8"/>
    <n v="5.5420978867499997"/>
    <s v="1 - &lt;50"/>
    <x v="1"/>
  </r>
  <r>
    <s v="2228-121-0001-000-5"/>
    <x v="1"/>
    <x v="8"/>
    <n v="19.4876494847"/>
    <s v="1 - &lt;50"/>
    <x v="1"/>
  </r>
  <r>
    <s v="2228-121-0002-000-2"/>
    <x v="1"/>
    <x v="8"/>
    <n v="20.112038510800001"/>
    <s v="1 - &lt;50"/>
    <x v="1"/>
  </r>
  <r>
    <s v="2228-121-0003-000-9"/>
    <x v="1"/>
    <x v="8"/>
    <n v="11.552592901700001"/>
    <s v="1 - &lt;50"/>
    <x v="1"/>
  </r>
  <r>
    <s v="2228-131-0001-000-6"/>
    <x v="1"/>
    <x v="8"/>
    <n v="17.4573518863"/>
    <s v="50- &lt;100"/>
    <x v="0"/>
  </r>
  <r>
    <s v="2228-131-0001-000-6"/>
    <x v="2"/>
    <x v="8"/>
    <n v="60.2809964486"/>
    <s v="50- &lt;100"/>
    <x v="0"/>
  </r>
  <r>
    <s v="2228-311-0001-000-8"/>
    <x v="1"/>
    <x v="8"/>
    <n v="1.05354914183E-3"/>
    <s v="50- &lt;100"/>
    <x v="0"/>
  </r>
  <r>
    <s v="2228-311-0001-000-8"/>
    <x v="2"/>
    <x v="8"/>
    <n v="76.821906834299995"/>
    <s v="50- &lt;100"/>
    <x v="0"/>
  </r>
  <r>
    <s v="2228-341-0001-000-1"/>
    <x v="2"/>
    <x v="8"/>
    <n v="0.14649870363199999"/>
    <s v="50- &lt;100"/>
    <x v="0"/>
  </r>
  <r>
    <s v="2228-341-0001-000-1"/>
    <x v="1"/>
    <x v="8"/>
    <n v="76.417450378799998"/>
    <s v="50- &lt;100"/>
    <x v="0"/>
  </r>
  <r>
    <s v="2228-411-0021-000-1"/>
    <x v="2"/>
    <x v="8"/>
    <n v="4.1238041919699998E-3"/>
    <s v="1 - &lt;50"/>
    <x v="1"/>
  </r>
  <r>
    <s v="2228-411-0021-000-1"/>
    <x v="5"/>
    <x v="8"/>
    <n v="9.8666271761799997"/>
    <s v="1 - &lt;50"/>
    <x v="1"/>
  </r>
  <r>
    <s v="2228-411-0021-010-4"/>
    <x v="2"/>
    <x v="8"/>
    <n v="6.3440583337900003E-4"/>
    <s v="1 - &lt;50"/>
    <x v="1"/>
  </r>
  <r>
    <s v="2228-411-0021-010-4"/>
    <x v="5"/>
    <x v="8"/>
    <n v="9.9001984506599996"/>
    <s v="1 - &lt;50"/>
    <x v="1"/>
  </r>
  <r>
    <s v="2228-413-0021-000-7"/>
    <x v="2"/>
    <x v="8"/>
    <n v="4.3103018876200001E-4"/>
    <s v="1 - &lt;50"/>
    <x v="1"/>
  </r>
  <r>
    <s v="2228-413-0021-000-7"/>
    <x v="1"/>
    <x v="8"/>
    <n v="8.1387127626900008E-3"/>
    <s v="1 - &lt;50"/>
    <x v="1"/>
  </r>
  <r>
    <s v="2228-413-0021-000-7"/>
    <x v="5"/>
    <x v="8"/>
    <n v="8.5842567196000008"/>
    <s v="1 - &lt;50"/>
    <x v="1"/>
  </r>
  <r>
    <s v="2228-441-0002-000-5"/>
    <x v="2"/>
    <x v="8"/>
    <n v="1.1800897080200001E-3"/>
    <s v="&lt; 1"/>
    <x v="1"/>
  </r>
  <r>
    <s v="2228-800-0002-000-6"/>
    <x v="2"/>
    <x v="8"/>
    <n v="19.8689659112"/>
    <s v="1 - &lt;50"/>
    <x v="1"/>
  </r>
  <r>
    <s v="2232-111-0002-010-7"/>
    <x v="1"/>
    <x v="7"/>
    <n v="2.0370863472799998"/>
    <s v="≥ 250"/>
    <x v="0"/>
  </r>
  <r>
    <s v="2232-111-0002-010-7"/>
    <x v="2"/>
    <x v="7"/>
    <n v="430.04622503000002"/>
    <s v="≥ 250"/>
    <x v="0"/>
  </r>
  <r>
    <s v="2236-122-0001-000-3"/>
    <x v="6"/>
    <x v="8"/>
    <n v="3.0944302973199998E-3"/>
    <s v="1 - &lt;50"/>
    <x v="1"/>
  </r>
  <r>
    <s v="2236-122-0001-000-3"/>
    <x v="2"/>
    <x v="8"/>
    <n v="21.9528153728"/>
    <s v="1 - &lt;50"/>
    <x v="1"/>
  </r>
  <r>
    <s v="2236-131-0002-000-8"/>
    <x v="6"/>
    <x v="8"/>
    <n v="5.7981455231800004E-3"/>
    <s v="1 - &lt;50"/>
    <x v="1"/>
  </r>
  <r>
    <s v="2236-131-0002-000-8"/>
    <x v="2"/>
    <x v="8"/>
    <n v="1.4781758089699999"/>
    <s v="1 - &lt;50"/>
    <x v="1"/>
  </r>
  <r>
    <s v="2236-211-0001-000-6"/>
    <x v="2"/>
    <x v="8"/>
    <n v="74.991013301999999"/>
    <s v="50- &lt;100"/>
    <x v="0"/>
  </r>
  <r>
    <s v="2236-231-0001-000-8"/>
    <x v="2"/>
    <x v="8"/>
    <n v="0.98994038833200004"/>
    <s v="50- &lt;100"/>
    <x v="0"/>
  </r>
  <r>
    <s v="2236-231-0001-000-8"/>
    <x v="6"/>
    <x v="8"/>
    <n v="79.361943509499994"/>
    <s v="50- &lt;100"/>
    <x v="0"/>
  </r>
  <r>
    <s v="2236-331-0001-000-5"/>
    <x v="0"/>
    <x v="8"/>
    <n v="1.38128736678E-3"/>
    <s v="150-&lt;200"/>
    <x v="0"/>
  </r>
  <r>
    <s v="2236-331-0001-000-5"/>
    <x v="2"/>
    <x v="8"/>
    <n v="157.75514342299999"/>
    <s v="150-&lt;200"/>
    <x v="0"/>
  </r>
  <r>
    <s v="2236-700-0003-000-1"/>
    <x v="2"/>
    <x v="8"/>
    <n v="2.5468400551999998E-3"/>
    <s v="&lt; 1"/>
    <x v="1"/>
  </r>
  <r>
    <s v="2236-700-0004-000-8"/>
    <x v="2"/>
    <x v="8"/>
    <n v="3.2524242667E-3"/>
    <s v="&lt; 1"/>
    <x v="1"/>
  </r>
  <r>
    <s v="2236-700-0010-000-3"/>
    <x v="2"/>
    <x v="8"/>
    <n v="2.5146903103900001E-3"/>
    <s v="&lt; 1"/>
    <x v="1"/>
  </r>
  <r>
    <s v="2301-122-0001-000-2"/>
    <x v="2"/>
    <x v="9"/>
    <n v="4.3992568964099997E-2"/>
    <s v="&lt; 1"/>
    <x v="1"/>
  </r>
  <r>
    <s v="2301-231-0001-000-7"/>
    <x v="2"/>
    <x v="9"/>
    <n v="77.849500118400002"/>
    <s v="50- &lt;100"/>
    <x v="0"/>
  </r>
  <r>
    <s v="2301-311-0015-000-3"/>
    <x v="1"/>
    <x v="9"/>
    <n v="5.5768974762700001"/>
    <s v="1 - &lt;50"/>
    <x v="1"/>
  </r>
  <r>
    <s v="2301-311-0015-000-3"/>
    <x v="2"/>
    <x v="9"/>
    <n v="22.491257378299998"/>
    <s v="1 - &lt;50"/>
    <x v="1"/>
  </r>
  <r>
    <s v="2301-323-0001-000-9"/>
    <x v="1"/>
    <x v="9"/>
    <n v="14.129749908699999"/>
    <s v="1 - &lt;50"/>
    <x v="1"/>
  </r>
  <r>
    <s v="2301-324-0040-000-7"/>
    <x v="1"/>
    <x v="9"/>
    <n v="6.1748100653900002E-5"/>
    <s v="1 - &lt;50"/>
    <x v="1"/>
  </r>
  <r>
    <s v="2301-324-0040-000-7"/>
    <x v="2"/>
    <x v="9"/>
    <n v="13.4360509679"/>
    <s v="1 - &lt;50"/>
    <x v="1"/>
  </r>
  <r>
    <s v="2301-324-0050-000-0"/>
    <x v="2"/>
    <x v="9"/>
    <n v="4.8952115943900001E-4"/>
    <s v="1 - &lt;50"/>
    <x v="1"/>
  </r>
  <r>
    <s v="2301-324-0050-000-0"/>
    <x v="1"/>
    <x v="9"/>
    <n v="5.5311038770699996"/>
    <s v="1 - &lt;50"/>
    <x v="1"/>
  </r>
  <r>
    <s v="2301-601-0001-000-2"/>
    <x v="2"/>
    <x v="9"/>
    <n v="20.0008240445"/>
    <s v="1 - &lt;50"/>
    <x v="1"/>
  </r>
  <r>
    <s v="2301-601-0003-000-6"/>
    <x v="2"/>
    <x v="9"/>
    <n v="2.6972560320299999"/>
    <s v="1 - &lt;50"/>
    <x v="1"/>
  </r>
  <r>
    <s v="2301-601-0004-000-3"/>
    <x v="2"/>
    <x v="9"/>
    <n v="7.3947750960300001"/>
    <s v="1 - &lt;50"/>
    <x v="1"/>
  </r>
  <r>
    <s v="2301-601-0009-000-8"/>
    <x v="2"/>
    <x v="9"/>
    <n v="31.6774823756"/>
    <s v="1 - &lt;50"/>
    <x v="1"/>
  </r>
  <r>
    <s v="2301-601-0011-000-5"/>
    <x v="2"/>
    <x v="9"/>
    <n v="17.023737772699999"/>
    <s v="1 - &lt;50"/>
    <x v="1"/>
  </r>
  <r>
    <s v="2302-111-0004-000-2"/>
    <x v="6"/>
    <x v="9"/>
    <n v="0.142738030263"/>
    <s v="1 - &lt;50"/>
    <x v="1"/>
  </r>
  <r>
    <s v="2302-111-0004-000-2"/>
    <x v="2"/>
    <x v="9"/>
    <n v="37.241609854399996"/>
    <s v="1 - &lt;50"/>
    <x v="1"/>
  </r>
  <r>
    <s v="2302-141-0001-000-4"/>
    <x v="2"/>
    <x v="9"/>
    <n v="2.31068784077E-2"/>
    <s v="1 - &lt;50"/>
    <x v="1"/>
  </r>
  <r>
    <s v="2302-141-0001-000-4"/>
    <x v="1"/>
    <x v="9"/>
    <n v="0.56731310432600002"/>
    <s v="1 - &lt;50"/>
    <x v="1"/>
  </r>
  <r>
    <s v="2302-141-0001-000-4"/>
    <x v="6"/>
    <x v="9"/>
    <n v="37.292273467400001"/>
    <s v="1 - &lt;50"/>
    <x v="1"/>
  </r>
  <r>
    <s v="2302-331-0001-000-7"/>
    <x v="2"/>
    <x v="9"/>
    <n v="34.655145693000001"/>
    <s v="1 - &lt;50"/>
    <x v="1"/>
  </r>
  <r>
    <s v="2302-342-0001-000-1"/>
    <x v="2"/>
    <x v="9"/>
    <n v="1.3356664216E-2"/>
    <s v="&lt; 1"/>
    <x v="1"/>
  </r>
  <r>
    <s v="2303-311-0000-000-1"/>
    <x v="1"/>
    <x v="9"/>
    <n v="43.130595048099998"/>
    <s v="1 - &lt;50"/>
    <x v="1"/>
  </r>
  <r>
    <s v="2303-313-0010-000-0"/>
    <x v="1"/>
    <x v="9"/>
    <n v="61.860501525499998"/>
    <s v="50- &lt;100"/>
    <x v="0"/>
  </r>
  <r>
    <s v="2303-411-0010-000-1"/>
    <x v="1"/>
    <x v="9"/>
    <n v="117.148943609"/>
    <s v="100- &lt;150"/>
    <x v="0"/>
  </r>
  <r>
    <s v="2304-111-0002-000-4"/>
    <x v="1"/>
    <x v="9"/>
    <n v="39.974849304599999"/>
    <s v="1 - &lt;50"/>
    <x v="1"/>
  </r>
  <r>
    <s v="2304-112-0001-000-0"/>
    <x v="1"/>
    <x v="9"/>
    <n v="66.928195007900001"/>
    <s v="50- &lt;100"/>
    <x v="0"/>
  </r>
  <r>
    <s v="2304-132-0016-000-0"/>
    <x v="1"/>
    <x v="8"/>
    <n v="16.278353295900001"/>
    <s v="1 - &lt;50"/>
    <x v="1"/>
  </r>
  <r>
    <s v="2304-211-0001-000-4"/>
    <x v="1"/>
    <x v="9"/>
    <n v="3.3912411172299999"/>
    <s v="1 - &lt;50"/>
    <x v="1"/>
  </r>
  <r>
    <s v="2304-211-0010-000-0"/>
    <x v="5"/>
    <x v="8"/>
    <n v="17.425950265299999"/>
    <s v="≥ 250"/>
    <x v="0"/>
  </r>
  <r>
    <s v="2304-211-0010-000-0"/>
    <x v="9"/>
    <x v="8"/>
    <n v="277.56147788200002"/>
    <s v="≥ 250"/>
    <x v="0"/>
  </r>
  <r>
    <s v="2304-411-0001-000-8"/>
    <x v="1"/>
    <x v="9"/>
    <n v="7.9128506053800001"/>
    <s v="1 - &lt;50"/>
    <x v="1"/>
  </r>
  <r>
    <s v="2304-412-0020-000-0"/>
    <x v="1"/>
    <x v="8"/>
    <n v="0.19390431099899999"/>
    <s v="1 - &lt;50"/>
    <x v="1"/>
  </r>
  <r>
    <s v="2304-412-0020-000-0"/>
    <x v="0"/>
    <x v="8"/>
    <n v="33.815883737100002"/>
    <s v="1 - &lt;50"/>
    <x v="1"/>
  </r>
  <r>
    <s v="2304-412-0020-010-3"/>
    <x v="1"/>
    <x v="8"/>
    <n v="0.21130940655399999"/>
    <s v="1 - &lt;50"/>
    <x v="1"/>
  </r>
  <r>
    <s v="2304-412-0020-010-3"/>
    <x v="0"/>
    <x v="8"/>
    <n v="9.4986065370600006"/>
    <s v="1 - &lt;50"/>
    <x v="1"/>
  </r>
  <r>
    <s v="2304-421-0001-000-9"/>
    <x v="1"/>
    <x v="8"/>
    <n v="8.7619809578299996"/>
    <s v="1 - &lt;50"/>
    <x v="1"/>
  </r>
  <r>
    <s v="2304-422-0001-000-2"/>
    <x v="1"/>
    <x v="8"/>
    <n v="9.3397301941100004"/>
    <s v="1 - &lt;50"/>
    <x v="1"/>
  </r>
  <r>
    <s v="2304-423-0001-000-5"/>
    <x v="1"/>
    <x v="8"/>
    <n v="4.9282481441000003"/>
    <s v="1 - &lt;50"/>
    <x v="1"/>
  </r>
  <r>
    <s v="2304-423-0021-000-1"/>
    <x v="1"/>
    <x v="8"/>
    <n v="5.1051332295399998"/>
    <s v="1 - &lt;50"/>
    <x v="1"/>
  </r>
  <r>
    <s v="2304-424-0001-000-8"/>
    <x v="1"/>
    <x v="8"/>
    <n v="0.44105620733899997"/>
    <s v="&lt; 1"/>
    <x v="1"/>
  </r>
  <r>
    <s v="2304-424-0021-000-4"/>
    <x v="1"/>
    <x v="8"/>
    <n v="4.3036700944100001"/>
    <s v="1 - &lt;50"/>
    <x v="1"/>
  </r>
  <r>
    <s v="2304-431-0001-000-0"/>
    <x v="0"/>
    <x v="8"/>
    <n v="5.8101773687699997E-2"/>
    <s v="1 - &lt;50"/>
    <x v="1"/>
  </r>
  <r>
    <s v="2304-431-0001-000-0"/>
    <x v="1"/>
    <x v="8"/>
    <n v="11.725351953000001"/>
    <s v="1 - &lt;50"/>
    <x v="1"/>
  </r>
  <r>
    <s v="2304-431-0002-000-7"/>
    <x v="1"/>
    <x v="8"/>
    <n v="5.4912405957399999"/>
    <s v="1 - &lt;50"/>
    <x v="1"/>
  </r>
  <r>
    <s v="2304-432-0001-000-3"/>
    <x v="1"/>
    <x v="8"/>
    <n v="10.243241332"/>
    <s v="1 - &lt;50"/>
    <x v="1"/>
  </r>
  <r>
    <s v="2304-443-0001-000-7"/>
    <x v="0"/>
    <x v="8"/>
    <n v="1.13614109019"/>
    <s v="1 - &lt;50"/>
    <x v="1"/>
  </r>
  <r>
    <s v="2305-211-0005-000-5"/>
    <x v="2"/>
    <x v="8"/>
    <n v="1.26035953424"/>
    <s v="1 - &lt;50"/>
    <x v="1"/>
  </r>
  <r>
    <s v="2305-211-0005-000-5"/>
    <x v="1"/>
    <x v="8"/>
    <n v="2.4249724977099998"/>
    <s v="1 - &lt;50"/>
    <x v="1"/>
  </r>
  <r>
    <s v="2305-221-0001-000-8"/>
    <x v="1"/>
    <x v="8"/>
    <n v="0.210071497503"/>
    <s v="150-&lt;200"/>
    <x v="0"/>
  </r>
  <r>
    <s v="2305-221-0001-000-8"/>
    <x v="2"/>
    <x v="8"/>
    <n v="155.41999866500001"/>
    <s v="150-&lt;200"/>
    <x v="0"/>
  </r>
  <r>
    <s v="2305-333-0040-000-7"/>
    <x v="2"/>
    <x v="8"/>
    <n v="0.82132765252200002"/>
    <s v="&lt; 1"/>
    <x v="1"/>
  </r>
  <r>
    <s v="2306-211-0002-000-7"/>
    <x v="2"/>
    <x v="8"/>
    <n v="4.3936030116100002E-4"/>
    <s v="1 - &lt;50"/>
    <x v="1"/>
  </r>
  <r>
    <s v="2306-211-0002-000-7"/>
    <x v="1"/>
    <x v="8"/>
    <n v="15.569945093899999"/>
    <s v="1 - &lt;50"/>
    <x v="1"/>
  </r>
  <r>
    <s v="2306-212-0001-000-3"/>
    <x v="2"/>
    <x v="8"/>
    <n v="9.7537202707499993E-3"/>
    <s v="1 - &lt;50"/>
    <x v="1"/>
  </r>
  <r>
    <s v="2306-212-0001-000-3"/>
    <x v="1"/>
    <x v="8"/>
    <n v="24.167218904999999"/>
    <s v="1 - &lt;50"/>
    <x v="1"/>
  </r>
  <r>
    <s v="2306-212-0002-000-0"/>
    <x v="2"/>
    <x v="8"/>
    <n v="4.7769129056199997"/>
    <s v="1 - &lt;50"/>
    <x v="1"/>
  </r>
  <r>
    <s v="2306-212-0002-000-0"/>
    <x v="1"/>
    <x v="8"/>
    <n v="8.5819372714399993"/>
    <s v="1 - &lt;50"/>
    <x v="1"/>
  </r>
  <r>
    <s v="2306-221-0001-000-1"/>
    <x v="1"/>
    <x v="8"/>
    <n v="5.0722657568300002E-2"/>
    <s v="1 - &lt;50"/>
    <x v="1"/>
  </r>
  <r>
    <s v="2306-221-0001-000-1"/>
    <x v="2"/>
    <x v="8"/>
    <n v="24.311738055999999"/>
    <s v="1 - &lt;50"/>
    <x v="1"/>
  </r>
  <r>
    <s v="2306-312-0001-000-0"/>
    <x v="2"/>
    <x v="8"/>
    <n v="0.59682168592499996"/>
    <s v="1 - &lt;50"/>
    <x v="1"/>
  </r>
  <r>
    <s v="2306-312-0001-000-0"/>
    <x v="6"/>
    <x v="8"/>
    <n v="6.9213486971"/>
    <s v="1 - &lt;50"/>
    <x v="1"/>
  </r>
  <r>
    <s v="2306-313-0001-000-3"/>
    <x v="6"/>
    <x v="8"/>
    <n v="21.130486535900001"/>
    <s v="1 - &lt;50"/>
    <x v="1"/>
  </r>
  <r>
    <s v="2306-321-0001-000-8"/>
    <x v="2"/>
    <x v="8"/>
    <n v="1.6918880806700001"/>
    <s v="1 - &lt;50"/>
    <x v="1"/>
  </r>
  <r>
    <s v="2306-321-0001-000-8"/>
    <x v="6"/>
    <x v="8"/>
    <n v="18.335622647400001"/>
    <s v="1 - &lt;50"/>
    <x v="1"/>
  </r>
  <r>
    <s v="2306-411-0001-000-4"/>
    <x v="1"/>
    <x v="8"/>
    <n v="4.8265319678199997E-3"/>
    <s v="50- &lt;100"/>
    <x v="0"/>
  </r>
  <r>
    <s v="2306-411-0001-000-4"/>
    <x v="11"/>
    <x v="8"/>
    <n v="1.2097652269600001E-2"/>
    <s v="50- &lt;100"/>
    <x v="0"/>
  </r>
  <r>
    <s v="2306-411-0001-000-4"/>
    <x v="0"/>
    <x v="8"/>
    <n v="6.4851862259999997"/>
    <s v="50- &lt;100"/>
    <x v="0"/>
  </r>
  <r>
    <s v="2306-411-0001-000-4"/>
    <x v="2"/>
    <x v="8"/>
    <n v="65.399545991500005"/>
    <s v="50- &lt;100"/>
    <x v="0"/>
  </r>
  <r>
    <s v="2307-111-0002-000-3"/>
    <x v="11"/>
    <x v="8"/>
    <n v="0.45920713572999999"/>
    <s v="1 - &lt;50"/>
    <x v="1"/>
  </r>
  <r>
    <s v="2307-111-0002-000-3"/>
    <x v="1"/>
    <x v="8"/>
    <n v="19.055617065700002"/>
    <s v="1 - &lt;50"/>
    <x v="1"/>
  </r>
  <r>
    <s v="2307-111-0002-010-6"/>
    <x v="11"/>
    <x v="8"/>
    <n v="0.26622869742600003"/>
    <s v="1 - &lt;50"/>
    <x v="1"/>
  </r>
  <r>
    <s v="2307-111-0002-010-6"/>
    <x v="1"/>
    <x v="8"/>
    <n v="10.2534636899"/>
    <s v="1 - &lt;50"/>
    <x v="1"/>
  </r>
  <r>
    <s v="2307-112-0001-000-9"/>
    <x v="1"/>
    <x v="8"/>
    <n v="1.89732715313"/>
    <s v="1 - &lt;50"/>
    <x v="1"/>
  </r>
  <r>
    <s v="2307-112-0001-000-9"/>
    <x v="11"/>
    <x v="8"/>
    <n v="23.689333084299999"/>
    <s v="1 - &lt;50"/>
    <x v="1"/>
  </r>
  <r>
    <s v="2307-121-0001-000-7"/>
    <x v="11"/>
    <x v="8"/>
    <n v="7.1894591202899996"/>
    <s v="1 - &lt;50"/>
    <x v="1"/>
  </r>
  <r>
    <s v="2307-122-0001-000-0"/>
    <x v="11"/>
    <x v="8"/>
    <n v="4.2394239720500004E-3"/>
    <s v="&lt; 1"/>
    <x v="1"/>
  </r>
  <r>
    <s v="2307-131-0001-000-8"/>
    <x v="11"/>
    <x v="8"/>
    <n v="15.0445304104"/>
    <s v="1 - &lt;50"/>
    <x v="1"/>
  </r>
  <r>
    <s v="2307-131-0001-010-1"/>
    <x v="1"/>
    <x v="8"/>
    <n v="1.2675853133499999"/>
    <s v="1 - &lt;50"/>
    <x v="1"/>
  </r>
  <r>
    <s v="2307-131-0001-010-1"/>
    <x v="11"/>
    <x v="8"/>
    <n v="4.1987807569299997"/>
    <s v="1 - &lt;50"/>
    <x v="1"/>
  </r>
  <r>
    <s v="2307-134-0001-000-7"/>
    <x v="11"/>
    <x v="8"/>
    <n v="5.2216156528599997"/>
    <s v="1 - &lt;50"/>
    <x v="1"/>
  </r>
  <r>
    <s v="2307-141-0001-000-9"/>
    <x v="1"/>
    <x v="8"/>
    <n v="8.7815523123200006"/>
    <s v="1 - &lt;50"/>
    <x v="1"/>
  </r>
  <r>
    <s v="2307-141-0002-000-6"/>
    <x v="11"/>
    <x v="8"/>
    <n v="0.84295179184000002"/>
    <s v="1 - &lt;50"/>
    <x v="1"/>
  </r>
  <r>
    <s v="2307-141-0002-000-6"/>
    <x v="1"/>
    <x v="8"/>
    <n v="7.8928118426499996"/>
    <s v="1 - &lt;50"/>
    <x v="1"/>
  </r>
  <r>
    <s v="2307-141-0003-000-3"/>
    <x v="1"/>
    <x v="8"/>
    <n v="7.1141824299400004E-4"/>
    <s v="&lt; 1"/>
    <x v="1"/>
  </r>
  <r>
    <s v="2307-141-0003-000-3"/>
    <x v="11"/>
    <x v="8"/>
    <n v="0.43986656848200001"/>
    <s v="&lt; 1"/>
    <x v="1"/>
  </r>
  <r>
    <s v="2307-143-0001-000-5"/>
    <x v="11"/>
    <x v="8"/>
    <n v="6.7446413501600002"/>
    <s v="1 - &lt;50"/>
    <x v="1"/>
  </r>
  <r>
    <s v="2307-211-0001-000-3"/>
    <x v="2"/>
    <x v="8"/>
    <n v="4.3299887471700001E-2"/>
    <s v="50- &lt;100"/>
    <x v="0"/>
  </r>
  <r>
    <s v="2307-211-0001-000-3"/>
    <x v="0"/>
    <x v="8"/>
    <n v="74.802723090699999"/>
    <s v="50- &lt;100"/>
    <x v="0"/>
  </r>
  <r>
    <s v="2307-231-0001-000-5"/>
    <x v="0"/>
    <x v="8"/>
    <n v="3.09793842509E-4"/>
    <s v="1 - &lt;50"/>
    <x v="1"/>
  </r>
  <r>
    <s v="2307-231-0001-000-5"/>
    <x v="2"/>
    <x v="8"/>
    <n v="0.46438740362199998"/>
    <s v="1 - &lt;50"/>
    <x v="1"/>
  </r>
  <r>
    <s v="2307-231-0001-000-5"/>
    <x v="1"/>
    <x v="8"/>
    <n v="15.0908435908"/>
    <s v="1 - &lt;50"/>
    <x v="1"/>
  </r>
  <r>
    <s v="2307-244-0025-000-9"/>
    <x v="0"/>
    <x v="8"/>
    <n v="8.9451581659099992E-3"/>
    <s v="&lt; 1"/>
    <x v="1"/>
  </r>
  <r>
    <s v="2307-331-0001-000-2"/>
    <x v="9"/>
    <x v="8"/>
    <n v="12.161204830899999"/>
    <s v="1 - &lt;50"/>
    <x v="1"/>
  </r>
  <r>
    <s v="2307-331-0001-000-2"/>
    <x v="2"/>
    <x v="8"/>
    <n v="37.666579233500002"/>
    <s v="1 - &lt;50"/>
    <x v="1"/>
  </r>
  <r>
    <s v="2307-333-0002-000-5"/>
    <x v="6"/>
    <x v="8"/>
    <n v="0.22514027939"/>
    <s v="50- &lt;100"/>
    <x v="0"/>
  </r>
  <r>
    <s v="2307-333-0002-000-5"/>
    <x v="9"/>
    <x v="8"/>
    <n v="17.389472673499998"/>
    <s v="50- &lt;100"/>
    <x v="0"/>
  </r>
  <r>
    <s v="2307-333-0002-000-5"/>
    <x v="2"/>
    <x v="8"/>
    <n v="47.030966164799999"/>
    <s v="50- &lt;100"/>
    <x v="0"/>
  </r>
  <r>
    <s v="2307-411-0001-000-7"/>
    <x v="2"/>
    <x v="8"/>
    <n v="0.39042142545300001"/>
    <s v="1 - &lt;50"/>
    <x v="1"/>
  </r>
  <r>
    <s v="2307-411-0001-000-7"/>
    <x v="1"/>
    <x v="8"/>
    <n v="37.5580158872"/>
    <s v="1 - &lt;50"/>
    <x v="1"/>
  </r>
  <r>
    <s v="2307-441-0001-000-0"/>
    <x v="2"/>
    <x v="8"/>
    <n v="38.512681689099999"/>
    <s v="1 - &lt;50"/>
    <x v="1"/>
  </r>
  <r>
    <s v="2308-111-0002-000-6"/>
    <x v="1"/>
    <x v="8"/>
    <n v="0.19716665720900001"/>
    <s v="&lt; 1"/>
    <x v="1"/>
  </r>
  <r>
    <s v="2308-112-0000-000-5"/>
    <x v="1"/>
    <x v="8"/>
    <n v="40.330318885700002"/>
    <s v="1 - &lt;50"/>
    <x v="1"/>
  </r>
  <r>
    <s v="2308-121-0000-000-3"/>
    <x v="1"/>
    <x v="8"/>
    <n v="1.3192966420800001"/>
    <s v="1 - &lt;50"/>
    <x v="1"/>
  </r>
  <r>
    <s v="2308-122-0000-000-6"/>
    <x v="1"/>
    <x v="8"/>
    <n v="12.5713942978"/>
    <s v="1 - &lt;50"/>
    <x v="1"/>
  </r>
  <r>
    <s v="2308-123-0001-000-6"/>
    <x v="1"/>
    <x v="8"/>
    <n v="4.0714524134299998E-4"/>
    <s v="&lt; 1"/>
    <x v="1"/>
  </r>
  <r>
    <s v="2308-124-0001-000-9"/>
    <x v="1"/>
    <x v="8"/>
    <n v="6.1315396624599998"/>
    <s v="1 - &lt;50"/>
    <x v="1"/>
  </r>
  <r>
    <s v="2308-134-0001-000-0"/>
    <x v="1"/>
    <x v="8"/>
    <n v="3.41730421327"/>
    <s v="1 - &lt;50"/>
    <x v="1"/>
  </r>
  <r>
    <s v="2308-134-0002-000-7"/>
    <x v="1"/>
    <x v="8"/>
    <n v="3.16920684345"/>
    <s v="1 - &lt;50"/>
    <x v="1"/>
  </r>
  <r>
    <s v="2308-144-0001-000-1"/>
    <x v="1"/>
    <x v="8"/>
    <n v="0.183869933436"/>
    <s v="&lt; 1"/>
    <x v="1"/>
  </r>
  <r>
    <s v="2308-211-0001-000-6"/>
    <x v="1"/>
    <x v="8"/>
    <n v="35.971308157099998"/>
    <s v="1 - &lt;50"/>
    <x v="1"/>
  </r>
  <r>
    <s v="2308-311-0002-000-0"/>
    <x v="1"/>
    <x v="8"/>
    <n v="3.17729329835"/>
    <s v="1 - &lt;50"/>
    <x v="1"/>
  </r>
  <r>
    <s v="2308-311-0002-001-7"/>
    <x v="1"/>
    <x v="8"/>
    <n v="8.0376207163799997E-4"/>
    <s v="&lt; 1"/>
    <x v="1"/>
  </r>
  <r>
    <s v="2308-341-0001-000-6"/>
    <x v="1"/>
    <x v="8"/>
    <n v="0.41697053884899998"/>
    <s v="&lt; 1"/>
    <x v="1"/>
  </r>
  <r>
    <s v="2308-341-0002-000-3"/>
    <x v="1"/>
    <x v="8"/>
    <n v="4.5760217303599999"/>
    <s v="1 - &lt;50"/>
    <x v="1"/>
  </r>
  <r>
    <s v="2308-412-0000-000-6"/>
    <x v="9"/>
    <x v="8"/>
    <n v="4.5758308565399997"/>
    <s v="1 - &lt;50"/>
    <x v="1"/>
  </r>
  <r>
    <s v="2308-412-0010-000-9"/>
    <x v="1"/>
    <x v="8"/>
    <n v="5.7766974839300003E-2"/>
    <s v="1 - &lt;50"/>
    <x v="1"/>
  </r>
  <r>
    <s v="2308-412-0010-000-9"/>
    <x v="9"/>
    <x v="8"/>
    <n v="5.8054195981100003"/>
    <s v="1 - &lt;50"/>
    <x v="1"/>
  </r>
  <r>
    <s v="2308-421-0001-010-4"/>
    <x v="1"/>
    <x v="8"/>
    <n v="4.1390156732999997E-6"/>
    <s v="&lt; 1"/>
    <x v="1"/>
  </r>
  <r>
    <s v="2308-421-0002-000-8"/>
    <x v="1"/>
    <x v="8"/>
    <n v="0.68258188689599997"/>
    <s v="&lt; 1"/>
    <x v="1"/>
  </r>
  <r>
    <s v="2308-421-0003-000-5"/>
    <x v="1"/>
    <x v="8"/>
    <n v="2.6247382004699999E-5"/>
    <s v="&lt; 1"/>
    <x v="1"/>
  </r>
  <r>
    <s v="2308-422-0004-000-5"/>
    <x v="1"/>
    <x v="8"/>
    <n v="15.876982696100001"/>
    <s v="1 - &lt;50"/>
    <x v="1"/>
  </r>
  <r>
    <s v="2308-431-0000-000-5"/>
    <x v="1"/>
    <x v="8"/>
    <n v="7.8498836604099997"/>
    <s v="1 - &lt;50"/>
    <x v="1"/>
  </r>
  <r>
    <s v="2308-431-0001-000-2"/>
    <x v="1"/>
    <x v="8"/>
    <n v="10.6863784739"/>
    <s v="1 - &lt;50"/>
    <x v="1"/>
  </r>
  <r>
    <s v="2308-441-0001-000-3"/>
    <x v="1"/>
    <x v="8"/>
    <n v="6.4219793451299996"/>
    <s v="1 - &lt;50"/>
    <x v="1"/>
  </r>
  <r>
    <s v="2308-441-0002-000-0"/>
    <x v="1"/>
    <x v="8"/>
    <n v="0.60120711758500001"/>
    <s v="&lt; 1"/>
    <x v="1"/>
  </r>
  <r>
    <s v="2308-441-0003-000-7"/>
    <x v="1"/>
    <x v="8"/>
    <n v="2.9375156871399999"/>
    <s v="1 - &lt;50"/>
    <x v="1"/>
  </r>
  <r>
    <s v="2308-444-0001-000-2"/>
    <x v="1"/>
    <x v="8"/>
    <n v="4.1500703841999999E-4"/>
    <s v="&lt; 1"/>
    <x v="1"/>
  </r>
  <r>
    <s v="2308-501-0001-000-6"/>
    <x v="1"/>
    <x v="8"/>
    <n v="0.123104040412"/>
    <s v="&lt; 1"/>
    <x v="1"/>
  </r>
  <r>
    <s v="2308-501-0002-000-3"/>
    <x v="1"/>
    <x v="8"/>
    <n v="0.11934017623"/>
    <s v="&lt; 1"/>
    <x v="1"/>
  </r>
  <r>
    <s v="2308-501-0003-000-0"/>
    <x v="1"/>
    <x v="8"/>
    <n v="0.11877711700599999"/>
    <s v="&lt; 1"/>
    <x v="1"/>
  </r>
  <r>
    <s v="2308-501-0004-000-7"/>
    <x v="1"/>
    <x v="8"/>
    <n v="0.11455639575"/>
    <s v="&lt; 1"/>
    <x v="1"/>
  </r>
  <r>
    <s v="2308-501-0005-000-4"/>
    <x v="1"/>
    <x v="8"/>
    <n v="0.110002782328"/>
    <s v="&lt; 1"/>
    <x v="1"/>
  </r>
  <r>
    <s v="2308-501-0007-000-8"/>
    <x v="1"/>
    <x v="8"/>
    <n v="0.10459442077099999"/>
    <s v="&lt; 1"/>
    <x v="1"/>
  </r>
  <r>
    <s v="2308-501-0008-000-5"/>
    <x v="1"/>
    <x v="8"/>
    <n v="0.105011964433"/>
    <s v="&lt; 1"/>
    <x v="1"/>
  </r>
  <r>
    <s v="2308-501-0009-000-2"/>
    <x v="1"/>
    <x v="8"/>
    <n v="0.10155804316100001"/>
    <s v="&lt; 1"/>
    <x v="1"/>
  </r>
  <r>
    <s v="2308-501-0010-000-2"/>
    <x v="1"/>
    <x v="8"/>
    <n v="9.8326906874199996E-2"/>
    <s v="&lt; 1"/>
    <x v="1"/>
  </r>
  <r>
    <s v="2308-501-0011-000-9"/>
    <x v="1"/>
    <x v="8"/>
    <n v="0.190799951366"/>
    <s v="&lt; 1"/>
    <x v="1"/>
  </r>
  <r>
    <s v="2308-700-0002-000-4"/>
    <x v="1"/>
    <x v="8"/>
    <n v="1.5975749432799999"/>
    <s v="1 - &lt;50"/>
    <x v="1"/>
  </r>
  <r>
    <s v="2308-801-0001-000-7"/>
    <x v="1"/>
    <x v="8"/>
    <n v="30.305071285099999"/>
    <s v="1 - &lt;50"/>
    <x v="1"/>
  </r>
  <r>
    <s v="2308-801-0002-000-4"/>
    <x v="1"/>
    <x v="8"/>
    <n v="8.7555101723399995E-4"/>
    <s v="&lt; 1"/>
    <x v="1"/>
  </r>
  <r>
    <s v="2308-801-0003-000-1"/>
    <x v="1"/>
    <x v="8"/>
    <n v="4.94504072805E-2"/>
    <s v="&lt; 1"/>
    <x v="1"/>
  </r>
  <r>
    <s v="2309-111-0001-000-2"/>
    <x v="1"/>
    <x v="8"/>
    <n v="29.202179672300002"/>
    <s v="1 - &lt;50"/>
    <x v="1"/>
  </r>
  <r>
    <s v="2309-113-0000-000-1"/>
    <x v="1"/>
    <x v="8"/>
    <n v="24.036085721799999"/>
    <s v="1 - &lt;50"/>
    <x v="1"/>
  </r>
  <r>
    <s v="2309-121-0000-000-6"/>
    <x v="1"/>
    <x v="8"/>
    <n v="1.4473778073300001"/>
    <s v="1 - &lt;50"/>
    <x v="1"/>
  </r>
  <r>
    <s v="2309-122-0000-000-9"/>
    <x v="1"/>
    <x v="8"/>
    <n v="9.5224816687700002"/>
    <s v="1 - &lt;50"/>
    <x v="1"/>
  </r>
  <r>
    <s v="2309-131-0000-000-7"/>
    <x v="1"/>
    <x v="8"/>
    <n v="0.13599090579699999"/>
    <s v="&lt; 1"/>
    <x v="1"/>
  </r>
  <r>
    <s v="2309-132-0000-000-0"/>
    <x v="1"/>
    <x v="8"/>
    <n v="10.1911145921"/>
    <s v="1 - &lt;50"/>
    <x v="1"/>
  </r>
  <r>
    <s v="2309-133-0001-000-0"/>
    <x v="1"/>
    <x v="8"/>
    <n v="4.8962855726200002E-2"/>
    <s v="&lt; 1"/>
    <x v="1"/>
  </r>
  <r>
    <s v="2309-133-0002-000-7"/>
    <x v="1"/>
    <x v="8"/>
    <n v="0.15853727359799999"/>
    <s v="&lt; 1"/>
    <x v="1"/>
  </r>
  <r>
    <s v="2309-133-0004-000-1"/>
    <x v="1"/>
    <x v="8"/>
    <n v="2.74802131596E-2"/>
    <s v="&lt; 1"/>
    <x v="1"/>
  </r>
  <r>
    <s v="2309-141-0002-000-2"/>
    <x v="1"/>
    <x v="8"/>
    <n v="0.26469303617500001"/>
    <s v="&lt; 1"/>
    <x v="1"/>
  </r>
  <r>
    <s v="2309-142-0002-000-5"/>
    <x v="1"/>
    <x v="8"/>
    <n v="0.16271609178900001"/>
    <s v="&lt; 1"/>
    <x v="1"/>
  </r>
  <r>
    <s v="2309-210-0000-000-9"/>
    <x v="1"/>
    <x v="8"/>
    <n v="8.3063186478999995"/>
    <s v="1 - &lt;50"/>
    <x v="1"/>
  </r>
  <r>
    <s v="2309-220-0000-000-0"/>
    <x v="1"/>
    <x v="8"/>
    <n v="38.283821725499998"/>
    <s v="1 - &lt;50"/>
    <x v="1"/>
  </r>
  <r>
    <s v="2309-221-0000-000-3"/>
    <x v="1"/>
    <x v="8"/>
    <n v="25.157108969199999"/>
    <s v="1 - &lt;50"/>
    <x v="1"/>
  </r>
  <r>
    <s v="2309-233-0001-000-7"/>
    <x v="1"/>
    <x v="8"/>
    <n v="1.01867711789E-3"/>
    <s v="&lt; 1"/>
    <x v="1"/>
  </r>
  <r>
    <s v="2309-333-0004-000-5"/>
    <x v="1"/>
    <x v="8"/>
    <n v="0.16161167099099999"/>
    <s v="&lt; 1"/>
    <x v="1"/>
  </r>
  <r>
    <s v="2309-333-0005-000-2"/>
    <x v="1"/>
    <x v="8"/>
    <n v="0.168138120581"/>
    <s v="&lt; 1"/>
    <x v="1"/>
  </r>
  <r>
    <s v="2309-334-0000-000-0"/>
    <x v="1"/>
    <x v="8"/>
    <n v="0.66935364681700005"/>
    <s v="&lt; 1"/>
    <x v="1"/>
  </r>
  <r>
    <s v="2309-341-0004-000-0"/>
    <x v="1"/>
    <x v="8"/>
    <n v="8.6977531347499998E-2"/>
    <s v="&lt; 1"/>
    <x v="1"/>
  </r>
  <r>
    <s v="2309-343-0001-000-5"/>
    <x v="1"/>
    <x v="8"/>
    <n v="0.65797805792700004"/>
    <s v="&lt; 1"/>
    <x v="1"/>
  </r>
  <r>
    <s v="2309-344-0001-000-8"/>
    <x v="1"/>
    <x v="8"/>
    <n v="0.46157562078999997"/>
    <s v="&lt; 1"/>
    <x v="1"/>
  </r>
  <r>
    <s v="2309-344-0002-000-5"/>
    <x v="1"/>
    <x v="8"/>
    <n v="1.4955793874900001"/>
    <s v="1 - &lt;50"/>
    <x v="1"/>
  </r>
  <r>
    <s v="2309-412-0001-000-6"/>
    <x v="1"/>
    <x v="9"/>
    <n v="0.167369430835"/>
    <s v="&lt; 1"/>
    <x v="1"/>
  </r>
  <r>
    <s v="2309-412-0002-000-3"/>
    <x v="1"/>
    <x v="9"/>
    <n v="4.2959153934399996"/>
    <s v="1 - &lt;50"/>
    <x v="1"/>
  </r>
  <r>
    <s v="2309-421-0000-000-7"/>
    <x v="1"/>
    <x v="9"/>
    <n v="33.758919682399998"/>
    <s v="1 - &lt;50"/>
    <x v="1"/>
  </r>
  <r>
    <s v="2309-432-0001-000-8"/>
    <x v="1"/>
    <x v="9"/>
    <n v="8.3595047467499995E-4"/>
    <s v="&lt; 1"/>
    <x v="1"/>
  </r>
  <r>
    <s v="2309-433-0000-000-4"/>
    <x v="1"/>
    <x v="9"/>
    <n v="4.85617671029E-2"/>
    <s v="&lt; 1"/>
    <x v="1"/>
  </r>
  <r>
    <s v="2309-442-0001-000-9"/>
    <x v="1"/>
    <x v="9"/>
    <n v="3.4281264184899997E-2"/>
    <s v="&lt; 1"/>
    <x v="1"/>
  </r>
  <r>
    <s v="2309-442-0002-000-6"/>
    <x v="1"/>
    <x v="9"/>
    <n v="10.125411081599999"/>
    <s v="1 - &lt;50"/>
    <x v="1"/>
  </r>
  <r>
    <s v="2309-442-0003-000-3"/>
    <x v="1"/>
    <x v="9"/>
    <n v="2.2488061496500001E-2"/>
    <s v="&lt; 1"/>
    <x v="1"/>
  </r>
  <r>
    <s v="2309-443-0001-000-2"/>
    <x v="1"/>
    <x v="9"/>
    <n v="4.2480352147099998E-2"/>
    <s v="&lt; 1"/>
    <x v="1"/>
  </r>
  <r>
    <s v="2309-443-0002-000-9"/>
    <x v="1"/>
    <x v="9"/>
    <n v="6.5088208731899994E-2"/>
    <s v="&lt; 1"/>
    <x v="1"/>
  </r>
  <r>
    <s v="2309-443-0003-000-6"/>
    <x v="1"/>
    <x v="9"/>
    <n v="0.103612701031"/>
    <s v="&lt; 1"/>
    <x v="1"/>
  </r>
  <r>
    <s v="2309-501-0007-000-1"/>
    <x v="1"/>
    <x v="8"/>
    <n v="1.34027834648E-2"/>
    <s v="&lt; 1"/>
    <x v="1"/>
  </r>
  <r>
    <s v="2309-800-0001-000-7"/>
    <x v="1"/>
    <x v="9"/>
    <n v="0.57977839639499995"/>
    <s v="&lt; 1"/>
    <x v="1"/>
  </r>
  <r>
    <s v="2309-800-0002-000-4"/>
    <x v="1"/>
    <x v="9"/>
    <n v="0.59872812493399996"/>
    <s v="&lt; 1"/>
    <x v="1"/>
  </r>
  <r>
    <s v="2309-800-0003-000-1"/>
    <x v="1"/>
    <x v="9"/>
    <n v="1.33433300575"/>
    <s v="1 - &lt;50"/>
    <x v="1"/>
  </r>
  <r>
    <s v="2309-800-0004-000-8"/>
    <x v="1"/>
    <x v="9"/>
    <n v="8.5631661157300005"/>
    <s v="1 - &lt;50"/>
    <x v="1"/>
  </r>
  <r>
    <s v="2309-800-0005-000-5"/>
    <x v="1"/>
    <x v="9"/>
    <n v="5.90391681898"/>
    <s v="1 - &lt;50"/>
    <x v="1"/>
  </r>
  <r>
    <s v="2310-231-0001-000-5"/>
    <x v="1"/>
    <x v="9"/>
    <n v="8.2675238414000006E-3"/>
    <s v="1 - &lt;50"/>
    <x v="1"/>
  </r>
  <r>
    <s v="2310-231-0001-000-5"/>
    <x v="7"/>
    <x v="9"/>
    <n v="9.6228709200000004"/>
    <s v="1 - &lt;50"/>
    <x v="1"/>
  </r>
  <r>
    <s v="2310-232-0001-000-8"/>
    <x v="1"/>
    <x v="9"/>
    <n v="5.1835480118099997E-3"/>
    <s v="1 - &lt;50"/>
    <x v="1"/>
  </r>
  <r>
    <s v="2310-232-0001-000-8"/>
    <x v="7"/>
    <x v="9"/>
    <n v="4.8734094915400004"/>
    <s v="1 - &lt;50"/>
    <x v="1"/>
  </r>
  <r>
    <s v="2310-232-0002-000-5"/>
    <x v="7"/>
    <x v="9"/>
    <n v="1.61802596639E-2"/>
    <s v="&lt; 1"/>
    <x v="1"/>
  </r>
  <r>
    <s v="2310-232-0002-010-8"/>
    <x v="1"/>
    <x v="9"/>
    <n v="1.29462253132E-5"/>
    <s v="&lt; 1"/>
    <x v="1"/>
  </r>
  <r>
    <s v="2310-232-0002-010-8"/>
    <x v="7"/>
    <x v="9"/>
    <n v="2.62870283857E-2"/>
    <s v="&lt; 1"/>
    <x v="1"/>
  </r>
  <r>
    <s v="2310-232-0003-000-2"/>
    <x v="7"/>
    <x v="9"/>
    <n v="3.87831163343E-3"/>
    <s v="&lt; 1"/>
    <x v="1"/>
  </r>
  <r>
    <s v="2310-312-0002-000-0"/>
    <x v="1"/>
    <x v="9"/>
    <n v="19.8489371322"/>
    <s v="1 - &lt;50"/>
    <x v="1"/>
  </r>
  <r>
    <s v="2310-322-0001-000-4"/>
    <x v="1"/>
    <x v="9"/>
    <n v="4.2771886646499997"/>
    <s v="1 - &lt;50"/>
    <x v="1"/>
  </r>
  <r>
    <s v="2310-322-0002-000-1"/>
    <x v="1"/>
    <x v="9"/>
    <n v="0.16861618120499999"/>
    <s v="1 - &lt;50"/>
    <x v="1"/>
  </r>
  <r>
    <s v="2310-322-0002-000-1"/>
    <x v="10"/>
    <x v="9"/>
    <n v="8.0655535809199996"/>
    <s v="1 - &lt;50"/>
    <x v="1"/>
  </r>
  <r>
    <s v="2310-323-0001-000-7"/>
    <x v="1"/>
    <x v="9"/>
    <n v="4.0308019646800003E-2"/>
    <s v="&lt; 1"/>
    <x v="1"/>
  </r>
  <r>
    <s v="2310-323-0001-000-7"/>
    <x v="10"/>
    <x v="9"/>
    <n v="0.685110933985"/>
    <s v="&lt; 1"/>
    <x v="1"/>
  </r>
  <r>
    <s v="2310-330-0000-000-2"/>
    <x v="1"/>
    <x v="9"/>
    <n v="52.141633672700003"/>
    <s v="50- &lt;100"/>
    <x v="0"/>
  </r>
  <r>
    <s v="2310-601-0001-000-0"/>
    <x v="1"/>
    <x v="9"/>
    <n v="5.3770779542500003E-3"/>
    <s v="&lt; 1"/>
    <x v="1"/>
  </r>
  <r>
    <s v="2310-601-0002-000-7"/>
    <x v="1"/>
    <x v="9"/>
    <n v="4.93220061086E-3"/>
    <s v="&lt; 1"/>
    <x v="1"/>
  </r>
  <r>
    <s v="2310-601-0004-000-1"/>
    <x v="1"/>
    <x v="9"/>
    <n v="0.87073458550899996"/>
    <s v="&lt; 1"/>
    <x v="1"/>
  </r>
  <r>
    <s v="2310-601-0005-000-8"/>
    <x v="1"/>
    <x v="9"/>
    <n v="1.19021561449"/>
    <s v="1 - &lt;50"/>
    <x v="1"/>
  </r>
  <r>
    <s v="2310-601-0006-000-5"/>
    <x v="1"/>
    <x v="9"/>
    <n v="0.88195093808500002"/>
    <s v="&lt; 1"/>
    <x v="1"/>
  </r>
  <r>
    <s v="2310-601-0007-000-2"/>
    <x v="1"/>
    <x v="9"/>
    <n v="4.2943281344899997E-2"/>
    <s v="&lt; 1"/>
    <x v="1"/>
  </r>
  <r>
    <s v="2310-601-0008-000-9"/>
    <x v="7"/>
    <x v="9"/>
    <n v="1.7017469876299998E-5"/>
    <s v="1 - &lt;50"/>
    <x v="1"/>
  </r>
  <r>
    <s v="2310-601-0008-000-9"/>
    <x v="1"/>
    <x v="9"/>
    <n v="4.77361929999"/>
    <s v="1 - &lt;50"/>
    <x v="1"/>
  </r>
  <r>
    <s v="2311-111-0001-000-9"/>
    <x v="1"/>
    <x v="9"/>
    <n v="108.38908733300001"/>
    <s v="100- &lt;150"/>
    <x v="0"/>
  </r>
  <r>
    <s v="2311-311-0000-000-6"/>
    <x v="1"/>
    <x v="9"/>
    <n v="32.224818553699997"/>
    <s v="1 - &lt;50"/>
    <x v="1"/>
  </r>
  <r>
    <s v="2311-312-0002-000-3"/>
    <x v="1"/>
    <x v="9"/>
    <n v="2.6395448910199999"/>
    <s v="1 - &lt;50"/>
    <x v="1"/>
  </r>
  <r>
    <s v="2311-312-0004-000-7"/>
    <x v="1"/>
    <x v="9"/>
    <n v="6.3204753917299996"/>
    <s v="1 - &lt;50"/>
    <x v="1"/>
  </r>
  <r>
    <s v="2311-411-0004-000-1"/>
    <x v="1"/>
    <x v="9"/>
    <n v="11.4358335455"/>
    <s v="1 - &lt;50"/>
    <x v="1"/>
  </r>
  <r>
    <s v="2312-111-0001-000-2"/>
    <x v="1"/>
    <x v="9"/>
    <n v="6.5712231108400001"/>
    <s v="1 - &lt;50"/>
    <x v="1"/>
  </r>
  <r>
    <s v="2312-112-0000-000-8"/>
    <x v="1"/>
    <x v="9"/>
    <n v="23.035217152800001"/>
    <s v="1 - &lt;50"/>
    <x v="1"/>
  </r>
  <r>
    <s v="2312-121-0000-000-6"/>
    <x v="1"/>
    <x v="9"/>
    <n v="17.752670278699998"/>
    <s v="1 - &lt;50"/>
    <x v="1"/>
  </r>
  <r>
    <s v="2312-123-0001-000-9"/>
    <x v="1"/>
    <x v="9"/>
    <n v="15.1464437154"/>
    <s v="1 - &lt;50"/>
    <x v="1"/>
  </r>
  <r>
    <s v="2312-131-0002-000-1"/>
    <x v="1"/>
    <x v="9"/>
    <n v="9.8647299212699995"/>
    <s v="1 - &lt;50"/>
    <x v="1"/>
  </r>
  <r>
    <s v="2312-134-0002-000-0"/>
    <x v="1"/>
    <x v="9"/>
    <n v="0.183637801377"/>
    <s v="&lt; 1"/>
    <x v="1"/>
  </r>
  <r>
    <s v="2312-211-0000-000-2"/>
    <x v="2"/>
    <x v="9"/>
    <n v="8.0363999727099997E-2"/>
    <s v="1 - &lt;50"/>
    <x v="1"/>
  </r>
  <r>
    <s v="2312-211-0000-000-2"/>
    <x v="1"/>
    <x v="9"/>
    <n v="3.7850324793799999"/>
    <s v="1 - &lt;50"/>
    <x v="1"/>
  </r>
  <r>
    <s v="2312-212-0001-000-2"/>
    <x v="1"/>
    <x v="9"/>
    <n v="0.69983607586300001"/>
    <s v="1 - &lt;50"/>
    <x v="1"/>
  </r>
  <r>
    <s v="2312-212-0001-000-2"/>
    <x v="2"/>
    <x v="9"/>
    <n v="5.0174539496400001"/>
    <s v="1 - &lt;50"/>
    <x v="1"/>
  </r>
  <r>
    <s v="2312-212-0002-000-9"/>
    <x v="1"/>
    <x v="9"/>
    <n v="2.7059209132099998E-2"/>
    <s v="1 - &lt;50"/>
    <x v="1"/>
  </r>
  <r>
    <s v="2312-212-0002-000-9"/>
    <x v="2"/>
    <x v="9"/>
    <n v="4.7697823222100002"/>
    <s v="1 - &lt;50"/>
    <x v="1"/>
  </r>
  <r>
    <s v="2312-213-0001-000-5"/>
    <x v="2"/>
    <x v="9"/>
    <n v="0.16760751882700001"/>
    <s v="1 - &lt;50"/>
    <x v="1"/>
  </r>
  <r>
    <s v="2312-213-0001-000-5"/>
    <x v="1"/>
    <x v="9"/>
    <n v="2.3094731459900002"/>
    <s v="1 - &lt;50"/>
    <x v="1"/>
  </r>
  <r>
    <s v="2312-221-0001-000-0"/>
    <x v="2"/>
    <x v="9"/>
    <n v="7.1379499527699997"/>
    <s v="1 - &lt;50"/>
    <x v="1"/>
  </r>
  <r>
    <s v="2312-221-0002-000-7"/>
    <x v="2"/>
    <x v="9"/>
    <n v="4.38355832395"/>
    <s v="1 - &lt;50"/>
    <x v="1"/>
  </r>
  <r>
    <s v="2312-222-0001-010-6"/>
    <x v="1"/>
    <x v="9"/>
    <n v="1.12394756179E-4"/>
    <s v="&lt; 1"/>
    <x v="1"/>
  </r>
  <r>
    <s v="2312-222-0004-000-4"/>
    <x v="1"/>
    <x v="9"/>
    <n v="8.1221631117600008"/>
    <s v="1 - &lt;50"/>
    <x v="1"/>
  </r>
  <r>
    <s v="2312-241-0000-000-5"/>
    <x v="2"/>
    <x v="9"/>
    <n v="5.4328023114599997E-3"/>
    <s v="1 - &lt;50"/>
    <x v="1"/>
  </r>
  <r>
    <s v="2312-241-0000-000-5"/>
    <x v="1"/>
    <x v="9"/>
    <n v="12.4447617554"/>
    <s v="1 - &lt;50"/>
    <x v="1"/>
  </r>
  <r>
    <s v="2312-310-0000-000-6"/>
    <x v="1"/>
    <x v="9"/>
    <n v="11.6569661465"/>
    <s v="1 - &lt;50"/>
    <x v="1"/>
  </r>
  <r>
    <s v="2312-331-0001-000-8"/>
    <x v="1"/>
    <x v="9"/>
    <n v="55.396969842099999"/>
    <s v="50- &lt;100"/>
    <x v="0"/>
  </r>
  <r>
    <s v="2312-412-0000-000-9"/>
    <x v="1"/>
    <x v="9"/>
    <n v="28.6827550026"/>
    <s v="1 - &lt;50"/>
    <x v="1"/>
  </r>
  <r>
    <s v="2312-421-0001-000-4"/>
    <x v="1"/>
    <x v="9"/>
    <n v="9.3567344486299997E-2"/>
    <s v="&lt; 1"/>
    <x v="1"/>
  </r>
  <r>
    <s v="2312-421-0002-000-1"/>
    <x v="1"/>
    <x v="9"/>
    <n v="1.0021817250899999E-2"/>
    <s v="&lt; 1"/>
    <x v="1"/>
  </r>
  <r>
    <s v="2312-421-0003-000-8"/>
    <x v="1"/>
    <x v="9"/>
    <n v="0.63902908914599998"/>
    <s v="&lt; 1"/>
    <x v="1"/>
  </r>
  <r>
    <s v="2312-421-0004-000-5"/>
    <x v="1"/>
    <x v="9"/>
    <n v="0.45069712978299997"/>
    <s v="&lt; 1"/>
    <x v="1"/>
  </r>
  <r>
    <s v="2312-701-0001-000-3"/>
    <x v="1"/>
    <x v="9"/>
    <n v="5.8596849079100002"/>
    <s v="1 - &lt;50"/>
    <x v="1"/>
  </r>
  <r>
    <s v="2312-701-0002-000-0"/>
    <x v="1"/>
    <x v="9"/>
    <n v="15.9400154691"/>
    <s v="1 - &lt;50"/>
    <x v="1"/>
  </r>
  <r>
    <s v="2312-701-0003-000-7"/>
    <x v="1"/>
    <x v="9"/>
    <n v="26.767807512000001"/>
    <s v="1 - &lt;50"/>
    <x v="1"/>
  </r>
  <r>
    <s v="2312-701-0004-000-4"/>
    <x v="1"/>
    <x v="9"/>
    <n v="7.7164972827099998"/>
    <s v="1 - &lt;50"/>
    <x v="1"/>
  </r>
  <r>
    <s v="2313-141-0001-000-8"/>
    <x v="6"/>
    <x v="9"/>
    <n v="0.466406613099"/>
    <s v="&lt; 1"/>
    <x v="1"/>
  </r>
  <r>
    <s v="2313-141-0003-000-2"/>
    <x v="6"/>
    <x v="9"/>
    <n v="1.78071458883"/>
    <s v="1 - &lt;50"/>
    <x v="1"/>
  </r>
  <r>
    <s v="2313-143-0002-000-1"/>
    <x v="6"/>
    <x v="9"/>
    <n v="3.4019276128599998"/>
    <s v="1 - &lt;50"/>
    <x v="1"/>
  </r>
  <r>
    <s v="2313-143-0003-000-8"/>
    <x v="6"/>
    <x v="9"/>
    <n v="1.81795889655"/>
    <s v="1 - &lt;50"/>
    <x v="1"/>
  </r>
  <r>
    <s v="2313-143-0004-000-5"/>
    <x v="6"/>
    <x v="9"/>
    <n v="3.8615137646100002"/>
    <s v="1 - &lt;50"/>
    <x v="1"/>
  </r>
  <r>
    <s v="2313-144-0001-000-7"/>
    <x v="6"/>
    <x v="9"/>
    <n v="1.2800298772000001"/>
    <s v="1 - &lt;50"/>
    <x v="1"/>
  </r>
  <r>
    <s v="2313-211-0002-010-2"/>
    <x v="1"/>
    <x v="9"/>
    <n v="2.6368260137899998E-4"/>
    <s v="&lt; 1"/>
    <x v="1"/>
  </r>
  <r>
    <s v="2313-211-0002-010-2"/>
    <x v="2"/>
    <x v="9"/>
    <n v="4.4815511687499997E-2"/>
    <s v="&lt; 1"/>
    <x v="1"/>
  </r>
  <r>
    <s v="2313-211-0004-000-3"/>
    <x v="1"/>
    <x v="9"/>
    <n v="7.3024820634100002E-3"/>
    <s v="&lt; 1"/>
    <x v="1"/>
  </r>
  <r>
    <s v="2313-211-0006-000-7"/>
    <x v="1"/>
    <x v="9"/>
    <n v="4.0177846387499998E-4"/>
    <s v="&lt; 1"/>
    <x v="1"/>
  </r>
  <r>
    <s v="2313-212-0001-000-5"/>
    <x v="1"/>
    <x v="9"/>
    <n v="1.30634309168E-2"/>
    <s v="&lt; 1"/>
    <x v="1"/>
  </r>
  <r>
    <s v="2313-212-0005-000-3"/>
    <x v="2"/>
    <x v="9"/>
    <n v="0.119713734138"/>
    <s v="1 - &lt;50"/>
    <x v="1"/>
  </r>
  <r>
    <s v="2313-212-0005-000-3"/>
    <x v="1"/>
    <x v="9"/>
    <n v="3.8727753262000002"/>
    <s v="1 - &lt;50"/>
    <x v="1"/>
  </r>
  <r>
    <s v="2313-213-0000-000-1"/>
    <x v="1"/>
    <x v="9"/>
    <n v="4.2988011800800002E-2"/>
    <s v="1 - &lt;50"/>
    <x v="1"/>
  </r>
  <r>
    <s v="2313-213-0000-000-1"/>
    <x v="2"/>
    <x v="9"/>
    <n v="10.1113855142"/>
    <s v="1 - &lt;50"/>
    <x v="1"/>
  </r>
  <r>
    <s v="2313-214-0000-000-4"/>
    <x v="1"/>
    <x v="9"/>
    <n v="0.31300885860099997"/>
    <s v="&lt; 1"/>
    <x v="1"/>
  </r>
  <r>
    <s v="2313-214-0000-000-4"/>
    <x v="2"/>
    <x v="9"/>
    <n v="0.526706156353"/>
    <s v="&lt; 1"/>
    <x v="1"/>
  </r>
  <r>
    <s v="2313-222-0000-000-9"/>
    <x v="1"/>
    <x v="9"/>
    <n v="18.136285723699999"/>
    <s v="1 - &lt;50"/>
    <x v="1"/>
  </r>
  <r>
    <s v="2313-223-0000-000-2"/>
    <x v="2"/>
    <x v="9"/>
    <n v="8.2457078684699994E-2"/>
    <s v="1 - &lt;50"/>
    <x v="1"/>
  </r>
  <r>
    <s v="2313-223-0000-000-2"/>
    <x v="1"/>
    <x v="9"/>
    <n v="18.1315494712"/>
    <s v="1 - &lt;50"/>
    <x v="1"/>
  </r>
  <r>
    <s v="2313-223-0001-000-9"/>
    <x v="1"/>
    <x v="9"/>
    <n v="18.436725321099999"/>
    <s v="1 - &lt;50"/>
    <x v="1"/>
  </r>
  <r>
    <s v="2313-233-0001-000-0"/>
    <x v="1"/>
    <x v="9"/>
    <n v="0.90568801086100004"/>
    <s v="&lt; 1"/>
    <x v="1"/>
  </r>
  <r>
    <s v="2313-323-0000-000-9"/>
    <x v="1"/>
    <x v="9"/>
    <n v="7.49137415594"/>
    <s v="1 - &lt;50"/>
    <x v="1"/>
  </r>
  <r>
    <s v="2313-331-0000-000-4"/>
    <x v="2"/>
    <x v="9"/>
    <n v="1.82698144934E-2"/>
    <s v="&lt; 1"/>
    <x v="1"/>
  </r>
  <r>
    <s v="2313-341-0002-000-9"/>
    <x v="2"/>
    <x v="9"/>
    <n v="11.237226593000001"/>
    <s v="1 - &lt;50"/>
    <x v="1"/>
  </r>
  <r>
    <s v="2313-341-0010-000-8"/>
    <x v="2"/>
    <x v="9"/>
    <n v="7.2838324161300001"/>
    <s v="1 - &lt;50"/>
    <x v="1"/>
  </r>
  <r>
    <s v="2313-342-0000-000-8"/>
    <x v="2"/>
    <x v="9"/>
    <n v="18.6230099319"/>
    <s v="1 - &lt;50"/>
    <x v="1"/>
  </r>
  <r>
    <s v="2313-412-0005-000-7"/>
    <x v="6"/>
    <x v="9"/>
    <n v="2.2847146336000001E-2"/>
    <s v="&lt; 1"/>
    <x v="1"/>
  </r>
  <r>
    <s v="2313-412-0015-000-0"/>
    <x v="6"/>
    <x v="9"/>
    <n v="4.5746296215799997"/>
    <s v="1 - &lt;50"/>
    <x v="1"/>
  </r>
  <r>
    <s v="2313-421-0000-000-0"/>
    <x v="6"/>
    <x v="9"/>
    <n v="7.4035523920999999E-3"/>
    <s v="&lt; 1"/>
    <x v="1"/>
  </r>
  <r>
    <s v="2313-424-0002-000-3"/>
    <x v="6"/>
    <x v="9"/>
    <n v="1.1803300664499999E-2"/>
    <s v="&lt; 1"/>
    <x v="1"/>
  </r>
  <r>
    <s v="2313-432-0000-000-4"/>
    <x v="1"/>
    <x v="9"/>
    <n v="16.964027157499999"/>
    <s v="1 - &lt;50"/>
    <x v="1"/>
  </r>
  <r>
    <s v="2314-134-0000-000-2"/>
    <x v="6"/>
    <x v="9"/>
    <n v="5.4362674882200004"/>
    <s v="1 - &lt;50"/>
    <x v="1"/>
  </r>
  <r>
    <s v="2314-134-0001-000-9"/>
    <x v="6"/>
    <x v="9"/>
    <n v="1.7224945599699999"/>
    <s v="1 - &lt;50"/>
    <x v="1"/>
  </r>
  <r>
    <s v="2315-311-0001-000-5"/>
    <x v="9"/>
    <x v="9"/>
    <n v="287.03798487500001"/>
    <s v="≥ 250"/>
    <x v="0"/>
  </r>
  <r>
    <s v="2317-111-0002-000-4"/>
    <x v="1"/>
    <x v="8"/>
    <n v="27.2570400046"/>
    <s v="1 - &lt;50"/>
    <x v="1"/>
  </r>
  <r>
    <s v="2317-111-0003-000-1"/>
    <x v="1"/>
    <x v="8"/>
    <n v="48.525317508199997"/>
    <s v="1 - &lt;50"/>
    <x v="1"/>
  </r>
  <r>
    <s v="2317-213-0020-000-9"/>
    <x v="5"/>
    <x v="8"/>
    <n v="2.35918129634E-3"/>
    <s v="1 - &lt;50"/>
    <x v="1"/>
  </r>
  <r>
    <s v="2317-213-0020-000-9"/>
    <x v="1"/>
    <x v="8"/>
    <n v="14.184993818000001"/>
    <s v="1 - &lt;50"/>
    <x v="1"/>
  </r>
  <r>
    <s v="2317-213-0030-000-2"/>
    <x v="1"/>
    <x v="8"/>
    <n v="2.40268715331E-2"/>
    <s v="&lt; 1"/>
    <x v="1"/>
  </r>
  <r>
    <s v="2317-223-0010-000-7"/>
    <x v="1"/>
    <x v="8"/>
    <n v="6.0401425434799996E-4"/>
    <s v="&lt; 1"/>
    <x v="1"/>
  </r>
  <r>
    <s v="2317-232-0015-000-0"/>
    <x v="5"/>
    <x v="8"/>
    <n v="4.3208347639700002E-4"/>
    <s v="&lt; 1"/>
    <x v="1"/>
  </r>
  <r>
    <s v="2317-241-0001-000-7"/>
    <x v="6"/>
    <x v="8"/>
    <n v="0.157475685009"/>
    <s v="&lt; 1"/>
    <x v="1"/>
  </r>
  <r>
    <s v="2317-241-0001-000-7"/>
    <x v="1"/>
    <x v="8"/>
    <n v="0.32342241315800002"/>
    <s v="&lt; 1"/>
    <x v="1"/>
  </r>
  <r>
    <s v="2317-241-0006-000-2"/>
    <x v="1"/>
    <x v="8"/>
    <n v="0.29025267386600001"/>
    <s v="1 - &lt;50"/>
    <x v="1"/>
  </r>
  <r>
    <s v="2317-241-0006-000-2"/>
    <x v="6"/>
    <x v="8"/>
    <n v="2.4959161284200002"/>
    <s v="1 - &lt;50"/>
    <x v="1"/>
  </r>
  <r>
    <s v="2317-243-0005-000-1"/>
    <x v="6"/>
    <x v="8"/>
    <n v="2.6335647331500001"/>
    <s v="1 - &lt;50"/>
    <x v="1"/>
  </r>
  <r>
    <s v="2317-243-0005-000-1"/>
    <x v="1"/>
    <x v="8"/>
    <n v="2.7695053142199999"/>
    <s v="1 - &lt;50"/>
    <x v="1"/>
  </r>
  <r>
    <s v="2317-243-0005-100-2"/>
    <x v="6"/>
    <x v="8"/>
    <n v="0.25860432044800002"/>
    <s v="&lt; 1"/>
    <x v="1"/>
  </r>
  <r>
    <s v="2317-243-0005-100-2"/>
    <x v="1"/>
    <x v="8"/>
    <n v="0.28215834769300002"/>
    <s v="&lt; 1"/>
    <x v="1"/>
  </r>
  <r>
    <s v="2317-243-0010-000-9"/>
    <x v="1"/>
    <x v="8"/>
    <n v="9.0593782283100008"/>
    <s v="1 - &lt;50"/>
    <x v="1"/>
  </r>
  <r>
    <s v="2317-311-0001-000-1"/>
    <x v="1"/>
    <x v="8"/>
    <n v="3.6310935453800002"/>
    <s v="1 - &lt;50"/>
    <x v="1"/>
  </r>
  <r>
    <s v="2317-311-0010-000-7"/>
    <x v="0"/>
    <x v="8"/>
    <n v="0.30312949692399999"/>
    <s v="1 - &lt;50"/>
    <x v="1"/>
  </r>
  <r>
    <s v="2317-311-0010-000-7"/>
    <x v="1"/>
    <x v="8"/>
    <n v="10.5648151193"/>
    <s v="1 - &lt;50"/>
    <x v="1"/>
  </r>
  <r>
    <s v="2317-311-0010-010-0"/>
    <x v="1"/>
    <x v="8"/>
    <n v="2.15594894456"/>
    <s v="1 - &lt;50"/>
    <x v="1"/>
  </r>
  <r>
    <s v="2317-314-0001-000-0"/>
    <x v="1"/>
    <x v="8"/>
    <n v="0.45228656787299998"/>
    <s v="&lt; 1"/>
    <x v="1"/>
  </r>
  <r>
    <s v="2317-314-0002-000-7"/>
    <x v="1"/>
    <x v="8"/>
    <n v="3.5543211191799999"/>
    <s v="1 - &lt;50"/>
    <x v="1"/>
  </r>
  <r>
    <s v="2317-333-0000-000-2"/>
    <x v="2"/>
    <x v="8"/>
    <n v="19.588472188299999"/>
    <s v="1 - &lt;50"/>
    <x v="1"/>
  </r>
  <r>
    <s v="2317-341-0006-000-9"/>
    <x v="2"/>
    <x v="8"/>
    <n v="6.8671417637300003E-2"/>
    <s v="&lt; 1"/>
    <x v="1"/>
  </r>
  <r>
    <s v="2317-343-0000-000-3"/>
    <x v="2"/>
    <x v="8"/>
    <n v="8.53966621373E-7"/>
    <s v="&lt; 1"/>
    <x v="1"/>
  </r>
  <r>
    <s v="2317-343-0005-000-8"/>
    <x v="2"/>
    <x v="8"/>
    <n v="2.2566375755399999E-2"/>
    <s v="&lt; 1"/>
    <x v="1"/>
  </r>
  <r>
    <s v="2317-343-0010-000-6"/>
    <x v="2"/>
    <x v="8"/>
    <n v="9.4169260858100005E-3"/>
    <s v="&lt; 1"/>
    <x v="1"/>
  </r>
  <r>
    <s v="2317-343-0020-000-9"/>
    <x v="2"/>
    <x v="8"/>
    <n v="0.206008123894"/>
    <s v="&lt; 1"/>
    <x v="1"/>
  </r>
  <r>
    <s v="2317-422-0000-000-5"/>
    <x v="1"/>
    <x v="8"/>
    <n v="16.896687176299999"/>
    <s v="1 - &lt;50"/>
    <x v="1"/>
  </r>
  <r>
    <s v="2317-423-0000-000-8"/>
    <x v="1"/>
    <x v="8"/>
    <n v="7.2940134700700003E-4"/>
    <s v="&lt; 1"/>
    <x v="1"/>
  </r>
  <r>
    <s v="2317-431-0000-000-3"/>
    <x v="1"/>
    <x v="8"/>
    <n v="73.779858458999996"/>
    <s v="50- &lt;100"/>
    <x v="0"/>
  </r>
  <r>
    <s v="2317-600-0002-000-5"/>
    <x v="5"/>
    <x v="8"/>
    <n v="5.6873678976299997"/>
    <s v="1 - &lt;50"/>
    <x v="1"/>
  </r>
  <r>
    <s v="2317-600-0003-000-2"/>
    <x v="5"/>
    <x v="8"/>
    <n v="5.68327279813"/>
    <s v="1 - &lt;50"/>
    <x v="1"/>
  </r>
  <r>
    <s v="2317-600-0004-000-9"/>
    <x v="5"/>
    <x v="8"/>
    <n v="2.7569503138300002E-5"/>
    <s v="&lt; 1"/>
    <x v="1"/>
  </r>
  <r>
    <s v="2317-601-0003-000-5"/>
    <x v="2"/>
    <x v="8"/>
    <n v="3.7451087712099998E-2"/>
    <s v="1 - &lt;50"/>
    <x v="1"/>
  </r>
  <r>
    <s v="2317-601-0003-000-5"/>
    <x v="5"/>
    <x v="8"/>
    <n v="0.35858021511900001"/>
    <s v="1 - &lt;50"/>
    <x v="1"/>
  </r>
  <r>
    <s v="2317-601-0003-000-5"/>
    <x v="0"/>
    <x v="8"/>
    <n v="8.0761944641600003"/>
    <s v="1 - &lt;50"/>
    <x v="1"/>
  </r>
  <r>
    <s v="2317-601-0004-000-2"/>
    <x v="2"/>
    <x v="8"/>
    <n v="7.3693251678799996"/>
    <s v="1 - &lt;50"/>
    <x v="1"/>
  </r>
  <r>
    <s v="2317-601-0005-000-9"/>
    <x v="2"/>
    <x v="8"/>
    <n v="8.9854182333000008"/>
    <s v="1 - &lt;50"/>
    <x v="1"/>
  </r>
  <r>
    <s v="2317-601-0006-000-6"/>
    <x v="1"/>
    <x v="8"/>
    <n v="0.24203170667599999"/>
    <s v="1 - &lt;50"/>
    <x v="1"/>
  </r>
  <r>
    <s v="2317-601-0006-000-6"/>
    <x v="5"/>
    <x v="8"/>
    <n v="10.0461332713"/>
    <s v="1 - &lt;50"/>
    <x v="1"/>
  </r>
  <r>
    <s v="2317-601-0006-000-6"/>
    <x v="0"/>
    <x v="8"/>
    <n v="20.055756456800001"/>
    <s v="1 - &lt;50"/>
    <x v="1"/>
  </r>
  <r>
    <s v="2317-700-0001-000-5"/>
    <x v="0"/>
    <x v="8"/>
    <n v="4.9218217981899999"/>
    <s v="1 - &lt;50"/>
    <x v="1"/>
  </r>
  <r>
    <s v="2317-700-0002-000-2"/>
    <x v="1"/>
    <x v="8"/>
    <n v="2.3294720133599999E-4"/>
    <s v="1 - &lt;50"/>
    <x v="1"/>
  </r>
  <r>
    <s v="2317-700-0002-000-2"/>
    <x v="0"/>
    <x v="8"/>
    <n v="4.2844589436099998"/>
    <s v="1 - &lt;50"/>
    <x v="1"/>
  </r>
  <r>
    <s v="2318-111-0002-000-7"/>
    <x v="2"/>
    <x v="8"/>
    <n v="38.5569939584"/>
    <s v="1 - &lt;50"/>
    <x v="1"/>
  </r>
  <r>
    <s v="2318-121-0001-000-1"/>
    <x v="2"/>
    <x v="8"/>
    <n v="1.3472465874999999E-3"/>
    <s v="&lt; 1"/>
    <x v="1"/>
  </r>
  <r>
    <s v="2318-123-0001-000-7"/>
    <x v="2"/>
    <x v="8"/>
    <n v="5.5416197828699997E-4"/>
    <s v="&lt; 1"/>
    <x v="1"/>
  </r>
  <r>
    <s v="2318-123-0003-000-1"/>
    <x v="2"/>
    <x v="8"/>
    <n v="1.75838543946E-3"/>
    <s v="&lt; 1"/>
    <x v="1"/>
  </r>
  <r>
    <s v="2318-131-0001-000-2"/>
    <x v="2"/>
    <x v="8"/>
    <n v="35.922050114599998"/>
    <s v="1 - &lt;50"/>
    <x v="1"/>
  </r>
  <r>
    <s v="2318-131-0002-000-9"/>
    <x v="2"/>
    <x v="8"/>
    <n v="18.1221261548"/>
    <s v="1 - &lt;50"/>
    <x v="1"/>
  </r>
  <r>
    <s v="2318-134-0040-000-6"/>
    <x v="2"/>
    <x v="8"/>
    <n v="41.183132797600003"/>
    <s v="1 - &lt;50"/>
    <x v="1"/>
  </r>
  <r>
    <s v="2318-211-0001-000-7"/>
    <x v="6"/>
    <x v="8"/>
    <n v="27.786642397000001"/>
    <s v="100- &lt;150"/>
    <x v="0"/>
  </r>
  <r>
    <s v="2318-211-0001-000-7"/>
    <x v="2"/>
    <x v="8"/>
    <n v="84.452817909100006"/>
    <s v="100- &lt;150"/>
    <x v="0"/>
  </r>
  <r>
    <s v="2318-311-0001-000-4"/>
    <x v="0"/>
    <x v="8"/>
    <n v="1.12892701893"/>
    <s v="100- &lt;150"/>
    <x v="0"/>
  </r>
  <r>
    <s v="2318-311-0001-000-4"/>
    <x v="2"/>
    <x v="8"/>
    <n v="113.33357426400001"/>
    <s v="100- &lt;150"/>
    <x v="0"/>
  </r>
  <r>
    <s v="2318-331-0001-000-6"/>
    <x v="2"/>
    <x v="8"/>
    <n v="0.35100608986499998"/>
    <s v="1 - &lt;50"/>
    <x v="1"/>
  </r>
  <r>
    <s v="2318-331-0001-000-6"/>
    <x v="0"/>
    <x v="8"/>
    <n v="18.912184871400001"/>
    <s v="1 - &lt;50"/>
    <x v="1"/>
  </r>
  <r>
    <s v="2318-333-0001-000-2"/>
    <x v="2"/>
    <x v="8"/>
    <n v="2.4738890693600002"/>
    <s v="1 - &lt;50"/>
    <x v="1"/>
  </r>
  <r>
    <s v="2318-333-0001-000-2"/>
    <x v="0"/>
    <x v="8"/>
    <n v="16.9347215248"/>
    <s v="1 - &lt;50"/>
    <x v="1"/>
  </r>
  <r>
    <s v="2318-801-0001-000-8"/>
    <x v="2"/>
    <x v="8"/>
    <n v="12.0615838334"/>
    <s v="1 - &lt;50"/>
    <x v="1"/>
  </r>
  <r>
    <s v="2318-801-0002-000-5"/>
    <x v="2"/>
    <x v="8"/>
    <n v="12.064998432399999"/>
    <s v="1 - &lt;50"/>
    <x v="1"/>
  </r>
  <r>
    <s v="2318-801-0003-000-2"/>
    <x v="2"/>
    <x v="8"/>
    <n v="6.03374967291"/>
    <s v="1 - &lt;50"/>
    <x v="1"/>
  </r>
  <r>
    <s v="2318-801-0004-000-9"/>
    <x v="2"/>
    <x v="8"/>
    <n v="6.0344623515500002"/>
    <s v="1 - &lt;50"/>
    <x v="1"/>
  </r>
  <r>
    <s v="2318-801-0005-000-6"/>
    <x v="2"/>
    <x v="8"/>
    <n v="6.0351722107499999"/>
    <s v="1 - &lt;50"/>
    <x v="1"/>
  </r>
  <r>
    <s v="2318-801-0006-000-3"/>
    <x v="2"/>
    <x v="8"/>
    <n v="6.0364721055699997"/>
    <s v="1 - &lt;50"/>
    <x v="1"/>
  </r>
  <r>
    <s v="2318-801-0007-000-0"/>
    <x v="2"/>
    <x v="8"/>
    <n v="6.0371003081200003"/>
    <s v="1 - &lt;50"/>
    <x v="1"/>
  </r>
  <r>
    <s v="2318-801-0008-000-7"/>
    <x v="2"/>
    <x v="8"/>
    <n v="3.0189730406100002"/>
    <s v="1 - &lt;50"/>
    <x v="1"/>
  </r>
  <r>
    <s v="2318-801-0009-000-4"/>
    <x v="2"/>
    <x v="8"/>
    <n v="3.0188329509399998"/>
    <s v="1 - &lt;50"/>
    <x v="1"/>
  </r>
  <r>
    <s v="2318-801-0010-000-4"/>
    <x v="2"/>
    <x v="8"/>
    <n v="3.0193656994900002"/>
    <s v="1 - &lt;50"/>
    <x v="1"/>
  </r>
  <r>
    <s v="2318-801-0011-000-1"/>
    <x v="2"/>
    <x v="8"/>
    <n v="3.0191817960499998"/>
    <s v="1 - &lt;50"/>
    <x v="1"/>
  </r>
  <r>
    <s v="2318-801-0012-000-8"/>
    <x v="2"/>
    <x v="8"/>
    <n v="3.0196666639799998"/>
    <s v="1 - &lt;50"/>
    <x v="1"/>
  </r>
  <r>
    <s v="2318-801-0013-000-5"/>
    <x v="2"/>
    <x v="8"/>
    <n v="3.0201704943799998"/>
    <s v="1 - &lt;50"/>
    <x v="1"/>
  </r>
  <r>
    <s v="2318-801-0014-000-2"/>
    <x v="2"/>
    <x v="8"/>
    <n v="3.2369471180199998"/>
    <s v="1 - &lt;50"/>
    <x v="1"/>
  </r>
  <r>
    <s v="2319-211-0001-000-0"/>
    <x v="0"/>
    <x v="8"/>
    <n v="34.456969425700002"/>
    <s v="50- &lt;100"/>
    <x v="0"/>
  </r>
  <r>
    <s v="2319-211-0001-000-0"/>
    <x v="2"/>
    <x v="8"/>
    <n v="34.823146378399997"/>
    <s v="50- &lt;100"/>
    <x v="0"/>
  </r>
  <r>
    <s v="2319-222-0005-000-2"/>
    <x v="0"/>
    <x v="8"/>
    <n v="4.4831139931500001E-3"/>
    <s v="200- &lt;250"/>
    <x v="0"/>
  </r>
  <r>
    <s v="2319-222-0005-000-2"/>
    <x v="2"/>
    <x v="8"/>
    <n v="243.07221593899999"/>
    <s v="200- &lt;250"/>
    <x v="0"/>
  </r>
  <r>
    <s v="2320-501-0001-000-4"/>
    <x v="1"/>
    <x v="8"/>
    <n v="33.533177702099998"/>
    <s v="1 - &lt;50"/>
    <x v="1"/>
  </r>
  <r>
    <s v="2320-501-0002-000-1"/>
    <x v="1"/>
    <x v="8"/>
    <n v="7.2658449527200002"/>
    <s v="1 - &lt;50"/>
    <x v="1"/>
  </r>
  <r>
    <s v="2320-501-0003-000-8"/>
    <x v="1"/>
    <x v="8"/>
    <n v="9.3702332572400007"/>
    <s v="1 - &lt;50"/>
    <x v="1"/>
  </r>
  <r>
    <s v="2320-501-0006-000-9"/>
    <x v="1"/>
    <x v="8"/>
    <n v="9.0570573605100009"/>
    <s v="1 - &lt;50"/>
    <x v="1"/>
  </r>
  <r>
    <s v="2320-501-0009-000-0"/>
    <x v="1"/>
    <x v="8"/>
    <n v="0.44939469419099998"/>
    <s v="&lt; 1"/>
    <x v="1"/>
  </r>
  <r>
    <s v="2320-501-0017-000-9"/>
    <x v="2"/>
    <x v="8"/>
    <n v="18.105222849600001"/>
    <s v="1 - &lt;50"/>
    <x v="1"/>
  </r>
  <r>
    <s v="2320-501-0018-000-6"/>
    <x v="2"/>
    <x v="8"/>
    <n v="18.761672945299999"/>
    <s v="1 - &lt;50"/>
    <x v="1"/>
  </r>
  <r>
    <s v="2320-501-0021-000-0"/>
    <x v="2"/>
    <x v="8"/>
    <n v="9.7591942260500009"/>
    <s v="1 - &lt;50"/>
    <x v="1"/>
  </r>
  <r>
    <s v="2320-501-0022-000-7"/>
    <x v="2"/>
    <x v="8"/>
    <n v="9.5459384858200007"/>
    <s v="1 - &lt;50"/>
    <x v="1"/>
  </r>
  <r>
    <s v="2320-501-0023-000-4"/>
    <x v="2"/>
    <x v="8"/>
    <n v="9.1460473391099999"/>
    <s v="1 - &lt;50"/>
    <x v="1"/>
  </r>
  <r>
    <s v="2320-501-0023-010-7"/>
    <x v="2"/>
    <x v="8"/>
    <n v="9.0944802465599999"/>
    <s v="1 - &lt;50"/>
    <x v="1"/>
  </r>
  <r>
    <s v="2320-501-0024-000-1"/>
    <x v="2"/>
    <x v="8"/>
    <n v="9.3403098226200001"/>
    <s v="1 - &lt;50"/>
    <x v="1"/>
  </r>
  <r>
    <s v="2320-501-0024-010-4"/>
    <x v="2"/>
    <x v="8"/>
    <n v="9.4842465104400002"/>
    <s v="1 - &lt;50"/>
    <x v="1"/>
  </r>
  <r>
    <s v="2320-501-0025-000-8"/>
    <x v="2"/>
    <x v="8"/>
    <n v="1.08687370651"/>
    <s v="1 - &lt;50"/>
    <x v="1"/>
  </r>
  <r>
    <s v="2320-501-0026-000-5"/>
    <x v="2"/>
    <x v="8"/>
    <n v="10.5297031063"/>
    <s v="1 - &lt;50"/>
    <x v="1"/>
  </r>
  <r>
    <s v="2320-501-0027-000-2"/>
    <x v="2"/>
    <x v="8"/>
    <n v="9.1963123209899997"/>
    <s v="1 - &lt;50"/>
    <x v="1"/>
  </r>
  <r>
    <s v="2320-501-0027-010-5"/>
    <x v="2"/>
    <x v="8"/>
    <n v="9.2519588755700006"/>
    <s v="1 - &lt;50"/>
    <x v="1"/>
  </r>
  <r>
    <s v="2320-501-0030-010-9"/>
    <x v="2"/>
    <x v="8"/>
    <n v="9.29374020811"/>
    <s v="1 - &lt;50"/>
    <x v="1"/>
  </r>
  <r>
    <s v="2320-501-0033-000-7"/>
    <x v="1"/>
    <x v="8"/>
    <n v="0.19031240788600001"/>
    <s v="&lt; 1"/>
    <x v="1"/>
  </r>
  <r>
    <s v="2320-501-0034-000-4"/>
    <x v="1"/>
    <x v="8"/>
    <n v="0.31173158953899999"/>
    <s v="&lt; 1"/>
    <x v="1"/>
  </r>
  <r>
    <s v="2320-501-0037-000-5"/>
    <x v="1"/>
    <x v="8"/>
    <n v="9.3172668703799992"/>
    <s v="1 - &lt;50"/>
    <x v="1"/>
  </r>
  <r>
    <s v="2320-501-0062-010-2"/>
    <x v="1"/>
    <x v="8"/>
    <n v="0.112280072331"/>
    <s v="&lt; 1"/>
    <x v="1"/>
  </r>
  <r>
    <s v="2320-501-0063-000-6"/>
    <x v="1"/>
    <x v="8"/>
    <n v="8.0375317628400005"/>
    <s v="1 - &lt;50"/>
    <x v="1"/>
  </r>
  <r>
    <s v="2320-501-0066-000-7"/>
    <x v="1"/>
    <x v="8"/>
    <n v="8.5494376685100008E-3"/>
    <s v="&lt; 1"/>
    <x v="1"/>
  </r>
  <r>
    <s v="2320-501-0067-000-4"/>
    <x v="6"/>
    <x v="8"/>
    <n v="7.8281731867700002E-2"/>
    <s v="1 - &lt;50"/>
    <x v="1"/>
  </r>
  <r>
    <s v="2320-501-0067-000-4"/>
    <x v="1"/>
    <x v="8"/>
    <n v="7.6076472043300001"/>
    <s v="1 - &lt;50"/>
    <x v="1"/>
  </r>
  <r>
    <s v="2320-501-0069-000-8"/>
    <x v="6"/>
    <x v="8"/>
    <n v="9.1186834602999998"/>
    <s v="1 - &lt;50"/>
    <x v="1"/>
  </r>
  <r>
    <s v="2320-501-0073-000-9"/>
    <x v="1"/>
    <x v="8"/>
    <n v="1.41111654658E-3"/>
    <s v="&lt; 1"/>
    <x v="1"/>
  </r>
  <r>
    <s v="2320-501-0073-000-9"/>
    <x v="2"/>
    <x v="8"/>
    <n v="7.8758905258100004E-2"/>
    <s v="&lt; 1"/>
    <x v="1"/>
  </r>
  <r>
    <s v="2320-501-0081-000-8"/>
    <x v="1"/>
    <x v="8"/>
    <n v="19.475925964799998"/>
    <s v="1 - &lt;50"/>
    <x v="1"/>
  </r>
  <r>
    <s v="2320-501-0084-100-0"/>
    <x v="2"/>
    <x v="8"/>
    <n v="0.231162317299"/>
    <s v="&lt; 1"/>
    <x v="1"/>
  </r>
  <r>
    <s v="2322-111-0001-000-3"/>
    <x v="9"/>
    <x v="9"/>
    <n v="71.831033503800001"/>
    <s v="≥ 250"/>
    <x v="0"/>
  </r>
  <r>
    <s v="2322-111-0001-000-3"/>
    <x v="2"/>
    <x v="9"/>
    <n v="220.02550793399999"/>
    <s v="≥ 250"/>
    <x v="0"/>
  </r>
  <r>
    <s v="2322-310-0000-000-7"/>
    <x v="11"/>
    <x v="8"/>
    <n v="14.1042264668"/>
    <s v="50- &lt;100"/>
    <x v="0"/>
  </r>
  <r>
    <s v="2322-310-0000-000-7"/>
    <x v="1"/>
    <x v="8"/>
    <n v="75.813346566500002"/>
    <s v="50- &lt;100"/>
    <x v="0"/>
  </r>
  <r>
    <s v="2322-331-0001-000-9"/>
    <x v="1"/>
    <x v="8"/>
    <n v="4.4526964314299997"/>
    <s v="1 - &lt;50"/>
    <x v="1"/>
  </r>
  <r>
    <s v="2322-331-0002-000-6"/>
    <x v="1"/>
    <x v="8"/>
    <n v="4.4447941437100003"/>
    <s v="1 - &lt;50"/>
    <x v="1"/>
  </r>
  <r>
    <s v="2322-332-0001-000-2"/>
    <x v="1"/>
    <x v="8"/>
    <n v="0.51084554438100005"/>
    <s v="&lt; 1"/>
    <x v="1"/>
  </r>
  <r>
    <s v="2322-334-0001-000-8"/>
    <x v="1"/>
    <x v="8"/>
    <n v="5.0405719796500001"/>
    <s v="1 - &lt;50"/>
    <x v="1"/>
  </r>
  <r>
    <s v="2322-334-0002-000-5"/>
    <x v="1"/>
    <x v="8"/>
    <n v="4.1659210924999996"/>
    <s v="1 - &lt;50"/>
    <x v="1"/>
  </r>
  <r>
    <s v="2322-411-0001-000-4"/>
    <x v="1"/>
    <x v="9"/>
    <n v="1.2119979646400001"/>
    <s v="1 - &lt;50"/>
    <x v="1"/>
  </r>
  <r>
    <s v="2322-411-0002-000-1"/>
    <x v="1"/>
    <x v="9"/>
    <n v="0.43851479975899998"/>
    <s v="&lt; 1"/>
    <x v="1"/>
  </r>
  <r>
    <s v="2322-411-0002-010-4"/>
    <x v="1"/>
    <x v="9"/>
    <n v="1.01028956666"/>
    <s v="1 - &lt;50"/>
    <x v="1"/>
  </r>
  <r>
    <s v="2322-412-0001-000-7"/>
    <x v="1"/>
    <x v="9"/>
    <n v="1.2118856280800001"/>
    <s v="1 - &lt;50"/>
    <x v="1"/>
  </r>
  <r>
    <s v="2322-412-0003-000-1"/>
    <x v="1"/>
    <x v="9"/>
    <n v="2.6245874369000002"/>
    <s v="1 - &lt;50"/>
    <x v="1"/>
  </r>
  <r>
    <s v="2322-414-0001-010-6"/>
    <x v="1"/>
    <x v="9"/>
    <n v="3.1975581764700001E-2"/>
    <s v="&lt; 1"/>
    <x v="1"/>
  </r>
  <r>
    <s v="2322-421-0000-000-8"/>
    <x v="1"/>
    <x v="8"/>
    <n v="3.1355828776000001E-3"/>
    <s v="1 - &lt;50"/>
    <x v="1"/>
  </r>
  <r>
    <s v="2322-421-0000-000-8"/>
    <x v="1"/>
    <x v="9"/>
    <n v="1.7881577172900001"/>
    <s v="1 - &lt;50"/>
    <x v="1"/>
  </r>
  <r>
    <s v="2322-431-0000-000-9"/>
    <x v="1"/>
    <x v="8"/>
    <n v="0.475102301698"/>
    <s v="1 - &lt;50"/>
    <x v="1"/>
  </r>
  <r>
    <s v="2322-431-0000-000-9"/>
    <x v="11"/>
    <x v="8"/>
    <n v="20.9110496455"/>
    <s v="1 - &lt;50"/>
    <x v="1"/>
  </r>
  <r>
    <s v="2322-433-0001-000-2"/>
    <x v="11"/>
    <x v="8"/>
    <n v="4.2489647859699997E-2"/>
    <s v="1 - &lt;50"/>
    <x v="1"/>
  </r>
  <r>
    <s v="2322-433-0001-000-2"/>
    <x v="1"/>
    <x v="8"/>
    <n v="2.1754327221500001"/>
    <s v="1 - &lt;50"/>
    <x v="1"/>
  </r>
  <r>
    <s v="2322-444-0002-000-3"/>
    <x v="11"/>
    <x v="9"/>
    <n v="12.8609125522"/>
    <s v="1 - &lt;50"/>
    <x v="1"/>
  </r>
  <r>
    <s v="2322-701-0001-000-4"/>
    <x v="11"/>
    <x v="8"/>
    <n v="0.11016123910599999"/>
    <s v="1 - &lt;50"/>
    <x v="1"/>
  </r>
  <r>
    <s v="2322-701-0001-000-4"/>
    <x v="1"/>
    <x v="8"/>
    <n v="2.0276106973900001"/>
    <s v="1 - &lt;50"/>
    <x v="1"/>
  </r>
  <r>
    <s v="2322-701-0012-000-4"/>
    <x v="1"/>
    <x v="8"/>
    <n v="3.8715354290400001"/>
    <s v="1 - &lt;50"/>
    <x v="1"/>
  </r>
  <r>
    <s v="2322-701-0022-000-7"/>
    <x v="1"/>
    <x v="8"/>
    <n v="4.2481445081500002"/>
    <s v="1 - &lt;50"/>
    <x v="1"/>
  </r>
  <r>
    <s v="2322-701-0030-000-6"/>
    <x v="11"/>
    <x v="8"/>
    <n v="3.3354928256599997E-2"/>
    <s v="1 - &lt;50"/>
    <x v="1"/>
  </r>
  <r>
    <s v="2322-701-0030-000-6"/>
    <x v="1"/>
    <x v="8"/>
    <n v="2.6013267420499999"/>
    <s v="1 - &lt;50"/>
    <x v="1"/>
  </r>
  <r>
    <s v="2322-701-0036-000-8"/>
    <x v="11"/>
    <x v="8"/>
    <n v="1.9164212575900001E-2"/>
    <s v="1 - &lt;50"/>
    <x v="1"/>
  </r>
  <r>
    <s v="2322-701-0036-000-8"/>
    <x v="1"/>
    <x v="8"/>
    <n v="1.0146854781100001"/>
    <s v="1 - &lt;50"/>
    <x v="1"/>
  </r>
  <r>
    <s v="2322-701-0038-000-2"/>
    <x v="11"/>
    <x v="8"/>
    <n v="4.8908430705299998E-4"/>
    <s v="1 - &lt;50"/>
    <x v="1"/>
  </r>
  <r>
    <s v="2322-701-0038-000-2"/>
    <x v="1"/>
    <x v="8"/>
    <n v="2.07843743878"/>
    <s v="1 - &lt;50"/>
    <x v="1"/>
  </r>
  <r>
    <s v="2322-701-0040-000-9"/>
    <x v="1"/>
    <x v="8"/>
    <n v="2.0507978824799999"/>
    <s v="1 - &lt;50"/>
    <x v="1"/>
  </r>
  <r>
    <s v="2322-701-0046-000-1"/>
    <x v="1"/>
    <x v="8"/>
    <n v="2.06849290671"/>
    <s v="1 - &lt;50"/>
    <x v="1"/>
  </r>
  <r>
    <s v="2322-701-0048-000-5"/>
    <x v="1"/>
    <x v="8"/>
    <n v="2.0952963110999998"/>
    <s v="1 - &lt;50"/>
    <x v="1"/>
  </r>
  <r>
    <s v="2322-701-0054-000-0"/>
    <x v="1"/>
    <x v="8"/>
    <n v="1.6081271686600001"/>
    <s v="1 - &lt;50"/>
    <x v="1"/>
  </r>
  <r>
    <s v="2322-701-0057-000-1"/>
    <x v="1"/>
    <x v="8"/>
    <n v="1.0655502479100001"/>
    <s v="1 - &lt;50"/>
    <x v="1"/>
  </r>
  <r>
    <s v="2322-701-0059-000-5"/>
    <x v="1"/>
    <x v="8"/>
    <n v="1.0748975892699999"/>
    <s v="1 - &lt;50"/>
    <x v="1"/>
  </r>
  <r>
    <s v="2322-701-0062-000-9"/>
    <x v="11"/>
    <x v="8"/>
    <n v="0.97367985565100001"/>
    <s v="1 - &lt;50"/>
    <x v="1"/>
  </r>
  <r>
    <s v="2322-701-0062-000-9"/>
    <x v="1"/>
    <x v="8"/>
    <n v="7.1711560395499996"/>
    <s v="1 - &lt;50"/>
    <x v="1"/>
  </r>
  <r>
    <s v="2323-322-0001-000-4"/>
    <x v="1"/>
    <x v="9"/>
    <n v="2.9625013081999999E-2"/>
    <s v="&lt; 1"/>
    <x v="1"/>
  </r>
  <r>
    <s v="2323-331-0000-000-5"/>
    <x v="1"/>
    <x v="9"/>
    <n v="17.873013991499999"/>
    <s v="1 - &lt;50"/>
    <x v="1"/>
  </r>
  <r>
    <s v="2323-501-0002-000-0"/>
    <x v="9"/>
    <x v="9"/>
    <n v="0.26803466240500001"/>
    <s v="&lt; 1"/>
    <x v="1"/>
  </r>
  <r>
    <s v="2323-501-0003-010-0"/>
    <x v="9"/>
    <x v="9"/>
    <n v="8.6127238403900002"/>
    <s v="1 - &lt;50"/>
    <x v="1"/>
  </r>
  <r>
    <s v="2323-501-0032-000-9"/>
    <x v="2"/>
    <x v="9"/>
    <n v="5.8746514762000003E-5"/>
    <s v="&lt; 1"/>
    <x v="1"/>
  </r>
  <r>
    <s v="2323-501-0033-000-6"/>
    <x v="9"/>
    <x v="9"/>
    <n v="5.7826809332700005E-4"/>
    <s v="&lt; 1"/>
    <x v="1"/>
  </r>
  <r>
    <s v="2323-501-0033-000-6"/>
    <x v="2"/>
    <x v="9"/>
    <n v="2.0283982886300001E-2"/>
    <s v="&lt; 1"/>
    <x v="1"/>
  </r>
  <r>
    <s v="2323-501-0035-000-0"/>
    <x v="1"/>
    <x v="9"/>
    <n v="2.2842913865299999E-4"/>
    <s v="1 - &lt;50"/>
    <x v="1"/>
  </r>
  <r>
    <s v="2323-501-0035-000-0"/>
    <x v="9"/>
    <x v="9"/>
    <n v="1.7078634167799998E-2"/>
    <s v="1 - &lt;50"/>
    <x v="1"/>
  </r>
  <r>
    <s v="2323-501-0035-000-0"/>
    <x v="2"/>
    <x v="9"/>
    <n v="8.3745486937199995"/>
    <s v="1 - &lt;50"/>
    <x v="1"/>
  </r>
  <r>
    <s v="2323-501-0036-030-6"/>
    <x v="2"/>
    <x v="9"/>
    <n v="2.99321738818E-2"/>
    <s v="&lt; 1"/>
    <x v="1"/>
  </r>
  <r>
    <s v="2323-501-0046-000-0"/>
    <x v="1"/>
    <x v="9"/>
    <n v="8.3320183416399995"/>
    <s v="1 - &lt;50"/>
    <x v="1"/>
  </r>
  <r>
    <s v="2323-501-0047-000-7"/>
    <x v="1"/>
    <x v="9"/>
    <n v="9.4737620047999993"/>
    <s v="1 - &lt;50"/>
    <x v="1"/>
  </r>
  <r>
    <s v="2323-501-0047-010-0"/>
    <x v="1"/>
    <x v="9"/>
    <n v="7.4169000185799998"/>
    <s v="1 - &lt;50"/>
    <x v="1"/>
  </r>
  <r>
    <s v="2323-501-0048-000-4"/>
    <x v="1"/>
    <x v="9"/>
    <n v="1.04402888651"/>
    <s v="1 - &lt;50"/>
    <x v="1"/>
  </r>
  <r>
    <s v="2323-501-0049-000-1"/>
    <x v="1"/>
    <x v="9"/>
    <n v="1.5625820527300001E-2"/>
    <s v="&lt; 1"/>
    <x v="1"/>
  </r>
  <r>
    <s v="2323-501-0069-000-7"/>
    <x v="0"/>
    <x v="8"/>
    <n v="14.688442928600001"/>
    <s v="1 - &lt;50"/>
    <x v="1"/>
  </r>
  <r>
    <s v="2323-701-0042-000-6"/>
    <x v="1"/>
    <x v="9"/>
    <n v="2.5780645450700001E-3"/>
    <s v="&lt; 1"/>
    <x v="1"/>
  </r>
  <r>
    <s v="2323-701-0044-000-0"/>
    <x v="1"/>
    <x v="9"/>
    <n v="1.5023524129399999E-2"/>
    <s v="&lt; 1"/>
    <x v="1"/>
  </r>
  <r>
    <s v="2323-701-0045-000-7"/>
    <x v="1"/>
    <x v="9"/>
    <n v="8.9594991458499997E-3"/>
    <s v="&lt; 1"/>
    <x v="1"/>
  </r>
  <r>
    <s v="2323-701-0046-000-4"/>
    <x v="1"/>
    <x v="9"/>
    <n v="3.5931398084399998E-3"/>
    <s v="&lt; 1"/>
    <x v="1"/>
  </r>
  <r>
    <s v="2323-701-0047-000-1"/>
    <x v="1"/>
    <x v="9"/>
    <n v="7.8572036600800006E-5"/>
    <s v="&lt; 1"/>
    <x v="1"/>
  </r>
  <r>
    <s v="2324-111-0004-000-0"/>
    <x v="6"/>
    <x v="9"/>
    <n v="3.9750699084600001"/>
    <s v="1 - &lt;50"/>
    <x v="1"/>
  </r>
  <r>
    <s v="2324-112-0001-000-2"/>
    <x v="6"/>
    <x v="9"/>
    <n v="0.75313291508000002"/>
    <s v="&lt; 1"/>
    <x v="1"/>
  </r>
  <r>
    <s v="2324-114-0001-000-8"/>
    <x v="6"/>
    <x v="9"/>
    <n v="1.28103575703E-2"/>
    <s v="&lt; 1"/>
    <x v="1"/>
  </r>
  <r>
    <s v="2324-122-0001-000-3"/>
    <x v="1"/>
    <x v="9"/>
    <n v="17.028552379200001"/>
    <s v="1 - &lt;50"/>
    <x v="1"/>
  </r>
  <r>
    <s v="2324-123-0000-000-9"/>
    <x v="1"/>
    <x v="9"/>
    <n v="6.0827259693500002E-2"/>
    <s v="&lt; 1"/>
    <x v="1"/>
  </r>
  <r>
    <s v="2324-211-0001-000-6"/>
    <x v="1"/>
    <x v="9"/>
    <n v="23.603443575499998"/>
    <s v="1 - &lt;50"/>
    <x v="1"/>
  </r>
  <r>
    <s v="2324-214-0002-000-2"/>
    <x v="1"/>
    <x v="9"/>
    <n v="4.7748825689300001E-2"/>
    <s v="&lt; 1"/>
    <x v="1"/>
  </r>
  <r>
    <s v="2324-232-0000-000-4"/>
    <x v="2"/>
    <x v="9"/>
    <n v="0.15565560030799999"/>
    <s v="&lt; 1"/>
    <x v="1"/>
  </r>
  <r>
    <s v="2324-233-0000-000-7"/>
    <x v="2"/>
    <x v="9"/>
    <n v="8.8130231420800005"/>
    <s v="1 - &lt;50"/>
    <x v="1"/>
  </r>
  <r>
    <s v="2324-234-0000-000-0"/>
    <x v="2"/>
    <x v="9"/>
    <n v="0.219326877995"/>
    <s v="&lt; 1"/>
    <x v="1"/>
  </r>
  <r>
    <s v="2324-413-0000-000-9"/>
    <x v="2"/>
    <x v="9"/>
    <n v="33.867830810699999"/>
    <s v="1 - &lt;50"/>
    <x v="1"/>
  </r>
  <r>
    <s v="2324-431-0001-000-2"/>
    <x v="2"/>
    <x v="9"/>
    <n v="9.0580899698599993"/>
    <s v="1 - &lt;50"/>
    <x v="1"/>
  </r>
  <r>
    <s v="2325-411-0002-000-0"/>
    <x v="2"/>
    <x v="9"/>
    <n v="12.161836967899999"/>
    <s v="1 - &lt;50"/>
    <x v="1"/>
  </r>
  <r>
    <s v="2325-413-0001-000-9"/>
    <x v="2"/>
    <x v="9"/>
    <n v="8.1442604128500005"/>
    <s v="1 - &lt;50"/>
    <x v="1"/>
  </r>
  <r>
    <s v="2326-130-0000-000-7"/>
    <x v="0"/>
    <x v="8"/>
    <n v="2.3791780566299998E-2"/>
    <s v="&lt; 1"/>
    <x v="1"/>
  </r>
  <r>
    <s v="2326-130-0000-010-0"/>
    <x v="0"/>
    <x v="8"/>
    <n v="1.0702187920200001E-5"/>
    <s v="&lt; 1"/>
    <x v="1"/>
  </r>
  <r>
    <s v="2326-413-0000-000-5"/>
    <x v="0"/>
    <x v="8"/>
    <n v="0.96761926072799997"/>
    <s v="&lt; 1"/>
    <x v="1"/>
  </r>
  <r>
    <s v="2326-413-0001-000-2"/>
    <x v="0"/>
    <x v="9"/>
    <n v="3.8521528613100001E-2"/>
    <s v="50- &lt;100"/>
    <x v="0"/>
  </r>
  <r>
    <s v="2326-413-0001-000-2"/>
    <x v="2"/>
    <x v="9"/>
    <n v="3.8528184248000003E-2"/>
    <s v="50- &lt;100"/>
    <x v="0"/>
  </r>
  <r>
    <s v="2326-413-0001-000-2"/>
    <x v="1"/>
    <x v="8"/>
    <n v="0.78462862977100001"/>
    <s v="50- &lt;100"/>
    <x v="0"/>
  </r>
  <r>
    <s v="2326-413-0001-000-2"/>
    <x v="0"/>
    <x v="8"/>
    <n v="35.168668666199999"/>
    <s v="50- &lt;100"/>
    <x v="0"/>
  </r>
  <r>
    <s v="2326-413-0001-000-2"/>
    <x v="2"/>
    <x v="8"/>
    <n v="47.494665793400003"/>
    <s v="50- &lt;100"/>
    <x v="0"/>
  </r>
  <r>
    <s v="2326-434-0000-000-0"/>
    <x v="1"/>
    <x v="8"/>
    <n v="22.012971740600001"/>
    <s v="1 - &lt;50"/>
    <x v="1"/>
  </r>
  <r>
    <s v="2327-111-0000-000-1"/>
    <x v="11"/>
    <x v="9"/>
    <n v="4.5376043082499997"/>
    <s v="1 - &lt;50"/>
    <x v="1"/>
  </r>
  <r>
    <s v="2327-111-0003-020-8"/>
    <x v="1"/>
    <x v="8"/>
    <n v="2.7639037478900002"/>
    <s v="1 - &lt;50"/>
    <x v="1"/>
  </r>
  <r>
    <s v="2327-121-0001-100-0"/>
    <x v="1"/>
    <x v="8"/>
    <n v="0.55092222410799996"/>
    <s v="1 - &lt;50"/>
    <x v="1"/>
  </r>
  <r>
    <s v="2327-121-0001-100-0"/>
    <x v="2"/>
    <x v="8"/>
    <n v="13.935185456799999"/>
    <s v="1 - &lt;50"/>
    <x v="1"/>
  </r>
  <r>
    <s v="2327-123-0001-000-5"/>
    <x v="2"/>
    <x v="8"/>
    <n v="0.67839534252400002"/>
    <s v="1 - &lt;50"/>
    <x v="1"/>
  </r>
  <r>
    <s v="2327-123-0001-000-5"/>
    <x v="1"/>
    <x v="8"/>
    <n v="1.60363800926"/>
    <s v="1 - &lt;50"/>
    <x v="1"/>
  </r>
  <r>
    <s v="2327-231-0002-000-4"/>
    <x v="1"/>
    <x v="8"/>
    <n v="4.4653128273400001E-4"/>
    <s v="&lt; 1"/>
    <x v="1"/>
  </r>
  <r>
    <s v="2327-232-0005-000-8"/>
    <x v="1"/>
    <x v="8"/>
    <n v="1.1161229324199999E-3"/>
    <s v="&lt; 1"/>
    <x v="1"/>
  </r>
  <r>
    <s v="2327-233-0001-000-3"/>
    <x v="1"/>
    <x v="8"/>
    <n v="4.9766962053599997"/>
    <s v="1 - &lt;50"/>
    <x v="1"/>
  </r>
  <r>
    <s v="2327-314-0001-000-1"/>
    <x v="1"/>
    <x v="8"/>
    <n v="3.3627430584"/>
    <s v="1 - &lt;50"/>
    <x v="1"/>
  </r>
  <r>
    <s v="2327-333-0000-000-3"/>
    <x v="1"/>
    <x v="8"/>
    <n v="23.6695425134"/>
    <s v="1 - &lt;50"/>
    <x v="1"/>
  </r>
  <r>
    <s v="2327-333-0001-000-0"/>
    <x v="1"/>
    <x v="8"/>
    <n v="15.0838520812"/>
    <s v="1 - &lt;50"/>
    <x v="1"/>
  </r>
  <r>
    <s v="2327-333-0002-000-7"/>
    <x v="1"/>
    <x v="8"/>
    <n v="6.72578308729"/>
    <s v="1 - &lt;50"/>
    <x v="1"/>
  </r>
  <r>
    <s v="2327-333-0003-000-4"/>
    <x v="1"/>
    <x v="8"/>
    <n v="3.3136400898399998"/>
    <s v="1 - &lt;50"/>
    <x v="1"/>
  </r>
  <r>
    <s v="2327-501-0001-000-5"/>
    <x v="1"/>
    <x v="8"/>
    <n v="0.326749432289"/>
    <s v="&lt; 1"/>
    <x v="1"/>
  </r>
  <r>
    <s v="2327-601-0001-000-2"/>
    <x v="1"/>
    <x v="8"/>
    <n v="4.9803489404999999"/>
    <s v="1 - &lt;50"/>
    <x v="1"/>
  </r>
  <r>
    <s v="2327-601-0002-000-9"/>
    <x v="1"/>
    <x v="8"/>
    <n v="2.61523026418"/>
    <s v="1 - &lt;50"/>
    <x v="1"/>
  </r>
  <r>
    <s v="2327-601-0006-000-7"/>
    <x v="1"/>
    <x v="8"/>
    <n v="34.624712698400003"/>
    <s v="1 - &lt;50"/>
    <x v="1"/>
  </r>
  <r>
    <s v="2327-601-0007-000-4"/>
    <x v="1"/>
    <x v="8"/>
    <n v="1.06263041919"/>
    <s v="1 - &lt;50"/>
    <x v="1"/>
  </r>
  <r>
    <s v="2328-111-0000-000-4"/>
    <x v="2"/>
    <x v="8"/>
    <n v="16.795478963499999"/>
    <s v="1 - &lt;50"/>
    <x v="1"/>
  </r>
  <r>
    <s v="2328-113-0000-000-0"/>
    <x v="2"/>
    <x v="8"/>
    <n v="1.3564399619900001E-2"/>
    <s v="&lt; 1"/>
    <x v="1"/>
  </r>
  <r>
    <s v="2328-113-0002-000-4"/>
    <x v="2"/>
    <x v="8"/>
    <n v="4.7126431384100003E-3"/>
    <s v="1 - &lt;50"/>
    <x v="1"/>
  </r>
  <r>
    <s v="2328-113-0002-000-4"/>
    <x v="6"/>
    <x v="8"/>
    <n v="8.2273397066800005"/>
    <s v="1 - &lt;50"/>
    <x v="1"/>
  </r>
  <r>
    <s v="2328-113-0003-000-1"/>
    <x v="6"/>
    <x v="8"/>
    <n v="4.8441814193399999"/>
    <s v="1 - &lt;50"/>
    <x v="1"/>
  </r>
  <r>
    <s v="2328-120-0000-000-2"/>
    <x v="2"/>
    <x v="8"/>
    <n v="71.598499158999999"/>
    <s v="50- &lt;100"/>
    <x v="0"/>
  </r>
  <r>
    <s v="2328-221-0001-000-9"/>
    <x v="2"/>
    <x v="8"/>
    <n v="20.2894741713"/>
    <s v="1 - &lt;50"/>
    <x v="1"/>
  </r>
  <r>
    <s v="2328-340-0001-020-1"/>
    <x v="1"/>
    <x v="8"/>
    <n v="1.16253467802E-3"/>
    <s v="1 - &lt;50"/>
    <x v="1"/>
  </r>
  <r>
    <s v="2328-340-0001-020-1"/>
    <x v="11"/>
    <x v="8"/>
    <n v="3.3225183715100002"/>
    <s v="1 - &lt;50"/>
    <x v="1"/>
  </r>
  <r>
    <s v="2328-341-0001-000-8"/>
    <x v="1"/>
    <x v="8"/>
    <n v="1.42131401685E-4"/>
    <s v="&lt; 1"/>
    <x v="1"/>
  </r>
  <r>
    <s v="2328-341-0001-000-8"/>
    <x v="11"/>
    <x v="8"/>
    <n v="5.1735427869800003E-2"/>
    <s v="&lt; 1"/>
    <x v="1"/>
  </r>
  <r>
    <s v="2328-341-0002-000-5"/>
    <x v="11"/>
    <x v="8"/>
    <n v="2.1612301843699999E-2"/>
    <s v="&lt; 1"/>
    <x v="1"/>
  </r>
  <r>
    <s v="2328-341-0004-000-9"/>
    <x v="1"/>
    <x v="8"/>
    <n v="3.4744681644499999E-4"/>
    <s v="&lt; 1"/>
    <x v="1"/>
  </r>
  <r>
    <s v="2328-341-0004-000-9"/>
    <x v="11"/>
    <x v="8"/>
    <n v="0.78816094911900003"/>
    <s v="&lt; 1"/>
    <x v="1"/>
  </r>
  <r>
    <s v="2328-342-0000-000-4"/>
    <x v="1"/>
    <x v="8"/>
    <n v="1.39603892077E-4"/>
    <s v="&lt; 1"/>
    <x v="1"/>
  </r>
  <r>
    <s v="2328-342-0000-000-4"/>
    <x v="11"/>
    <x v="8"/>
    <n v="1.96180909741E-2"/>
    <s v="&lt; 1"/>
    <x v="1"/>
  </r>
  <r>
    <s v="2328-343-0000-000-7"/>
    <x v="1"/>
    <x v="8"/>
    <n v="1.96230089151"/>
    <s v="1 - &lt;50"/>
    <x v="1"/>
  </r>
  <r>
    <s v="2328-343-0000-000-7"/>
    <x v="11"/>
    <x v="8"/>
    <n v="13.095482236900001"/>
    <s v="1 - &lt;50"/>
    <x v="1"/>
  </r>
  <r>
    <s v="2328-432-0003-000-1"/>
    <x v="1"/>
    <x v="8"/>
    <n v="6.1262197257000002E-2"/>
    <s v="1 - &lt;50"/>
    <x v="1"/>
  </r>
  <r>
    <s v="2328-432-0003-000-1"/>
    <x v="11"/>
    <x v="8"/>
    <n v="24.1536010897"/>
    <s v="1 - &lt;50"/>
    <x v="1"/>
  </r>
  <r>
    <s v="2328-440-0000-000-5"/>
    <x v="11"/>
    <x v="8"/>
    <n v="1.96022477286E-2"/>
    <s v="1 - &lt;50"/>
    <x v="1"/>
  </r>
  <r>
    <s v="2328-440-0000-000-5"/>
    <x v="1"/>
    <x v="8"/>
    <n v="15.3811550741"/>
    <s v="1 - &lt;50"/>
    <x v="1"/>
  </r>
  <r>
    <s v="2328-441-0001-000-5"/>
    <x v="1"/>
    <x v="8"/>
    <n v="8.4013364508000006"/>
    <s v="1 - &lt;50"/>
    <x v="1"/>
  </r>
  <r>
    <s v="2329-501-0002-010-1"/>
    <x v="2"/>
    <x v="8"/>
    <n v="0.200532870182"/>
    <s v="&lt; 1"/>
    <x v="1"/>
  </r>
  <r>
    <s v="2329-501-0002-030-7"/>
    <x v="1"/>
    <x v="8"/>
    <n v="0.37763000968499999"/>
    <s v="&lt; 1"/>
    <x v="1"/>
  </r>
  <r>
    <s v="2329-501-0003-000-5"/>
    <x v="6"/>
    <x v="8"/>
    <n v="9.3255438880399995E-3"/>
    <s v="&lt; 1"/>
    <x v="1"/>
  </r>
  <r>
    <s v="2329-501-0003-000-5"/>
    <x v="2"/>
    <x v="8"/>
    <n v="8.9370007498199996E-2"/>
    <s v="&lt; 1"/>
    <x v="1"/>
  </r>
  <r>
    <s v="2329-501-0004-010-5"/>
    <x v="1"/>
    <x v="8"/>
    <n v="8.1709963704300002"/>
    <s v="1 - &lt;50"/>
    <x v="1"/>
  </r>
  <r>
    <s v="2329-501-0005-000-9"/>
    <x v="2"/>
    <x v="8"/>
    <n v="0.172839949164"/>
    <s v="&lt; 1"/>
    <x v="1"/>
  </r>
  <r>
    <s v="2329-501-0006-010-9"/>
    <x v="1"/>
    <x v="8"/>
    <n v="10.498715581700001"/>
    <s v="1 - &lt;50"/>
    <x v="1"/>
  </r>
  <r>
    <s v="2329-501-0012-000-1"/>
    <x v="2"/>
    <x v="8"/>
    <n v="1.7908165539000001E-3"/>
    <s v="1 - &lt;50"/>
    <x v="1"/>
  </r>
  <r>
    <s v="2329-501-0012-000-1"/>
    <x v="5"/>
    <x v="8"/>
    <n v="6.3668615362800001"/>
    <s v="1 - &lt;50"/>
    <x v="1"/>
  </r>
  <r>
    <s v="2329-501-0012-000-1"/>
    <x v="1"/>
    <x v="8"/>
    <n v="12.6850271546"/>
    <s v="1 - &lt;50"/>
    <x v="1"/>
  </r>
  <r>
    <s v="2329-501-0016-000-9"/>
    <x v="2"/>
    <x v="8"/>
    <n v="3.7231383787299999"/>
    <s v="1 - &lt;50"/>
    <x v="1"/>
  </r>
  <r>
    <s v="2329-501-0016-100-0"/>
    <x v="2"/>
    <x v="8"/>
    <n v="1.0135448606399999"/>
    <s v="1 - &lt;50"/>
    <x v="1"/>
  </r>
  <r>
    <s v="2329-501-0018-000-3"/>
    <x v="1"/>
    <x v="8"/>
    <n v="37.257622549099999"/>
    <s v="1 - &lt;50"/>
    <x v="1"/>
  </r>
  <r>
    <s v="2329-501-0020-000-0"/>
    <x v="1"/>
    <x v="8"/>
    <n v="9.1539097481000004E-3"/>
    <s v="&lt; 1"/>
    <x v="1"/>
  </r>
  <r>
    <s v="2329-501-0027-010-2"/>
    <x v="1"/>
    <x v="8"/>
    <n v="20.603909908599999"/>
    <s v="1 - &lt;50"/>
    <x v="1"/>
  </r>
  <r>
    <s v="2329-502-0007-000-6"/>
    <x v="2"/>
    <x v="8"/>
    <n v="0.121829028848"/>
    <s v="&lt; 1"/>
    <x v="1"/>
  </r>
  <r>
    <s v="2329-502-0008-000-3"/>
    <x v="2"/>
    <x v="8"/>
    <n v="5.7173769702300001"/>
    <s v="1 - &lt;50"/>
    <x v="1"/>
  </r>
  <r>
    <s v="2329-601-0001-000-8"/>
    <x v="2"/>
    <x v="8"/>
    <n v="0.49182313345000001"/>
    <s v="1 - &lt;50"/>
    <x v="1"/>
  </r>
  <r>
    <s v="2329-601-0001-000-8"/>
    <x v="1"/>
    <x v="8"/>
    <n v="18.173078506500001"/>
    <s v="1 - &lt;50"/>
    <x v="1"/>
  </r>
  <r>
    <s v="2329-601-0002-000-5"/>
    <x v="1"/>
    <x v="8"/>
    <n v="8.3222421979300005"/>
    <s v="1 - &lt;50"/>
    <x v="1"/>
  </r>
  <r>
    <s v="2330-130-0000-000-0"/>
    <x v="0"/>
    <x v="8"/>
    <n v="42.567694015699999"/>
    <s v="100- &lt;150"/>
    <x v="0"/>
  </r>
  <r>
    <s v="2330-130-0000-000-0"/>
    <x v="2"/>
    <x v="8"/>
    <n v="76.724620587299995"/>
    <s v="100- &lt;150"/>
    <x v="0"/>
  </r>
  <r>
    <s v="2330-130-0001-000-7"/>
    <x v="2"/>
    <x v="8"/>
    <n v="9.1819364144400009"/>
    <s v="1 - &lt;50"/>
    <x v="1"/>
  </r>
  <r>
    <s v="2330-210-0001-000-2"/>
    <x v="2"/>
    <x v="8"/>
    <n v="54.922668402900001"/>
    <s v="50- &lt;100"/>
    <x v="0"/>
  </r>
  <r>
    <s v="2330-210-0002-000-9"/>
    <x v="2"/>
    <x v="8"/>
    <n v="102.274904769"/>
    <s v="100- &lt;150"/>
    <x v="0"/>
  </r>
  <r>
    <s v="2330-300-0000-000-1"/>
    <x v="2"/>
    <x v="8"/>
    <n v="152.11443037999999"/>
    <s v="150-&lt;200"/>
    <x v="0"/>
  </r>
  <r>
    <s v="2331-111-0002-000-8"/>
    <x v="2"/>
    <x v="8"/>
    <n v="115.991679135"/>
    <s v="100- &lt;150"/>
    <x v="0"/>
  </r>
  <r>
    <s v="2331-140-0000-000-4"/>
    <x v="2"/>
    <x v="8"/>
    <n v="54.139335784099998"/>
    <s v="50- &lt;100"/>
    <x v="0"/>
  </r>
  <r>
    <s v="2331-420-0000-000-3"/>
    <x v="2"/>
    <x v="8"/>
    <n v="74.550379830799997"/>
    <s v="50- &lt;100"/>
    <x v="0"/>
  </r>
  <r>
    <s v="2332-111-0001-000-4"/>
    <x v="1"/>
    <x v="8"/>
    <n v="3.0472684782699999"/>
    <s v="1 - &lt;50"/>
    <x v="1"/>
  </r>
  <r>
    <s v="2332-111-0001-000-4"/>
    <x v="2"/>
    <x v="8"/>
    <n v="17.124563498899999"/>
    <s v="1 - &lt;50"/>
    <x v="1"/>
  </r>
  <r>
    <s v="2332-114-0000-000-6"/>
    <x v="2"/>
    <x v="8"/>
    <n v="4.9122799748100004E-4"/>
    <s v="&lt; 1"/>
    <x v="1"/>
  </r>
  <r>
    <s v="2332-210-0000-000-1"/>
    <x v="1"/>
    <x v="8"/>
    <n v="6.4523219352300001E-2"/>
    <s v="1 - &lt;50"/>
    <x v="1"/>
  </r>
  <r>
    <s v="2332-210-0000-000-1"/>
    <x v="2"/>
    <x v="8"/>
    <n v="45.3733980879"/>
    <s v="1 - &lt;50"/>
    <x v="1"/>
  </r>
  <r>
    <s v="2332-210-0003-000-2"/>
    <x v="2"/>
    <x v="8"/>
    <n v="24.461890230800002"/>
    <s v="1 - &lt;50"/>
    <x v="1"/>
  </r>
  <r>
    <s v="2332-230-0000-000-3"/>
    <x v="2"/>
    <x v="8"/>
    <n v="32.965715977199999"/>
    <s v="1 - &lt;50"/>
    <x v="1"/>
  </r>
  <r>
    <s v="2332-310-0000-000-8"/>
    <x v="2"/>
    <x v="8"/>
    <n v="4.8909597015100005E-4"/>
    <s v="&lt; 1"/>
    <x v="1"/>
  </r>
  <r>
    <s v="2332-310-0001-000-5"/>
    <x v="2"/>
    <x v="8"/>
    <n v="5.6610970877399996E-4"/>
    <s v="&lt; 1"/>
    <x v="1"/>
  </r>
  <r>
    <s v="2332-310-0010-000-1"/>
    <x v="2"/>
    <x v="8"/>
    <n v="33.795507495400003"/>
    <s v="1 - &lt;50"/>
    <x v="1"/>
  </r>
  <r>
    <s v="2332-322-0000-000-5"/>
    <x v="2"/>
    <x v="8"/>
    <n v="3.08939244901"/>
    <s v="1 - &lt;50"/>
    <x v="1"/>
  </r>
  <r>
    <s v="2333-113-0000-000-6"/>
    <x v="1"/>
    <x v="8"/>
    <n v="29.158312740500001"/>
    <s v="1 - &lt;50"/>
    <x v="1"/>
  </r>
  <r>
    <s v="2333-121-0000-000-1"/>
    <x v="11"/>
    <x v="8"/>
    <n v="0.308327059751"/>
    <s v="1 - &lt;50"/>
    <x v="1"/>
  </r>
  <r>
    <s v="2333-121-0000-000-1"/>
    <x v="1"/>
    <x v="8"/>
    <n v="1.06417328629"/>
    <s v="1 - &lt;50"/>
    <x v="1"/>
  </r>
  <r>
    <s v="2333-122-0000-000-4"/>
    <x v="2"/>
    <x v="8"/>
    <n v="5.9623306336900002E-2"/>
    <s v="1 - &lt;50"/>
    <x v="1"/>
  </r>
  <r>
    <s v="2333-122-0000-000-4"/>
    <x v="11"/>
    <x v="8"/>
    <n v="0.30581801216499999"/>
    <s v="1 - &lt;50"/>
    <x v="1"/>
  </r>
  <r>
    <s v="2333-122-0000-000-4"/>
    <x v="1"/>
    <x v="8"/>
    <n v="28.8196044281"/>
    <s v="1 - &lt;50"/>
    <x v="1"/>
  </r>
  <r>
    <s v="2333-143-0001-000-6"/>
    <x v="1"/>
    <x v="8"/>
    <n v="0.91355357807100002"/>
    <s v="&lt; 1"/>
    <x v="1"/>
  </r>
  <r>
    <s v="2333-144-0001-000-9"/>
    <x v="1"/>
    <x v="8"/>
    <n v="1.6760628713899999E-4"/>
    <s v="&lt; 1"/>
    <x v="1"/>
  </r>
  <r>
    <s v="2333-211-0000-000-7"/>
    <x v="11"/>
    <x v="8"/>
    <n v="3.0410580920500001"/>
    <s v="1 - &lt;50"/>
    <x v="1"/>
  </r>
  <r>
    <s v="2333-211-0000-000-7"/>
    <x v="1"/>
    <x v="8"/>
    <n v="12.7461278699"/>
    <s v="1 - &lt;50"/>
    <x v="1"/>
  </r>
  <r>
    <s v="2333-212-0000-000-0"/>
    <x v="2"/>
    <x v="8"/>
    <n v="3.8378119491E-2"/>
    <s v="1 - &lt;50"/>
    <x v="1"/>
  </r>
  <r>
    <s v="2333-212-0000-000-0"/>
    <x v="1"/>
    <x v="8"/>
    <n v="0.27621030494100002"/>
    <s v="1 - &lt;50"/>
    <x v="1"/>
  </r>
  <r>
    <s v="2333-212-0000-000-0"/>
    <x v="11"/>
    <x v="8"/>
    <n v="16.819962715599999"/>
    <s v="1 - &lt;50"/>
    <x v="1"/>
  </r>
  <r>
    <s v="2333-234-0001-000-5"/>
    <x v="11"/>
    <x v="8"/>
    <n v="8.2000536211099995"/>
    <s v="1 - &lt;50"/>
    <x v="1"/>
  </r>
  <r>
    <s v="2333-234-0002-000-2"/>
    <x v="11"/>
    <x v="8"/>
    <n v="1.01608304209E-2"/>
    <s v="&lt; 1"/>
    <x v="1"/>
  </r>
  <r>
    <s v="2333-241-0001-000-7"/>
    <x v="11"/>
    <x v="8"/>
    <n v="2.99328479109E-2"/>
    <s v="1 - &lt;50"/>
    <x v="1"/>
  </r>
  <r>
    <s v="2333-241-0001-000-7"/>
    <x v="1"/>
    <x v="8"/>
    <n v="4.5037892027299999E-2"/>
    <s v="1 - &lt;50"/>
    <x v="1"/>
  </r>
  <r>
    <s v="2333-241-0001-000-7"/>
    <x v="2"/>
    <x v="8"/>
    <n v="34.188783084199997"/>
    <s v="1 - &lt;50"/>
    <x v="1"/>
  </r>
  <r>
    <s v="2333-314-0010-000-6"/>
    <x v="2"/>
    <x v="8"/>
    <n v="8.0003324939700003E-4"/>
    <s v="&lt; 1"/>
    <x v="1"/>
  </r>
  <r>
    <s v="2333-334-0000-000-5"/>
    <x v="1"/>
    <x v="8"/>
    <n v="0.48044333674900003"/>
    <s v="1 - &lt;50"/>
    <x v="1"/>
  </r>
  <r>
    <s v="2333-334-0000-000-5"/>
    <x v="2"/>
    <x v="8"/>
    <n v="38.961118912499998"/>
    <s v="1 - &lt;50"/>
    <x v="1"/>
  </r>
  <r>
    <s v="2333-411-0000-000-1"/>
    <x v="2"/>
    <x v="8"/>
    <n v="36.874805253799998"/>
    <s v="1 - &lt;50"/>
    <x v="1"/>
  </r>
  <r>
    <s v="2333-421-0000-000-2"/>
    <x v="2"/>
    <x v="8"/>
    <n v="2.0035390873400001E-4"/>
    <s v="&lt; 1"/>
    <x v="1"/>
  </r>
  <r>
    <s v="2333-423-0000-000-8"/>
    <x v="2"/>
    <x v="8"/>
    <n v="19.084490147099999"/>
    <s v="1 - &lt;50"/>
    <x v="1"/>
  </r>
  <r>
    <s v="2333-441-0000-000-4"/>
    <x v="1"/>
    <x v="8"/>
    <n v="0.19819540894500001"/>
    <s v="1 - &lt;50"/>
    <x v="1"/>
  </r>
  <r>
    <s v="2333-441-0000-000-4"/>
    <x v="2"/>
    <x v="8"/>
    <n v="17.495700781"/>
    <s v="1 - &lt;50"/>
    <x v="1"/>
  </r>
  <r>
    <s v="2333-442-0000-000-7"/>
    <x v="2"/>
    <x v="8"/>
    <n v="0.28464515693100001"/>
    <s v="1 - &lt;50"/>
    <x v="1"/>
  </r>
  <r>
    <s v="2333-442-0000-000-7"/>
    <x v="1"/>
    <x v="8"/>
    <n v="9.4941232010600007"/>
    <s v="1 - &lt;50"/>
    <x v="1"/>
  </r>
  <r>
    <s v="2333-442-0001-000-4"/>
    <x v="1"/>
    <x v="8"/>
    <n v="3.1703185262700002E-2"/>
    <s v="1 - &lt;50"/>
    <x v="1"/>
  </r>
  <r>
    <s v="2333-442-0001-000-4"/>
    <x v="2"/>
    <x v="8"/>
    <n v="9.7543283339800002"/>
    <s v="1 - &lt;50"/>
    <x v="1"/>
  </r>
  <r>
    <s v="2333-800-0002-000-9"/>
    <x v="2"/>
    <x v="8"/>
    <n v="1.4519456300599999E-4"/>
    <s v="&lt; 1"/>
    <x v="1"/>
  </r>
  <r>
    <s v="2333-800-0003-000-6"/>
    <x v="2"/>
    <x v="8"/>
    <n v="1.44556131901E-4"/>
    <s v="&lt; 1"/>
    <x v="1"/>
  </r>
  <r>
    <s v="2333-800-0005-000-0"/>
    <x v="2"/>
    <x v="8"/>
    <n v="1.4698308173199999E-4"/>
    <s v="&lt; 1"/>
    <x v="1"/>
  </r>
  <r>
    <s v="2333-800-0006-000-7"/>
    <x v="2"/>
    <x v="8"/>
    <n v="1.4388069020899999E-4"/>
    <s v="&lt; 1"/>
    <x v="1"/>
  </r>
  <r>
    <s v="2333-800-0007-000-4"/>
    <x v="2"/>
    <x v="8"/>
    <n v="1.6659556227700001E-4"/>
    <s v="&lt; 1"/>
    <x v="1"/>
  </r>
  <r>
    <s v="2334-211-0000-000-0"/>
    <x v="1"/>
    <x v="8"/>
    <n v="26.202094711400001"/>
    <s v="1 - &lt;50"/>
    <x v="1"/>
  </r>
  <r>
    <s v="2334-214-0000-000-9"/>
    <x v="1"/>
    <x v="8"/>
    <n v="0.86111073583499997"/>
    <s v="&lt; 1"/>
    <x v="1"/>
  </r>
  <r>
    <s v="2334-231-0001-000-9"/>
    <x v="1"/>
    <x v="8"/>
    <n v="26.280589580000001"/>
    <s v="1 - &lt;50"/>
    <x v="1"/>
  </r>
  <r>
    <s v="2334-232-0001-000-2"/>
    <x v="1"/>
    <x v="8"/>
    <n v="2.2491637946500001E-3"/>
    <s v="&lt; 1"/>
    <x v="1"/>
  </r>
  <r>
    <s v="2334-311-0000-000-7"/>
    <x v="1"/>
    <x v="8"/>
    <n v="1.2449506796300001"/>
    <s v="1 - &lt;50"/>
    <x v="1"/>
  </r>
  <r>
    <s v="2334-311-0000-000-7"/>
    <x v="2"/>
    <x v="8"/>
    <n v="27.8138739163"/>
    <s v="1 - &lt;50"/>
    <x v="1"/>
  </r>
  <r>
    <s v="2334-312-0000-000-0"/>
    <x v="2"/>
    <x v="8"/>
    <n v="1.4851405444200001"/>
    <s v="1 - &lt;50"/>
    <x v="1"/>
  </r>
  <r>
    <s v="2334-312-0000-000-0"/>
    <x v="1"/>
    <x v="8"/>
    <n v="29.498751145"/>
    <s v="1 - &lt;50"/>
    <x v="1"/>
  </r>
  <r>
    <s v="2334-322-0002-000-5"/>
    <x v="2"/>
    <x v="8"/>
    <n v="44.570999919899997"/>
    <s v="1 - &lt;50"/>
    <x v="1"/>
  </r>
  <r>
    <s v="2334-340-0000-000-7"/>
    <x v="0"/>
    <x v="8"/>
    <n v="2.06681869502E-2"/>
    <s v="100- &lt;150"/>
    <x v="0"/>
  </r>
  <r>
    <s v="2334-340-0000-000-7"/>
    <x v="2"/>
    <x v="8"/>
    <n v="112.42211070800001"/>
    <s v="100- &lt;150"/>
    <x v="0"/>
  </r>
  <r>
    <s v="2334-410-0000-000-1"/>
    <x v="1"/>
    <x v="8"/>
    <n v="130.930346649"/>
    <s v="200- &lt;250"/>
    <x v="0"/>
  </r>
  <r>
    <s v="2334-410-0000-000-1"/>
    <x v="1"/>
    <x v="9"/>
    <n v="222.475472078"/>
    <s v="200- &lt;250"/>
    <x v="0"/>
  </r>
  <r>
    <s v="2334-422-0000-000-8"/>
    <x v="1"/>
    <x v="8"/>
    <n v="5.4607848540600003E-2"/>
    <s v="1 - &lt;50"/>
    <x v="1"/>
  </r>
  <r>
    <s v="2334-422-0000-000-8"/>
    <x v="0"/>
    <x v="8"/>
    <n v="17.4988158791"/>
    <s v="1 - &lt;50"/>
    <x v="1"/>
  </r>
  <r>
    <s v="2334-600-0002-000-8"/>
    <x v="1"/>
    <x v="8"/>
    <n v="1.8256687218700001"/>
    <s v="1 - &lt;50"/>
    <x v="1"/>
  </r>
  <r>
    <s v="2334-600-0003-000-5"/>
    <x v="1"/>
    <x v="8"/>
    <n v="7.6835515964100001"/>
    <s v="1 - &lt;50"/>
    <x v="1"/>
  </r>
  <r>
    <s v="2334-600-0003-010-8"/>
    <x v="1"/>
    <x v="8"/>
    <n v="7.6898224830400004"/>
    <s v="1 - &lt;50"/>
    <x v="1"/>
  </r>
  <r>
    <s v="2334-600-0004-000-2"/>
    <x v="1"/>
    <x v="8"/>
    <n v="0.13035801243299999"/>
    <s v="&lt; 1"/>
    <x v="1"/>
  </r>
  <r>
    <s v="2334-600-0005-000-9"/>
    <x v="1"/>
    <x v="8"/>
    <n v="2.3472165851099999E-5"/>
    <s v="&lt; 1"/>
    <x v="1"/>
  </r>
  <r>
    <s v="2334-700-0002-000-5"/>
    <x v="1"/>
    <x v="8"/>
    <n v="1.45048184913E-3"/>
    <s v="&lt; 1"/>
    <x v="1"/>
  </r>
  <r>
    <s v="2334-700-0003-000-2"/>
    <x v="1"/>
    <x v="8"/>
    <n v="2.4753190856599998"/>
    <s v="1 - &lt;50"/>
    <x v="1"/>
  </r>
  <r>
    <s v="2334-700-0004-000-9"/>
    <x v="1"/>
    <x v="8"/>
    <n v="2.4676715799000002"/>
    <s v="1 - &lt;50"/>
    <x v="1"/>
  </r>
  <r>
    <s v="2406-330-0000-000-6"/>
    <x v="2"/>
    <x v="9"/>
    <n v="39.966391816300003"/>
    <s v="1 - &lt;50"/>
    <x v="1"/>
  </r>
  <r>
    <s v="2406-343-0002-000-0"/>
    <x v="2"/>
    <x v="9"/>
    <n v="11.856777495199999"/>
    <s v="1 - &lt;50"/>
    <x v="1"/>
  </r>
  <r>
    <s v="2407-212-0001-000-3"/>
    <x v="1"/>
    <x v="9"/>
    <n v="16.882368756999998"/>
    <s v="1 - &lt;50"/>
    <x v="1"/>
  </r>
  <r>
    <s v="2407-214-0002-000-6"/>
    <x v="1"/>
    <x v="9"/>
    <n v="4.7647310237999996"/>
    <s v="1 - &lt;50"/>
    <x v="1"/>
  </r>
  <r>
    <s v="2407-223-0001-010-4"/>
    <x v="1"/>
    <x v="9"/>
    <n v="2.3072083119200001E-4"/>
    <s v="&lt; 1"/>
    <x v="1"/>
  </r>
  <r>
    <s v="2407-231-0000-000-5"/>
    <x v="1"/>
    <x v="9"/>
    <n v="8.5304544380999996"/>
    <s v="1 - &lt;50"/>
    <x v="1"/>
  </r>
  <r>
    <s v="2407-231-0002-000-9"/>
    <x v="1"/>
    <x v="9"/>
    <n v="2.3031795182899999"/>
    <s v="1 - &lt;50"/>
    <x v="1"/>
  </r>
  <r>
    <s v="2407-241-0001-000-3"/>
    <x v="1"/>
    <x v="9"/>
    <n v="8.8527567705999992"/>
    <s v="1 - &lt;50"/>
    <x v="1"/>
  </r>
  <r>
    <s v="2407-600-0005-000-2"/>
    <x v="1"/>
    <x v="9"/>
    <n v="2.06346906127E-4"/>
    <s v="&lt; 1"/>
    <x v="1"/>
  </r>
  <r>
    <s v="2418-322-0001-000-5"/>
    <x v="2"/>
    <x v="9"/>
    <n v="16.578307472100001"/>
    <s v="1 - &lt;50"/>
    <x v="1"/>
  </r>
  <r>
    <s v="2418-322-0002-000-2"/>
    <x v="2"/>
    <x v="9"/>
    <n v="8.9458866579599992"/>
    <s v="1 - &lt;50"/>
    <x v="1"/>
  </r>
  <r>
    <s v="2418-331-0001-000-3"/>
    <x v="2"/>
    <x v="9"/>
    <n v="2.02092625521"/>
    <s v="1 - &lt;50"/>
    <x v="1"/>
  </r>
  <r>
    <s v="2418-421-0001-000-9"/>
    <x v="2"/>
    <x v="9"/>
    <n v="8.8906941228500003"/>
    <s v="1 - &lt;50"/>
    <x v="1"/>
  </r>
  <r>
    <s v="2418-421-0010-000-5"/>
    <x v="2"/>
    <x v="9"/>
    <n v="3.2037731782999998E-2"/>
    <s v="&lt; 1"/>
    <x v="1"/>
  </r>
  <r>
    <s v="2418-600-0058-000-2"/>
    <x v="2"/>
    <x v="9"/>
    <n v="0.135078140189"/>
    <s v="&lt; 1"/>
    <x v="1"/>
  </r>
  <r>
    <s v="2419-144-0001-000-2"/>
    <x v="1"/>
    <x v="9"/>
    <n v="3.3959274634000001"/>
    <s v="1 - &lt;50"/>
    <x v="1"/>
  </r>
  <r>
    <s v="2419-323-0002-000-8"/>
    <x v="1"/>
    <x v="9"/>
    <n v="9.4893323634299997E-5"/>
    <s v="&lt; 1"/>
    <x v="1"/>
  </r>
  <r>
    <s v="2419-332-0001-000-9"/>
    <x v="1"/>
    <x v="9"/>
    <n v="1.5971685816400001"/>
    <s v="1 - &lt;50"/>
    <x v="1"/>
  </r>
  <r>
    <s v="2419-332-0002-000-6"/>
    <x v="1"/>
    <x v="9"/>
    <n v="2.9977423377200001"/>
    <s v="1 - &lt;50"/>
    <x v="1"/>
  </r>
  <r>
    <s v="2419-441-0001-000-4"/>
    <x v="2"/>
    <x v="9"/>
    <n v="18.232006032499999"/>
    <s v="1 - &lt;50"/>
    <x v="1"/>
  </r>
  <r>
    <s v="2420-232-0001-000-6"/>
    <x v="1"/>
    <x v="9"/>
    <n v="7.4423711823099996"/>
    <s v="1 - &lt;50"/>
    <x v="1"/>
  </r>
  <r>
    <s v="2420-233-0001-000-9"/>
    <x v="1"/>
    <x v="9"/>
    <n v="8.7339242752100006"/>
    <s v="1 - &lt;50"/>
    <x v="1"/>
  </r>
  <r>
    <s v="2420-341-0006-000-6"/>
    <x v="1"/>
    <x v="9"/>
    <n v="0.35532188020299998"/>
    <s v="&lt; 1"/>
    <x v="1"/>
  </r>
  <r>
    <s v="2420-423-0003-000-6"/>
    <x v="1"/>
    <x v="9"/>
    <n v="2.5088167707800001E-2"/>
    <s v="&lt; 1"/>
    <x v="1"/>
  </r>
  <r>
    <s v="2420-432-0001-000-0"/>
    <x v="1"/>
    <x v="9"/>
    <n v="9.2862897282300008"/>
    <s v="1 - &lt;50"/>
    <x v="1"/>
  </r>
  <r>
    <s v="2420-810-0001-000-0"/>
    <x v="1"/>
    <x v="9"/>
    <n v="8.5873806817200003E-3"/>
    <s v="&lt; 1"/>
    <x v="1"/>
  </r>
  <r>
    <s v="2429-132-0011-000-9"/>
    <x v="1"/>
    <x v="9"/>
    <n v="2.5026798969800002E-4"/>
    <s v="&lt; 1"/>
    <x v="1"/>
  </r>
  <r>
    <s v="2429-211-0002-000-5"/>
    <x v="1"/>
    <x v="9"/>
    <n v="8.8773160530900004"/>
    <s v="1 - &lt;50"/>
    <x v="1"/>
  </r>
  <r>
    <s v="2429-222-0002-000-9"/>
    <x v="1"/>
    <x v="9"/>
    <n v="1.5137434326200001E-3"/>
    <s v="&lt; 1"/>
    <x v="1"/>
  </r>
  <r>
    <s v="2429-222-0003-000-6"/>
    <x v="1"/>
    <x v="9"/>
    <n v="9.2593997470200001E-2"/>
    <s v="&lt; 1"/>
    <x v="1"/>
  </r>
  <r>
    <s v="2429-331-0003-000-1"/>
    <x v="1"/>
    <x v="9"/>
    <n v="6.6753936772399998"/>
    <s v="1 - &lt;50"/>
    <x v="1"/>
  </r>
  <r>
    <s v="2429-802-0006-000-7"/>
    <x v="1"/>
    <x v="9"/>
    <n v="0.157123259209"/>
    <s v="&lt; 1"/>
    <x v="1"/>
  </r>
  <r>
    <s v="2429-802-0007-000-4"/>
    <x v="1"/>
    <x v="9"/>
    <n v="8.7496122104499998E-3"/>
    <s v="&lt; 1"/>
    <x v="1"/>
  </r>
  <r>
    <s v="2430-111-0001-000-5"/>
    <x v="1"/>
    <x v="9"/>
    <n v="6.2261378682200004"/>
    <s v="1 - &lt;50"/>
    <x v="1"/>
  </r>
  <r>
    <s v="2430-141-0001-000-8"/>
    <x v="2"/>
    <x v="9"/>
    <n v="6.3058420205500001"/>
    <s v="1 - &lt;50"/>
    <x v="1"/>
  </r>
  <r>
    <s v="2430-241-0002-000-2"/>
    <x v="0"/>
    <x v="9"/>
    <n v="9.3933086416600007E-3"/>
    <s v="&lt; 1"/>
    <x v="1"/>
  </r>
  <r>
    <s v="2430-244-0001-000-4"/>
    <x v="0"/>
    <x v="9"/>
    <n v="11.5906804215"/>
    <s v="1 - &lt;50"/>
    <x v="1"/>
  </r>
  <r>
    <s v="2430-411-0002-000-3"/>
    <x v="1"/>
    <x v="9"/>
    <n v="2.84207826838E-4"/>
    <s v="1 - &lt;50"/>
    <x v="1"/>
  </r>
  <r>
    <s v="2430-411-0002-000-3"/>
    <x v="2"/>
    <x v="9"/>
    <n v="12.5438102482"/>
    <s v="1 - &lt;50"/>
    <x v="1"/>
  </r>
  <r>
    <s v="2430-441-0005-000-7"/>
    <x v="1"/>
    <x v="9"/>
    <n v="19.838678886099999"/>
    <s v="1 - &lt;50"/>
    <x v="1"/>
  </r>
  <r>
    <s v="2430-502-0016-000-3"/>
    <x v="0"/>
    <x v="9"/>
    <n v="1.1107513864300001E-2"/>
    <s v="&lt; 1"/>
    <x v="1"/>
  </r>
  <r>
    <s v="2430-503-0001-000-8"/>
    <x v="2"/>
    <x v="9"/>
    <n v="3.1430776660799999"/>
    <s v="1 - &lt;50"/>
    <x v="1"/>
  </r>
  <r>
    <s v="2430-503-0003-000-2"/>
    <x v="2"/>
    <x v="9"/>
    <n v="12.2492842665"/>
    <s v="1 - &lt;50"/>
    <x v="1"/>
  </r>
  <r>
    <s v="2430-503-0004-000-9"/>
    <x v="2"/>
    <x v="9"/>
    <n v="1.6160624350600001E-3"/>
    <s v="&lt; 1"/>
    <x v="1"/>
  </r>
  <r>
    <s v="2431-121-0002-000-6"/>
    <x v="1"/>
    <x v="9"/>
    <n v="0.20681178959499999"/>
    <s v="&lt; 1"/>
    <x v="1"/>
  </r>
  <r>
    <s v="2431-800-0002-000-0"/>
    <x v="1"/>
    <x v="9"/>
    <n v="3.1112291700000001"/>
    <s v="1 - &lt;50"/>
    <x v="1"/>
  </r>
  <r>
    <s v="2431-800-0003-000-7"/>
    <x v="1"/>
    <x v="9"/>
    <n v="4.9520110479200001"/>
    <s v="1 - &lt;50"/>
    <x v="1"/>
  </r>
  <r>
    <s v="2431-800-0004-000-4"/>
    <x v="1"/>
    <x v="9"/>
    <n v="2.4938276298600002"/>
    <s v="1 - &lt;50"/>
    <x v="1"/>
  </r>
  <r>
    <s v="2431-800-0006-000-8"/>
    <x v="1"/>
    <x v="9"/>
    <n v="25.329800569900002"/>
    <s v="1 - &lt;50"/>
    <x v="1"/>
  </r>
  <r>
    <s v="2432-122-0001-000-5"/>
    <x v="1"/>
    <x v="9"/>
    <n v="62.729729825"/>
    <s v="50- &lt;100"/>
    <x v="0"/>
  </r>
  <r>
    <s v="2432-211-0005-000-6"/>
    <x v="1"/>
    <x v="9"/>
    <n v="32.867450534600003"/>
    <s v="1 - &lt;50"/>
    <x v="1"/>
  </r>
  <r>
    <s v="2432-211-0006-000-3"/>
    <x v="1"/>
    <x v="9"/>
    <n v="67.290022100000002"/>
    <s v="50- &lt;100"/>
    <x v="0"/>
  </r>
  <r>
    <s v="2432-334-0001-000-6"/>
    <x v="1"/>
    <x v="9"/>
    <n v="2.50530922998E-2"/>
    <s v="&lt; 1"/>
    <x v="1"/>
  </r>
  <r>
    <s v="2432-334-0006-000-1"/>
    <x v="1"/>
    <x v="9"/>
    <n v="0.117611025331"/>
    <s v="&lt; 1"/>
    <x v="1"/>
  </r>
  <r>
    <s v="2432-334-0012-000-6"/>
    <x v="1"/>
    <x v="9"/>
    <n v="3.9006454965500002E-2"/>
    <s v="&lt; 1"/>
    <x v="1"/>
  </r>
  <r>
    <s v="2432-343-0001-000-4"/>
    <x v="1"/>
    <x v="9"/>
    <n v="15.7114129327"/>
    <s v="1 - &lt;50"/>
    <x v="1"/>
  </r>
  <r>
    <s v="2433-123-0001-000-1"/>
    <x v="2"/>
    <x v="9"/>
    <n v="8.6367439127000001"/>
    <s v="1 - &lt;50"/>
    <x v="1"/>
  </r>
  <r>
    <s v="2433-123-0003-000-5"/>
    <x v="2"/>
    <x v="9"/>
    <n v="7.61827492924"/>
    <s v="1 - &lt;50"/>
    <x v="1"/>
  </r>
  <r>
    <s v="2433-134-0002-000-2"/>
    <x v="2"/>
    <x v="9"/>
    <n v="8.8733891178799998E-3"/>
    <s v="&lt; 1"/>
    <x v="1"/>
  </r>
  <r>
    <s v="2433-221-0002-000-9"/>
    <x v="2"/>
    <x v="9"/>
    <n v="1.36156088374E-2"/>
    <s v="&lt; 1"/>
    <x v="1"/>
  </r>
  <r>
    <s v="2434-801-0001-000-5"/>
    <x v="1"/>
    <x v="9"/>
    <n v="0.109863445132"/>
    <s v="&lt; 1"/>
    <x v="1"/>
  </r>
  <r>
    <s v="2434-801-0003-000-9"/>
    <x v="1"/>
    <x v="9"/>
    <n v="12.041809313"/>
    <s v="1 - &lt;50"/>
    <x v="1"/>
  </r>
  <r>
    <s v="2434-801-0009-020-7"/>
    <x v="1"/>
    <x v="9"/>
    <n v="0.18059358027299999"/>
    <s v="&lt; 1"/>
    <x v="1"/>
  </r>
  <r>
    <s v="2434-801-0010-000-1"/>
    <x v="1"/>
    <x v="9"/>
    <n v="1.0438675444800001"/>
    <s v="1 - &lt;50"/>
    <x v="1"/>
  </r>
  <r>
    <s v="3102-131-0001-000-2"/>
    <x v="1"/>
    <x v="7"/>
    <n v="11.755285130600001"/>
    <s v="1 - &lt;50"/>
    <x v="1"/>
  </r>
  <r>
    <s v="3102-131-0001-000-2"/>
    <x v="3"/>
    <x v="7"/>
    <n v="13.9267537986"/>
    <s v="1 - &lt;50"/>
    <x v="1"/>
  </r>
  <r>
    <s v="3102-131-0001-000-2"/>
    <x v="11"/>
    <x v="7"/>
    <n v="15.4373594608"/>
    <s v="1 - &lt;50"/>
    <x v="1"/>
  </r>
  <r>
    <s v="3118-131-0001-000-1"/>
    <x v="1"/>
    <x v="0"/>
    <n v="16.2005398919"/>
    <s v="1 - &lt;50"/>
    <x v="1"/>
  </r>
  <r>
    <s v="3118-131-0001-000-1"/>
    <x v="2"/>
    <x v="0"/>
    <n v="23.898993199300001"/>
    <s v="1 - &lt;50"/>
    <x v="1"/>
  </r>
  <r>
    <s v="3118-143-0001-000-8"/>
    <x v="2"/>
    <x v="0"/>
    <n v="8.94166101735E-2"/>
    <s v="&lt; 1"/>
    <x v="1"/>
  </r>
  <r>
    <s v="3118-421-0001-000-1"/>
    <x v="2"/>
    <x v="0"/>
    <n v="0.113453525459"/>
    <s v="1 - &lt;50"/>
    <x v="1"/>
  </r>
  <r>
    <s v="3118-421-0001-000-1"/>
    <x v="1"/>
    <x v="0"/>
    <n v="6.51260790178"/>
    <s v="1 - &lt;50"/>
    <x v="1"/>
  </r>
  <r>
    <s v="3125-141-0001-000-4"/>
    <x v="1"/>
    <x v="7"/>
    <n v="76.351401353499995"/>
    <s v="50- &lt;100"/>
    <x v="0"/>
  </r>
  <r>
    <s v="3126-431-0001-000-7"/>
    <x v="1"/>
    <x v="7"/>
    <n v="24.275358924199999"/>
    <s v="1 - &lt;50"/>
    <x v="1"/>
  </r>
  <r>
    <s v="3129-111-0001-000-3"/>
    <x v="1"/>
    <x v="0"/>
    <n v="198.631674616"/>
    <s v="150-&lt;200"/>
    <x v="0"/>
  </r>
  <r>
    <s v="3135-111-0001-010-5"/>
    <x v="1"/>
    <x v="7"/>
    <n v="30.423289626300001"/>
    <s v="1 - &lt;50"/>
    <x v="1"/>
  </r>
  <r>
    <s v="3135-311-0001-000-6"/>
    <x v="1"/>
    <x v="0"/>
    <n v="3.7332659010599998"/>
    <s v="200- &lt;250"/>
    <x v="0"/>
  </r>
  <r>
    <s v="3135-311-0001-000-6"/>
    <x v="2"/>
    <x v="0"/>
    <n v="232.90529928800001"/>
    <s v="200- &lt;250"/>
    <x v="0"/>
  </r>
  <r>
    <s v="3201-111-0003-000-8"/>
    <x v="2"/>
    <x v="8"/>
    <n v="133.769900589"/>
    <s v="100- &lt;150"/>
    <x v="0"/>
  </r>
  <r>
    <s v="3201-141-0035-000-4"/>
    <x v="2"/>
    <x v="8"/>
    <n v="15.2607726335"/>
    <s v="1 - &lt;50"/>
    <x v="1"/>
  </r>
  <r>
    <s v="3201-244-0039-000-8"/>
    <x v="2"/>
    <x v="8"/>
    <n v="145.64164349199999"/>
    <s v="100- &lt;150"/>
    <x v="0"/>
  </r>
  <r>
    <s v="3202-121-0001-000-8"/>
    <x v="2"/>
    <x v="8"/>
    <n v="1545.90177055"/>
    <s v="≥ 250"/>
    <x v="0"/>
  </r>
  <r>
    <s v="3202-333-0025-000-3"/>
    <x v="2"/>
    <x v="8"/>
    <n v="22.239914994799999"/>
    <s v="1 - &lt;50"/>
    <x v="1"/>
  </r>
  <r>
    <s v="3202-424-0030-000-0"/>
    <x v="2"/>
    <x v="8"/>
    <n v="16.849300624200001"/>
    <s v="1 - &lt;50"/>
    <x v="1"/>
  </r>
  <r>
    <s v="3202-431-0015-000-1"/>
    <x v="2"/>
    <x v="8"/>
    <n v="8.3826886079200005"/>
    <s v="1 - &lt;50"/>
    <x v="1"/>
  </r>
  <r>
    <s v="3202-431-0015-010-4"/>
    <x v="2"/>
    <x v="8"/>
    <n v="3.2587600441600002"/>
    <s v="1 - &lt;50"/>
    <x v="1"/>
  </r>
  <r>
    <s v="3202-431-0015-020-7"/>
    <x v="2"/>
    <x v="8"/>
    <n v="1.31691077246"/>
    <s v="1 - &lt;50"/>
    <x v="1"/>
  </r>
  <r>
    <s v="3202-431-0015-030-0"/>
    <x v="2"/>
    <x v="8"/>
    <n v="1.3717725882E-3"/>
    <s v="&lt; 1"/>
    <x v="1"/>
  </r>
  <r>
    <s v="3202-500-0001-000-1"/>
    <x v="2"/>
    <x v="8"/>
    <n v="9.0476638555300006"/>
    <s v="1 - &lt;50"/>
    <x v="1"/>
  </r>
  <r>
    <s v="3202-500-0002-000-8"/>
    <x v="2"/>
    <x v="8"/>
    <n v="8.2630852778800001"/>
    <s v="1 - &lt;50"/>
    <x v="1"/>
  </r>
  <r>
    <s v="3202-500-0003-000-5"/>
    <x v="2"/>
    <x v="8"/>
    <n v="10.0009812012"/>
    <s v="1 - &lt;50"/>
    <x v="1"/>
  </r>
  <r>
    <s v="3202-500-0004-000-2"/>
    <x v="2"/>
    <x v="8"/>
    <n v="6.6805774331299999"/>
    <s v="1 - &lt;50"/>
    <x v="1"/>
  </r>
  <r>
    <s v="3202-500-0005-000-9"/>
    <x v="2"/>
    <x v="8"/>
    <n v="6.6874241349099997"/>
    <s v="1 - &lt;50"/>
    <x v="1"/>
  </r>
  <r>
    <s v="3202-500-0006-000-6"/>
    <x v="2"/>
    <x v="8"/>
    <n v="10.002658091000001"/>
    <s v="1 - &lt;50"/>
    <x v="1"/>
  </r>
  <r>
    <s v="3202-500-0007-000-3"/>
    <x v="2"/>
    <x v="8"/>
    <n v="10.003901043500001"/>
    <s v="1 - &lt;50"/>
    <x v="1"/>
  </r>
  <r>
    <s v="3202-500-0008-000-0"/>
    <x v="2"/>
    <x v="8"/>
    <n v="8.8400150034599996"/>
    <s v="1 - &lt;50"/>
    <x v="1"/>
  </r>
  <r>
    <s v="3205-323-0026-000-8"/>
    <x v="1"/>
    <x v="7"/>
    <n v="19.507619141999999"/>
    <s v="≥ 250"/>
    <x v="0"/>
  </r>
  <r>
    <s v="3205-323-0026-000-8"/>
    <x v="2"/>
    <x v="7"/>
    <n v="592.84884889199998"/>
    <s v="≥ 250"/>
    <x v="0"/>
  </r>
  <r>
    <s v="3206-111-0002-000-6"/>
    <x v="1"/>
    <x v="7"/>
    <n v="10.283843880399999"/>
    <s v="1 - &lt;50"/>
    <x v="1"/>
  </r>
  <r>
    <s v="3206-111-0002-000-6"/>
    <x v="2"/>
    <x v="7"/>
    <n v="13.8121562617"/>
    <s v="1 - &lt;50"/>
    <x v="1"/>
  </r>
  <r>
    <s v="3208-213-0032-000-4"/>
    <x v="2"/>
    <x v="7"/>
    <n v="1.4082750155999999"/>
    <s v="1 - &lt;50"/>
    <x v="1"/>
  </r>
  <r>
    <s v="3208-213-0032-000-4"/>
    <x v="1"/>
    <x v="7"/>
    <n v="21.114226248400001"/>
    <s v="1 - &lt;50"/>
    <x v="1"/>
  </r>
  <r>
    <s v="3209-311-0001-000-2"/>
    <x v="11"/>
    <x v="8"/>
    <n v="34.1011409603"/>
    <s v="200- &lt;250"/>
    <x v="0"/>
  </r>
  <r>
    <s v="3209-311-0001-000-2"/>
    <x v="1"/>
    <x v="8"/>
    <n v="204.30133527000001"/>
    <s v="200- &lt;250"/>
    <x v="0"/>
  </r>
  <r>
    <s v="3209-500-0001-000-2"/>
    <x v="2"/>
    <x v="8"/>
    <n v="5.0111710979100001"/>
    <s v="1 - &lt;50"/>
    <x v="1"/>
  </r>
  <r>
    <s v="3209-500-0002-000-9"/>
    <x v="2"/>
    <x v="8"/>
    <n v="8.6854318632300007"/>
    <s v="1 - &lt;50"/>
    <x v="1"/>
  </r>
  <r>
    <s v="3209-500-0003-000-6"/>
    <x v="2"/>
    <x v="8"/>
    <n v="8.6440294709999996"/>
    <s v="1 - &lt;50"/>
    <x v="1"/>
  </r>
  <r>
    <s v="3209-500-0004-010-6"/>
    <x v="2"/>
    <x v="8"/>
    <n v="19.826706733000002"/>
    <s v="1 - &lt;50"/>
    <x v="1"/>
  </r>
  <r>
    <s v="3209-500-0004-020-9"/>
    <x v="2"/>
    <x v="8"/>
    <n v="19.797377058999999"/>
    <s v="1 - &lt;50"/>
    <x v="1"/>
  </r>
  <r>
    <s v="3209-501-0001-000-5"/>
    <x v="2"/>
    <x v="8"/>
    <n v="20.854824366900001"/>
    <s v="1 - &lt;50"/>
    <x v="1"/>
  </r>
  <r>
    <s v="3209-700-0001-000-6"/>
    <x v="2"/>
    <x v="8"/>
    <n v="8.6954861664400003"/>
    <s v="1 - &lt;50"/>
    <x v="1"/>
  </r>
  <r>
    <s v="3209-700-0002-000-3"/>
    <x v="2"/>
    <x v="8"/>
    <n v="8.6661585548800009"/>
    <s v="1 - &lt;50"/>
    <x v="1"/>
  </r>
  <r>
    <s v="3209-700-0003-000-0"/>
    <x v="2"/>
    <x v="8"/>
    <n v="8.6763825242199992"/>
    <s v="1 - &lt;50"/>
    <x v="1"/>
  </r>
  <r>
    <s v="3209-700-0004-000-7"/>
    <x v="2"/>
    <x v="8"/>
    <n v="8.6865937323400004"/>
    <s v="1 - &lt;50"/>
    <x v="1"/>
  </r>
  <r>
    <s v="3209-700-0005-000-4"/>
    <x v="2"/>
    <x v="8"/>
    <n v="8.6967938306600008"/>
    <s v="1 - &lt;50"/>
    <x v="1"/>
  </r>
  <r>
    <s v="3209-700-0006-000-1"/>
    <x v="2"/>
    <x v="8"/>
    <n v="8.7061075841799997"/>
    <s v="1 - &lt;50"/>
    <x v="1"/>
  </r>
  <r>
    <s v="3209-700-0007-000-8"/>
    <x v="2"/>
    <x v="8"/>
    <n v="1.5870310195E-3"/>
    <s v="&lt; 1"/>
    <x v="1"/>
  </r>
  <r>
    <s v="3209-700-0008-000-5"/>
    <x v="2"/>
    <x v="8"/>
    <n v="8.5744976695799995"/>
    <s v="1 - &lt;50"/>
    <x v="1"/>
  </r>
  <r>
    <s v="3210-112-0011-000-8"/>
    <x v="1"/>
    <x v="8"/>
    <n v="9.2264540934100001"/>
    <s v="1 - &lt;50"/>
    <x v="1"/>
  </r>
  <r>
    <s v="3210-121-0011-000-6"/>
    <x v="1"/>
    <x v="8"/>
    <n v="8.7833371386499994"/>
    <s v="1 - &lt;50"/>
    <x v="1"/>
  </r>
  <r>
    <s v="3210-122-0001-000-6"/>
    <x v="2"/>
    <x v="8"/>
    <n v="4.3088025212299997E-3"/>
    <s v="1 - &lt;50"/>
    <x v="1"/>
  </r>
  <r>
    <s v="3210-122-0001-000-6"/>
    <x v="1"/>
    <x v="8"/>
    <n v="17.534489906200001"/>
    <s v="1 - &lt;50"/>
    <x v="1"/>
  </r>
  <r>
    <s v="3210-141-0001-000-5"/>
    <x v="1"/>
    <x v="8"/>
    <n v="276.77841028500001"/>
    <s v="≥ 250"/>
    <x v="0"/>
  </r>
  <r>
    <s v="3210-211-0001-000-9"/>
    <x v="2"/>
    <x v="8"/>
    <n v="9.9505782981000004E-2"/>
    <s v="1 - &lt;50"/>
    <x v="1"/>
  </r>
  <r>
    <s v="3210-211-0001-000-9"/>
    <x v="1"/>
    <x v="8"/>
    <n v="12.7310210466"/>
    <s v="1 - &lt;50"/>
    <x v="1"/>
  </r>
  <r>
    <s v="3210-411-0001-000-3"/>
    <x v="1"/>
    <x v="8"/>
    <n v="23.296015804700001"/>
    <s v="1 - &lt;50"/>
    <x v="1"/>
  </r>
  <r>
    <s v="3211-122-0005-000-7"/>
    <x v="1"/>
    <x v="8"/>
    <n v="2.36387580821"/>
    <s v="1 - &lt;50"/>
    <x v="1"/>
  </r>
  <r>
    <s v="3211-122-0005-000-7"/>
    <x v="2"/>
    <x v="8"/>
    <n v="25.438138133100001"/>
    <s v="1 - &lt;50"/>
    <x v="1"/>
  </r>
  <r>
    <s v="3211-811-0011-000-7"/>
    <x v="1"/>
    <x v="8"/>
    <n v="1.5286009221700001E-4"/>
    <s v="&lt; 1"/>
    <x v="1"/>
  </r>
  <r>
    <s v="3211-811-0012-000-4"/>
    <x v="1"/>
    <x v="8"/>
    <n v="1.22534888501E-3"/>
    <s v="&lt; 1"/>
    <x v="1"/>
  </r>
  <r>
    <s v="3211-811-0024-000-1"/>
    <x v="1"/>
    <x v="8"/>
    <n v="1.6128560439799999E-2"/>
    <s v="&lt; 1"/>
    <x v="1"/>
  </r>
  <r>
    <s v="3212-131-0001-000-0"/>
    <x v="2"/>
    <x v="8"/>
    <n v="9.5350531943300002E-4"/>
    <s v="&lt; 1"/>
    <x v="1"/>
  </r>
  <r>
    <s v="3212-131-0002-000-7"/>
    <x v="2"/>
    <x v="8"/>
    <n v="9.9958827151499998E-4"/>
    <s v="50- &lt;100"/>
    <x v="0"/>
  </r>
  <r>
    <s v="3212-131-0002-000-7"/>
    <x v="1"/>
    <x v="8"/>
    <n v="34.346088549500003"/>
    <s v="50- &lt;100"/>
    <x v="0"/>
  </r>
  <r>
    <s v="3212-131-0002-000-7"/>
    <x v="6"/>
    <x v="8"/>
    <n v="56.918054800599997"/>
    <s v="50- &lt;100"/>
    <x v="0"/>
  </r>
  <r>
    <s v="3212-131-0003-000-4"/>
    <x v="2"/>
    <x v="8"/>
    <n v="7.2343571263700002E-2"/>
    <s v="1 - &lt;50"/>
    <x v="1"/>
  </r>
  <r>
    <s v="3212-131-0003-000-4"/>
    <x v="1"/>
    <x v="8"/>
    <n v="10.462359102100001"/>
    <s v="1 - &lt;50"/>
    <x v="1"/>
  </r>
  <r>
    <s v="3212-141-0001-000-1"/>
    <x v="1"/>
    <x v="8"/>
    <n v="0.38426859817199999"/>
    <s v="1 - &lt;50"/>
    <x v="1"/>
  </r>
  <r>
    <s v="3212-141-0001-000-1"/>
    <x v="2"/>
    <x v="8"/>
    <n v="36.103316030899997"/>
    <s v="1 - &lt;50"/>
    <x v="1"/>
  </r>
  <r>
    <s v="3212-311-0001-000-2"/>
    <x v="11"/>
    <x v="8"/>
    <n v="2.22167930334E-2"/>
    <s v="1 - &lt;50"/>
    <x v="1"/>
  </r>
  <r>
    <s v="3212-311-0001-000-2"/>
    <x v="2"/>
    <x v="8"/>
    <n v="39.530379399899999"/>
    <s v="1 - &lt;50"/>
    <x v="1"/>
  </r>
  <r>
    <s v="3212-311-0001-010-5"/>
    <x v="2"/>
    <x v="8"/>
    <n v="38.977084517400002"/>
    <s v="1 - &lt;50"/>
    <x v="1"/>
  </r>
  <r>
    <s v="3212-331-0001-000-4"/>
    <x v="1"/>
    <x v="8"/>
    <n v="10.2421141867"/>
    <s v="50- &lt;100"/>
    <x v="0"/>
  </r>
  <r>
    <s v="3212-331-0001-000-4"/>
    <x v="2"/>
    <x v="8"/>
    <n v="18.827885262399999"/>
    <s v="50- &lt;100"/>
    <x v="0"/>
  </r>
  <r>
    <s v="3212-331-0001-000-4"/>
    <x v="9"/>
    <x v="8"/>
    <n v="47.386381197799999"/>
    <s v="50- &lt;100"/>
    <x v="0"/>
  </r>
  <r>
    <s v="3212-431-0001-000-1"/>
    <x v="6"/>
    <x v="8"/>
    <n v="78.387037408599994"/>
    <s v="50- &lt;100"/>
    <x v="0"/>
  </r>
  <r>
    <s v="3213-111-0002-000-8"/>
    <x v="6"/>
    <x v="8"/>
    <n v="144.70268430199999"/>
    <s v="100- &lt;150"/>
    <x v="0"/>
  </r>
  <r>
    <s v="3213-211-0001-000-8"/>
    <x v="2"/>
    <x v="8"/>
    <n v="6.8224542248300004"/>
    <s v="150-&lt;200"/>
    <x v="0"/>
  </r>
  <r>
    <s v="3213-211-0001-000-8"/>
    <x v="1"/>
    <x v="8"/>
    <n v="7.60591197871"/>
    <s v="150-&lt;200"/>
    <x v="0"/>
  </r>
  <r>
    <s v="3213-211-0001-000-8"/>
    <x v="9"/>
    <x v="8"/>
    <n v="138.304279025"/>
    <s v="150-&lt;200"/>
    <x v="0"/>
  </r>
  <r>
    <s v="3213-311-0001-000-5"/>
    <x v="0"/>
    <x v="7"/>
    <n v="7.4331435374900001E-3"/>
    <s v="100- &lt;150"/>
    <x v="0"/>
  </r>
  <r>
    <s v="3213-311-0001-000-5"/>
    <x v="2"/>
    <x v="7"/>
    <n v="1.0874716261000001E-2"/>
    <s v="100- &lt;150"/>
    <x v="0"/>
  </r>
  <r>
    <s v="3213-311-0001-000-5"/>
    <x v="2"/>
    <x v="8"/>
    <n v="1.8434027185E-2"/>
    <s v="100- &lt;150"/>
    <x v="0"/>
  </r>
  <r>
    <s v="3213-311-0001-000-5"/>
    <x v="0"/>
    <x v="8"/>
    <n v="149.09594362600001"/>
    <s v="100- &lt;150"/>
    <x v="0"/>
  </r>
  <r>
    <s v="3213-411-0001-000-2"/>
    <x v="2"/>
    <x v="8"/>
    <n v="77.166148477500002"/>
    <s v="50- &lt;100"/>
    <x v="0"/>
  </r>
  <r>
    <s v="3213-421-0001-000-3"/>
    <x v="2"/>
    <x v="8"/>
    <n v="72.667026523700002"/>
    <s v="50- &lt;100"/>
    <x v="0"/>
  </r>
  <r>
    <s v="3214-123-0001-000-1"/>
    <x v="2"/>
    <x v="8"/>
    <n v="0.54412206734500002"/>
    <s v="&lt; 1"/>
    <x v="1"/>
  </r>
  <r>
    <s v="3214-123-0002-000-8"/>
    <x v="2"/>
    <x v="8"/>
    <n v="5.73623812503E-2"/>
    <s v="1 - &lt;50"/>
    <x v="1"/>
  </r>
  <r>
    <s v="3214-123-0002-000-8"/>
    <x v="0"/>
    <x v="8"/>
    <n v="1.0244543555100001"/>
    <s v="1 - &lt;50"/>
    <x v="1"/>
  </r>
  <r>
    <s v="3214-141-0001-000-7"/>
    <x v="0"/>
    <x v="8"/>
    <n v="9.8354363397700002"/>
    <s v="1 - &lt;50"/>
    <x v="1"/>
  </r>
  <r>
    <s v="3214-211-0001-000-1"/>
    <x v="2"/>
    <x v="8"/>
    <n v="21.9663852863"/>
    <s v="1 - &lt;50"/>
    <x v="1"/>
  </r>
  <r>
    <s v="3214-211-0002-000-8"/>
    <x v="2"/>
    <x v="8"/>
    <n v="21.881042080499999"/>
    <s v="1 - &lt;50"/>
    <x v="1"/>
  </r>
  <r>
    <s v="3214-213-0001-000-7"/>
    <x v="2"/>
    <x v="8"/>
    <n v="21.756934751900001"/>
    <s v="1 - &lt;50"/>
    <x v="1"/>
  </r>
  <r>
    <s v="3214-213-0002-000-4"/>
    <x v="2"/>
    <x v="8"/>
    <n v="21.620947188799999"/>
    <s v="1 - &lt;50"/>
    <x v="1"/>
  </r>
  <r>
    <s v="3214-231-0001-000-3"/>
    <x v="2"/>
    <x v="8"/>
    <n v="21.484080013300002"/>
    <s v="1 - &lt;50"/>
    <x v="1"/>
  </r>
  <r>
    <s v="3214-231-0002-000-0"/>
    <x v="2"/>
    <x v="8"/>
    <n v="21.347038723299999"/>
    <s v="1 - &lt;50"/>
    <x v="1"/>
  </r>
  <r>
    <s v="3214-233-0001-000-9"/>
    <x v="2"/>
    <x v="8"/>
    <n v="20.213857026900001"/>
    <s v="1 - &lt;50"/>
    <x v="1"/>
  </r>
  <r>
    <s v="3214-311-0001-000-8"/>
    <x v="2"/>
    <x v="8"/>
    <n v="144.15139488700001"/>
    <s v="100- &lt;150"/>
    <x v="0"/>
  </r>
  <r>
    <s v="3214-500-0002-000-5"/>
    <x v="2"/>
    <x v="8"/>
    <n v="4.9271538522400002E-2"/>
    <s v="&lt; 1"/>
    <x v="1"/>
  </r>
  <r>
    <s v="3214-500-0003-000-2"/>
    <x v="2"/>
    <x v="8"/>
    <n v="1.94144828933E-5"/>
    <s v="&lt; 1"/>
    <x v="1"/>
  </r>
  <r>
    <s v="3214-500-0004-000-9"/>
    <x v="2"/>
    <x v="8"/>
    <n v="12.654680362500001"/>
    <s v="1 - &lt;50"/>
    <x v="1"/>
  </r>
  <r>
    <s v="3215-111-0003-000-1"/>
    <x v="1"/>
    <x v="8"/>
    <n v="141.818779869"/>
    <s v="100- &lt;150"/>
    <x v="0"/>
  </r>
  <r>
    <s v="3220-800-0001-000-8"/>
    <x v="2"/>
    <x v="7"/>
    <n v="0.81570853222100004"/>
    <s v="1 - &lt;50"/>
    <x v="1"/>
  </r>
  <r>
    <s v="3220-800-0001-000-8"/>
    <x v="1"/>
    <x v="7"/>
    <n v="1.3613422069100001"/>
    <s v="1 - &lt;50"/>
    <x v="1"/>
  </r>
  <r>
    <s v="3220-800-0002-000-5"/>
    <x v="2"/>
    <x v="7"/>
    <n v="4.7441806181499997"/>
    <s v="1 - &lt;50"/>
    <x v="1"/>
  </r>
  <r>
    <s v="3220-800-0002-000-5"/>
    <x v="1"/>
    <x v="7"/>
    <n v="8.2345808326099998"/>
    <s v="1 - &lt;50"/>
    <x v="1"/>
  </r>
  <r>
    <s v="3221-111-0002-010-6"/>
    <x v="1"/>
    <x v="7"/>
    <n v="25.367023353"/>
    <s v="1 - &lt;50"/>
    <x v="1"/>
  </r>
  <r>
    <s v="3222-111-0002-000-6"/>
    <x v="9"/>
    <x v="7"/>
    <n v="0.16491103623600001"/>
    <s v="≥ 250"/>
    <x v="0"/>
  </r>
  <r>
    <s v="3222-111-0002-000-6"/>
    <x v="1"/>
    <x v="7"/>
    <n v="81.625509197"/>
    <s v="≥ 250"/>
    <x v="0"/>
  </r>
  <r>
    <s v="3222-111-0002-000-6"/>
    <x v="2"/>
    <x v="7"/>
    <n v="868.33455264400004"/>
    <s v="≥ 250"/>
    <x v="0"/>
  </r>
  <r>
    <s v="3223-111-0002-000-9"/>
    <x v="9"/>
    <x v="7"/>
    <n v="254.514148218"/>
    <s v="≥ 250"/>
    <x v="0"/>
  </r>
  <r>
    <s v="3223-431-0001-000-5"/>
    <x v="9"/>
    <x v="7"/>
    <n v="50.823216194300002"/>
    <s v="50- &lt;100"/>
    <x v="0"/>
  </r>
  <r>
    <s v="3224-111-0002-000-2"/>
    <x v="2"/>
    <x v="7"/>
    <n v="15.069651508"/>
    <s v="100- &lt;150"/>
    <x v="0"/>
  </r>
  <r>
    <s v="3224-111-0002-000-2"/>
    <x v="11"/>
    <x v="7"/>
    <n v="47.855650926499997"/>
    <s v="100- &lt;150"/>
    <x v="0"/>
  </r>
  <r>
    <s v="3224-111-0002-000-2"/>
    <x v="1"/>
    <x v="7"/>
    <n v="82.322811980599994"/>
    <s v="100- &lt;150"/>
    <x v="0"/>
  </r>
  <r>
    <s v="3224-122-0015-000-0"/>
    <x v="11"/>
    <x v="7"/>
    <n v="10.1947241665"/>
    <s v="1 - &lt;50"/>
    <x v="1"/>
  </r>
  <r>
    <s v="3224-311-0001-000-9"/>
    <x v="11"/>
    <x v="7"/>
    <n v="1.8984341298"/>
    <s v="1 - &lt;50"/>
    <x v="1"/>
  </r>
  <r>
    <s v="3224-311-0001-000-9"/>
    <x v="1"/>
    <x v="7"/>
    <n v="15.2191667591"/>
    <s v="1 - &lt;50"/>
    <x v="1"/>
  </r>
  <r>
    <s v="3224-413-0026-000-3"/>
    <x v="1"/>
    <x v="7"/>
    <n v="2.2798768059099999"/>
    <s v="1 - &lt;50"/>
    <x v="1"/>
  </r>
  <r>
    <s v="3225-111-0001-000-8"/>
    <x v="2"/>
    <x v="7"/>
    <n v="2.8691591818700002"/>
    <s v="≥ 250"/>
    <x v="0"/>
  </r>
  <r>
    <s v="3225-111-0001-000-8"/>
    <x v="11"/>
    <x v="7"/>
    <n v="257.22126565399998"/>
    <s v="≥ 250"/>
    <x v="0"/>
  </r>
  <r>
    <s v="3225-111-0001-000-8"/>
    <x v="1"/>
    <x v="7"/>
    <n v="314.988794439"/>
    <s v="≥ 250"/>
    <x v="0"/>
  </r>
  <r>
    <s v="3226-111-0001-000-1"/>
    <x v="1"/>
    <x v="7"/>
    <n v="27.119044028000001"/>
    <s v="≥ 250"/>
    <x v="0"/>
  </r>
  <r>
    <s v="3226-111-0001-000-1"/>
    <x v="9"/>
    <x v="7"/>
    <n v="305.25095506100001"/>
    <s v="≥ 250"/>
    <x v="0"/>
  </r>
  <r>
    <s v="3226-222-0015-000-3"/>
    <x v="0"/>
    <x v="7"/>
    <n v="2.7402171098499998E-3"/>
    <s v="&lt; 1"/>
    <x v="1"/>
  </r>
  <r>
    <s v="3226-222-0015-000-3"/>
    <x v="1"/>
    <x v="7"/>
    <n v="8.3903015344400003E-3"/>
    <s v="&lt; 1"/>
    <x v="1"/>
  </r>
  <r>
    <s v="3226-222-0015-000-3"/>
    <x v="2"/>
    <x v="7"/>
    <n v="0.14127947996699999"/>
    <s v="&lt; 1"/>
    <x v="1"/>
  </r>
  <r>
    <s v="3226-433-0001-000-0"/>
    <x v="1"/>
    <x v="7"/>
    <n v="2.4936690057300002"/>
    <s v="1 - &lt;50"/>
    <x v="1"/>
  </r>
  <r>
    <s v="3226-433-0001-000-0"/>
    <x v="9"/>
    <x v="7"/>
    <n v="2.5053720320799999"/>
    <s v="1 - &lt;50"/>
    <x v="1"/>
  </r>
  <r>
    <s v="3229-211-0001-000-7"/>
    <x v="1"/>
    <x v="7"/>
    <n v="9.5279395927999992"/>
    <s v="1 - &lt;50"/>
    <x v="1"/>
  </r>
  <r>
    <s v="3229-211-0002-000-4"/>
    <x v="2"/>
    <x v="7"/>
    <n v="2.3887937427199999E-2"/>
    <s v="1 - &lt;50"/>
    <x v="1"/>
  </r>
  <r>
    <s v="3229-211-0002-000-4"/>
    <x v="1"/>
    <x v="7"/>
    <n v="2.6493031028299998"/>
    <s v="1 - &lt;50"/>
    <x v="1"/>
  </r>
  <r>
    <s v="3229-211-0003-000-1"/>
    <x v="1"/>
    <x v="7"/>
    <n v="10.5768766348"/>
    <s v="1 - &lt;50"/>
    <x v="1"/>
  </r>
  <r>
    <s v="3229-212-0001-000-0"/>
    <x v="1"/>
    <x v="7"/>
    <n v="8.8671508639399992"/>
    <s v="1 - &lt;50"/>
    <x v="1"/>
  </r>
  <r>
    <s v="3229-212-0002-000-7"/>
    <x v="1"/>
    <x v="7"/>
    <n v="10.510158478399999"/>
    <s v="1 - &lt;50"/>
    <x v="1"/>
  </r>
  <r>
    <s v="3229-213-0001-000-3"/>
    <x v="1"/>
    <x v="7"/>
    <n v="11.9173821978"/>
    <s v="1 - &lt;50"/>
    <x v="1"/>
  </r>
  <r>
    <s v="3229-222-0001-000-1"/>
    <x v="1"/>
    <x v="7"/>
    <n v="6.6805966122500003E-4"/>
    <s v="&lt; 1"/>
    <x v="1"/>
  </r>
  <r>
    <s v="3229-223-0001-000-4"/>
    <x v="1"/>
    <x v="7"/>
    <n v="1.0913239464499999E-3"/>
    <s v="&lt; 1"/>
    <x v="1"/>
  </r>
  <r>
    <s v="3229-223-0001-010-7"/>
    <x v="1"/>
    <x v="7"/>
    <n v="8.6398707292200002E-4"/>
    <s v="&lt; 1"/>
    <x v="1"/>
  </r>
  <r>
    <s v="3229-223-0001-020-0"/>
    <x v="1"/>
    <x v="7"/>
    <n v="6.7028182651700003E-4"/>
    <s v="&lt; 1"/>
    <x v="1"/>
  </r>
  <r>
    <s v="3229-223-0001-030-3"/>
    <x v="1"/>
    <x v="7"/>
    <n v="4.2347258049200001"/>
    <s v="1 - &lt;50"/>
    <x v="1"/>
  </r>
  <r>
    <s v="3229-224-0001-000-7"/>
    <x v="1"/>
    <x v="7"/>
    <n v="19.590689856000001"/>
    <s v="1 - &lt;50"/>
    <x v="1"/>
  </r>
  <r>
    <s v="3229-233-0002-000-2"/>
    <x v="1"/>
    <x v="7"/>
    <n v="3.7285623598800002"/>
    <s v="1 - &lt;50"/>
    <x v="1"/>
  </r>
  <r>
    <s v="3229-234-0001-000-8"/>
    <x v="1"/>
    <x v="7"/>
    <n v="19.558892189000002"/>
    <s v="1 - &lt;50"/>
    <x v="1"/>
  </r>
  <r>
    <s v="3229-241-0001-000-0"/>
    <x v="1"/>
    <x v="7"/>
    <n v="12.281403189600001"/>
    <s v="1 - &lt;50"/>
    <x v="1"/>
  </r>
  <r>
    <s v="3229-243-0001-000-6"/>
    <x v="1"/>
    <x v="7"/>
    <n v="17.5657505036"/>
    <s v="1 - &lt;50"/>
    <x v="1"/>
  </r>
  <r>
    <s v="3229-244-0001-000-9"/>
    <x v="1"/>
    <x v="7"/>
    <n v="11.0158341721"/>
    <s v="1 - &lt;50"/>
    <x v="1"/>
  </r>
  <r>
    <s v="3229-323-0004-000-2"/>
    <x v="1"/>
    <x v="7"/>
    <n v="4.7541614857400001"/>
    <s v="1 - &lt;50"/>
    <x v="1"/>
  </r>
  <r>
    <s v="3229-323-0005-000-9"/>
    <x v="1"/>
    <x v="7"/>
    <n v="10.118954112999999"/>
    <s v="1 - &lt;50"/>
    <x v="1"/>
  </r>
  <r>
    <s v="3229-323-0006-000-6"/>
    <x v="1"/>
    <x v="7"/>
    <n v="14.601078572900001"/>
    <s v="1 - &lt;50"/>
    <x v="1"/>
  </r>
  <r>
    <s v="3229-323-0007-000-3"/>
    <x v="1"/>
    <x v="7"/>
    <n v="4.9826515888899996"/>
    <s v="1 - &lt;50"/>
    <x v="1"/>
  </r>
  <r>
    <s v="3229-333-0001-000-2"/>
    <x v="1"/>
    <x v="7"/>
    <n v="2.4866118472399998"/>
    <s v="1 - &lt;50"/>
    <x v="1"/>
  </r>
  <r>
    <s v="3229-333-0002-000-9"/>
    <x v="1"/>
    <x v="0"/>
    <n v="3.6593453531600002E-4"/>
    <s v="1 - &lt;50"/>
    <x v="1"/>
  </r>
  <r>
    <s v="3229-333-0002-000-9"/>
    <x v="1"/>
    <x v="7"/>
    <n v="5.8082960415200002"/>
    <s v="1 - &lt;50"/>
    <x v="1"/>
  </r>
  <r>
    <s v="3229-341-0003-000-1"/>
    <x v="1"/>
    <x v="7"/>
    <n v="20.189982797900001"/>
    <s v="1 - &lt;50"/>
    <x v="1"/>
  </r>
  <r>
    <s v="3230-311-0001-000-8"/>
    <x v="1"/>
    <x v="7"/>
    <n v="4.1596248273E-2"/>
    <s v="≥ 250"/>
    <x v="0"/>
  </r>
  <r>
    <s v="3230-311-0001-000-8"/>
    <x v="2"/>
    <x v="7"/>
    <n v="313.174765675"/>
    <s v="≥ 250"/>
    <x v="0"/>
  </r>
  <r>
    <s v="3232-131-0001-000-2"/>
    <x v="2"/>
    <x v="0"/>
    <n v="189.54443688500001"/>
    <s v="150-&lt;200"/>
    <x v="0"/>
  </r>
  <r>
    <s v="3232-141-0001-000-3"/>
    <x v="2"/>
    <x v="0"/>
    <n v="93.141308910299998"/>
    <s v="50- &lt;100"/>
    <x v="0"/>
  </r>
  <r>
    <s v="3232-211-0001-000-7"/>
    <x v="1"/>
    <x v="0"/>
    <n v="0.83861873836199996"/>
    <s v="150-&lt;200"/>
    <x v="0"/>
  </r>
  <r>
    <s v="3232-211-0001-000-7"/>
    <x v="2"/>
    <x v="0"/>
    <n v="177.628591304"/>
    <s v="150-&lt;200"/>
    <x v="0"/>
  </r>
  <r>
    <s v="3232-221-0001-000-8"/>
    <x v="1"/>
    <x v="7"/>
    <n v="2.0117902352499999E-3"/>
    <s v="1 - &lt;50"/>
    <x v="1"/>
  </r>
  <r>
    <s v="3232-221-0001-000-8"/>
    <x v="1"/>
    <x v="0"/>
    <n v="3.29761367474"/>
    <s v="1 - &lt;50"/>
    <x v="1"/>
  </r>
  <r>
    <s v="3232-333-0027-000-0"/>
    <x v="2"/>
    <x v="0"/>
    <n v="4.5513419716000002E-2"/>
    <s v="1 - &lt;50"/>
    <x v="1"/>
  </r>
  <r>
    <s v="3232-333-0027-000-0"/>
    <x v="10"/>
    <x v="0"/>
    <n v="1.5353835555399999"/>
    <s v="1 - &lt;50"/>
    <x v="1"/>
  </r>
  <r>
    <s v="3233-122-0015-000-8"/>
    <x v="1"/>
    <x v="0"/>
    <n v="52.626742478700002"/>
    <s v="≥ 250"/>
    <x v="0"/>
  </r>
  <r>
    <s v="3233-122-0015-000-8"/>
    <x v="2"/>
    <x v="0"/>
    <n v="254.65520536"/>
    <s v="≥ 250"/>
    <x v="0"/>
  </r>
  <r>
    <s v="3234-111-0002-000-3"/>
    <x v="1"/>
    <x v="7"/>
    <n v="70.975402425400006"/>
    <s v="50- &lt;100"/>
    <x v="0"/>
  </r>
  <r>
    <s v="3234-111-0004-000-7"/>
    <x v="1"/>
    <x v="7"/>
    <n v="1.7422960669900001"/>
    <s v="1 - &lt;50"/>
    <x v="1"/>
  </r>
  <r>
    <s v="3234-121-0001-000-7"/>
    <x v="1"/>
    <x v="7"/>
    <n v="53.469471740199999"/>
    <s v="50- &lt;100"/>
    <x v="0"/>
  </r>
  <r>
    <s v="3234-144-0038-000-6"/>
    <x v="1"/>
    <x v="7"/>
    <n v="26.3044083791"/>
    <s v="1 - &lt;50"/>
    <x v="1"/>
  </r>
  <r>
    <s v="3234-211-0001-000-3"/>
    <x v="1"/>
    <x v="7"/>
    <n v="23.774156791500001"/>
    <s v="1 - &lt;50"/>
    <x v="1"/>
  </r>
  <r>
    <s v="3234-211-0002-000-0"/>
    <x v="1"/>
    <x v="7"/>
    <n v="19.694331044399998"/>
    <s v="1 - &lt;50"/>
    <x v="1"/>
  </r>
  <r>
    <s v="3234-211-0003-000-7"/>
    <x v="1"/>
    <x v="7"/>
    <n v="19.727631033800002"/>
    <s v="1 - &lt;50"/>
    <x v="1"/>
  </r>
  <r>
    <s v="3234-211-0004-000-4"/>
    <x v="1"/>
    <x v="7"/>
    <n v="18.994681008400001"/>
    <s v="1 - &lt;50"/>
    <x v="1"/>
  </r>
  <r>
    <s v="3234-231-0001-000-5"/>
    <x v="1"/>
    <x v="7"/>
    <n v="9.0908501050799995"/>
    <s v="1 - &lt;50"/>
    <x v="1"/>
  </r>
  <r>
    <s v="3234-231-0002-000-2"/>
    <x v="1"/>
    <x v="7"/>
    <n v="1.50924006772"/>
    <s v="1 - &lt;50"/>
    <x v="1"/>
  </r>
  <r>
    <s v="3234-231-0004-000-6"/>
    <x v="1"/>
    <x v="7"/>
    <n v="5.2463336083999996"/>
    <s v="1 - &lt;50"/>
    <x v="1"/>
  </r>
  <r>
    <s v="3234-311-0002-000-7"/>
    <x v="1"/>
    <x v="7"/>
    <n v="19.624789379500001"/>
    <s v="1 - &lt;50"/>
    <x v="1"/>
  </r>
  <r>
    <s v="3234-311-0003-000-4"/>
    <x v="1"/>
    <x v="7"/>
    <n v="15.475400924900001"/>
    <s v="1 - &lt;50"/>
    <x v="1"/>
  </r>
  <r>
    <s v="3234-311-0004-000-1"/>
    <x v="1"/>
    <x v="7"/>
    <n v="19.412637467900002"/>
    <s v="1 - &lt;50"/>
    <x v="1"/>
  </r>
  <r>
    <s v="3234-331-0001-010-5"/>
    <x v="1"/>
    <x v="7"/>
    <n v="2.8175289936099999"/>
    <s v="1 - &lt;50"/>
    <x v="1"/>
  </r>
  <r>
    <s v="3234-331-0002-000-9"/>
    <x v="1"/>
    <x v="7"/>
    <n v="6.1411108590600003"/>
    <s v="1 - &lt;50"/>
    <x v="1"/>
  </r>
  <r>
    <s v="3234-333-0001-000-8"/>
    <x v="1"/>
    <x v="7"/>
    <n v="2.4378960999000001"/>
    <s v="1 - &lt;50"/>
    <x v="1"/>
  </r>
  <r>
    <s v="3234-333-0001-010-1"/>
    <x v="1"/>
    <x v="7"/>
    <n v="5.2699525091800004"/>
    <s v="1 - &lt;50"/>
    <x v="1"/>
  </r>
  <r>
    <s v="3234-333-0002-000-5"/>
    <x v="1"/>
    <x v="7"/>
    <n v="22.966270966500002"/>
    <s v="1 - &lt;50"/>
    <x v="1"/>
  </r>
  <r>
    <s v="3234-333-0025-000-2"/>
    <x v="1"/>
    <x v="7"/>
    <n v="2.4961878069200001"/>
    <s v="1 - &lt;50"/>
    <x v="1"/>
  </r>
  <r>
    <s v="3234-411-0001-000-7"/>
    <x v="1"/>
    <x v="7"/>
    <n v="47.1593869258"/>
    <s v="1 - &lt;50"/>
    <x v="1"/>
  </r>
  <r>
    <s v="3234-411-0002-000-4"/>
    <x v="1"/>
    <x v="7"/>
    <n v="12.462528736699999"/>
    <s v="1 - &lt;50"/>
    <x v="1"/>
  </r>
  <r>
    <s v="3234-413-0002-000-0"/>
    <x v="1"/>
    <x v="7"/>
    <n v="3.5987607756500002E-4"/>
    <s v="&lt; 1"/>
    <x v="1"/>
  </r>
  <r>
    <s v="3234-422-0001-000-1"/>
    <x v="1"/>
    <x v="7"/>
    <n v="29.6659208347"/>
    <s v="1 - &lt;50"/>
    <x v="1"/>
  </r>
  <r>
    <s v="3234-424-0001-000-7"/>
    <x v="1"/>
    <x v="7"/>
    <n v="9.2625341605799996"/>
    <s v="1 - &lt;50"/>
    <x v="1"/>
  </r>
  <r>
    <s v="3234-433-0001-000-5"/>
    <x v="1"/>
    <x v="7"/>
    <n v="10.457976323900001"/>
    <s v="1 - &lt;50"/>
    <x v="1"/>
  </r>
  <r>
    <s v="3235-111-0001-000-9"/>
    <x v="1"/>
    <x v="7"/>
    <n v="96.653488152500003"/>
    <s v="≥ 250"/>
    <x v="0"/>
  </r>
  <r>
    <s v="3235-111-0001-000-9"/>
    <x v="11"/>
    <x v="7"/>
    <n v="191.50751522900001"/>
    <s v="≥ 250"/>
    <x v="0"/>
  </r>
  <r>
    <s v="3235-212-0001-000-9"/>
    <x v="9"/>
    <x v="7"/>
    <n v="1.40565890008E-2"/>
    <s v="1 - &lt;50"/>
    <x v="1"/>
  </r>
  <r>
    <s v="3235-212-0001-000-9"/>
    <x v="11"/>
    <x v="7"/>
    <n v="1.73379016473"/>
    <s v="1 - &lt;50"/>
    <x v="1"/>
  </r>
  <r>
    <s v="3235-212-0001-000-9"/>
    <x v="2"/>
    <x v="7"/>
    <n v="15.724923631299999"/>
    <s v="1 - &lt;50"/>
    <x v="1"/>
  </r>
  <r>
    <s v="3235-212-0001-000-9"/>
    <x v="1"/>
    <x v="7"/>
    <n v="19.720758375399999"/>
    <s v="1 - &lt;50"/>
    <x v="1"/>
  </r>
  <r>
    <s v="3235-212-0002-000-6"/>
    <x v="1"/>
    <x v="7"/>
    <n v="7.1052825134899997"/>
    <s v="50- &lt;100"/>
    <x v="0"/>
  </r>
  <r>
    <s v="3235-212-0002-000-6"/>
    <x v="9"/>
    <x v="7"/>
    <n v="92.579019020000004"/>
    <s v="50- &lt;100"/>
    <x v="0"/>
  </r>
  <r>
    <s v="3236-111-0001-000-2"/>
    <x v="11"/>
    <x v="7"/>
    <n v="0.29313443510699999"/>
    <s v="≥ 250"/>
    <x v="0"/>
  </r>
  <r>
    <s v="3236-111-0001-000-2"/>
    <x v="1"/>
    <x v="7"/>
    <n v="324.98203493900002"/>
    <s v="≥ 250"/>
    <x v="0"/>
  </r>
  <r>
    <s v="3236-311-0021-000-2"/>
    <x v="1"/>
    <x v="7"/>
    <n v="34.117071294600002"/>
    <s v="1 - &lt;50"/>
    <x v="1"/>
  </r>
  <r>
    <s v="3236-311-0021-010-5"/>
    <x v="11"/>
    <x v="7"/>
    <n v="39.977528941700001"/>
    <s v="100- &lt;150"/>
    <x v="0"/>
  </r>
  <r>
    <s v="3236-311-0021-010-5"/>
    <x v="1"/>
    <x v="7"/>
    <n v="61.699031676799997"/>
    <s v="100- &lt;150"/>
    <x v="0"/>
  </r>
  <r>
    <s v="3236-411-0001-000-3"/>
    <x v="1"/>
    <x v="7"/>
    <n v="22.608033816599999"/>
    <s v="50- &lt;100"/>
    <x v="0"/>
  </r>
  <r>
    <s v="3236-411-0001-000-3"/>
    <x v="11"/>
    <x v="7"/>
    <n v="29.625468646000002"/>
    <s v="50- &lt;100"/>
    <x v="0"/>
  </r>
  <r>
    <s v="3236-444-0030-000-7"/>
    <x v="11"/>
    <x v="7"/>
    <n v="9.8799650339299994E-2"/>
    <s v="1 - &lt;50"/>
    <x v="1"/>
  </r>
  <r>
    <s v="3236-444-0030-000-7"/>
    <x v="1"/>
    <x v="7"/>
    <n v="2.7691204383699999"/>
    <s v="1 - &lt;50"/>
    <x v="1"/>
  </r>
  <r>
    <s v="3302-212-0001-000-4"/>
    <x v="1"/>
    <x v="9"/>
    <n v="49.7836163371"/>
    <s v="50- &lt;100"/>
    <x v="0"/>
  </r>
  <r>
    <s v="3302-212-0001-000-4"/>
    <x v="1"/>
    <x v="8"/>
    <n v="95.070654095600005"/>
    <s v="50- &lt;100"/>
    <x v="0"/>
  </r>
  <r>
    <s v="3303-221-0000-000-8"/>
    <x v="2"/>
    <x v="8"/>
    <n v="3.6341668588000003E-2"/>
    <s v="1 - &lt;50"/>
    <x v="1"/>
  </r>
  <r>
    <s v="3303-221-0000-000-8"/>
    <x v="0"/>
    <x v="8"/>
    <n v="18.785921627499999"/>
    <s v="1 - &lt;50"/>
    <x v="1"/>
  </r>
  <r>
    <s v="3303-223-0001-000-1"/>
    <x v="0"/>
    <x v="8"/>
    <n v="2.2548734000899999E-3"/>
    <s v="&lt; 1"/>
    <x v="1"/>
  </r>
  <r>
    <s v="3303-412-0001-000-1"/>
    <x v="1"/>
    <x v="9"/>
    <n v="50.794217586400002"/>
    <s v="50- &lt;100"/>
    <x v="0"/>
  </r>
  <r>
    <s v="3304-501-0028-000-2"/>
    <x v="1"/>
    <x v="8"/>
    <n v="0.48367046244799999"/>
    <s v="1 - &lt;50"/>
    <x v="1"/>
  </r>
  <r>
    <s v="3304-501-0028-000-2"/>
    <x v="2"/>
    <x v="8"/>
    <n v="35.173305603800003"/>
    <s v="1 - &lt;50"/>
    <x v="1"/>
  </r>
  <r>
    <s v="3304-501-0031-000-6"/>
    <x v="1"/>
    <x v="8"/>
    <n v="4.8050873774400003E-2"/>
    <s v="1 - &lt;50"/>
    <x v="1"/>
  </r>
  <r>
    <s v="3304-501-0031-000-6"/>
    <x v="2"/>
    <x v="8"/>
    <n v="3.51246509458"/>
    <s v="1 - &lt;50"/>
    <x v="1"/>
  </r>
  <r>
    <s v="3304-501-0056-000-7"/>
    <x v="1"/>
    <x v="9"/>
    <n v="2.3372584638199998E-3"/>
    <s v="&lt; 1"/>
    <x v="1"/>
  </r>
  <r>
    <s v="3304-501-0056-000-7"/>
    <x v="1"/>
    <x v="8"/>
    <n v="0.10616720619"/>
    <s v="&lt; 1"/>
    <x v="1"/>
  </r>
  <r>
    <s v="3304-501-0057-000-4"/>
    <x v="1"/>
    <x v="9"/>
    <n v="0.17019792021399999"/>
    <s v="1 - &lt;50"/>
    <x v="1"/>
  </r>
  <r>
    <s v="3304-501-0057-000-4"/>
    <x v="1"/>
    <x v="8"/>
    <n v="37.939925312699998"/>
    <s v="1 - &lt;50"/>
    <x v="1"/>
  </r>
  <r>
    <s v="3304-501-0058-000-1"/>
    <x v="1"/>
    <x v="8"/>
    <n v="1.4853180733E-2"/>
    <s v="1 - &lt;50"/>
    <x v="1"/>
  </r>
  <r>
    <s v="3304-501-0058-000-1"/>
    <x v="2"/>
    <x v="8"/>
    <n v="6.95886263427"/>
    <s v="1 - &lt;50"/>
    <x v="1"/>
  </r>
  <r>
    <s v="3304-501-0059-000-8"/>
    <x v="2"/>
    <x v="8"/>
    <n v="6.0236727942499999E-4"/>
    <s v="1 - &lt;50"/>
    <x v="1"/>
  </r>
  <r>
    <s v="3304-501-0059-000-8"/>
    <x v="1"/>
    <x v="8"/>
    <n v="31.234599654899998"/>
    <s v="1 - &lt;50"/>
    <x v="1"/>
  </r>
  <r>
    <s v="3304-601-0002-000-1"/>
    <x v="2"/>
    <x v="8"/>
    <n v="1.6216819553000001E-4"/>
    <s v="&lt; 1"/>
    <x v="1"/>
  </r>
  <r>
    <s v="3304-601-0003-000-8"/>
    <x v="2"/>
    <x v="8"/>
    <n v="1.3981673319499999E-3"/>
    <s v="&lt; 1"/>
    <x v="1"/>
  </r>
  <r>
    <s v="3304-601-0004-000-5"/>
    <x v="2"/>
    <x v="8"/>
    <n v="2.9372016591299999"/>
    <s v="1 - &lt;50"/>
    <x v="1"/>
  </r>
  <r>
    <s v="3304-602-0002-000-4"/>
    <x v="2"/>
    <x v="8"/>
    <n v="2.6957608097299999"/>
    <s v="1 - &lt;50"/>
    <x v="1"/>
  </r>
  <r>
    <s v="3304-602-0003-000-1"/>
    <x v="2"/>
    <x v="8"/>
    <n v="2.67751423627"/>
    <s v="1 - &lt;50"/>
    <x v="1"/>
  </r>
  <r>
    <s v="3304-603-0002-000-7"/>
    <x v="2"/>
    <x v="8"/>
    <n v="2.68723574788"/>
    <s v="1 - &lt;50"/>
    <x v="1"/>
  </r>
  <r>
    <s v="3304-603-0003-000-4"/>
    <x v="2"/>
    <x v="8"/>
    <n v="2.6638459729599999"/>
    <s v="1 - &lt;50"/>
    <x v="1"/>
  </r>
  <r>
    <s v="3304-603-0004-000-1"/>
    <x v="2"/>
    <x v="8"/>
    <n v="2.6651531346400001"/>
    <s v="1 - &lt;50"/>
    <x v="1"/>
  </r>
  <r>
    <s v="3304-603-0005-000-8"/>
    <x v="2"/>
    <x v="8"/>
    <n v="2.66608328493"/>
    <s v="1 - &lt;50"/>
    <x v="1"/>
  </r>
  <r>
    <s v="3304-603-0006-000-5"/>
    <x v="2"/>
    <x v="8"/>
    <n v="2.6680121992700001"/>
    <s v="1 - &lt;50"/>
    <x v="1"/>
  </r>
  <r>
    <s v="3304-603-0007-000-2"/>
    <x v="2"/>
    <x v="8"/>
    <n v="2.6691447778400001"/>
    <s v="1 - &lt;50"/>
    <x v="1"/>
  </r>
  <r>
    <s v="3304-603-0008-000-9"/>
    <x v="2"/>
    <x v="8"/>
    <n v="2.6186861352699999"/>
    <s v="1 - &lt;50"/>
    <x v="1"/>
  </r>
  <r>
    <s v="3305-141-0000-000-9"/>
    <x v="2"/>
    <x v="8"/>
    <n v="0.157286666928"/>
    <s v="1 - &lt;50"/>
    <x v="1"/>
  </r>
  <r>
    <s v="3305-141-0000-000-9"/>
    <x v="1"/>
    <x v="8"/>
    <n v="15.124524368499999"/>
    <s v="1 - &lt;50"/>
    <x v="1"/>
  </r>
  <r>
    <s v="3305-142-0000-000-2"/>
    <x v="1"/>
    <x v="8"/>
    <n v="0.13643904284899999"/>
    <s v="1 - &lt;50"/>
    <x v="1"/>
  </r>
  <r>
    <s v="3305-142-0000-000-2"/>
    <x v="2"/>
    <x v="8"/>
    <n v="18.8591270714"/>
    <s v="1 - &lt;50"/>
    <x v="1"/>
  </r>
  <r>
    <s v="3305-222-0000-000-7"/>
    <x v="9"/>
    <x v="8"/>
    <n v="39.238569982599998"/>
    <s v="1 - &lt;50"/>
    <x v="1"/>
  </r>
  <r>
    <s v="3305-300-0000-000-6"/>
    <x v="2"/>
    <x v="8"/>
    <n v="149.97336155100001"/>
    <s v="100- &lt;150"/>
    <x v="0"/>
  </r>
  <r>
    <s v="3305-322-0010-000-7"/>
    <x v="2"/>
    <x v="8"/>
    <n v="0.14310951876399999"/>
    <s v="&lt; 1"/>
    <x v="1"/>
  </r>
  <r>
    <s v="3306-111-0002-000-3"/>
    <x v="2"/>
    <x v="8"/>
    <n v="1.0336679947999999E-2"/>
    <s v="100- &lt;150"/>
    <x v="0"/>
  </r>
  <r>
    <s v="3306-111-0002-000-3"/>
    <x v="9"/>
    <x v="8"/>
    <n v="144.872066878"/>
    <s v="100- &lt;150"/>
    <x v="0"/>
  </r>
  <r>
    <s v="3306-210-0002-000-7"/>
    <x v="6"/>
    <x v="8"/>
    <n v="71.032697045399999"/>
    <s v="50- &lt;100"/>
    <x v="0"/>
  </r>
  <r>
    <s v="3306-311-0002-000-7"/>
    <x v="2"/>
    <x v="8"/>
    <n v="18.079693998300002"/>
    <s v="1 - &lt;50"/>
    <x v="1"/>
  </r>
  <r>
    <s v="3306-400-0000-000-6"/>
    <x v="2"/>
    <x v="8"/>
    <n v="148.25280462500001"/>
    <s v="100- &lt;150"/>
    <x v="0"/>
  </r>
  <r>
    <s v="3307-111-0002-000-6"/>
    <x v="2"/>
    <x v="8"/>
    <n v="150.00683701599999"/>
    <s v="150-&lt;200"/>
    <x v="0"/>
  </r>
  <r>
    <s v="3307-230-0000-000-8"/>
    <x v="2"/>
    <x v="8"/>
    <n v="0.56626156436300001"/>
    <s v="50- &lt;100"/>
    <x v="0"/>
  </r>
  <r>
    <s v="3307-230-0000-000-8"/>
    <x v="6"/>
    <x v="8"/>
    <n v="78.565838077999999"/>
    <s v="50- &lt;100"/>
    <x v="0"/>
  </r>
  <r>
    <s v="3307-311-0000-000-6"/>
    <x v="6"/>
    <x v="8"/>
    <n v="38.717481452800001"/>
    <s v="1 - &lt;50"/>
    <x v="1"/>
  </r>
  <r>
    <s v="3307-313-0000-000-2"/>
    <x v="6"/>
    <x v="8"/>
    <n v="2.24807303433E-2"/>
    <s v="50- &lt;100"/>
    <x v="0"/>
  </r>
  <r>
    <s v="3307-313-0000-000-2"/>
    <x v="5"/>
    <x v="8"/>
    <n v="75.5483181301"/>
    <s v="50- &lt;100"/>
    <x v="0"/>
  </r>
  <r>
    <s v="3307-410-0000-000-0"/>
    <x v="6"/>
    <x v="8"/>
    <n v="1.0144076471099999E-2"/>
    <s v="100- &lt;150"/>
    <x v="0"/>
  </r>
  <r>
    <s v="3307-410-0000-000-0"/>
    <x v="1"/>
    <x v="8"/>
    <n v="1.7376648861599999"/>
    <s v="100- &lt;150"/>
    <x v="0"/>
  </r>
  <r>
    <s v="3307-410-0000-000-0"/>
    <x v="2"/>
    <x v="8"/>
    <n v="111.97888379699999"/>
    <s v="100- &lt;150"/>
    <x v="0"/>
  </r>
  <r>
    <s v="3307-430-0000-000-2"/>
    <x v="6"/>
    <x v="8"/>
    <n v="0.45133322622700001"/>
    <s v="1 - &lt;50"/>
    <x v="1"/>
  </r>
  <r>
    <s v="3307-430-0000-000-2"/>
    <x v="2"/>
    <x v="8"/>
    <n v="38.366921896299999"/>
    <s v="1 - &lt;50"/>
    <x v="1"/>
  </r>
  <r>
    <s v="3308-111-0001-000-2"/>
    <x v="2"/>
    <x v="8"/>
    <n v="17.999971277699998"/>
    <s v="1 - &lt;50"/>
    <x v="1"/>
  </r>
  <r>
    <s v="3308-112-0000-000-8"/>
    <x v="2"/>
    <x v="8"/>
    <n v="19.383080828400001"/>
    <s v="1 - &lt;50"/>
    <x v="1"/>
  </r>
  <r>
    <s v="3308-121-0000-000-6"/>
    <x v="2"/>
    <x v="8"/>
    <n v="19.681144306699998"/>
    <s v="1 - &lt;50"/>
    <x v="1"/>
  </r>
  <r>
    <s v="3308-122-0000-000-9"/>
    <x v="2"/>
    <x v="8"/>
    <n v="18.251061936900001"/>
    <s v="1 - &lt;50"/>
    <x v="1"/>
  </r>
  <r>
    <s v="3308-131-0000-000-7"/>
    <x v="2"/>
    <x v="8"/>
    <n v="19.673194562700001"/>
    <s v="1 - &lt;50"/>
    <x v="1"/>
  </r>
  <r>
    <s v="3308-132-0000-000-0"/>
    <x v="2"/>
    <x v="8"/>
    <n v="18.2521762135"/>
    <s v="1 - &lt;50"/>
    <x v="1"/>
  </r>
  <r>
    <s v="3308-140-0000-000-5"/>
    <x v="2"/>
    <x v="8"/>
    <n v="37.096184550799997"/>
    <s v="1 - &lt;50"/>
    <x v="1"/>
  </r>
  <r>
    <s v="3308-210-0000-000-9"/>
    <x v="2"/>
    <x v="8"/>
    <n v="36.975403976400003"/>
    <s v="1 - &lt;50"/>
    <x v="1"/>
  </r>
  <r>
    <s v="3308-220-0000-000-0"/>
    <x v="2"/>
    <x v="8"/>
    <n v="39.618134357800002"/>
    <s v="1 - &lt;50"/>
    <x v="1"/>
  </r>
  <r>
    <s v="3308-230-0000-000-1"/>
    <x v="2"/>
    <x v="8"/>
    <n v="29.800964452999999"/>
    <s v="1 - &lt;50"/>
    <x v="1"/>
  </r>
  <r>
    <s v="3308-241-0000-000-5"/>
    <x v="2"/>
    <x v="8"/>
    <n v="31.628104800799999"/>
    <s v="1 - &lt;50"/>
    <x v="1"/>
  </r>
  <r>
    <s v="3308-320-0000-000-7"/>
    <x v="1"/>
    <x v="8"/>
    <n v="0.34254670768700002"/>
    <s v="1 - &lt;50"/>
    <x v="1"/>
  </r>
  <r>
    <s v="3308-320-0000-000-7"/>
    <x v="2"/>
    <x v="8"/>
    <n v="17.544543583300001"/>
    <s v="1 - &lt;50"/>
    <x v="1"/>
  </r>
  <r>
    <s v="3308-320-0001-000-4"/>
    <x v="1"/>
    <x v="8"/>
    <n v="0.48957271225499999"/>
    <s v="1 - &lt;50"/>
    <x v="1"/>
  </r>
  <r>
    <s v="3308-320-0001-000-4"/>
    <x v="2"/>
    <x v="8"/>
    <n v="17.4101150521"/>
    <s v="1 - &lt;50"/>
    <x v="1"/>
  </r>
  <r>
    <s v="3308-330-0000-000-8"/>
    <x v="2"/>
    <x v="8"/>
    <n v="0.33643336482000002"/>
    <s v="1 - &lt;50"/>
    <x v="1"/>
  </r>
  <r>
    <s v="3308-330-0000-000-8"/>
    <x v="1"/>
    <x v="8"/>
    <n v="36.7821988651"/>
    <s v="1 - &lt;50"/>
    <x v="1"/>
  </r>
  <r>
    <s v="3308-341-0001-000-9"/>
    <x v="1"/>
    <x v="8"/>
    <n v="0.169140599871"/>
    <s v="1 - &lt;50"/>
    <x v="1"/>
  </r>
  <r>
    <s v="3308-341-0001-000-9"/>
    <x v="2"/>
    <x v="8"/>
    <n v="37.905196974500001"/>
    <s v="1 - &lt;50"/>
    <x v="1"/>
  </r>
  <r>
    <s v="3308-410-0000-000-3"/>
    <x v="2"/>
    <x v="8"/>
    <n v="37.195606096399999"/>
    <s v="1 - &lt;50"/>
    <x v="1"/>
  </r>
  <r>
    <s v="3308-421-0000-000-7"/>
    <x v="2"/>
    <x v="8"/>
    <n v="19.708549322700001"/>
    <s v="1 - &lt;50"/>
    <x v="1"/>
  </r>
  <r>
    <s v="3308-422-0000-000-0"/>
    <x v="2"/>
    <x v="8"/>
    <n v="18.308143877700001"/>
    <s v="1 - &lt;50"/>
    <x v="1"/>
  </r>
  <r>
    <s v="3308-431-0000-000-8"/>
    <x v="5"/>
    <x v="8"/>
    <n v="4.0809345653200003E-4"/>
    <s v="1 - &lt;50"/>
    <x v="1"/>
  </r>
  <r>
    <s v="3308-431-0000-000-8"/>
    <x v="2"/>
    <x v="8"/>
    <n v="20.516388297399999"/>
    <s v="1 - &lt;50"/>
    <x v="1"/>
  </r>
  <r>
    <s v="3308-432-0000-000-1"/>
    <x v="5"/>
    <x v="8"/>
    <n v="5.98598033575E-3"/>
    <s v="1 - &lt;50"/>
    <x v="1"/>
  </r>
  <r>
    <s v="3308-432-0000-000-1"/>
    <x v="2"/>
    <x v="8"/>
    <n v="18.135650624499998"/>
    <s v="1 - &lt;50"/>
    <x v="1"/>
  </r>
  <r>
    <s v="3308-440-0000-000-6"/>
    <x v="1"/>
    <x v="8"/>
    <n v="0.86027232894299999"/>
    <s v="1 - &lt;50"/>
    <x v="1"/>
  </r>
  <r>
    <s v="3308-440-0000-000-6"/>
    <x v="2"/>
    <x v="8"/>
    <n v="14.553292127300001"/>
    <s v="1 - &lt;50"/>
    <x v="1"/>
  </r>
  <r>
    <s v="3308-443-0001-000-2"/>
    <x v="2"/>
    <x v="8"/>
    <n v="0.360863282191"/>
    <s v="1 - &lt;50"/>
    <x v="1"/>
  </r>
  <r>
    <s v="3308-443-0001-000-2"/>
    <x v="1"/>
    <x v="8"/>
    <n v="20.186109276300002"/>
    <s v="1 - &lt;50"/>
    <x v="1"/>
  </r>
  <r>
    <s v="3309-311-0001-000-9"/>
    <x v="1"/>
    <x v="8"/>
    <n v="16.753757290199999"/>
    <s v="1 - &lt;50"/>
    <x v="1"/>
  </r>
  <r>
    <s v="3309-323-0001-000-6"/>
    <x v="1"/>
    <x v="8"/>
    <n v="69.702949544199996"/>
    <s v="50- &lt;100"/>
    <x v="0"/>
  </r>
  <r>
    <s v="3309-605-0047-000-5"/>
    <x v="1"/>
    <x v="8"/>
    <n v="3.7620280638199999E-2"/>
    <s v="&lt; 1"/>
    <x v="1"/>
  </r>
  <r>
    <s v="3309-605-0050-000-9"/>
    <x v="1"/>
    <x v="8"/>
    <n v="1.1308471260099999"/>
    <s v="1 - &lt;50"/>
    <x v="1"/>
  </r>
  <r>
    <s v="3309-605-0051-000-6"/>
    <x v="1"/>
    <x v="8"/>
    <n v="0.94660754354900001"/>
    <s v="&lt; 1"/>
    <x v="1"/>
  </r>
  <r>
    <s v="3317-111-0000-000-3"/>
    <x v="2"/>
    <x v="8"/>
    <n v="0.84655482685500005"/>
    <s v="100- &lt;150"/>
    <x v="0"/>
  </r>
  <r>
    <s v="3317-111-0000-000-3"/>
    <x v="5"/>
    <x v="8"/>
    <n v="139.124192107"/>
    <s v="100- &lt;150"/>
    <x v="0"/>
  </r>
  <r>
    <s v="3317-121-0000-000-4"/>
    <x v="5"/>
    <x v="8"/>
    <n v="0.39771337836300003"/>
    <s v="1 - &lt;50"/>
    <x v="1"/>
  </r>
  <r>
    <s v="3317-121-0000-000-4"/>
    <x v="2"/>
    <x v="8"/>
    <n v="7.20231128067"/>
    <s v="1 - &lt;50"/>
    <x v="1"/>
  </r>
  <r>
    <s v="3317-121-0000-010-7"/>
    <x v="5"/>
    <x v="8"/>
    <n v="0.117335551967"/>
    <s v="1 - &lt;50"/>
    <x v="1"/>
  </r>
  <r>
    <s v="3317-121-0000-010-7"/>
    <x v="2"/>
    <x v="8"/>
    <n v="1.5250084526500001"/>
    <s v="1 - &lt;50"/>
    <x v="1"/>
  </r>
  <r>
    <s v="3317-211-0000-000-0"/>
    <x v="2"/>
    <x v="8"/>
    <n v="18.104003923"/>
    <s v="1 - &lt;50"/>
    <x v="1"/>
  </r>
  <r>
    <s v="3317-213-0000-000-6"/>
    <x v="1"/>
    <x v="8"/>
    <n v="0.32599223555399998"/>
    <s v="1 - &lt;50"/>
    <x v="1"/>
  </r>
  <r>
    <s v="3317-213-0000-000-6"/>
    <x v="5"/>
    <x v="8"/>
    <n v="18.280711129"/>
    <s v="1 - &lt;50"/>
    <x v="1"/>
  </r>
  <r>
    <s v="3317-213-0000-000-6"/>
    <x v="2"/>
    <x v="8"/>
    <n v="20.986347803099999"/>
    <s v="1 - &lt;50"/>
    <x v="1"/>
  </r>
  <r>
    <s v="3317-221-0000-000-1"/>
    <x v="1"/>
    <x v="8"/>
    <n v="0.11909072078000001"/>
    <s v="1 - &lt;50"/>
    <x v="1"/>
  </r>
  <r>
    <s v="3317-221-0000-000-1"/>
    <x v="2"/>
    <x v="8"/>
    <n v="18.194110410099999"/>
    <s v="1 - &lt;50"/>
    <x v="1"/>
  </r>
  <r>
    <s v="3317-231-0000-000-2"/>
    <x v="5"/>
    <x v="8"/>
    <n v="0.36381462119800001"/>
    <s v="1 - &lt;50"/>
    <x v="1"/>
  </r>
  <r>
    <s v="3317-231-0000-000-2"/>
    <x v="2"/>
    <x v="8"/>
    <n v="28.5075903814"/>
    <s v="1 - &lt;50"/>
    <x v="1"/>
  </r>
  <r>
    <s v="3317-233-0000-000-8"/>
    <x v="2"/>
    <x v="8"/>
    <n v="0.41602183511200003"/>
    <s v="1 - &lt;50"/>
    <x v="1"/>
  </r>
  <r>
    <s v="3317-233-0000-000-8"/>
    <x v="5"/>
    <x v="8"/>
    <n v="9.0835260345400002"/>
    <s v="1 - &lt;50"/>
    <x v="1"/>
  </r>
  <r>
    <s v="3317-240-0000-000-0"/>
    <x v="5"/>
    <x v="8"/>
    <n v="35.109605930500003"/>
    <s v="1 - &lt;50"/>
    <x v="1"/>
  </r>
  <r>
    <s v="3317-310-0000-000-4"/>
    <x v="2"/>
    <x v="8"/>
    <n v="8.4378216705799998E-4"/>
    <s v="200- &lt;250"/>
    <x v="0"/>
  </r>
  <r>
    <s v="3317-310-0000-000-4"/>
    <x v="5"/>
    <x v="7"/>
    <n v="1.8359253606699999E-3"/>
    <s v="200- &lt;250"/>
    <x v="0"/>
  </r>
  <r>
    <s v="3317-310-0000-000-4"/>
    <x v="5"/>
    <x v="9"/>
    <n v="1.0536622285499999"/>
    <s v="200- &lt;250"/>
    <x v="0"/>
  </r>
  <r>
    <s v="3317-310-0000-000-4"/>
    <x v="5"/>
    <x v="8"/>
    <n v="214.68232489100001"/>
    <s v="200- &lt;250"/>
    <x v="0"/>
  </r>
  <r>
    <s v="3317-322-0000-000-1"/>
    <x v="5"/>
    <x v="8"/>
    <n v="0.66243971801500001"/>
    <s v="1 - &lt;50"/>
    <x v="1"/>
  </r>
  <r>
    <s v="3317-322-0000-000-1"/>
    <x v="2"/>
    <x v="8"/>
    <n v="18.3105009125"/>
    <s v="1 - &lt;50"/>
    <x v="1"/>
  </r>
  <r>
    <s v="3317-332-0000-000-2"/>
    <x v="2"/>
    <x v="8"/>
    <n v="18.133044923"/>
    <s v="1 - &lt;50"/>
    <x v="1"/>
  </r>
  <r>
    <s v="3318-111-0002-000-0"/>
    <x v="2"/>
    <x v="8"/>
    <n v="0.120091376785"/>
    <s v="1 - &lt;50"/>
    <x v="1"/>
  </r>
  <r>
    <s v="3318-111-0002-000-0"/>
    <x v="6"/>
    <x v="8"/>
    <n v="0.82558582425600002"/>
    <s v="1 - &lt;50"/>
    <x v="1"/>
  </r>
  <r>
    <s v="3318-111-0002-000-0"/>
    <x v="1"/>
    <x v="8"/>
    <n v="37.0489832851"/>
    <s v="1 - &lt;50"/>
    <x v="1"/>
  </r>
  <r>
    <s v="3318-140-0000-000-6"/>
    <x v="6"/>
    <x v="8"/>
    <n v="0.60191817475499998"/>
    <s v="1 - &lt;50"/>
    <x v="1"/>
  </r>
  <r>
    <s v="3318-140-0000-000-6"/>
    <x v="2"/>
    <x v="8"/>
    <n v="35.041168724400002"/>
    <s v="1 - &lt;50"/>
    <x v="1"/>
  </r>
  <r>
    <s v="3318-300-0000-000-6"/>
    <x v="2"/>
    <x v="7"/>
    <n v="0.12906842035300001"/>
    <s v="100- &lt;150"/>
    <x v="0"/>
  </r>
  <r>
    <s v="3318-300-0000-000-6"/>
    <x v="2"/>
    <x v="8"/>
    <n v="147.61430716000001"/>
    <s v="100- &lt;150"/>
    <x v="0"/>
  </r>
  <r>
    <s v="3318-410-0000-000-4"/>
    <x v="2"/>
    <x v="8"/>
    <n v="77.545578559899994"/>
    <s v="50- &lt;100"/>
    <x v="0"/>
  </r>
  <r>
    <s v="3318-441-0001-000-7"/>
    <x v="2"/>
    <x v="8"/>
    <n v="8.6681078505000002"/>
    <s v="1 - &lt;50"/>
    <x v="1"/>
  </r>
  <r>
    <s v="3319-100-0000-000-5"/>
    <x v="2"/>
    <x v="7"/>
    <n v="57.088401771999997"/>
    <s v="50- &lt;100"/>
    <x v="0"/>
  </r>
  <r>
    <s v="3319-122-0001-000-0"/>
    <x v="1"/>
    <x v="7"/>
    <n v="8.8526473705499996E-5"/>
    <s v="150-&lt;200"/>
    <x v="0"/>
  </r>
  <r>
    <s v="3319-122-0001-000-0"/>
    <x v="9"/>
    <x v="7"/>
    <n v="9.2998477904299992E-3"/>
    <s v="150-&lt;200"/>
    <x v="0"/>
  </r>
  <r>
    <s v="3319-122-0001-000-0"/>
    <x v="2"/>
    <x v="7"/>
    <n v="181.18182923399999"/>
    <s v="150-&lt;200"/>
    <x v="0"/>
  </r>
  <r>
    <s v="3319-212-0001-000-6"/>
    <x v="1"/>
    <x v="7"/>
    <n v="2.8346410330700001E-2"/>
    <s v="1 - &lt;50"/>
    <x v="1"/>
  </r>
  <r>
    <s v="3319-212-0001-000-6"/>
    <x v="2"/>
    <x v="7"/>
    <n v="8.0240810890100001"/>
    <s v="1 - &lt;50"/>
    <x v="1"/>
  </r>
  <r>
    <s v="3319-221-0000-000-7"/>
    <x v="1"/>
    <x v="7"/>
    <n v="105.835140724"/>
    <s v="100- &lt;150"/>
    <x v="0"/>
  </r>
  <r>
    <s v="3320-323-0001-000-1"/>
    <x v="1"/>
    <x v="7"/>
    <n v="1.3848695148800001"/>
    <s v="1 - &lt;50"/>
    <x v="1"/>
  </r>
  <r>
    <s v="3329-130-0000-000-9"/>
    <x v="2"/>
    <x v="7"/>
    <n v="76.926124115899995"/>
    <s v="50- &lt;100"/>
    <x v="0"/>
  </r>
  <r>
    <s v="3329-333-0001-000-9"/>
    <x v="2"/>
    <x v="7"/>
    <n v="2.3840718713600002"/>
    <s v="1 - &lt;50"/>
    <x v="1"/>
  </r>
  <r>
    <s v="3331-111-0000-000-7"/>
    <x v="2"/>
    <x v="7"/>
    <n v="107.70594903600001"/>
    <s v="100- &lt;150"/>
    <x v="0"/>
  </r>
  <r>
    <s v="3332-000-0000-000-9"/>
    <x v="2"/>
    <x v="7"/>
    <n v="8.1463720444500005"/>
    <s v="1 - &lt;50"/>
    <x v="1"/>
  </r>
  <r>
    <s v="3333-344-0001-000-6"/>
    <x v="2"/>
    <x v="7"/>
    <n v="0.82161800383700001"/>
    <s v="1 - &lt;50"/>
    <x v="1"/>
  </r>
  <r>
    <s v="3333-344-0001-000-6"/>
    <x v="5"/>
    <x v="7"/>
    <n v="8.7820429442099996"/>
    <s v="1 - &lt;50"/>
    <x v="1"/>
  </r>
  <r>
    <s v="3333-344-0001-000-6"/>
    <x v="1"/>
    <x v="7"/>
    <n v="33.685752976400003"/>
    <s v="1 - &lt;50"/>
    <x v="1"/>
  </r>
  <r>
    <s v="3333-431-0001-000-3"/>
    <x v="1"/>
    <x v="7"/>
    <n v="3.99051453981E-2"/>
    <s v="1 - &lt;50"/>
    <x v="1"/>
  </r>
  <r>
    <s v="3333-431-0001-000-3"/>
    <x v="2"/>
    <x v="7"/>
    <n v="2.56558103891"/>
    <s v="1 - &lt;50"/>
    <x v="1"/>
  </r>
  <r>
    <s v="3403-321-0001-000-9"/>
    <x v="6"/>
    <x v="9"/>
    <n v="4.65790055146"/>
    <s v="1 - &lt;50"/>
    <x v="1"/>
  </r>
  <r>
    <s v="3403-321-0001-020-5"/>
    <x v="6"/>
    <x v="9"/>
    <n v="2.2307742858899999"/>
    <s v="1 - &lt;50"/>
    <x v="1"/>
  </r>
  <r>
    <s v="3403-322-0002-000-9"/>
    <x v="6"/>
    <x v="9"/>
    <n v="0.91432309561799996"/>
    <s v="&lt; 1"/>
    <x v="1"/>
  </r>
  <r>
    <s v="3403-502-0064-000-3"/>
    <x v="6"/>
    <x v="9"/>
    <n v="2.3942316831399999E-2"/>
    <s v="&lt; 1"/>
    <x v="1"/>
  </r>
  <r>
    <s v="3403-502-0130-000-7"/>
    <x v="1"/>
    <x v="9"/>
    <n v="5.3875217863099998"/>
    <s v="1 - &lt;50"/>
    <x v="1"/>
  </r>
  <r>
    <s v="3403-502-0131-000-4"/>
    <x v="1"/>
    <x v="9"/>
    <n v="8.1230016390300008"/>
    <s v="1 - &lt;50"/>
    <x v="1"/>
  </r>
  <r>
    <s v="3403-502-0131-010-7"/>
    <x v="1"/>
    <x v="9"/>
    <n v="5.8939192903600002E-4"/>
    <s v="&lt; 1"/>
    <x v="1"/>
  </r>
  <r>
    <s v="3403-502-0132-000-1"/>
    <x v="6"/>
    <x v="9"/>
    <n v="0.128040677105"/>
    <s v="1 - &lt;50"/>
    <x v="1"/>
  </r>
  <r>
    <s v="3403-502-0132-000-1"/>
    <x v="1"/>
    <x v="9"/>
    <n v="9.1514744020399998"/>
    <s v="1 - &lt;50"/>
    <x v="1"/>
  </r>
  <r>
    <s v="3403-502-0138-000-3"/>
    <x v="1"/>
    <x v="9"/>
    <n v="4.9907241392300003E-2"/>
    <s v="&lt; 1"/>
    <x v="1"/>
  </r>
  <r>
    <s v="3403-502-0139-000-0"/>
    <x v="1"/>
    <x v="9"/>
    <n v="1.9200572824499999E-2"/>
    <s v="&lt; 1"/>
    <x v="1"/>
  </r>
  <r>
    <s v="3403-502-0242-000-5"/>
    <x v="6"/>
    <x v="9"/>
    <n v="9.1201492492099998"/>
    <s v="1 - &lt;50"/>
    <x v="1"/>
  </r>
  <r>
    <s v="3403-502-0351-000-2"/>
    <x v="11"/>
    <x v="9"/>
    <n v="9.1224631209199991"/>
    <s v="1 - &lt;50"/>
    <x v="1"/>
  </r>
  <r>
    <s v="3403-502-0352-000-9"/>
    <x v="6"/>
    <x v="9"/>
    <n v="1.56031998709E-2"/>
    <s v="1 - &lt;50"/>
    <x v="1"/>
  </r>
  <r>
    <s v="3403-502-0352-000-9"/>
    <x v="11"/>
    <x v="9"/>
    <n v="9.6564935391599995"/>
    <s v="1 - &lt;50"/>
    <x v="1"/>
  </r>
  <r>
    <s v="3403-502-0354-000-3"/>
    <x v="6"/>
    <x v="9"/>
    <n v="8.2031101290299998E-3"/>
    <s v="&lt; 1"/>
    <x v="1"/>
  </r>
  <r>
    <s v="3409-113-0001-000-8"/>
    <x v="1"/>
    <x v="9"/>
    <n v="3.3552046430299998E-4"/>
    <s v="&lt; 1"/>
    <x v="1"/>
  </r>
  <r>
    <s v="3409-411-0001-000-3"/>
    <x v="6"/>
    <x v="9"/>
    <n v="0.28050491361000002"/>
    <s v="&lt; 1"/>
    <x v="1"/>
  </r>
  <r>
    <s v="3409-411-0002-000-0"/>
    <x v="6"/>
    <x v="9"/>
    <n v="5.4894438984800002E-2"/>
    <s v="&lt; 1"/>
    <x v="1"/>
  </r>
  <r>
    <s v="3409-412-0001-000-6"/>
    <x v="6"/>
    <x v="9"/>
    <n v="6.4064429879999996E-2"/>
    <s v="&lt; 1"/>
    <x v="1"/>
  </r>
  <r>
    <s v="3409-412-0001-010-9"/>
    <x v="6"/>
    <x v="9"/>
    <n v="5.7323889053899998E-2"/>
    <s v="&lt; 1"/>
    <x v="1"/>
  </r>
  <r>
    <s v="3409-502-0005-000-0"/>
    <x v="1"/>
    <x v="9"/>
    <n v="4.7089836651799999"/>
    <s v="1 - &lt;50"/>
    <x v="1"/>
  </r>
  <r>
    <s v="3409-502-0006-010-0"/>
    <x v="1"/>
    <x v="9"/>
    <n v="16.1628520768"/>
    <s v="1 - &lt;50"/>
    <x v="1"/>
  </r>
  <r>
    <s v="3409-502-0006-050-2"/>
    <x v="1"/>
    <x v="9"/>
    <n v="6.6523686134099997E-4"/>
    <s v="&lt; 1"/>
    <x v="1"/>
  </r>
  <r>
    <s v="3409-502-0007-000-4"/>
    <x v="1"/>
    <x v="9"/>
    <n v="13.988896588799999"/>
    <s v="1 - &lt;50"/>
    <x v="1"/>
  </r>
  <r>
    <s v="3409-504-0002-000-5"/>
    <x v="6"/>
    <x v="9"/>
    <n v="0.38499191427200002"/>
    <s v="1 - &lt;50"/>
    <x v="1"/>
  </r>
  <r>
    <s v="3409-504-0002-000-5"/>
    <x v="2"/>
    <x v="9"/>
    <n v="3.8655583147099999"/>
    <s v="1 - &lt;50"/>
    <x v="1"/>
  </r>
  <r>
    <s v="3409-504-0003-000-2"/>
    <x v="2"/>
    <x v="9"/>
    <n v="1.3878435683000001"/>
    <s v="1 - &lt;50"/>
    <x v="1"/>
  </r>
  <r>
    <s v="3409-505-0003-000-5"/>
    <x v="1"/>
    <x v="9"/>
    <n v="6.8381894637900001E-4"/>
    <s v="&lt; 1"/>
    <x v="1"/>
  </r>
  <r>
    <s v="3410-332-0010-000-1"/>
    <x v="11"/>
    <x v="9"/>
    <n v="2.85414272087E-3"/>
    <s v="&lt; 1"/>
    <x v="1"/>
  </r>
  <r>
    <s v="3410-701-0006-000-2"/>
    <x v="6"/>
    <x v="9"/>
    <n v="1.4034790494599999E-5"/>
    <s v="&lt; 1"/>
    <x v="1"/>
  </r>
  <r>
    <s v="3410-702-0057-000-7"/>
    <x v="6"/>
    <x v="9"/>
    <n v="0.17327865461799999"/>
    <s v="&lt; 1"/>
    <x v="1"/>
  </r>
  <r>
    <s v="3414-501-0505-000-8"/>
    <x v="2"/>
    <x v="9"/>
    <n v="0.67904970717099999"/>
    <s v="&lt; 1"/>
    <x v="1"/>
  </r>
  <r>
    <s v="3414-501-0508-000-9"/>
    <x v="2"/>
    <x v="9"/>
    <n v="9.2567465271499998"/>
    <s v="1 - &lt;50"/>
    <x v="1"/>
  </r>
  <r>
    <s v="3414-501-0509-000-6"/>
    <x v="2"/>
    <x v="9"/>
    <n v="0.280209589486"/>
    <s v="&lt; 1"/>
    <x v="1"/>
  </r>
  <r>
    <s v="3414-501-0510-000-6"/>
    <x v="2"/>
    <x v="9"/>
    <n v="8.7646217776099995"/>
    <s v="1 - &lt;50"/>
    <x v="1"/>
  </r>
  <r>
    <s v="3414-501-0511-000-3"/>
    <x v="2"/>
    <x v="9"/>
    <n v="0.16122569810599999"/>
    <s v="&lt; 1"/>
    <x v="1"/>
  </r>
  <r>
    <s v="3414-501-0602-000-8"/>
    <x v="3"/>
    <x v="9"/>
    <n v="28.7771409928"/>
    <s v="1 - &lt;50"/>
    <x v="1"/>
  </r>
  <r>
    <s v="3414-501-0604-000-2"/>
    <x v="3"/>
    <x v="9"/>
    <n v="0.63747967901699998"/>
    <s v="&lt; 1"/>
    <x v="1"/>
  </r>
  <r>
    <s v="3414-501-0615-000-2"/>
    <x v="3"/>
    <x v="9"/>
    <n v="0.30680001323700001"/>
    <s v="&lt; 1"/>
    <x v="1"/>
  </r>
  <r>
    <s v="3415-501-0015-000-9"/>
    <x v="2"/>
    <x v="9"/>
    <n v="6.9144605232799998"/>
    <s v="1 - &lt;50"/>
    <x v="1"/>
  </r>
  <r>
    <s v="3415-501-0016-000-6"/>
    <x v="2"/>
    <x v="9"/>
    <n v="0.55374952865600002"/>
    <s v="&lt; 1"/>
    <x v="1"/>
  </r>
  <r>
    <s v="3415-501-0020-000-7"/>
    <x v="10"/>
    <x v="9"/>
    <n v="16.666090326700001"/>
    <s v="1 - &lt;50"/>
    <x v="1"/>
  </r>
  <r>
    <s v="3415-501-0025-000-2"/>
    <x v="1"/>
    <x v="9"/>
    <n v="10.028809773700001"/>
    <s v="1 - &lt;50"/>
    <x v="1"/>
  </r>
  <r>
    <s v="3415-501-0025-010-5"/>
    <x v="1"/>
    <x v="9"/>
    <n v="44.948672935700003"/>
    <s v="1 - &lt;50"/>
    <x v="1"/>
  </r>
  <r>
    <s v="3415-501-0035-000-5"/>
    <x v="1"/>
    <x v="9"/>
    <n v="7.7070951654899994E-2"/>
    <s v="&lt; 1"/>
    <x v="1"/>
  </r>
  <r>
    <s v="3415-501-0036-000-2"/>
    <x v="1"/>
    <x v="9"/>
    <n v="0.13822498492400001"/>
    <s v="&lt; 1"/>
    <x v="1"/>
  </r>
  <r>
    <s v="3415-501-0036-010-5"/>
    <x v="1"/>
    <x v="9"/>
    <n v="5.5226141469300001E-2"/>
    <s v="&lt; 1"/>
    <x v="1"/>
  </r>
  <r>
    <s v="3415-501-0040-000-3"/>
    <x v="2"/>
    <x v="9"/>
    <n v="3.6524966854800001"/>
    <s v="1 - &lt;50"/>
    <x v="1"/>
  </r>
  <r>
    <s v="3416-134-0002-000-2"/>
    <x v="1"/>
    <x v="9"/>
    <n v="1.0241883013299999E-3"/>
    <s v="&lt; 1"/>
    <x v="1"/>
  </r>
  <r>
    <s v="3416-141-0001-000-7"/>
    <x v="1"/>
    <x v="9"/>
    <n v="2.3040669887299998"/>
    <s v="1 - &lt;50"/>
    <x v="1"/>
  </r>
  <r>
    <s v="3416-141-0002-000-4"/>
    <x v="1"/>
    <x v="9"/>
    <n v="1.47791284629"/>
    <s v="1 - &lt;50"/>
    <x v="1"/>
  </r>
  <r>
    <s v="3416-411-0003-000-9"/>
    <x v="1"/>
    <x v="9"/>
    <n v="1.0543912617"/>
    <s v="1 - &lt;50"/>
    <x v="1"/>
  </r>
  <r>
    <s v="3423-500-0003-000-4"/>
    <x v="2"/>
    <x v="9"/>
    <n v="0.152928833692"/>
    <s v="&lt; 1"/>
    <x v="1"/>
  </r>
  <r>
    <s v="3423-500-0004-000-1"/>
    <x v="2"/>
    <x v="9"/>
    <n v="0.200827113359"/>
    <s v="&lt; 1"/>
    <x v="1"/>
  </r>
  <r>
    <s v="4104-212-0012-020-5"/>
    <x v="1"/>
    <x v="0"/>
    <n v="3.1475339066499998E-2"/>
    <s v="&lt; 1"/>
    <x v="1"/>
  </r>
  <r>
    <s v="4104-212-0018-010-4"/>
    <x v="1"/>
    <x v="0"/>
    <n v="6.7577311635399999"/>
    <s v="1 - &lt;50"/>
    <x v="1"/>
  </r>
  <r>
    <s v="4104-213-0001-000-2"/>
    <x v="1"/>
    <x v="0"/>
    <n v="24.1619855607"/>
    <s v="1 - &lt;50"/>
    <x v="1"/>
  </r>
  <r>
    <s v="4104-223-0001-000-3"/>
    <x v="1"/>
    <x v="0"/>
    <n v="26.2645041466"/>
    <s v="1 - &lt;50"/>
    <x v="1"/>
  </r>
  <r>
    <s v="4104-233-0002-000-1"/>
    <x v="1"/>
    <x v="0"/>
    <n v="25.972443041999998"/>
    <s v="1 - &lt;50"/>
    <x v="1"/>
  </r>
  <r>
    <s v="4104-344-0040-000-0"/>
    <x v="1"/>
    <x v="0"/>
    <n v="8.7243725877300005"/>
    <s v="1 - &lt;50"/>
    <x v="1"/>
  </r>
  <r>
    <s v="4105-111-0001-000-2"/>
    <x v="1"/>
    <x v="0"/>
    <n v="29.706743108600001"/>
    <s v="1 - &lt;50"/>
    <x v="1"/>
  </r>
  <r>
    <s v="4105-111-0002-000-9"/>
    <x v="1"/>
    <x v="0"/>
    <n v="20.864190170099999"/>
    <s v="1 - &lt;50"/>
    <x v="1"/>
  </r>
  <r>
    <s v="4105-113-0002-000-5"/>
    <x v="1"/>
    <x v="0"/>
    <n v="28.1037570907"/>
    <s v="1 - &lt;50"/>
    <x v="1"/>
  </r>
  <r>
    <s v="4105-131-0013-000-1"/>
    <x v="1"/>
    <x v="0"/>
    <n v="21.294445312400001"/>
    <s v="1 - &lt;50"/>
    <x v="1"/>
  </r>
  <r>
    <s v="4105-133-0001-000-0"/>
    <x v="1"/>
    <x v="0"/>
    <n v="21.210496593799999"/>
    <s v="1 - &lt;50"/>
    <x v="1"/>
  </r>
  <r>
    <s v="4105-141-0001-000-5"/>
    <x v="1"/>
    <x v="0"/>
    <n v="20.8534866597"/>
    <s v="1 - &lt;50"/>
    <x v="1"/>
  </r>
  <r>
    <s v="4105-143-0001-000-1"/>
    <x v="1"/>
    <x v="0"/>
    <n v="22.936749650599999"/>
    <s v="1 - &lt;50"/>
    <x v="1"/>
  </r>
  <r>
    <s v="4109-414-0038-000-2"/>
    <x v="1"/>
    <x v="0"/>
    <n v="23.159950430199999"/>
    <s v="1 - &lt;50"/>
    <x v="1"/>
  </r>
  <r>
    <s v="4109-433-0001-000-3"/>
    <x v="1"/>
    <x v="0"/>
    <n v="19.6235261677"/>
    <s v="1 - &lt;50"/>
    <x v="1"/>
  </r>
  <r>
    <s v="4109-443-0001-000-4"/>
    <x v="1"/>
    <x v="0"/>
    <n v="19.6261960372"/>
    <s v="1 - &lt;50"/>
    <x v="1"/>
  </r>
  <r>
    <s v="4109-443-0002-000-1"/>
    <x v="1"/>
    <x v="0"/>
    <n v="19.620224367799999"/>
    <s v="1 - &lt;50"/>
    <x v="1"/>
  </r>
  <r>
    <s v="4109-444-0001-000-7"/>
    <x v="1"/>
    <x v="0"/>
    <n v="19.6142276705"/>
    <s v="1 - &lt;50"/>
    <x v="1"/>
  </r>
  <r>
    <s v="4110-333-0001-000-0"/>
    <x v="1"/>
    <x v="0"/>
    <n v="26.831821832100001"/>
    <s v="1 - &lt;50"/>
    <x v="1"/>
  </r>
  <r>
    <s v="4110-433-0020-000-6"/>
    <x v="1"/>
    <x v="0"/>
    <n v="24.327658734300002"/>
    <s v="1 - &lt;50"/>
    <x v="1"/>
  </r>
  <r>
    <s v="4115-123-0001-000-0"/>
    <x v="1"/>
    <x v="0"/>
    <n v="22.612495217300001"/>
    <s v="1 - &lt;50"/>
    <x v="1"/>
  </r>
  <r>
    <s v="4115-212-0001-000-3"/>
    <x v="1"/>
    <x v="0"/>
    <n v="19.602023552799999"/>
    <s v="1 - &lt;50"/>
    <x v="1"/>
  </r>
  <r>
    <s v="4115-212-0002-000-0"/>
    <x v="1"/>
    <x v="0"/>
    <n v="19.6083659942"/>
    <s v="1 - &lt;50"/>
    <x v="1"/>
  </r>
  <r>
    <s v="4115-212-0003-000-7"/>
    <x v="1"/>
    <x v="0"/>
    <n v="19.614785062100001"/>
    <s v="1 - &lt;50"/>
    <x v="1"/>
  </r>
  <r>
    <s v="4115-213-0001-000-6"/>
    <x v="1"/>
    <x v="0"/>
    <n v="19.6212748885"/>
    <s v="1 - &lt;50"/>
    <x v="1"/>
  </r>
  <r>
    <s v="4115-213-0002-000-3"/>
    <x v="1"/>
    <x v="0"/>
    <n v="19.337171337299999"/>
    <s v="1 - &lt;50"/>
    <x v="1"/>
  </r>
  <r>
    <s v="4115-234-0001-000-1"/>
    <x v="1"/>
    <x v="0"/>
    <n v="632.17230281100001"/>
    <s v="≥ 250"/>
    <x v="0"/>
  </r>
  <r>
    <s v="4115-241-0001-000-3"/>
    <x v="1"/>
    <x v="0"/>
    <n v="11.412541368599999"/>
    <s v="1 - &lt;50"/>
    <x v="1"/>
  </r>
  <r>
    <s v="4119-331-0001-000-1"/>
    <x v="2"/>
    <x v="0"/>
    <n v="3.7920058979199998E-3"/>
    <s v="1 - &lt;50"/>
    <x v="1"/>
  </r>
  <r>
    <s v="4119-331-0001-000-1"/>
    <x v="1"/>
    <x v="0"/>
    <n v="30.068167235099999"/>
    <s v="1 - &lt;50"/>
    <x v="1"/>
  </r>
  <r>
    <s v="4120-111-0001-000-9"/>
    <x v="2"/>
    <x v="0"/>
    <n v="9.8467898499499992E-3"/>
    <s v="≥ 250"/>
    <x v="0"/>
  </r>
  <r>
    <s v="4120-111-0001-000-9"/>
    <x v="1"/>
    <x v="0"/>
    <n v="1056.67033711"/>
    <s v="≥ 250"/>
    <x v="0"/>
  </r>
  <r>
    <s v="4120-332-0001-000-8"/>
    <x v="2"/>
    <x v="0"/>
    <n v="1.53580070094E-3"/>
    <s v="1 - &lt;50"/>
    <x v="1"/>
  </r>
  <r>
    <s v="4120-332-0001-000-8"/>
    <x v="1"/>
    <x v="0"/>
    <n v="25.790851420999999"/>
    <s v="1 - &lt;50"/>
    <x v="1"/>
  </r>
  <r>
    <s v="4201-111-0015-000-8"/>
    <x v="1"/>
    <x v="7"/>
    <n v="62.598020635600001"/>
    <s v="150-&lt;200"/>
    <x v="0"/>
  </r>
  <r>
    <s v="4201-111-0015-000-8"/>
    <x v="11"/>
    <x v="7"/>
    <n v="133.26313910299999"/>
    <s v="150-&lt;200"/>
    <x v="0"/>
  </r>
  <r>
    <s v="4201-113-0001-020-9"/>
    <x v="1"/>
    <x v="7"/>
    <n v="0.53047248184499995"/>
    <s v="&lt; 1"/>
    <x v="1"/>
  </r>
  <r>
    <s v="4201-131-0001-000-9"/>
    <x v="1"/>
    <x v="7"/>
    <n v="8.8503610531099994"/>
    <s v="1 - &lt;50"/>
    <x v="1"/>
  </r>
  <r>
    <s v="4201-131-0002-000-6"/>
    <x v="1"/>
    <x v="7"/>
    <n v="2.33653718366"/>
    <s v="1 - &lt;50"/>
    <x v="1"/>
  </r>
  <r>
    <s v="4201-132-0001-000-2"/>
    <x v="1"/>
    <x v="7"/>
    <n v="9.6179092170799994"/>
    <s v="1 - &lt;50"/>
    <x v="1"/>
  </r>
  <r>
    <s v="4201-134-0001-000-8"/>
    <x v="1"/>
    <x v="7"/>
    <n v="36.473717567599998"/>
    <s v="1 - &lt;50"/>
    <x v="1"/>
  </r>
  <r>
    <s v="4201-134-0003-000-2"/>
    <x v="1"/>
    <x v="7"/>
    <n v="26.770714868500001"/>
    <s v="1 - &lt;50"/>
    <x v="1"/>
  </r>
  <r>
    <s v="4201-134-0003-010-5"/>
    <x v="1"/>
    <x v="7"/>
    <n v="0.83901016196599998"/>
    <s v="&lt; 1"/>
    <x v="1"/>
  </r>
  <r>
    <s v="4201-141-0001-000-0"/>
    <x v="1"/>
    <x v="7"/>
    <n v="8.4662780846200008"/>
    <s v="1 - &lt;50"/>
    <x v="1"/>
  </r>
  <r>
    <s v="4202-111-0001-000-0"/>
    <x v="1"/>
    <x v="7"/>
    <n v="18.3625428255"/>
    <s v="200- &lt;250"/>
    <x v="0"/>
  </r>
  <r>
    <s v="4202-111-0001-000-0"/>
    <x v="11"/>
    <x v="7"/>
    <n v="204.30324270599999"/>
    <s v="200- &lt;250"/>
    <x v="0"/>
  </r>
  <r>
    <s v="4202-212-0003-000-4"/>
    <x v="1"/>
    <x v="7"/>
    <n v="2.5216346008800001"/>
    <s v="1 - &lt;50"/>
    <x v="1"/>
  </r>
  <r>
    <s v="4202-431-0001-000-3"/>
    <x v="11"/>
    <x v="7"/>
    <n v="7.0316929532499997E-3"/>
    <s v="1 - &lt;50"/>
    <x v="1"/>
  </r>
  <r>
    <s v="4202-431-0001-000-3"/>
    <x v="6"/>
    <x v="7"/>
    <n v="1.6938139222199999E-2"/>
    <s v="1 - &lt;50"/>
    <x v="1"/>
  </r>
  <r>
    <s v="4202-431-0001-000-3"/>
    <x v="2"/>
    <x v="7"/>
    <n v="3.8378512845800003E-2"/>
    <s v="1 - &lt;50"/>
    <x v="1"/>
  </r>
  <r>
    <s v="4202-431-0001-000-3"/>
    <x v="1"/>
    <x v="7"/>
    <n v="17.310462648000001"/>
    <s v="1 - &lt;50"/>
    <x v="1"/>
  </r>
  <r>
    <s v="4202-432-0001-000-6"/>
    <x v="11"/>
    <x v="7"/>
    <n v="6.0898924688399997E-2"/>
    <s v="&lt; 1"/>
    <x v="1"/>
  </r>
  <r>
    <s v="4202-432-0002-000-3"/>
    <x v="11"/>
    <x v="7"/>
    <n v="5.7591510945799998E-3"/>
    <s v="1 - &lt;50"/>
    <x v="1"/>
  </r>
  <r>
    <s v="4202-432-0002-000-3"/>
    <x v="1"/>
    <x v="7"/>
    <n v="5.3235263885700004"/>
    <s v="1 - &lt;50"/>
    <x v="1"/>
  </r>
  <r>
    <s v="4202-433-0002-000-6"/>
    <x v="1"/>
    <x v="7"/>
    <n v="0.14983651401299999"/>
    <s v="1 - &lt;50"/>
    <x v="1"/>
  </r>
  <r>
    <s v="4202-433-0002-000-6"/>
    <x v="6"/>
    <x v="7"/>
    <n v="5.4077328823100004"/>
    <s v="1 - &lt;50"/>
    <x v="1"/>
  </r>
  <r>
    <s v="4202-433-0002-000-6"/>
    <x v="2"/>
    <x v="7"/>
    <n v="9.4744811420099992"/>
    <s v="1 - &lt;50"/>
    <x v="1"/>
  </r>
  <r>
    <s v="4202-441-0005-000-2"/>
    <x v="11"/>
    <x v="7"/>
    <n v="5.49328510159E-3"/>
    <s v="1 - &lt;50"/>
    <x v="1"/>
  </r>
  <r>
    <s v="4202-441-0005-000-2"/>
    <x v="1"/>
    <x v="7"/>
    <n v="1.14965208435"/>
    <s v="1 - &lt;50"/>
    <x v="1"/>
  </r>
  <r>
    <s v="4203-121-0001-000-4"/>
    <x v="1"/>
    <x v="7"/>
    <n v="41.020572541600004"/>
    <s v="1 - &lt;50"/>
    <x v="1"/>
  </r>
  <r>
    <s v="4203-211-0001-000-0"/>
    <x v="1"/>
    <x v="7"/>
    <n v="44.6670449792"/>
    <s v="1 - &lt;50"/>
    <x v="1"/>
  </r>
  <r>
    <s v="4203-221-0001-000-1"/>
    <x v="1"/>
    <x v="7"/>
    <n v="20.793520875399999"/>
    <s v="1 - &lt;50"/>
    <x v="1"/>
  </r>
  <r>
    <s v="4203-223-0001-000-7"/>
    <x v="1"/>
    <x v="7"/>
    <n v="20.447185653199998"/>
    <s v="1 - &lt;50"/>
    <x v="1"/>
  </r>
  <r>
    <s v="4203-231-0001-000-2"/>
    <x v="1"/>
    <x v="7"/>
    <n v="2.97994363861"/>
    <s v="1 - &lt;50"/>
    <x v="1"/>
  </r>
  <r>
    <s v="4203-231-0001-010-5"/>
    <x v="1"/>
    <x v="7"/>
    <n v="1.0214221654800001E-3"/>
    <s v="&lt; 1"/>
    <x v="1"/>
  </r>
  <r>
    <s v="4203-231-0002-000-9"/>
    <x v="1"/>
    <x v="7"/>
    <n v="19.301960143399999"/>
    <s v="1 - &lt;50"/>
    <x v="1"/>
  </r>
  <r>
    <s v="4203-231-0004-000-3"/>
    <x v="1"/>
    <x v="7"/>
    <n v="2.4434275296200001"/>
    <s v="1 - &lt;50"/>
    <x v="1"/>
  </r>
  <r>
    <s v="4203-231-0005-000-0"/>
    <x v="1"/>
    <x v="7"/>
    <n v="9.84014705441"/>
    <s v="1 - &lt;50"/>
    <x v="1"/>
  </r>
  <r>
    <s v="4204-331-0001-000-2"/>
    <x v="2"/>
    <x v="0"/>
    <n v="0.47711116281299998"/>
    <s v="1 - &lt;50"/>
    <x v="1"/>
  </r>
  <r>
    <s v="4204-331-0001-000-2"/>
    <x v="10"/>
    <x v="0"/>
    <n v="42.168248288800001"/>
    <s v="1 - &lt;50"/>
    <x v="1"/>
  </r>
  <r>
    <s v="4204-333-0001-000-8"/>
    <x v="2"/>
    <x v="0"/>
    <n v="0.79493660929400001"/>
    <s v="1 - &lt;50"/>
    <x v="1"/>
  </r>
  <r>
    <s v="4204-333-0001-000-8"/>
    <x v="10"/>
    <x v="0"/>
    <n v="41.684037268700003"/>
    <s v="1 - &lt;50"/>
    <x v="1"/>
  </r>
  <r>
    <s v="4208-131-0001-000-0"/>
    <x v="2"/>
    <x v="0"/>
    <n v="1.2602225042399999"/>
    <s v="1 - &lt;50"/>
    <x v="1"/>
  </r>
  <r>
    <s v="4208-131-0001-000-0"/>
    <x v="10"/>
    <x v="0"/>
    <n v="38.9631853259"/>
    <s v="1 - &lt;50"/>
    <x v="1"/>
  </r>
  <r>
    <s v="4208-133-0001-000-6"/>
    <x v="2"/>
    <x v="0"/>
    <n v="1.07018446919"/>
    <s v="1 - &lt;50"/>
    <x v="1"/>
  </r>
  <r>
    <s v="4208-133-0001-000-6"/>
    <x v="10"/>
    <x v="0"/>
    <n v="39.261257773200001"/>
    <s v="1 - &lt;50"/>
    <x v="1"/>
  </r>
  <r>
    <s v="4208-211-0001-000-5"/>
    <x v="10"/>
    <x v="0"/>
    <n v="2.40099787196"/>
    <s v="50- &lt;100"/>
    <x v="0"/>
  </r>
  <r>
    <s v="4208-211-0001-000-5"/>
    <x v="2"/>
    <x v="0"/>
    <n v="77.432937965099995"/>
    <s v="50- &lt;100"/>
    <x v="0"/>
  </r>
  <r>
    <s v="4208-231-0001-000-7"/>
    <x v="2"/>
    <x v="0"/>
    <n v="0.69595287278899998"/>
    <s v="50- &lt;100"/>
    <x v="0"/>
  </r>
  <r>
    <s v="4208-231-0001-000-7"/>
    <x v="10"/>
    <x v="0"/>
    <n v="80.768334581199994"/>
    <s v="50- &lt;100"/>
    <x v="0"/>
  </r>
  <r>
    <s v="4208-311-0001-000-2"/>
    <x v="10"/>
    <x v="0"/>
    <n v="1.08781914432"/>
    <s v="50- &lt;100"/>
    <x v="0"/>
  </r>
  <r>
    <s v="4208-311-0001-000-2"/>
    <x v="2"/>
    <x v="0"/>
    <n v="81.1747505819"/>
    <s v="50- &lt;100"/>
    <x v="0"/>
  </r>
  <r>
    <s v="4208-411-0001-000-9"/>
    <x v="2"/>
    <x v="0"/>
    <n v="1.40050800221"/>
    <s v="50- &lt;100"/>
    <x v="0"/>
  </r>
  <r>
    <s v="4208-411-0001-000-9"/>
    <x v="10"/>
    <x v="0"/>
    <n v="78.657236973300002"/>
    <s v="50- &lt;100"/>
    <x v="0"/>
  </r>
  <r>
    <s v="4208-431-0001-000-1"/>
    <x v="2"/>
    <x v="0"/>
    <n v="0.470928543872"/>
    <s v="50- &lt;100"/>
    <x v="0"/>
  </r>
  <r>
    <s v="4208-431-0001-000-1"/>
    <x v="10"/>
    <x v="0"/>
    <n v="80.557110141600006"/>
    <s v="50- &lt;100"/>
    <x v="0"/>
  </r>
  <r>
    <s v="4209-211-0001-000-8"/>
    <x v="10"/>
    <x v="0"/>
    <n v="0.133552292075"/>
    <s v="1 - &lt;50"/>
    <x v="1"/>
  </r>
  <r>
    <s v="4209-211-0001-000-8"/>
    <x v="2"/>
    <x v="0"/>
    <n v="39.443116385700002"/>
    <s v="1 - &lt;50"/>
    <x v="1"/>
  </r>
  <r>
    <s v="4209-222-0001-000-2"/>
    <x v="2"/>
    <x v="0"/>
    <n v="2.8164526780000001"/>
    <s v="1 - &lt;50"/>
    <x v="1"/>
  </r>
  <r>
    <s v="4209-222-0001-000-2"/>
    <x v="10"/>
    <x v="0"/>
    <n v="38.396964840199999"/>
    <s v="1 - &lt;50"/>
    <x v="1"/>
  </r>
  <r>
    <s v="4209-231-0001-000-0"/>
    <x v="10"/>
    <x v="0"/>
    <n v="0.66201850786200001"/>
    <s v="50- &lt;100"/>
    <x v="0"/>
  </r>
  <r>
    <s v="4209-231-0001-000-0"/>
    <x v="2"/>
    <x v="0"/>
    <n v="77.828876906900007"/>
    <s v="50- &lt;100"/>
    <x v="0"/>
  </r>
  <r>
    <s v="4209-311-0001-000-5"/>
    <x v="2"/>
    <x v="0"/>
    <n v="18.343650455500001"/>
    <s v="1 - &lt;50"/>
    <x v="1"/>
  </r>
  <r>
    <s v="4209-311-0003-000-9"/>
    <x v="2"/>
    <x v="0"/>
    <n v="20.3164498762"/>
    <s v="1 - &lt;50"/>
    <x v="1"/>
  </r>
  <r>
    <s v="4209-321-0001-000-6"/>
    <x v="2"/>
    <x v="0"/>
    <n v="19.1354595958"/>
    <s v="1 - &lt;50"/>
    <x v="1"/>
  </r>
  <r>
    <s v="4209-322-0001-000-6"/>
    <x v="2"/>
    <x v="0"/>
    <n v="20.1917526376"/>
    <s v="1 - &lt;50"/>
    <x v="1"/>
  </r>
  <r>
    <s v="4209-331-0001-000-7"/>
    <x v="10"/>
    <x v="0"/>
    <n v="1.2283709312800001E-3"/>
    <s v="50- &lt;100"/>
    <x v="0"/>
  </r>
  <r>
    <s v="4209-331-0001-000-7"/>
    <x v="2"/>
    <x v="0"/>
    <n v="80.684878414799996"/>
    <s v="50- &lt;100"/>
    <x v="0"/>
  </r>
  <r>
    <s v="4210-111-0002-000-2"/>
    <x v="1"/>
    <x v="7"/>
    <n v="19.238361305600002"/>
    <s v="1 - &lt;50"/>
    <x v="1"/>
  </r>
  <r>
    <s v="4210-121-0001-000-6"/>
    <x v="1"/>
    <x v="7"/>
    <n v="23.369180352099999"/>
    <s v="1 - &lt;50"/>
    <x v="1"/>
  </r>
  <r>
    <s v="4210-212-0001-000-5"/>
    <x v="1"/>
    <x v="7"/>
    <n v="3.96738051298E-3"/>
    <s v="&lt; 1"/>
    <x v="1"/>
  </r>
  <r>
    <s v="4210-212-0002-000-2"/>
    <x v="1"/>
    <x v="7"/>
    <n v="1.8962497573499999"/>
    <s v="1 - &lt;50"/>
    <x v="1"/>
  </r>
  <r>
    <s v="4210-213-0001-000-8"/>
    <x v="1"/>
    <x v="7"/>
    <n v="5.7529195297099998"/>
    <s v="1 - &lt;50"/>
    <x v="1"/>
  </r>
  <r>
    <s v="4210-221-0001-000-3"/>
    <x v="1"/>
    <x v="7"/>
    <n v="1.57919964909"/>
    <s v="1 - &lt;50"/>
    <x v="1"/>
  </r>
  <r>
    <s v="4210-221-0003-000-7"/>
    <x v="1"/>
    <x v="7"/>
    <n v="1.8851588691500001"/>
    <s v="1 - &lt;50"/>
    <x v="1"/>
  </r>
  <r>
    <s v="4210-222-0001-000-6"/>
    <x v="1"/>
    <x v="7"/>
    <n v="0.238119844484"/>
    <s v="&lt; 1"/>
    <x v="1"/>
  </r>
  <r>
    <s v="4210-223-0001-000-9"/>
    <x v="1"/>
    <x v="7"/>
    <n v="6.7925212152899999"/>
    <s v="1 - &lt;50"/>
    <x v="1"/>
  </r>
  <r>
    <s v="4210-223-0020-000-8"/>
    <x v="1"/>
    <x v="7"/>
    <n v="6.0617702425599997"/>
    <s v="1 - &lt;50"/>
    <x v="1"/>
  </r>
  <r>
    <s v="4210-231-0001-000-4"/>
    <x v="1"/>
    <x v="7"/>
    <n v="1.6312035735899999"/>
    <s v="1 - &lt;50"/>
    <x v="1"/>
  </r>
  <r>
    <s v="4210-241-0001-000-5"/>
    <x v="1"/>
    <x v="7"/>
    <n v="8.3952517430799993"/>
    <s v="1 - &lt;50"/>
    <x v="1"/>
  </r>
  <r>
    <s v="4210-322-0001-000-3"/>
    <x v="1"/>
    <x v="7"/>
    <n v="6.7719718133200004"/>
    <s v="1 - &lt;50"/>
    <x v="1"/>
  </r>
  <r>
    <s v="4210-322-0002-000-0"/>
    <x v="1"/>
    <x v="7"/>
    <n v="8.8304265816399994"/>
    <s v="1 - &lt;50"/>
    <x v="1"/>
  </r>
  <r>
    <s v="4210-322-0002-010-3"/>
    <x v="1"/>
    <x v="7"/>
    <n v="3.27433756046E-2"/>
    <s v="&lt; 1"/>
    <x v="1"/>
  </r>
  <r>
    <s v="4210-323-0001-000-6"/>
    <x v="1"/>
    <x v="7"/>
    <n v="0.959971099612"/>
    <s v="&lt; 1"/>
    <x v="1"/>
  </r>
  <r>
    <s v="4210-323-0002-000-3"/>
    <x v="1"/>
    <x v="7"/>
    <n v="1.50825974855"/>
    <s v="1 - &lt;50"/>
    <x v="1"/>
  </r>
  <r>
    <s v="4210-323-0003-000-0"/>
    <x v="1"/>
    <x v="7"/>
    <n v="7.8600634957600004"/>
    <s v="1 - &lt;50"/>
    <x v="1"/>
  </r>
  <r>
    <s v="4210-323-0004-000-7"/>
    <x v="1"/>
    <x v="7"/>
    <n v="1.0080593656400001"/>
    <s v="1 - &lt;50"/>
    <x v="1"/>
  </r>
  <r>
    <s v="4210-323-0005-000-4"/>
    <x v="1"/>
    <x v="7"/>
    <n v="27.232462594899999"/>
    <s v="1 - &lt;50"/>
    <x v="1"/>
  </r>
  <r>
    <s v="4210-323-0006-000-1"/>
    <x v="1"/>
    <x v="7"/>
    <n v="16.484887156700001"/>
    <s v="1 - &lt;50"/>
    <x v="1"/>
  </r>
  <r>
    <s v="4210-333-0002-000-4"/>
    <x v="1"/>
    <x v="7"/>
    <n v="8.3358196425400006"/>
    <s v="1 - &lt;50"/>
    <x v="1"/>
  </r>
  <r>
    <s v="4210-333-0003-000-1"/>
    <x v="1"/>
    <x v="7"/>
    <n v="2.0698730151000002"/>
    <s v="1 - &lt;50"/>
    <x v="1"/>
  </r>
  <r>
    <s v="4210-333-0004-000-8"/>
    <x v="1"/>
    <x v="7"/>
    <n v="2.1906089885400002"/>
    <s v="1 - &lt;50"/>
    <x v="1"/>
  </r>
  <r>
    <s v="4210-443-0003-000-9"/>
    <x v="3"/>
    <x v="0"/>
    <n v="7.3761857037600007E-2"/>
    <s v="&lt; 1"/>
    <x v="1"/>
  </r>
  <r>
    <s v="4211-111-0005-000-6"/>
    <x v="2"/>
    <x v="7"/>
    <n v="1.3058060824900001E-2"/>
    <s v="1 - &lt;50"/>
    <x v="1"/>
  </r>
  <r>
    <s v="4211-111-0005-000-6"/>
    <x v="1"/>
    <x v="7"/>
    <n v="1.0440362937300001"/>
    <s v="1 - &lt;50"/>
    <x v="1"/>
  </r>
  <r>
    <s v="4211-233-0026-000-4"/>
    <x v="1"/>
    <x v="7"/>
    <n v="4.1272700356700003E-5"/>
    <s v="&lt; 1"/>
    <x v="1"/>
  </r>
  <r>
    <s v="4211-241-0001-000-8"/>
    <x v="1"/>
    <x v="7"/>
    <n v="21.458473615100001"/>
    <s v="1 - &lt;50"/>
    <x v="1"/>
  </r>
  <r>
    <s v="4211-243-0001-000-4"/>
    <x v="1"/>
    <x v="7"/>
    <n v="10.1769533489"/>
    <s v="1 - &lt;50"/>
    <x v="1"/>
  </r>
  <r>
    <s v="4212-122-0001-000-5"/>
    <x v="1"/>
    <x v="7"/>
    <n v="215.06338981100001"/>
    <s v="200- &lt;250"/>
    <x v="0"/>
  </r>
  <r>
    <s v="4212-341-0001-000-8"/>
    <x v="1"/>
    <x v="7"/>
    <n v="2.9084738398300002E-3"/>
    <s v="&lt; 1"/>
    <x v="1"/>
  </r>
  <r>
    <s v="4212-341-0001-000-8"/>
    <x v="2"/>
    <x v="7"/>
    <n v="0.23909558825300001"/>
    <s v="&lt; 1"/>
    <x v="1"/>
  </r>
  <r>
    <s v="4212-423-0001-000-9"/>
    <x v="0"/>
    <x v="7"/>
    <n v="1.2351688520100001E-2"/>
    <s v="50- &lt;100"/>
    <x v="0"/>
  </r>
  <r>
    <s v="4212-423-0001-000-9"/>
    <x v="1"/>
    <x v="7"/>
    <n v="0.40006517049099999"/>
    <s v="50- &lt;100"/>
    <x v="0"/>
  </r>
  <r>
    <s v="4212-423-0001-000-9"/>
    <x v="2"/>
    <x v="7"/>
    <n v="52.567242659000001"/>
    <s v="50- &lt;100"/>
    <x v="0"/>
  </r>
  <r>
    <s v="4213-333-0001-000-6"/>
    <x v="6"/>
    <x v="7"/>
    <n v="3.6801739465100001"/>
    <s v="1 - &lt;50"/>
    <x v="1"/>
  </r>
  <r>
    <s v="4213-333-0001-000-6"/>
    <x v="1"/>
    <x v="7"/>
    <n v="27.539468314499999"/>
    <s v="1 - &lt;50"/>
    <x v="1"/>
  </r>
  <r>
    <s v="4213-333-0002-000-3"/>
    <x v="1"/>
    <x v="0"/>
    <n v="0.18663141268399999"/>
    <s v="1 - &lt;50"/>
    <x v="1"/>
  </r>
  <r>
    <s v="4213-333-0002-000-3"/>
    <x v="6"/>
    <x v="7"/>
    <n v="0.470622621633"/>
    <s v="1 - &lt;50"/>
    <x v="1"/>
  </r>
  <r>
    <s v="4213-333-0002-000-3"/>
    <x v="1"/>
    <x v="7"/>
    <n v="10.340660489099999"/>
    <s v="1 - &lt;50"/>
    <x v="1"/>
  </r>
  <r>
    <s v="4215-112-0001-000-3"/>
    <x v="3"/>
    <x v="0"/>
    <n v="5.6119123477699997"/>
    <s v="1 - &lt;50"/>
    <x v="1"/>
  </r>
  <r>
    <s v="4215-112-0002-000-0"/>
    <x v="3"/>
    <x v="0"/>
    <n v="5.5220991907399997"/>
    <s v="1 - &lt;50"/>
    <x v="1"/>
  </r>
  <r>
    <s v="4215-121-0001-000-1"/>
    <x v="1"/>
    <x v="7"/>
    <n v="2.23040290498"/>
    <s v="1 - &lt;50"/>
    <x v="1"/>
  </r>
  <r>
    <s v="4215-121-0001-000-1"/>
    <x v="1"/>
    <x v="0"/>
    <n v="13.191833039700001"/>
    <s v="1 - &lt;50"/>
    <x v="1"/>
  </r>
  <r>
    <s v="4215-121-0011-000-4"/>
    <x v="1"/>
    <x v="0"/>
    <n v="4.7246869540500003E-5"/>
    <s v="1 - &lt;50"/>
    <x v="1"/>
  </r>
  <r>
    <s v="4215-121-0011-000-4"/>
    <x v="3"/>
    <x v="0"/>
    <n v="14.7989703391"/>
    <s v="1 - &lt;50"/>
    <x v="1"/>
  </r>
  <r>
    <s v="4215-122-0012-000-4"/>
    <x v="1"/>
    <x v="0"/>
    <n v="3.4763991095499997E-4"/>
    <s v="&lt; 1"/>
    <x v="1"/>
  </r>
  <r>
    <s v="4215-122-0014-000-8"/>
    <x v="1"/>
    <x v="0"/>
    <n v="3.6650066545799997E-4"/>
    <s v="&lt; 1"/>
    <x v="1"/>
  </r>
  <r>
    <s v="4215-122-0014-000-8"/>
    <x v="1"/>
    <x v="7"/>
    <n v="0.31287983296499999"/>
    <s v="&lt; 1"/>
    <x v="1"/>
  </r>
  <r>
    <s v="4215-123-0025-000-1"/>
    <x v="1"/>
    <x v="0"/>
    <n v="20.584226168200001"/>
    <s v="1 - &lt;50"/>
    <x v="1"/>
  </r>
  <r>
    <s v="4215-132-0006-000-0"/>
    <x v="1"/>
    <x v="0"/>
    <n v="20.853960732800001"/>
    <s v="1 - &lt;50"/>
    <x v="1"/>
  </r>
  <r>
    <s v="4215-132-0023-000-5"/>
    <x v="1"/>
    <x v="0"/>
    <n v="9.9582172406900007"/>
    <s v="1 - &lt;50"/>
    <x v="1"/>
  </r>
  <r>
    <s v="4215-223-0001-000-4"/>
    <x v="1"/>
    <x v="0"/>
    <n v="2.3482171826800001E-3"/>
    <s v="&lt; 1"/>
    <x v="1"/>
  </r>
  <r>
    <s v="4215-231-0021-000-5"/>
    <x v="1"/>
    <x v="0"/>
    <n v="1.10545166455E-3"/>
    <s v="&lt; 1"/>
    <x v="1"/>
  </r>
  <r>
    <s v="4215-233-0001-000-5"/>
    <x v="1"/>
    <x v="0"/>
    <n v="10.218776030600001"/>
    <s v="1 - &lt;50"/>
    <x v="1"/>
  </r>
  <r>
    <s v="4215-243-0001-010-9"/>
    <x v="1"/>
    <x v="0"/>
    <n v="3.18422385728E-4"/>
    <s v="&lt; 1"/>
    <x v="1"/>
  </r>
  <r>
    <s v="4215-321-0001-000-5"/>
    <x v="1"/>
    <x v="0"/>
    <n v="6.1365363234799997"/>
    <s v="1 - &lt;50"/>
    <x v="1"/>
  </r>
  <r>
    <s v="4215-333-0001-000-2"/>
    <x v="9"/>
    <x v="0"/>
    <n v="6.8746626794399995E-2"/>
    <s v="≥ 250"/>
    <x v="0"/>
  </r>
  <r>
    <s v="4215-333-0001-000-2"/>
    <x v="1"/>
    <x v="7"/>
    <n v="3.8057298157199999"/>
    <s v="≥ 250"/>
    <x v="0"/>
  </r>
  <r>
    <s v="4215-333-0001-000-2"/>
    <x v="2"/>
    <x v="0"/>
    <n v="17.005206192799999"/>
    <s v="≥ 250"/>
    <x v="0"/>
  </r>
  <r>
    <s v="4215-333-0001-000-2"/>
    <x v="1"/>
    <x v="0"/>
    <n v="1072.00290503"/>
    <s v="≥ 250"/>
    <x v="0"/>
  </r>
  <r>
    <s v="4215-600-0003-000-5"/>
    <x v="1"/>
    <x v="0"/>
    <n v="1.5223250121799999E-4"/>
    <s v="&lt; 1"/>
    <x v="1"/>
  </r>
  <r>
    <s v="4217-111-0001-000-6"/>
    <x v="10"/>
    <x v="0"/>
    <n v="3.1528258420299999"/>
    <s v="1 - &lt;50"/>
    <x v="1"/>
  </r>
  <r>
    <s v="4217-111-0002-000-3"/>
    <x v="10"/>
    <x v="0"/>
    <n v="1.3371797368299999E-2"/>
    <s v="150-&lt;200"/>
    <x v="0"/>
  </r>
  <r>
    <s v="4217-111-0002-000-3"/>
    <x v="2"/>
    <x v="0"/>
    <n v="166.147207275"/>
    <s v="150-&lt;200"/>
    <x v="0"/>
  </r>
  <r>
    <s v="4217-122-0001-000-0"/>
    <x v="10"/>
    <x v="0"/>
    <n v="4.9892017216899998"/>
    <s v="150-&lt;200"/>
    <x v="0"/>
  </r>
  <r>
    <s v="4217-122-0001-000-0"/>
    <x v="2"/>
    <x v="0"/>
    <n v="153.51457213899999"/>
    <s v="150-&lt;200"/>
    <x v="0"/>
  </r>
  <r>
    <s v="4217-601-0001-010-3"/>
    <x v="2"/>
    <x v="0"/>
    <n v="11.207848008099999"/>
    <s v="1 - &lt;50"/>
    <x v="1"/>
  </r>
  <r>
    <s v="4217-601-0001-010-3"/>
    <x v="10"/>
    <x v="0"/>
    <n v="28.567809214299999"/>
    <s v="1 - &lt;50"/>
    <x v="1"/>
  </r>
  <r>
    <s v="4217-601-0002-000-7"/>
    <x v="9"/>
    <x v="0"/>
    <n v="3.5303942786599998E-2"/>
    <s v="1 - &lt;50"/>
    <x v="1"/>
  </r>
  <r>
    <s v="4217-601-0002-000-7"/>
    <x v="10"/>
    <x v="0"/>
    <n v="0.67334370304000002"/>
    <s v="1 - &lt;50"/>
    <x v="1"/>
  </r>
  <r>
    <s v="4217-601-0002-000-7"/>
    <x v="2"/>
    <x v="0"/>
    <n v="38.784666682500003"/>
    <s v="1 - &lt;50"/>
    <x v="1"/>
  </r>
  <r>
    <s v="4217-601-0003-000-4"/>
    <x v="10"/>
    <x v="0"/>
    <n v="7.5207203196799997"/>
    <s v="1 - &lt;50"/>
    <x v="1"/>
  </r>
  <r>
    <s v="4217-601-0003-000-4"/>
    <x v="2"/>
    <x v="0"/>
    <n v="31.010573847700002"/>
    <s v="1 - &lt;50"/>
    <x v="1"/>
  </r>
  <r>
    <s v="4217-601-0004-000-1"/>
    <x v="2"/>
    <x v="0"/>
    <n v="0.58116664588800004"/>
    <s v="1 - &lt;50"/>
    <x v="1"/>
  </r>
  <r>
    <s v="4217-601-0004-000-1"/>
    <x v="10"/>
    <x v="0"/>
    <n v="38.934511887600003"/>
    <s v="1 - &lt;50"/>
    <x v="1"/>
  </r>
  <r>
    <s v="4217-601-0005-000-8"/>
    <x v="10"/>
    <x v="0"/>
    <n v="0.12828438229399999"/>
    <s v="50- &lt;100"/>
    <x v="0"/>
  </r>
  <r>
    <s v="4217-601-0005-000-8"/>
    <x v="2"/>
    <x v="0"/>
    <n v="77.934455352800001"/>
    <s v="50- &lt;100"/>
    <x v="0"/>
  </r>
  <r>
    <s v="4217-601-0006-000-5"/>
    <x v="2"/>
    <x v="0"/>
    <n v="18.745566403200002"/>
    <s v="1 - &lt;50"/>
    <x v="1"/>
  </r>
  <r>
    <s v="4217-601-0007-000-2"/>
    <x v="2"/>
    <x v="0"/>
    <n v="66.049486270599999"/>
    <s v="50- &lt;100"/>
    <x v="0"/>
  </r>
  <r>
    <s v="4218-131-0005-000-9"/>
    <x v="1"/>
    <x v="0"/>
    <n v="1.23008704361E-2"/>
    <s v="≥ 250"/>
    <x v="0"/>
  </r>
  <r>
    <s v="4218-131-0005-000-9"/>
    <x v="9"/>
    <x v="0"/>
    <n v="2.0587511000399999E-2"/>
    <s v="≥ 250"/>
    <x v="0"/>
  </r>
  <r>
    <s v="4218-131-0005-000-9"/>
    <x v="10"/>
    <x v="0"/>
    <n v="9.2443787788200005E-2"/>
    <s v="≥ 250"/>
    <x v="0"/>
  </r>
  <r>
    <s v="4218-131-0005-000-9"/>
    <x v="2"/>
    <x v="0"/>
    <n v="395.24589172399999"/>
    <s v="≥ 250"/>
    <x v="0"/>
  </r>
  <r>
    <s v="4218-313-0026-000-0"/>
    <x v="2"/>
    <x v="0"/>
    <n v="38.164264396699998"/>
    <s v="1 - &lt;50"/>
    <x v="1"/>
  </r>
  <r>
    <s v="4220-141-0001-000-9"/>
    <x v="1"/>
    <x v="0"/>
    <n v="210.77945947699999"/>
    <s v="200- &lt;250"/>
    <x v="0"/>
  </r>
  <r>
    <s v="4220-434-0001-000-8"/>
    <x v="1"/>
    <x v="0"/>
    <n v="15.084282956099999"/>
    <s v="1 - &lt;50"/>
    <x v="1"/>
  </r>
  <r>
    <s v="4221-213-0016-000-0"/>
    <x v="1"/>
    <x v="0"/>
    <n v="3.5460192860799999"/>
    <s v="1 - &lt;50"/>
    <x v="1"/>
  </r>
  <r>
    <s v="4221-221-0001-000-7"/>
    <x v="2"/>
    <x v="0"/>
    <n v="2.36494582193E-3"/>
    <s v="1 - &lt;50"/>
    <x v="1"/>
  </r>
  <r>
    <s v="4221-221-0001-000-7"/>
    <x v="1"/>
    <x v="0"/>
    <n v="5.9907380472999998"/>
    <s v="1 - &lt;50"/>
    <x v="1"/>
  </r>
  <r>
    <s v="4221-221-0009-000-3"/>
    <x v="1"/>
    <x v="0"/>
    <n v="1.93611509903"/>
    <s v="1 - &lt;50"/>
    <x v="1"/>
  </r>
  <r>
    <s v="4221-221-0009-010-6"/>
    <x v="2"/>
    <x v="0"/>
    <n v="1.7699626801300002E-2"/>
    <s v="1 - &lt;50"/>
    <x v="1"/>
  </r>
  <r>
    <s v="4221-221-0009-010-6"/>
    <x v="1"/>
    <x v="0"/>
    <n v="2.8791569252600002"/>
    <s v="1 - &lt;50"/>
    <x v="1"/>
  </r>
  <r>
    <s v="4221-222-0001-000-0"/>
    <x v="0"/>
    <x v="0"/>
    <n v="4.0067176175299999E-4"/>
    <s v="1 - &lt;50"/>
    <x v="1"/>
  </r>
  <r>
    <s v="4221-222-0001-000-0"/>
    <x v="2"/>
    <x v="0"/>
    <n v="2.26511592984E-3"/>
    <s v="1 - &lt;50"/>
    <x v="1"/>
  </r>
  <r>
    <s v="4221-222-0001-000-0"/>
    <x v="1"/>
    <x v="0"/>
    <n v="15.973404823099999"/>
    <s v="1 - &lt;50"/>
    <x v="1"/>
  </r>
  <r>
    <s v="4221-222-0002-000-7"/>
    <x v="1"/>
    <x v="0"/>
    <n v="0.15018649696200001"/>
    <s v="&lt; 1"/>
    <x v="1"/>
  </r>
  <r>
    <s v="4221-231-0001-000-8"/>
    <x v="1"/>
    <x v="0"/>
    <n v="5.5178443374499997"/>
    <s v="1 - &lt;50"/>
    <x v="1"/>
  </r>
  <r>
    <s v="4221-231-0005-000-6"/>
    <x v="1"/>
    <x v="0"/>
    <n v="6.8437179877699998"/>
    <s v="1 - &lt;50"/>
    <x v="1"/>
  </r>
  <r>
    <s v="4221-232-0035-000-8"/>
    <x v="1"/>
    <x v="0"/>
    <n v="7.7095480500200004"/>
    <s v="1 - &lt;50"/>
    <x v="1"/>
  </r>
  <r>
    <s v="4221-232-0039-000-6"/>
    <x v="1"/>
    <x v="0"/>
    <n v="0.156491726251"/>
    <s v="&lt; 1"/>
    <x v="1"/>
  </r>
  <r>
    <s v="4221-232-0039-010-9"/>
    <x v="1"/>
    <x v="0"/>
    <n v="1.50203045599"/>
    <s v="1 - &lt;50"/>
    <x v="1"/>
  </r>
  <r>
    <s v="4221-232-0040-000-6"/>
    <x v="1"/>
    <x v="0"/>
    <n v="5.06360072903"/>
    <s v="1 - &lt;50"/>
    <x v="1"/>
  </r>
  <r>
    <s v="4221-323-0010-000-6"/>
    <x v="1"/>
    <x v="0"/>
    <n v="0.41227878862200001"/>
    <s v="&lt; 1"/>
    <x v="1"/>
  </r>
  <r>
    <s v="4221-332-0011-000-1"/>
    <x v="1"/>
    <x v="0"/>
    <n v="1.9384748602500002E-2"/>
    <s v="&lt; 1"/>
    <x v="1"/>
  </r>
  <r>
    <s v="4224-111-0002-000-5"/>
    <x v="1"/>
    <x v="0"/>
    <n v="5.4628977194699996E-3"/>
    <s v="1 - &lt;50"/>
    <x v="1"/>
  </r>
  <r>
    <s v="4224-111-0002-000-5"/>
    <x v="6"/>
    <x v="7"/>
    <n v="20.655732373599999"/>
    <s v="1 - &lt;50"/>
    <x v="1"/>
  </r>
  <r>
    <s v="4224-111-0003-000-2"/>
    <x v="1"/>
    <x v="0"/>
    <n v="3.8651819161700002E-4"/>
    <s v="1 - &lt;50"/>
    <x v="1"/>
  </r>
  <r>
    <s v="4224-111-0003-000-2"/>
    <x v="1"/>
    <x v="7"/>
    <n v="29.020750964099999"/>
    <s v="1 - &lt;50"/>
    <x v="1"/>
  </r>
  <r>
    <s v="4224-111-0003-010-5"/>
    <x v="6"/>
    <x v="7"/>
    <n v="5.4415809119999999E-2"/>
    <s v="1 - &lt;50"/>
    <x v="1"/>
  </r>
  <r>
    <s v="4224-111-0003-010-5"/>
    <x v="1"/>
    <x v="7"/>
    <n v="26.824671115499999"/>
    <s v="1 - &lt;50"/>
    <x v="1"/>
  </r>
  <r>
    <s v="4224-111-0004-000-9"/>
    <x v="1"/>
    <x v="0"/>
    <n v="8.2802090866399992E-3"/>
    <s v="1 - &lt;50"/>
    <x v="1"/>
  </r>
  <r>
    <s v="4224-111-0004-000-9"/>
    <x v="6"/>
    <x v="7"/>
    <n v="16.309344771900001"/>
    <s v="1 - &lt;50"/>
    <x v="1"/>
  </r>
  <r>
    <s v="4224-111-0005-000-6"/>
    <x v="1"/>
    <x v="0"/>
    <n v="5.5415251794899999E-2"/>
    <s v="1 - &lt;50"/>
    <x v="1"/>
  </r>
  <r>
    <s v="4224-111-0005-000-6"/>
    <x v="6"/>
    <x v="7"/>
    <n v="2.4877185524800001"/>
    <s v="1 - &lt;50"/>
    <x v="1"/>
  </r>
  <r>
    <s v="4224-111-0005-000-6"/>
    <x v="5"/>
    <x v="7"/>
    <n v="7.5309610660899997"/>
    <s v="1 - &lt;50"/>
    <x v="1"/>
  </r>
  <r>
    <s v="4224-111-0005-000-6"/>
    <x v="1"/>
    <x v="7"/>
    <n v="19.9946259313"/>
    <s v="1 - &lt;50"/>
    <x v="1"/>
  </r>
  <r>
    <s v="4224-111-0006-000-3"/>
    <x v="5"/>
    <x v="7"/>
    <n v="2.7569056986400002E-7"/>
    <s v="1 - &lt;50"/>
    <x v="1"/>
  </r>
  <r>
    <s v="4224-111-0006-000-3"/>
    <x v="1"/>
    <x v="0"/>
    <n v="6.3836608243200005E-2"/>
    <s v="1 - &lt;50"/>
    <x v="1"/>
  </r>
  <r>
    <s v="4224-111-0006-000-3"/>
    <x v="6"/>
    <x v="7"/>
    <n v="11.2678583005"/>
    <s v="1 - &lt;50"/>
    <x v="1"/>
  </r>
  <r>
    <s v="4224-111-0006-000-3"/>
    <x v="1"/>
    <x v="7"/>
    <n v="14.404569370200001"/>
    <s v="1 - &lt;50"/>
    <x v="1"/>
  </r>
  <r>
    <s v="4224-501-0002-000-2"/>
    <x v="1"/>
    <x v="7"/>
    <n v="9.5230347380000004E-7"/>
    <s v="&lt; 1"/>
    <x v="1"/>
  </r>
  <r>
    <s v="4224-501-0023-000-5"/>
    <x v="1"/>
    <x v="0"/>
    <n v="4.5884235930099999E-2"/>
    <s v="&lt; 1"/>
    <x v="1"/>
  </r>
  <r>
    <s v="4224-501-0024-000-2"/>
    <x v="1"/>
    <x v="0"/>
    <n v="4.5520778694699997E-2"/>
    <s v="&lt; 1"/>
    <x v="1"/>
  </r>
  <r>
    <s v="4224-501-0025-000-9"/>
    <x v="1"/>
    <x v="0"/>
    <n v="4.0577787703200002E-2"/>
    <s v="&lt; 1"/>
    <x v="1"/>
  </r>
  <r>
    <s v="4224-501-0026-000-6"/>
    <x v="1"/>
    <x v="0"/>
    <n v="3.7293471526699999E-3"/>
    <s v="&lt; 1"/>
    <x v="1"/>
  </r>
  <r>
    <s v="4224-501-0093-000-6"/>
    <x v="1"/>
    <x v="0"/>
    <n v="4.2502405386000003E-2"/>
    <s v="&lt; 1"/>
    <x v="1"/>
  </r>
  <r>
    <s v="4224-501-0100-000-9"/>
    <x v="1"/>
    <x v="7"/>
    <n v="1.3219188427899999E-3"/>
    <s v="&lt; 1"/>
    <x v="1"/>
  </r>
  <r>
    <s v="4233-121-0001-000-7"/>
    <x v="1"/>
    <x v="0"/>
    <n v="1.0262914154900001E-2"/>
    <s v="50- &lt;100"/>
    <x v="0"/>
  </r>
  <r>
    <s v="4233-121-0001-000-7"/>
    <x v="9"/>
    <x v="0"/>
    <n v="0.53952434637299995"/>
    <s v="50- &lt;100"/>
    <x v="0"/>
  </r>
  <r>
    <s v="4233-121-0001-000-7"/>
    <x v="2"/>
    <x v="0"/>
    <n v="98.798695117700007"/>
    <s v="50- &lt;100"/>
    <x v="0"/>
  </r>
  <r>
    <s v="4233-133-0001-000-4"/>
    <x v="9"/>
    <x v="0"/>
    <n v="101.069748164"/>
    <s v="100- &lt;150"/>
    <x v="0"/>
  </r>
  <r>
    <s v="4305-100-0000-000-5"/>
    <x v="1"/>
    <x v="7"/>
    <n v="9.8228205297599992E-3"/>
    <s v="&lt; 1"/>
    <x v="1"/>
  </r>
  <r>
    <s v="4305-131-0001-000-8"/>
    <x v="1"/>
    <x v="7"/>
    <n v="5.6813889768699999E-2"/>
    <s v="100- &lt;150"/>
    <x v="0"/>
  </r>
  <r>
    <s v="4305-131-0001-000-8"/>
    <x v="2"/>
    <x v="7"/>
    <n v="140.81396993999999"/>
    <s v="100- &lt;150"/>
    <x v="0"/>
  </r>
  <r>
    <s v="4305-322-0001-000-4"/>
    <x v="2"/>
    <x v="7"/>
    <n v="11.6354501653"/>
    <s v="≥ 250"/>
    <x v="0"/>
  </r>
  <r>
    <s v="4305-322-0001-000-4"/>
    <x v="1"/>
    <x v="7"/>
    <n v="758.27257565900004"/>
    <s v="≥ 250"/>
    <x v="0"/>
  </r>
  <r>
    <s v="4305-333-0002-000-5"/>
    <x v="1"/>
    <x v="7"/>
    <n v="73.158226721700004"/>
    <s v="50- &lt;100"/>
    <x v="0"/>
  </r>
  <r>
    <s v="4306-100-0000-000-8"/>
    <x v="2"/>
    <x v="7"/>
    <n v="6.5657041189100003"/>
    <s v="1 - &lt;50"/>
    <x v="1"/>
  </r>
  <r>
    <s v="4306-311-0000-000-6"/>
    <x v="1"/>
    <x v="7"/>
    <n v="0.58329969916400004"/>
    <s v="≥ 250"/>
    <x v="0"/>
  </r>
  <r>
    <s v="4306-311-0000-000-6"/>
    <x v="2"/>
    <x v="7"/>
    <n v="26.0903899883"/>
    <s v="≥ 250"/>
    <x v="0"/>
  </r>
  <r>
    <s v="4306-311-0000-000-6"/>
    <x v="0"/>
    <x v="7"/>
    <n v="235.22493192499999"/>
    <s v="≥ 250"/>
    <x v="0"/>
  </r>
  <r>
    <s v="4307-411-0001-000-3"/>
    <x v="1"/>
    <x v="7"/>
    <n v="3.6806548109100001"/>
    <s v="1 - &lt;50"/>
    <x v="1"/>
  </r>
  <r>
    <s v="4308-000-0000-000-7"/>
    <x v="1"/>
    <x v="7"/>
    <n v="2.04349822185E-2"/>
    <s v="&lt; 1"/>
    <x v="1"/>
  </r>
  <r>
    <s v="4308-132-0002-000-7"/>
    <x v="1"/>
    <x v="7"/>
    <n v="4.4115632082999998E-2"/>
    <s v="&lt; 1"/>
    <x v="1"/>
  </r>
  <r>
    <s v="4308-312-0001-000-2"/>
    <x v="1"/>
    <x v="7"/>
    <n v="2.16126177737"/>
    <s v="1 - &lt;50"/>
    <x v="1"/>
  </r>
  <r>
    <s v="4308-331-0001-000-1"/>
    <x v="1"/>
    <x v="7"/>
    <n v="0.90394056945800005"/>
    <s v="&lt; 1"/>
    <x v="1"/>
  </r>
  <r>
    <s v="4308-710-0004-000-5"/>
    <x v="1"/>
    <x v="7"/>
    <n v="3.6780656898299999E-2"/>
    <s v="&lt; 1"/>
    <x v="1"/>
  </r>
  <r>
    <s v="4315-323-0001-070-9"/>
    <x v="2"/>
    <x v="0"/>
    <n v="0.13689350834299999"/>
    <s v="&lt; 1"/>
    <x v="1"/>
  </r>
  <r>
    <s v="4315-323-0001-080-2"/>
    <x v="2"/>
    <x v="0"/>
    <n v="1.00942930674"/>
    <s v="1 - &lt;50"/>
    <x v="1"/>
  </r>
  <r>
    <s v="4315-323-0001-090-5"/>
    <x v="2"/>
    <x v="0"/>
    <n v="95.654420958800003"/>
    <s v="50- &lt;100"/>
    <x v="0"/>
  </r>
  <r>
    <s v="4315-323-0001-100-9"/>
    <x v="2"/>
    <x v="0"/>
    <n v="0.90831645253000004"/>
    <s v="&lt; 1"/>
    <x v="1"/>
  </r>
  <r>
    <s v="4315-500-0008-000-0"/>
    <x v="1"/>
    <x v="0"/>
    <n v="6.19925681736E-2"/>
    <s v="50- &lt;100"/>
    <x v="0"/>
  </r>
  <r>
    <s v="4315-500-0008-000-0"/>
    <x v="1"/>
    <x v="7"/>
    <n v="60.415845170600001"/>
    <s v="50- &lt;100"/>
    <x v="0"/>
  </r>
  <r>
    <s v="4315-500-0011-000-4"/>
    <x v="1"/>
    <x v="7"/>
    <n v="19.4773417372"/>
    <s v="1 - &lt;50"/>
    <x v="1"/>
  </r>
  <r>
    <s v="4315-500-0012-000-1"/>
    <x v="1"/>
    <x v="0"/>
    <n v="4.4824915784200003E-2"/>
    <s v="1 - &lt;50"/>
    <x v="1"/>
  </r>
  <r>
    <s v="4315-500-0012-000-1"/>
    <x v="1"/>
    <x v="7"/>
    <n v="18.552811918100002"/>
    <s v="1 - &lt;50"/>
    <x v="1"/>
  </r>
  <r>
    <s v="4315-502-0003-000-1"/>
    <x v="1"/>
    <x v="7"/>
    <n v="8.9991464396499996"/>
    <s v="1 - &lt;50"/>
    <x v="1"/>
  </r>
  <r>
    <s v="4315-502-0005-000-5"/>
    <x v="1"/>
    <x v="7"/>
    <n v="4.3689573625599998E-2"/>
    <s v="&lt; 1"/>
    <x v="1"/>
  </r>
  <r>
    <s v="4315-502-0006-000-2"/>
    <x v="1"/>
    <x v="7"/>
    <n v="1.23086031354"/>
    <s v="1 - &lt;50"/>
    <x v="1"/>
  </r>
  <r>
    <s v="4315-502-0007-000-9"/>
    <x v="1"/>
    <x v="7"/>
    <n v="1.2126589725700001"/>
    <s v="1 - &lt;50"/>
    <x v="1"/>
  </r>
  <r>
    <s v="4315-502-0008-000-6"/>
    <x v="1"/>
    <x v="7"/>
    <n v="2.6955927236100002E-3"/>
    <s v="&lt; 1"/>
    <x v="1"/>
  </r>
  <r>
    <s v="4315-502-0009-000-3"/>
    <x v="1"/>
    <x v="7"/>
    <n v="8.5976960559200002"/>
    <s v="1 - &lt;50"/>
    <x v="1"/>
  </r>
  <r>
    <s v="4315-505-0001-000-6"/>
    <x v="2"/>
    <x v="0"/>
    <n v="1.2004600544099999"/>
    <s v="1 - &lt;50"/>
    <x v="1"/>
  </r>
  <r>
    <s v="4315-505-0006-000-1"/>
    <x v="1"/>
    <x v="0"/>
    <n v="7.4842480708799994E-2"/>
    <s v="1 - &lt;50"/>
    <x v="1"/>
  </r>
  <r>
    <s v="4315-505-0006-000-1"/>
    <x v="2"/>
    <x v="0"/>
    <n v="1.63959361385"/>
    <s v="1 - &lt;50"/>
    <x v="1"/>
  </r>
  <r>
    <s v="4315-505-0006-000-1"/>
    <x v="1"/>
    <x v="7"/>
    <n v="5.4518885310899998"/>
    <s v="1 - &lt;50"/>
    <x v="1"/>
  </r>
  <r>
    <s v="4315-505-0008-000-5"/>
    <x v="1"/>
    <x v="0"/>
    <n v="5.6878817174999999E-2"/>
    <s v="1 - &lt;50"/>
    <x v="1"/>
  </r>
  <r>
    <s v="4315-505-0008-000-5"/>
    <x v="1"/>
    <x v="7"/>
    <n v="1.41786429801"/>
    <s v="1 - &lt;50"/>
    <x v="1"/>
  </r>
  <r>
    <s v="4315-505-0008-000-5"/>
    <x v="2"/>
    <x v="0"/>
    <n v="7.66451630195"/>
    <s v="1 - &lt;50"/>
    <x v="1"/>
  </r>
  <r>
    <s v="4315-505-0009-000-2"/>
    <x v="1"/>
    <x v="0"/>
    <n v="3.8000083205999999E-2"/>
    <s v="1 - &lt;50"/>
    <x v="1"/>
  </r>
  <r>
    <s v="4315-505-0009-000-2"/>
    <x v="1"/>
    <x v="7"/>
    <n v="0.34202169449699998"/>
    <s v="1 - &lt;50"/>
    <x v="1"/>
  </r>
  <r>
    <s v="4315-505-0009-000-2"/>
    <x v="2"/>
    <x v="0"/>
    <n v="5.3477175727199997"/>
    <s v="1 - &lt;50"/>
    <x v="1"/>
  </r>
  <r>
    <s v="4315-505-0012-000-6"/>
    <x v="1"/>
    <x v="7"/>
    <n v="2.94478726515"/>
    <s v="1 - &lt;50"/>
    <x v="1"/>
  </r>
  <r>
    <s v="4315-506-0001-000-9"/>
    <x v="1"/>
    <x v="0"/>
    <n v="1.75961628386"/>
    <s v="1 - &lt;50"/>
    <x v="1"/>
  </r>
  <r>
    <s v="4315-506-0001-000-9"/>
    <x v="1"/>
    <x v="7"/>
    <n v="16.245768829300001"/>
    <s v="1 - &lt;50"/>
    <x v="1"/>
  </r>
  <r>
    <s v="4315-506-0002-000-6"/>
    <x v="1"/>
    <x v="7"/>
    <n v="2.9809708688100001"/>
    <s v="1 - &lt;50"/>
    <x v="1"/>
  </r>
  <r>
    <s v="4315-601-0001-000-1"/>
    <x v="1"/>
    <x v="7"/>
    <n v="6.2170674163399995E-4"/>
    <s v="&lt; 1"/>
    <x v="1"/>
  </r>
  <r>
    <s v="4315-609-0001-000-5"/>
    <x v="1"/>
    <x v="7"/>
    <n v="11.848573419799999"/>
    <s v="1 - &lt;50"/>
    <x v="1"/>
  </r>
  <r>
    <s v="4315-609-0003-000-9"/>
    <x v="1"/>
    <x v="7"/>
    <n v="5.2780338123200004"/>
    <s v="1 - &lt;50"/>
    <x v="1"/>
  </r>
  <r>
    <s v="4315-609-0004-000-6"/>
    <x v="1"/>
    <x v="7"/>
    <n v="4.8011719148700003"/>
    <s v="1 - &lt;50"/>
    <x v="1"/>
  </r>
  <r>
    <s v="4315-610-0001-000-9"/>
    <x v="1"/>
    <x v="7"/>
    <n v="37.291963237300003"/>
    <s v="1 - &lt;50"/>
    <x v="1"/>
  </r>
  <r>
    <s v="4315-610-0002-000-6"/>
    <x v="1"/>
    <x v="7"/>
    <n v="26.240067133099998"/>
    <s v="1 - &lt;50"/>
    <x v="1"/>
  </r>
  <r>
    <s v="4315-700-0025-000-9"/>
    <x v="2"/>
    <x v="0"/>
    <n v="124.985895548"/>
    <s v="100- &lt;150"/>
    <x v="0"/>
  </r>
  <r>
    <s v="4315-700-0030-000-7"/>
    <x v="2"/>
    <x v="0"/>
    <n v="334.83169058499999"/>
    <s v="≥ 250"/>
    <x v="0"/>
  </r>
  <r>
    <s v="4315-700-0032-000-1"/>
    <x v="2"/>
    <x v="0"/>
    <n v="366.06247048199998"/>
    <s v="≥ 250"/>
    <x v="0"/>
  </r>
  <r>
    <s v="4315-700-0033-000-8"/>
    <x v="2"/>
    <x v="0"/>
    <n v="291.50164029699999"/>
    <s v="≥ 250"/>
    <x v="0"/>
  </r>
  <r>
    <s v="4315-700-0034-000-5"/>
    <x v="2"/>
    <x v="0"/>
    <n v="394.48637358000002"/>
    <s v="≥ 250"/>
    <x v="0"/>
  </r>
  <r>
    <s v="4316-605-0005-000-4"/>
    <x v="1"/>
    <x v="7"/>
    <n v="0.27313726033300001"/>
    <s v="&lt; 1"/>
    <x v="1"/>
  </r>
  <r>
    <s v="4317-331-0001-000-9"/>
    <x v="2"/>
    <x v="0"/>
    <n v="337.09354356699998"/>
    <s v="≥ 250"/>
    <x v="0"/>
  </r>
  <r>
    <s v="4317-500-0003-000-1"/>
    <x v="1"/>
    <x v="7"/>
    <n v="0.35404419686100003"/>
    <s v="&lt; 1"/>
    <x v="1"/>
  </r>
  <r>
    <s v="4318-331-0001-000-2"/>
    <x v="2"/>
    <x v="0"/>
    <n v="254.77952864900001"/>
    <s v="≥ 250"/>
    <x v="0"/>
  </r>
  <r>
    <s v="4318-332-0001-000-5"/>
    <x v="2"/>
    <x v="0"/>
    <n v="9.9933874990200007"/>
    <s v="1 - &lt;50"/>
    <x v="1"/>
  </r>
  <r>
    <s v="4319-113-0001-000-5"/>
    <x v="2"/>
    <x v="0"/>
    <n v="383.98707149699999"/>
    <s v="≥ 250"/>
    <x v="0"/>
  </r>
  <r>
    <s v="4319-141-0002-000-9"/>
    <x v="2"/>
    <x v="0"/>
    <n v="482.78301938599998"/>
    <s v="≥ 250"/>
    <x v="0"/>
  </r>
  <r>
    <s v="4321-131-0001-000-8"/>
    <x v="1"/>
    <x v="0"/>
    <n v="6.0924411002000003"/>
    <s v="≥ 250"/>
    <x v="0"/>
  </r>
  <r>
    <s v="4321-131-0001-000-8"/>
    <x v="2"/>
    <x v="0"/>
    <n v="378.311969895"/>
    <s v="≥ 250"/>
    <x v="0"/>
  </r>
  <r>
    <s v="4321-344-0001-000-2"/>
    <x v="2"/>
    <x v="0"/>
    <n v="441.410558267"/>
    <s v="≥ 250"/>
    <x v="0"/>
  </r>
  <r>
    <s v="4322-600-0001-000-0"/>
    <x v="2"/>
    <x v="0"/>
    <n v="0.44255099021599997"/>
    <s v="&lt; 1"/>
    <x v="1"/>
  </r>
  <r>
    <s v="4322-600-0004-000-1"/>
    <x v="2"/>
    <x v="0"/>
    <n v="0.18051302177100001"/>
    <s v="&lt; 1"/>
    <x v="1"/>
  </r>
  <r>
    <s v="4322-600-0005-000-8"/>
    <x v="2"/>
    <x v="0"/>
    <n v="1.0206241223100001"/>
    <s v="1 - &lt;50"/>
    <x v="1"/>
  </r>
  <r>
    <s v="4322-600-0007-000-2"/>
    <x v="2"/>
    <x v="0"/>
    <n v="5.3596891210799997"/>
    <s v="1 - &lt;50"/>
    <x v="1"/>
  </r>
  <r>
    <s v="4322-600-0008-000-9"/>
    <x v="2"/>
    <x v="0"/>
    <n v="25.9114249255"/>
    <s v="1 - &lt;50"/>
    <x v="1"/>
  </r>
  <r>
    <s v="4322-600-0009-000-6"/>
    <x v="2"/>
    <x v="0"/>
    <n v="2.43327321743E-4"/>
    <s v="&lt; 1"/>
    <x v="1"/>
  </r>
  <r>
    <s v="4322-600-0010-000-6"/>
    <x v="2"/>
    <x v="0"/>
    <n v="3.9101913984899997E-2"/>
    <s v="&lt; 1"/>
    <x v="1"/>
  </r>
  <r>
    <s v="4322-600-0012-000-0"/>
    <x v="2"/>
    <x v="0"/>
    <n v="17.576401180600001"/>
    <s v="1 - &lt;50"/>
    <x v="1"/>
  </r>
  <r>
    <s v="4322-600-0020-000-9"/>
    <x v="2"/>
    <x v="0"/>
    <n v="23.435970436400002"/>
    <s v="1 - &lt;50"/>
    <x v="1"/>
  </r>
  <r>
    <s v="4322-600-0021-000-6"/>
    <x v="2"/>
    <x v="0"/>
    <n v="40.100392819"/>
    <s v="1 - &lt;50"/>
    <x v="1"/>
  </r>
  <r>
    <s v="4322-600-0022-000-3"/>
    <x v="2"/>
    <x v="0"/>
    <n v="119.062523705"/>
    <s v="100- &lt;150"/>
    <x v="0"/>
  </r>
  <r>
    <s v="4322-600-0023-000-0"/>
    <x v="2"/>
    <x v="0"/>
    <n v="13.8473965165"/>
    <s v="1 - &lt;50"/>
    <x v="1"/>
  </r>
  <r>
    <s v="4322-600-0026-000-1"/>
    <x v="2"/>
    <x v="0"/>
    <n v="79.576282354200004"/>
    <s v="50- &lt;100"/>
    <x v="0"/>
  </r>
  <r>
    <s v="4322-600-0027-000-8"/>
    <x v="2"/>
    <x v="0"/>
    <n v="41.366593221400002"/>
    <s v="1 - &lt;50"/>
    <x v="1"/>
  </r>
  <r>
    <s v="4322-700-0015-000-8"/>
    <x v="2"/>
    <x v="0"/>
    <n v="59.373588057699997"/>
    <s v="50- &lt;100"/>
    <x v="0"/>
  </r>
  <r>
    <s v="4322-700-0016-000-5"/>
    <x v="2"/>
    <x v="0"/>
    <n v="46.869089047199999"/>
    <s v="1 - &lt;50"/>
    <x v="1"/>
  </r>
  <r>
    <s v="4328-331-0001-000-3"/>
    <x v="2"/>
    <x v="0"/>
    <n v="182.86052236"/>
    <s v="150-&lt;200"/>
    <x v="0"/>
  </r>
  <r>
    <s v="4328-431-0001-000-0"/>
    <x v="2"/>
    <x v="0"/>
    <n v="138.63517779099999"/>
    <s v="100- &lt;150"/>
    <x v="0"/>
  </r>
  <r>
    <s v="4333-124-0001-000-3"/>
    <x v="2"/>
    <x v="0"/>
    <n v="67.502598572699995"/>
    <s v="50- &lt;100"/>
    <x v="0"/>
  </r>
  <r>
    <s v="4333-132-0001-000-8"/>
    <x v="2"/>
    <x v="0"/>
    <n v="9.4165224218700008"/>
    <s v="1 - &lt;50"/>
    <x v="1"/>
  </r>
  <r>
    <s v="4333-133-0001-000-1"/>
    <x v="2"/>
    <x v="0"/>
    <n v="3.3346573456700002"/>
    <s v="1 - &lt;50"/>
    <x v="1"/>
  </r>
  <r>
    <s v="4333-411-0001-000-4"/>
    <x v="2"/>
    <x v="0"/>
    <n v="82.055555702999996"/>
    <s v="50- &lt;100"/>
    <x v="0"/>
  </r>
  <r>
    <s v="4333-421-0001-000-5"/>
    <x v="2"/>
    <x v="0"/>
    <n v="51.721582120000001"/>
    <s v="50- &lt;100"/>
    <x v="0"/>
  </r>
  <r>
    <s v="4434-702-0006-000-2"/>
    <x v="6"/>
    <x v="9"/>
    <n v="49.085465057900002"/>
    <s v="1 - &lt;50"/>
    <x v="1"/>
  </r>
  <r>
    <s v="4434-702-0012-000-7"/>
    <x v="6"/>
    <x v="9"/>
    <n v="1.3474185032899999"/>
    <s v="1 - &lt;50"/>
    <x v="1"/>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624">
  <r>
    <x v="0"/>
    <s v="3202-121-0001-000-8"/>
    <n v="1545.90177055"/>
    <s v="≥ 250"/>
    <x v="0"/>
  </r>
  <r>
    <x v="1"/>
    <s v="4215-333-0001-000-2"/>
    <n v="1089.0768578495943"/>
    <s v="≥ 250"/>
    <x v="0"/>
  </r>
  <r>
    <x v="1"/>
    <s v="4120-111-0001-000-9"/>
    <n v="1056.6801838998499"/>
    <s v="≥ 250"/>
    <x v="0"/>
  </r>
  <r>
    <x v="2"/>
    <s v="3222-111-0002-000-6"/>
    <n v="950.12497287723602"/>
    <s v="≥ 250"/>
    <x v="0"/>
  </r>
  <r>
    <x v="2"/>
    <s v="4305-322-0001-000-4"/>
    <n v="769.90802582430001"/>
    <s v="≥ 250"/>
    <x v="0"/>
  </r>
  <r>
    <x v="3"/>
    <s v="173940000000000106"/>
    <n v="645.05318364246"/>
    <s v="≥ 250"/>
    <x v="0"/>
  </r>
  <r>
    <x v="3"/>
    <s v="203940000000000100"/>
    <n v="645.045056843"/>
    <s v="≥ 250"/>
    <x v="0"/>
  </r>
  <r>
    <x v="1"/>
    <s v="4115-234-0001-000-1"/>
    <n v="632.17230281100001"/>
    <s v="≥ 250"/>
    <x v="0"/>
  </r>
  <r>
    <x v="0"/>
    <s v="2216-111-0003-000-1"/>
    <n v="616.99238306710004"/>
    <s v="≥ 250"/>
    <x v="0"/>
  </r>
  <r>
    <x v="2"/>
    <s v="3205-323-0026-000-8"/>
    <n v="612.35646803399993"/>
    <s v="≥ 250"/>
    <x v="0"/>
  </r>
  <r>
    <x v="3"/>
    <s v="063938000000000103"/>
    <n v="597.94900817300004"/>
    <s v="≥ 250"/>
    <x v="0"/>
  </r>
  <r>
    <x v="2"/>
    <s v="3225-111-0001-000-8"/>
    <n v="575.07921927486996"/>
    <s v="≥ 250"/>
    <x v="0"/>
  </r>
  <r>
    <x v="3"/>
    <s v="363939000000000402"/>
    <n v="543.1957591634"/>
    <s v="≥ 250"/>
    <x v="0"/>
  </r>
  <r>
    <x v="4"/>
    <s v="093840000000000105"/>
    <n v="538.10761437999997"/>
    <s v="≥ 250"/>
    <x v="0"/>
  </r>
  <r>
    <x v="3"/>
    <s v="073940000000000107"/>
    <n v="495.96417411349603"/>
    <s v="≥ 250"/>
    <x v="0"/>
  </r>
  <r>
    <x v="1"/>
    <s v="4319-141-0002-000-9"/>
    <n v="482.78301938599998"/>
    <s v="≥ 250"/>
    <x v="0"/>
  </r>
  <r>
    <x v="2"/>
    <s v="1-10-35-36-0A00-00001-A000"/>
    <n v="461.18810479699999"/>
    <s v="≥ 250"/>
    <x v="0"/>
  </r>
  <r>
    <x v="5"/>
    <s v="133940000003000001"/>
    <n v="451.99668313879999"/>
    <s v="≥ 250"/>
    <x v="0"/>
  </r>
  <r>
    <x v="3"/>
    <s v="083940000000000203"/>
    <n v="450.2778492082"/>
    <s v="≥ 250"/>
    <x v="0"/>
  </r>
  <r>
    <x v="1"/>
    <s v="4321-344-0001-000-2"/>
    <n v="441.410558267"/>
    <s v="≥ 250"/>
    <x v="0"/>
  </r>
  <r>
    <x v="3"/>
    <s v="213940000000000108"/>
    <n v="438.17018774143997"/>
    <s v="≥ 250"/>
    <x v="0"/>
  </r>
  <r>
    <x v="2"/>
    <s v="2232-111-0002-010-7"/>
    <n v="432.08331137728004"/>
    <s v="≥ 250"/>
    <x v="0"/>
  </r>
  <r>
    <x v="3"/>
    <s v="333939000000000105"/>
    <n v="428.78913463999999"/>
    <s v="≥ 250"/>
    <x v="0"/>
  </r>
  <r>
    <x v="5"/>
    <s v="303941000001000007"/>
    <n v="417.96136773799998"/>
    <s v="≥ 250"/>
    <x v="0"/>
  </r>
  <r>
    <x v="3"/>
    <s v="223938001001001909"/>
    <n v="404.80164390524368"/>
    <s v="≥ 250"/>
    <x v="0"/>
  </r>
  <r>
    <x v="1"/>
    <s v="4218-131-0005-000-9"/>
    <n v="395.37122389322468"/>
    <s v="≥ 250"/>
    <x v="0"/>
  </r>
  <r>
    <x v="1"/>
    <s v="4315-700-0034-000-5"/>
    <n v="394.48637358000002"/>
    <s v="≥ 250"/>
    <x v="0"/>
  </r>
  <r>
    <x v="3"/>
    <s v="293940000000000101"/>
    <n v="390.04255878700002"/>
    <s v="≥ 250"/>
    <x v="0"/>
  </r>
  <r>
    <x v="1"/>
    <s v="4321-131-0001-000-8"/>
    <n v="384.40441099520001"/>
    <s v="≥ 250"/>
    <x v="0"/>
  </r>
  <r>
    <x v="1"/>
    <s v="4319-113-0001-000-5"/>
    <n v="383.98707149699999"/>
    <s v="≥ 250"/>
    <x v="0"/>
  </r>
  <r>
    <x v="5"/>
    <s v="153941000001000008"/>
    <n v="378.438744687"/>
    <s v="≥ 250"/>
    <x v="0"/>
  </r>
  <r>
    <x v="0"/>
    <s v="2225-111-0002-000-2"/>
    <n v="375.29735702400001"/>
    <s v="≥ 250"/>
    <x v="0"/>
  </r>
  <r>
    <x v="1"/>
    <s v="4315-700-0032-000-1"/>
    <n v="366.06247048199998"/>
    <s v="≥ 250"/>
    <x v="0"/>
  </r>
  <r>
    <x v="3"/>
    <s v="223940000000000302"/>
    <n v="354.63134620463001"/>
    <s v="≥ 250"/>
    <x v="0"/>
  </r>
  <r>
    <x v="3"/>
    <s v="313939000000000109"/>
    <n v="338.18610816299997"/>
    <s v="≥ 250"/>
    <x v="0"/>
  </r>
  <r>
    <x v="1"/>
    <s v="4317-331-0001-000-9"/>
    <n v="337.09354356699998"/>
    <s v="≥ 250"/>
    <x v="0"/>
  </r>
  <r>
    <x v="1"/>
    <s v="4315-700-0030-000-7"/>
    <n v="334.83169058499999"/>
    <s v="≥ 250"/>
    <x v="0"/>
  </r>
  <r>
    <x v="2"/>
    <s v="3226-111-0001-000-1"/>
    <n v="332.36999908900003"/>
    <s v="≥ 250"/>
    <x v="0"/>
  </r>
  <r>
    <x v="1"/>
    <s v="043840000000000106"/>
    <n v="330.03760928859055"/>
    <s v="≥ 250"/>
    <x v="0"/>
  </r>
  <r>
    <x v="3"/>
    <s v="063940000000000207"/>
    <n v="328.67440801562122"/>
    <s v="≥ 250"/>
    <x v="0"/>
  </r>
  <r>
    <x v="2"/>
    <s v="3236-111-0001-000-2"/>
    <n v="325.27516937410701"/>
    <s v="≥ 250"/>
    <x v="0"/>
  </r>
  <r>
    <x v="1"/>
    <s v="123837000000000105"/>
    <n v="319.80173960692997"/>
    <s v="≥ 250"/>
    <x v="0"/>
  </r>
  <r>
    <x v="2"/>
    <s v="1-03-36-36-0A00-00001-0000"/>
    <n v="319.09610044999999"/>
    <s v="≥ 250"/>
    <x v="0"/>
  </r>
  <r>
    <x v="3"/>
    <s v="073938000000000101"/>
    <n v="314.34196694399998"/>
    <s v="≥ 250"/>
    <x v="0"/>
  </r>
  <r>
    <x v="2"/>
    <s v="3230-311-0001-000-8"/>
    <n v="313.21636192327298"/>
    <s v="≥ 250"/>
    <x v="0"/>
  </r>
  <r>
    <x v="5"/>
    <s v="253941000001000007"/>
    <n v="311.96007352211302"/>
    <s v="≥ 250"/>
    <x v="0"/>
  </r>
  <r>
    <x v="0"/>
    <s v="2223-311-0001-000-3"/>
    <n v="308.801426065947"/>
    <s v="≥ 250"/>
    <x v="0"/>
  </r>
  <r>
    <x v="3"/>
    <s v="193941000001000000"/>
    <n v="307.60503898759998"/>
    <s v="≥ 250"/>
    <x v="0"/>
  </r>
  <r>
    <x v="1"/>
    <s v="3233-122-0015-000-8"/>
    <n v="307.28194783869998"/>
    <s v="≥ 250"/>
    <x v="0"/>
  </r>
  <r>
    <x v="0"/>
    <s v="2226-111-0004-000-9"/>
    <n v="306.26391737313872"/>
    <s v="≥ 250"/>
    <x v="0"/>
  </r>
  <r>
    <x v="0"/>
    <s v="2223-111-0004-000-0"/>
    <n v="302.96924918500002"/>
    <s v="≥ 250"/>
    <x v="0"/>
  </r>
  <r>
    <x v="3"/>
    <s v="203941000003000004"/>
    <n v="302.27570140360001"/>
    <s v="≥ 250"/>
    <x v="0"/>
  </r>
  <r>
    <x v="1"/>
    <s v="183838000000000404"/>
    <n v="301.76324852396425"/>
    <s v="≥ 250"/>
    <x v="0"/>
  </r>
  <r>
    <x v="0"/>
    <s v="2221-311-0001-000-7"/>
    <n v="297.41354641999999"/>
    <s v="≥ 250"/>
    <x v="0"/>
  </r>
  <r>
    <x v="0"/>
    <s v="2304-211-0010-000-0"/>
    <n v="294.98742814730002"/>
    <s v="≥ 250"/>
    <x v="0"/>
  </r>
  <r>
    <x v="6"/>
    <s v="2322-111-0001-000-3"/>
    <n v="291.85654143779999"/>
    <s v="≥ 250"/>
    <x v="0"/>
  </r>
  <r>
    <x v="1"/>
    <s v="4315-700-0033-000-8"/>
    <n v="291.50164029699999"/>
    <s v="≥ 250"/>
    <x v="0"/>
  </r>
  <r>
    <x v="5"/>
    <s v="273941000001000003"/>
    <n v="288.7038984016495"/>
    <s v="≥ 250"/>
    <x v="0"/>
  </r>
  <r>
    <x v="2"/>
    <s v="3235-111-0001-000-9"/>
    <n v="288.1610033815"/>
    <s v="≥ 250"/>
    <x v="0"/>
  </r>
  <r>
    <x v="4"/>
    <s v="103840000000000201"/>
    <n v="287.42523510119997"/>
    <s v="≥ 250"/>
    <x v="0"/>
  </r>
  <r>
    <x v="6"/>
    <s v="2315-311-0001-000-5"/>
    <n v="287.03798487500001"/>
    <s v="≥ 250"/>
    <x v="0"/>
  </r>
  <r>
    <x v="3"/>
    <s v="163940000000000206"/>
    <n v="284.39227512000002"/>
    <s v="≥ 250"/>
    <x v="0"/>
  </r>
  <r>
    <x v="2"/>
    <s v="1-34-35-36-0A00-00001-0000"/>
    <n v="280.62050142099997"/>
    <s v="≥ 250"/>
    <x v="0"/>
  </r>
  <r>
    <x v="0"/>
    <s v="3210-141-0001-000-5"/>
    <n v="276.77841028500001"/>
    <s v="≥ 250"/>
    <x v="0"/>
  </r>
  <r>
    <x v="3"/>
    <s v="163940000000000108"/>
    <n v="266.15992303221299"/>
    <s v="≥ 250"/>
    <x v="0"/>
  </r>
  <r>
    <x v="2"/>
    <s v="1-33-35-36-0A00-00001-0000"/>
    <n v="262.30315291900001"/>
    <s v="≥ 250"/>
    <x v="0"/>
  </r>
  <r>
    <x v="2"/>
    <s v="4306-311-0000-000-6"/>
    <n v="261.89862161246401"/>
    <s v="≥ 250"/>
    <x v="0"/>
  </r>
  <r>
    <x v="2"/>
    <s v="1-34-35-36-0A00-00002-0000"/>
    <n v="258.86672388"/>
    <s v="≥ 250"/>
    <x v="0"/>
  </r>
  <r>
    <x v="1"/>
    <s v="4318-331-0001-000-2"/>
    <n v="254.77952864900001"/>
    <s v="≥ 250"/>
    <x v="0"/>
  </r>
  <r>
    <x v="2"/>
    <s v="3223-111-0002-000-9"/>
    <n v="254.514148218"/>
    <s v="≥ 250"/>
    <x v="0"/>
  </r>
  <r>
    <x v="3"/>
    <s v="073938000000000209"/>
    <n v="252.82822302580001"/>
    <s v="≥ 250"/>
    <x v="0"/>
  </r>
  <r>
    <x v="5"/>
    <s v="283941000003000007"/>
    <n v="249.83255933629999"/>
    <s v="200- &lt;250"/>
    <x v="0"/>
  </r>
  <r>
    <x v="3"/>
    <s v="193940000000000102"/>
    <n v="247.49465564600001"/>
    <s v="200- &lt;250"/>
    <x v="0"/>
  </r>
  <r>
    <x v="3"/>
    <s v="183940000000000104"/>
    <n v="247.088529446"/>
    <s v="200- &lt;250"/>
    <x v="0"/>
  </r>
  <r>
    <x v="1"/>
    <s v="013837000000000108"/>
    <n v="245.17174468953002"/>
    <s v="200- &lt;250"/>
    <x v="0"/>
  </r>
  <r>
    <x v="3"/>
    <s v="323840000000000205"/>
    <n v="243.490631702"/>
    <s v="200- &lt;250"/>
    <x v="0"/>
  </r>
  <r>
    <x v="0"/>
    <s v="2319-222-0005-000-2"/>
    <n v="243.07669905299315"/>
    <s v="200- &lt;250"/>
    <x v="0"/>
  </r>
  <r>
    <x v="0"/>
    <s v="3209-311-0001-000-2"/>
    <n v="238.40247623030001"/>
    <s v="200- &lt;250"/>
    <x v="0"/>
  </r>
  <r>
    <x v="1"/>
    <s v="3135-311-0001-000-6"/>
    <n v="236.63856518906002"/>
    <s v="200- &lt;250"/>
    <x v="0"/>
  </r>
  <r>
    <x v="5"/>
    <s v="223941000001000004"/>
    <n v="232.06593720699999"/>
    <s v="200- &lt;250"/>
    <x v="0"/>
  </r>
  <r>
    <x v="0"/>
    <s v="2202-121-0001-000-5"/>
    <n v="225.882095405"/>
    <s v="200- &lt;250"/>
    <x v="0"/>
  </r>
  <r>
    <x v="5"/>
    <s v="343941000001000009"/>
    <n v="223.78238226813221"/>
    <s v="200- &lt;250"/>
    <x v="0"/>
  </r>
  <r>
    <x v="2"/>
    <s v="4202-111-0001-000-0"/>
    <n v="222.66578553149998"/>
    <s v="200- &lt;250"/>
    <x v="0"/>
  </r>
  <r>
    <x v="6"/>
    <s v="2334-410-0000-000-1"/>
    <n v="222.475472078"/>
    <s v="200- &lt;250"/>
    <x v="0"/>
  </r>
  <r>
    <x v="2"/>
    <s v="1-04-36-36-0A00-00001-0000"/>
    <n v="222.350436358"/>
    <s v="200- &lt;250"/>
    <x v="0"/>
  </r>
  <r>
    <x v="3"/>
    <s v="323939000000000107"/>
    <n v="222.324202988"/>
    <s v="200- &lt;250"/>
    <x v="0"/>
  </r>
  <r>
    <x v="3"/>
    <s v="303940000000000109"/>
    <n v="220.403554907"/>
    <s v="200- &lt;250"/>
    <x v="0"/>
  </r>
  <r>
    <x v="3"/>
    <s v="044039000000000104"/>
    <n v="217.88833535399999"/>
    <s v="200- &lt;250"/>
    <x v="0"/>
  </r>
  <r>
    <x v="5"/>
    <s v="213941000009001008"/>
    <n v="217.55776867669999"/>
    <s v="200- &lt;250"/>
    <x v="0"/>
  </r>
  <r>
    <x v="2"/>
    <s v="4212-122-0001-000-5"/>
    <n v="215.06338981100001"/>
    <s v="200- &lt;250"/>
    <x v="0"/>
  </r>
  <r>
    <x v="0"/>
    <s v="3317-310-0000-000-4"/>
    <n v="214.68316867316707"/>
    <s v="200- &lt;250"/>
    <x v="0"/>
  </r>
  <r>
    <x v="3"/>
    <s v="223938001001000107"/>
    <n v="211.33081547980998"/>
    <s v="200- &lt;250"/>
    <x v="0"/>
  </r>
  <r>
    <x v="1"/>
    <s v="4220-141-0001-000-9"/>
    <n v="210.77945947699999"/>
    <s v="200- &lt;250"/>
    <x v="0"/>
  </r>
  <r>
    <x v="5"/>
    <s v="293941000003000005"/>
    <n v="209.66209136699999"/>
    <s v="200- &lt;250"/>
    <x v="0"/>
  </r>
  <r>
    <x v="5"/>
    <s v="183941000008000007"/>
    <n v="207.46843524298001"/>
    <s v="200- &lt;250"/>
    <x v="0"/>
  </r>
  <r>
    <x v="1"/>
    <s v="193838000000000108"/>
    <n v="202.17516758900001"/>
    <s v="200- &lt;250"/>
    <x v="0"/>
  </r>
  <r>
    <x v="1"/>
    <s v="3129-111-0001-000-3"/>
    <n v="198.631674616"/>
    <s v="150-&lt;200"/>
    <x v="0"/>
  </r>
  <r>
    <x v="3"/>
    <s v="153938000000000408"/>
    <n v="198.44914056953127"/>
    <s v="150-&lt;200"/>
    <x v="0"/>
  </r>
  <r>
    <x v="2"/>
    <s v="4201-111-0015-000-8"/>
    <n v="195.86115973859998"/>
    <s v="150-&lt;200"/>
    <x v="0"/>
  </r>
  <r>
    <x v="5"/>
    <s v="153940000000000208"/>
    <n v="195.30258514100001"/>
    <s v="150-&lt;200"/>
    <x v="0"/>
  </r>
  <r>
    <x v="3"/>
    <s v="193838000000000310"/>
    <n v="191.477576505"/>
    <s v="150-&lt;200"/>
    <x v="0"/>
  </r>
  <r>
    <x v="1"/>
    <s v="3232-131-0001-000-2"/>
    <n v="189.54443688500001"/>
    <s v="150-&lt;200"/>
    <x v="0"/>
  </r>
  <r>
    <x v="0"/>
    <s v="2214-311-0001-000-5"/>
    <n v="188.65226465165659"/>
    <s v="150-&lt;200"/>
    <x v="0"/>
  </r>
  <r>
    <x v="2"/>
    <s v="1-33-35-36-0A00-00002-0000"/>
    <n v="186.483150317"/>
    <s v="150-&lt;200"/>
    <x v="0"/>
  </r>
  <r>
    <x v="3"/>
    <s v="053940000000000110"/>
    <n v="183.25701490077222"/>
    <s v="150-&lt;200"/>
    <x v="0"/>
  </r>
  <r>
    <x v="1"/>
    <s v="4328-331-0001-000-3"/>
    <n v="182.86052236"/>
    <s v="150-&lt;200"/>
    <x v="0"/>
  </r>
  <r>
    <x v="2"/>
    <s v="3319-122-0001-000-0"/>
    <n v="181.19121760826414"/>
    <s v="150-&lt;200"/>
    <x v="0"/>
  </r>
  <r>
    <x v="1"/>
    <s v="3232-211-0001-000-7"/>
    <n v="178.46721004236198"/>
    <s v="150-&lt;200"/>
    <x v="0"/>
  </r>
  <r>
    <x v="3"/>
    <s v="223938000000000306"/>
    <n v="177.11305289687368"/>
    <s v="150-&lt;200"/>
    <x v="0"/>
  </r>
  <r>
    <x v="4"/>
    <s v="083840000000000107"/>
    <n v="175.800002353"/>
    <s v="150-&lt;200"/>
    <x v="0"/>
  </r>
  <r>
    <x v="3"/>
    <s v="083940000000000105"/>
    <n v="171.63291932219721"/>
    <s v="150-&lt;200"/>
    <x v="0"/>
  </r>
  <r>
    <x v="5"/>
    <s v="293941000001000009"/>
    <n v="167.77852617400001"/>
    <s v="150-&lt;200"/>
    <x v="0"/>
  </r>
  <r>
    <x v="1"/>
    <s v="4217-111-0002-000-3"/>
    <n v="166.16057907236831"/>
    <s v="150-&lt;200"/>
    <x v="0"/>
  </r>
  <r>
    <x v="1"/>
    <s v="133837000000000201"/>
    <n v="159.33896712230001"/>
    <s v="150-&lt;200"/>
    <x v="0"/>
  </r>
  <r>
    <x v="1"/>
    <s v="4217-122-0001-000-0"/>
    <n v="158.50377386068999"/>
    <s v="150-&lt;200"/>
    <x v="0"/>
  </r>
  <r>
    <x v="0"/>
    <s v="2236-331-0001-000-5"/>
    <n v="157.75652471036676"/>
    <s v="150-&lt;200"/>
    <x v="0"/>
  </r>
  <r>
    <x v="0"/>
    <s v="2305-221-0001-000-8"/>
    <n v="155.63007016250302"/>
    <s v="150-&lt;200"/>
    <x v="0"/>
  </r>
  <r>
    <x v="0"/>
    <s v="2203-411-0001-000-8"/>
    <n v="154.929105077"/>
    <s v="150-&lt;200"/>
    <x v="0"/>
  </r>
  <r>
    <x v="4"/>
    <s v="043840000000000106"/>
    <n v="153.53464778399999"/>
    <s v="150-&lt;200"/>
    <x v="0"/>
  </r>
  <r>
    <x v="0"/>
    <s v="2210-211-0001-000-6"/>
    <n v="153.22122403"/>
    <s v="150-&lt;200"/>
    <x v="0"/>
  </r>
  <r>
    <x v="0"/>
    <s v="3213-211-0001-000-8"/>
    <n v="152.73264522854001"/>
    <s v="150-&lt;200"/>
    <x v="0"/>
  </r>
  <r>
    <x v="0"/>
    <s v="2330-300-0000-000-1"/>
    <n v="152.11443037999999"/>
    <s v="150-&lt;200"/>
    <x v="0"/>
  </r>
  <r>
    <x v="3"/>
    <s v="033938000000000130"/>
    <n v="152.101497475"/>
    <s v="150-&lt;200"/>
    <x v="0"/>
  </r>
  <r>
    <x v="3"/>
    <s v="094039000000000407"/>
    <n v="151.86684338800001"/>
    <s v="150-&lt;200"/>
    <x v="0"/>
  </r>
  <r>
    <x v="0"/>
    <s v="2210-111-0003-000-3"/>
    <n v="150.26309635600001"/>
    <s v="150-&lt;200"/>
    <x v="0"/>
  </r>
  <r>
    <x v="0"/>
    <s v="3307-111-0002-000-6"/>
    <n v="150.00683701599999"/>
    <s v="150-&lt;200"/>
    <x v="0"/>
  </r>
  <r>
    <x v="0"/>
    <s v="3305-300-0000-000-6"/>
    <n v="149.97336155100001"/>
    <s v="100- &lt;150"/>
    <x v="0"/>
  </r>
  <r>
    <x v="0"/>
    <s v="3213-311-0001-000-5"/>
    <n v="149.11437765318502"/>
    <s v="100- &lt;150"/>
    <x v="0"/>
  </r>
  <r>
    <x v="0"/>
    <s v="3306-400-0000-000-6"/>
    <n v="148.25280462500001"/>
    <s v="100- &lt;150"/>
    <x v="0"/>
  </r>
  <r>
    <x v="1"/>
    <s v="013837000000000206"/>
    <n v="147.99886411400001"/>
    <s v="100- &lt;150"/>
    <x v="0"/>
  </r>
  <r>
    <x v="0"/>
    <s v="3318-300-0000-000-6"/>
    <n v="147.61430716000001"/>
    <s v="100- &lt;150"/>
    <x v="0"/>
  </r>
  <r>
    <x v="5"/>
    <s v="203941000009000001"/>
    <n v="146.770720052"/>
    <s v="100- &lt;150"/>
    <x v="0"/>
  </r>
  <r>
    <x v="3"/>
    <s v="303838001000000300"/>
    <n v="146.64334656299999"/>
    <s v="100- &lt;150"/>
    <x v="0"/>
  </r>
  <r>
    <x v="3"/>
    <s v="303838001000000700"/>
    <n v="145.954860548"/>
    <s v="100- &lt;150"/>
    <x v="0"/>
  </r>
  <r>
    <x v="0"/>
    <s v="3201-244-0039-000-8"/>
    <n v="145.64164349199999"/>
    <s v="100- &lt;150"/>
    <x v="0"/>
  </r>
  <r>
    <x v="5"/>
    <s v="133940000001000005"/>
    <n v="145.36564822029999"/>
    <s v="100- &lt;150"/>
    <x v="0"/>
  </r>
  <r>
    <x v="2"/>
    <s v="3224-111-0002-000-2"/>
    <n v="145.24811441509999"/>
    <s v="100- &lt;150"/>
    <x v="0"/>
  </r>
  <r>
    <x v="0"/>
    <s v="3306-111-0002-000-3"/>
    <n v="144.88240355794801"/>
    <s v="100- &lt;150"/>
    <x v="0"/>
  </r>
  <r>
    <x v="0"/>
    <s v="3213-111-0002-000-8"/>
    <n v="144.70268430199999"/>
    <s v="100- &lt;150"/>
    <x v="0"/>
  </r>
  <r>
    <x v="5"/>
    <s v="173941000011000003"/>
    <n v="144.22451604368572"/>
    <s v="100- &lt;150"/>
    <x v="0"/>
  </r>
  <r>
    <x v="0"/>
    <s v="3214-311-0001-000-8"/>
    <n v="144.15139488700001"/>
    <s v="100- &lt;150"/>
    <x v="0"/>
  </r>
  <r>
    <x v="2"/>
    <s v="1-05-36-36-0A00-00001-C000"/>
    <n v="143.99329748599999"/>
    <s v="100- &lt;150"/>
    <x v="0"/>
  </r>
  <r>
    <x v="3"/>
    <s v="093937000000000109"/>
    <n v="143.82052177099999"/>
    <s v="100- &lt;150"/>
    <x v="0"/>
  </r>
  <r>
    <x v="3"/>
    <s v="093940000000000407"/>
    <n v="143.36337264725"/>
    <s v="100- &lt;150"/>
    <x v="0"/>
  </r>
  <r>
    <x v="0"/>
    <s v="3215-111-0003-000-1"/>
    <n v="141.818779869"/>
    <s v="100- &lt;150"/>
    <x v="0"/>
  </r>
  <r>
    <x v="3"/>
    <s v="303838001000000100"/>
    <n v="141.07085912700001"/>
    <s v="100- &lt;150"/>
    <x v="0"/>
  </r>
  <r>
    <x v="2"/>
    <s v="4305-131-0001-000-8"/>
    <n v="140.8707838297687"/>
    <s v="100- &lt;150"/>
    <x v="0"/>
  </r>
  <r>
    <x v="0"/>
    <s v="3317-111-0000-000-3"/>
    <n v="139.970746933855"/>
    <s v="100- &lt;150"/>
    <x v="0"/>
  </r>
  <r>
    <x v="3"/>
    <s v="053940000000000209"/>
    <n v="138.764946267"/>
    <s v="100- &lt;150"/>
    <x v="0"/>
  </r>
  <r>
    <x v="1"/>
    <s v="4328-431-0001-000-0"/>
    <n v="138.63517779099999"/>
    <s v="100- &lt;150"/>
    <x v="0"/>
  </r>
  <r>
    <x v="3"/>
    <s v="054038000000000808"/>
    <n v="137.0623320788043"/>
    <s v="100- &lt;150"/>
    <x v="0"/>
  </r>
  <r>
    <x v="3"/>
    <s v="103937000000000120"/>
    <n v="136.13010506200001"/>
    <s v="100- &lt;150"/>
    <x v="0"/>
  </r>
  <r>
    <x v="5"/>
    <s v="283941000001000305"/>
    <n v="134.71735375700001"/>
    <s v="100- &lt;150"/>
    <x v="0"/>
  </r>
  <r>
    <x v="0"/>
    <s v="3201-111-0003-000-8"/>
    <n v="133.769900589"/>
    <s v="100- &lt;150"/>
    <x v="0"/>
  </r>
  <r>
    <x v="0"/>
    <s v="2334-410-0000-000-1"/>
    <n v="130.930346649"/>
    <s v="100- &lt;150"/>
    <x v="0"/>
  </r>
  <r>
    <x v="3"/>
    <s v="053940000000000502"/>
    <n v="130.0572622069441"/>
    <s v="100- &lt;150"/>
    <x v="0"/>
  </r>
  <r>
    <x v="3"/>
    <s v="223938000000000208"/>
    <n v="128.53322171697738"/>
    <s v="100- &lt;150"/>
    <x v="0"/>
  </r>
  <r>
    <x v="1"/>
    <s v="4315-700-0025-000-9"/>
    <n v="124.985895548"/>
    <s v="100- &lt;150"/>
    <x v="0"/>
  </r>
  <r>
    <x v="5"/>
    <s v="153940000000000100"/>
    <n v="123.82404943500001"/>
    <s v="100- &lt;150"/>
    <x v="0"/>
  </r>
  <r>
    <x v="3"/>
    <s v="323939000000000205"/>
    <n v="123.69184609"/>
    <s v="100- &lt;150"/>
    <x v="0"/>
  </r>
  <r>
    <x v="3"/>
    <s v="033938000000000140"/>
    <n v="121.903015752"/>
    <s v="100- &lt;150"/>
    <x v="0"/>
  </r>
  <r>
    <x v="2"/>
    <s v="1-02-36-36-0A00-00001-0000"/>
    <n v="121.454506259"/>
    <s v="100- &lt;150"/>
    <x v="0"/>
  </r>
  <r>
    <x v="0"/>
    <s v="2330-130-0000-000-0"/>
    <n v="119.29231460299999"/>
    <s v="100- &lt;150"/>
    <x v="0"/>
  </r>
  <r>
    <x v="1"/>
    <s v="4322-600-0022-000-3"/>
    <n v="119.062523705"/>
    <s v="100- &lt;150"/>
    <x v="0"/>
  </r>
  <r>
    <x v="3"/>
    <s v="283940000000000103"/>
    <n v="117.364862323"/>
    <s v="100- &lt;150"/>
    <x v="0"/>
  </r>
  <r>
    <x v="6"/>
    <s v="2303-411-0010-000-1"/>
    <n v="117.148943609"/>
    <s v="100- &lt;150"/>
    <x v="0"/>
  </r>
  <r>
    <x v="5"/>
    <s v="143940000000000210"/>
    <n v="116.917898411"/>
    <s v="100- &lt;150"/>
    <x v="0"/>
  </r>
  <r>
    <x v="4"/>
    <s v="143840000009000008"/>
    <n v="116.01704193499999"/>
    <s v="100- &lt;150"/>
    <x v="0"/>
  </r>
  <r>
    <x v="0"/>
    <s v="2331-111-0002-000-8"/>
    <n v="115.991679135"/>
    <s v="100- &lt;150"/>
    <x v="0"/>
  </r>
  <r>
    <x v="0"/>
    <s v="2318-311-0001-000-4"/>
    <n v="114.46250128293001"/>
    <s v="100- &lt;150"/>
    <x v="0"/>
  </r>
  <r>
    <x v="5"/>
    <s v="233941001005000000"/>
    <n v="113.833122753"/>
    <s v="100- &lt;150"/>
    <x v="0"/>
  </r>
  <r>
    <x v="0"/>
    <s v="3307-410-0000-000-0"/>
    <n v="113.72669275963109"/>
    <s v="100- &lt;150"/>
    <x v="0"/>
  </r>
  <r>
    <x v="0"/>
    <s v="2215-221-0001-000-2"/>
    <n v="113.65259206157879"/>
    <s v="100- &lt;150"/>
    <x v="0"/>
  </r>
  <r>
    <x v="0"/>
    <s v="2204-233-0020-000-4"/>
    <n v="113.223979894"/>
    <s v="100- &lt;150"/>
    <x v="0"/>
  </r>
  <r>
    <x v="0"/>
    <s v="2214-221-0001-000-9"/>
    <n v="112.547961797"/>
    <s v="100- &lt;150"/>
    <x v="0"/>
  </r>
  <r>
    <x v="0"/>
    <s v="2334-340-0000-000-7"/>
    <n v="112.44277889495021"/>
    <s v="100- &lt;150"/>
    <x v="0"/>
  </r>
  <r>
    <x v="5"/>
    <s v="153940000000000306"/>
    <n v="112.36259436900001"/>
    <s v="100- &lt;150"/>
    <x v="0"/>
  </r>
  <r>
    <x v="0"/>
    <s v="2318-211-0001-000-7"/>
    <n v="112.2394603061"/>
    <s v="100- &lt;150"/>
    <x v="0"/>
  </r>
  <r>
    <x v="1"/>
    <s v="133839000000000109"/>
    <n v="111.150344623"/>
    <s v="100- &lt;150"/>
    <x v="0"/>
  </r>
  <r>
    <x v="6"/>
    <s v="2311-111-0001-000-9"/>
    <n v="108.38908733300001"/>
    <s v="100- &lt;150"/>
    <x v="0"/>
  </r>
  <r>
    <x v="2"/>
    <s v="3331-111-0000-000-7"/>
    <n v="107.70594903600001"/>
    <s v="100- &lt;150"/>
    <x v="0"/>
  </r>
  <r>
    <x v="2"/>
    <s v="3319-221-0000-000-7"/>
    <n v="105.835140724"/>
    <s v="100- &lt;150"/>
    <x v="0"/>
  </r>
  <r>
    <x v="0"/>
    <s v="2211-311-0001-000-6"/>
    <n v="105.46943775803"/>
    <s v="100- &lt;150"/>
    <x v="0"/>
  </r>
  <r>
    <x v="0"/>
    <s v="2204-111-0002-000-7"/>
    <n v="104.33508700599999"/>
    <s v="100- &lt;150"/>
    <x v="0"/>
  </r>
  <r>
    <x v="3"/>
    <s v="223940000000000106"/>
    <n v="104.028389948"/>
    <s v="100- &lt;150"/>
    <x v="0"/>
  </r>
  <r>
    <x v="0"/>
    <s v="2221-111-0003-000-7"/>
    <n v="102.76669987"/>
    <s v="100- &lt;150"/>
    <x v="0"/>
  </r>
  <r>
    <x v="0"/>
    <s v="2330-210-0002-000-9"/>
    <n v="102.274904769"/>
    <s v="100- &lt;150"/>
    <x v="0"/>
  </r>
  <r>
    <x v="2"/>
    <s v="3236-311-0021-010-5"/>
    <n v="101.67656061849999"/>
    <s v="100- &lt;150"/>
    <x v="0"/>
  </r>
  <r>
    <x v="1"/>
    <s v="4233-133-0001-000-4"/>
    <n v="101.069748164"/>
    <s v="100- &lt;150"/>
    <x v="0"/>
  </r>
  <r>
    <x v="2"/>
    <s v="3235-212-0002-000-6"/>
    <n v="99.68430153349"/>
    <s v="50- &lt;100"/>
    <x v="0"/>
  </r>
  <r>
    <x v="1"/>
    <s v="4233-121-0001-000-7"/>
    <n v="99.348482378227914"/>
    <s v="50- &lt;100"/>
    <x v="0"/>
  </r>
  <r>
    <x v="3"/>
    <s v="223938000000000501"/>
    <n v="97.635277030776351"/>
    <s v="50- &lt;100"/>
    <x v="0"/>
  </r>
  <r>
    <x v="1"/>
    <s v="4315-323-0001-090-5"/>
    <n v="95.654420958800003"/>
    <s v="50- &lt;100"/>
    <x v="0"/>
  </r>
  <r>
    <x v="5"/>
    <s v="163941000001000006"/>
    <n v="95.400630745100003"/>
    <s v="50- &lt;100"/>
    <x v="0"/>
  </r>
  <r>
    <x v="0"/>
    <s v="3302-212-0001-000-4"/>
    <n v="95.070654095600005"/>
    <s v="50- &lt;100"/>
    <x v="0"/>
  </r>
  <r>
    <x v="3"/>
    <s v="113938000000000309"/>
    <n v="94.957052638500002"/>
    <s v="50- &lt;100"/>
    <x v="0"/>
  </r>
  <r>
    <x v="1"/>
    <s v="3232-141-0001-000-3"/>
    <n v="93.141308910299998"/>
    <s v="50- &lt;100"/>
    <x v="0"/>
  </r>
  <r>
    <x v="3"/>
    <s v="163938000000000102"/>
    <n v="91.803559917000001"/>
    <s v="50- &lt;100"/>
    <x v="0"/>
  </r>
  <r>
    <x v="0"/>
    <s v="3212-131-0002-000-7"/>
    <n v="91.265142938371511"/>
    <s v="50- &lt;100"/>
    <x v="0"/>
  </r>
  <r>
    <x v="0"/>
    <s v="2322-310-0000-000-7"/>
    <n v="89.917573033300002"/>
    <s v="50- &lt;100"/>
    <x v="0"/>
  </r>
  <r>
    <x v="7"/>
    <s v="263840000005000000"/>
    <n v="86.754992782226907"/>
    <s v="50- &lt;100"/>
    <x v="0"/>
  </r>
  <r>
    <x v="0"/>
    <s v="2203-211-0001-000-4"/>
    <n v="85.963921526799993"/>
    <s v="50- &lt;100"/>
    <x v="0"/>
  </r>
  <r>
    <x v="0"/>
    <s v="2203-221-0001-000-5"/>
    <n v="85.859790175200004"/>
    <s v="50- &lt;100"/>
    <x v="0"/>
  </r>
  <r>
    <x v="0"/>
    <s v="2203-111-0003-000-1"/>
    <n v="84.318429865599995"/>
    <s v="50- &lt;100"/>
    <x v="0"/>
  </r>
  <r>
    <x v="0"/>
    <s v="2326-413-0001-000-2"/>
    <n v="83.447963089371001"/>
    <s v="50- &lt;100"/>
    <x v="0"/>
  </r>
  <r>
    <x v="1"/>
    <s v="1-12-36-36-0A00-00003-0000"/>
    <n v="82.893488562900004"/>
    <s v="50- &lt;100"/>
    <x v="0"/>
  </r>
  <r>
    <x v="5"/>
    <s v="173941000003000108"/>
    <n v="82.482146953500006"/>
    <s v="50- &lt;100"/>
    <x v="0"/>
  </r>
  <r>
    <x v="1"/>
    <s v="4208-311-0001-000-2"/>
    <n v="82.262569726219994"/>
    <s v="50- &lt;100"/>
    <x v="0"/>
  </r>
  <r>
    <x v="1"/>
    <s v="4333-411-0001-000-4"/>
    <n v="82.055555702999996"/>
    <s v="50- &lt;100"/>
    <x v="0"/>
  </r>
  <r>
    <x v="1"/>
    <s v="4208-231-0001-000-7"/>
    <n v="81.464287453988987"/>
    <s v="50- &lt;100"/>
    <x v="0"/>
  </r>
  <r>
    <x v="3"/>
    <s v="313840000000000207"/>
    <n v="81.401149533999998"/>
    <s v="50- &lt;100"/>
    <x v="0"/>
  </r>
  <r>
    <x v="1"/>
    <s v="4208-431-0001-000-1"/>
    <n v="81.028038685472012"/>
    <s v="50- &lt;100"/>
    <x v="0"/>
  </r>
  <r>
    <x v="1"/>
    <s v="4209-331-0001-000-7"/>
    <n v="80.686106785731283"/>
    <s v="50- &lt;100"/>
    <x v="0"/>
  </r>
  <r>
    <x v="0"/>
    <s v="2209-121-0001-000-6"/>
    <n v="80.559248149400005"/>
    <s v="50- &lt;100"/>
    <x v="0"/>
  </r>
  <r>
    <x v="3"/>
    <s v="093940000000000103"/>
    <n v="80.549162847350004"/>
    <s v="50- &lt;100"/>
    <x v="0"/>
  </r>
  <r>
    <x v="0"/>
    <s v="2236-231-0001-000-8"/>
    <n v="80.351883897831996"/>
    <s v="50- &lt;100"/>
    <x v="0"/>
  </r>
  <r>
    <x v="0"/>
    <s v="2201-211-0001-000-8"/>
    <n v="80.305364267200005"/>
    <s v="50- &lt;100"/>
    <x v="0"/>
  </r>
  <r>
    <x v="3"/>
    <s v="243837000000000210"/>
    <n v="80.288213861399996"/>
    <s v="50- &lt;100"/>
    <x v="0"/>
  </r>
  <r>
    <x v="1"/>
    <s v="4208-411-0001-000-9"/>
    <n v="80.057744975510005"/>
    <s v="50- &lt;100"/>
    <x v="0"/>
  </r>
  <r>
    <x v="4"/>
    <s v="033840000000000607"/>
    <n v="80.044710772299993"/>
    <s v="50- &lt;100"/>
    <x v="0"/>
  </r>
  <r>
    <x v="1"/>
    <s v="4208-211-0001-000-5"/>
    <n v="79.833935837059997"/>
    <s v="50- &lt;100"/>
    <x v="0"/>
  </r>
  <r>
    <x v="1"/>
    <s v="4322-600-0026-000-1"/>
    <n v="79.576282354200004"/>
    <s v="50- &lt;100"/>
    <x v="0"/>
  </r>
  <r>
    <x v="0"/>
    <s v="2222-411-0001-000-7"/>
    <n v="79.542799332245195"/>
    <s v="50- &lt;100"/>
    <x v="0"/>
  </r>
  <r>
    <x v="0"/>
    <s v="3307-230-0000-000-8"/>
    <n v="79.132099642363002"/>
    <s v="50- &lt;100"/>
    <x v="0"/>
  </r>
  <r>
    <x v="1"/>
    <s v="4209-231-0001-000-0"/>
    <n v="78.490895414762008"/>
    <s v="50- &lt;100"/>
    <x v="0"/>
  </r>
  <r>
    <x v="0"/>
    <s v="3212-431-0001-000-1"/>
    <n v="78.387037408599994"/>
    <s v="50- &lt;100"/>
    <x v="0"/>
  </r>
  <r>
    <x v="1"/>
    <s v="4217-601-0005-000-8"/>
    <n v="78.062739735093999"/>
    <s v="50- &lt;100"/>
    <x v="0"/>
  </r>
  <r>
    <x v="6"/>
    <s v="2301-231-0001-000-7"/>
    <n v="77.849500118400002"/>
    <s v="50- &lt;100"/>
    <x v="0"/>
  </r>
  <r>
    <x v="0"/>
    <s v="2228-131-0001-000-6"/>
    <n v="77.738348334899996"/>
    <s v="50- &lt;100"/>
    <x v="0"/>
  </r>
  <r>
    <x v="0"/>
    <s v="2222-431-0001-000-9"/>
    <n v="77.737994278355302"/>
    <s v="50- &lt;100"/>
    <x v="0"/>
  </r>
  <r>
    <x v="0"/>
    <s v="2215-411-0001-000-5"/>
    <n v="77.637209582500006"/>
    <s v="50- &lt;100"/>
    <x v="0"/>
  </r>
  <r>
    <x v="2"/>
    <s v="1-02-36-36-0A00-00001-C000"/>
    <n v="77.629714422899994"/>
    <s v="50- &lt;100"/>
    <x v="0"/>
  </r>
  <r>
    <x v="0"/>
    <s v="3318-410-0000-000-4"/>
    <n v="77.545578559899994"/>
    <s v="50- &lt;100"/>
    <x v="0"/>
  </r>
  <r>
    <x v="0"/>
    <s v="3213-411-0001-000-2"/>
    <n v="77.166148477500002"/>
    <s v="50- &lt;100"/>
    <x v="0"/>
  </r>
  <r>
    <x v="2"/>
    <s v="3329-130-0000-000-9"/>
    <n v="76.926124115899995"/>
    <s v="50- &lt;100"/>
    <x v="0"/>
  </r>
  <r>
    <x v="0"/>
    <s v="2228-311-0001-000-8"/>
    <n v="76.822960383441824"/>
    <s v="50- &lt;100"/>
    <x v="0"/>
  </r>
  <r>
    <x v="0"/>
    <s v="2222-331-0001-000-2"/>
    <n v="76.819962465968487"/>
    <s v="50- &lt;100"/>
    <x v="0"/>
  </r>
  <r>
    <x v="0"/>
    <s v="2209-111-0002-000-2"/>
    <n v="76.778851982000006"/>
    <s v="50- &lt;100"/>
    <x v="0"/>
  </r>
  <r>
    <x v="0"/>
    <s v="2228-341-0001-000-1"/>
    <n v="76.563949082432003"/>
    <s v="50- &lt;100"/>
    <x v="0"/>
  </r>
  <r>
    <x v="0"/>
    <s v="2211-111-0003-000-6"/>
    <n v="76.538530553306003"/>
    <s v="50- &lt;100"/>
    <x v="0"/>
  </r>
  <r>
    <x v="0"/>
    <s v="3212-331-0001-000-4"/>
    <n v="76.456380646900001"/>
    <s v="50- &lt;100"/>
    <x v="0"/>
  </r>
  <r>
    <x v="0"/>
    <s v="2211-321-0001-000-7"/>
    <n v="76.380080090299998"/>
    <s v="50- &lt;100"/>
    <x v="0"/>
  </r>
  <r>
    <x v="2"/>
    <s v="3125-141-0001-000-4"/>
    <n v="76.351401353499995"/>
    <s v="50- &lt;100"/>
    <x v="0"/>
  </r>
  <r>
    <x v="0"/>
    <s v="2215-111-0002-000-1"/>
    <n v="75.861037221399997"/>
    <s v="50- &lt;100"/>
    <x v="0"/>
  </r>
  <r>
    <x v="0"/>
    <s v="3307-313-0000-000-2"/>
    <n v="75.570798860443304"/>
    <s v="50- &lt;100"/>
    <x v="0"/>
  </r>
  <r>
    <x v="0"/>
    <s v="2225-121-0001-000-6"/>
    <n v="75.201162641099998"/>
    <s v="50- &lt;100"/>
    <x v="0"/>
  </r>
  <r>
    <x v="0"/>
    <s v="2236-211-0001-000-6"/>
    <n v="74.991013301999999"/>
    <s v="50- &lt;100"/>
    <x v="0"/>
  </r>
  <r>
    <x v="0"/>
    <s v="2209-221-0001-000-3"/>
    <n v="74.968916072200003"/>
    <s v="50- &lt;100"/>
    <x v="0"/>
  </r>
  <r>
    <x v="0"/>
    <s v="2307-211-0001-000-3"/>
    <n v="74.846022978171703"/>
    <s v="50- &lt;100"/>
    <x v="0"/>
  </r>
  <r>
    <x v="0"/>
    <s v="2331-420-0000-000-3"/>
    <n v="74.550379830799997"/>
    <s v="50- &lt;100"/>
    <x v="0"/>
  </r>
  <r>
    <x v="0"/>
    <s v="2224-421-0001-000-4"/>
    <n v="73.958669592600003"/>
    <s v="50- &lt;100"/>
    <x v="0"/>
  </r>
  <r>
    <x v="2"/>
    <s v="1-08-36-36-0A00-00005-0000"/>
    <n v="73.8999764279"/>
    <s v="50- &lt;100"/>
    <x v="0"/>
  </r>
  <r>
    <x v="0"/>
    <s v="2317-431-0000-000-3"/>
    <n v="73.779858458999996"/>
    <s v="50- &lt;100"/>
    <x v="0"/>
  </r>
  <r>
    <x v="2"/>
    <s v="4305-333-0002-000-5"/>
    <n v="73.158226721700004"/>
    <s v="50- &lt;100"/>
    <x v="0"/>
  </r>
  <r>
    <x v="0"/>
    <s v="3213-421-0001-000-3"/>
    <n v="72.667026523700002"/>
    <s v="50- &lt;100"/>
    <x v="0"/>
  </r>
  <r>
    <x v="0"/>
    <s v="2214-341-0001-000-8"/>
    <n v="72.245035211800001"/>
    <s v="50- &lt;100"/>
    <x v="0"/>
  </r>
  <r>
    <x v="0"/>
    <s v="2211-131-0001-000-4"/>
    <n v="72.018624168953096"/>
    <s v="50- &lt;100"/>
    <x v="0"/>
  </r>
  <r>
    <x v="0"/>
    <s v="2306-411-0001-000-4"/>
    <n v="71.901656401737426"/>
    <s v="50- &lt;100"/>
    <x v="0"/>
  </r>
  <r>
    <x v="2"/>
    <s v="1-15-36-36-0A00-00003-A000"/>
    <n v="71.8063927006"/>
    <s v="50- &lt;100"/>
    <x v="0"/>
  </r>
  <r>
    <x v="2"/>
    <s v="1-16-36-36-0A00-00004-0000"/>
    <n v="71.771047737000004"/>
    <s v="50- &lt;100"/>
    <x v="0"/>
  </r>
  <r>
    <x v="2"/>
    <s v="1-02-36-36-0A00-00004-0000"/>
    <n v="71.656769127800004"/>
    <s v="50- &lt;100"/>
    <x v="0"/>
  </r>
  <r>
    <x v="0"/>
    <s v="2328-120-0000-000-2"/>
    <n v="71.598499158999999"/>
    <s v="50- &lt;100"/>
    <x v="0"/>
  </r>
  <r>
    <x v="1"/>
    <s v="1-12-36-36-0A00-00002-0000"/>
    <n v="71.235371634000003"/>
    <s v="50- &lt;100"/>
    <x v="0"/>
  </r>
  <r>
    <x v="0"/>
    <s v="3306-210-0002-000-7"/>
    <n v="71.032697045399999"/>
    <s v="50- &lt;100"/>
    <x v="0"/>
  </r>
  <r>
    <x v="2"/>
    <s v="3234-111-0002-000-3"/>
    <n v="70.975402425400006"/>
    <s v="50- &lt;100"/>
    <x v="0"/>
  </r>
  <r>
    <x v="5"/>
    <s v="213941000003000002"/>
    <n v="70.178834299007093"/>
    <s v="50- &lt;100"/>
    <x v="0"/>
  </r>
  <r>
    <x v="0"/>
    <s v="3309-323-0001-000-6"/>
    <n v="69.702949544199996"/>
    <s v="50- &lt;100"/>
    <x v="0"/>
  </r>
  <r>
    <x v="1"/>
    <s v="1-11-36-36-0A00-00003-0000"/>
    <n v="69.638398368099999"/>
    <s v="50- &lt;100"/>
    <x v="0"/>
  </r>
  <r>
    <x v="2"/>
    <s v="1-09-36-36-0A00-00002-0000"/>
    <n v="69.494528644200003"/>
    <s v="50- &lt;100"/>
    <x v="0"/>
  </r>
  <r>
    <x v="0"/>
    <s v="2209-321-0001-000-0"/>
    <n v="69.372061509600002"/>
    <s v="50- &lt;100"/>
    <x v="0"/>
  </r>
  <r>
    <x v="0"/>
    <s v="2319-211-0001-000-0"/>
    <n v="69.280115804100006"/>
    <s v="50- &lt;100"/>
    <x v="0"/>
  </r>
  <r>
    <x v="3"/>
    <s v="054039000000000101"/>
    <n v="69.148893609799998"/>
    <s v="50- &lt;100"/>
    <x v="0"/>
  </r>
  <r>
    <x v="3"/>
    <s v="303840000000000230"/>
    <n v="68.498588187400003"/>
    <s v="50- &lt;100"/>
    <x v="0"/>
  </r>
  <r>
    <x v="3"/>
    <s v="123937000100000307"/>
    <n v="68.254620732899994"/>
    <s v="50- &lt;100"/>
    <x v="0"/>
  </r>
  <r>
    <x v="1"/>
    <s v="4333-124-0001-000-3"/>
    <n v="67.502598572699995"/>
    <s v="50- &lt;100"/>
    <x v="0"/>
  </r>
  <r>
    <x v="6"/>
    <s v="2432-211-0006-000-3"/>
    <n v="67.290022100000002"/>
    <s v="50- &lt;100"/>
    <x v="0"/>
  </r>
  <r>
    <x v="6"/>
    <s v="2304-112-0001-000-0"/>
    <n v="66.928195007900001"/>
    <s v="50- &lt;100"/>
    <x v="0"/>
  </r>
  <r>
    <x v="1"/>
    <s v="4217-601-0007-000-2"/>
    <n v="66.049486270599999"/>
    <s v="50- &lt;100"/>
    <x v="0"/>
  </r>
  <r>
    <x v="5"/>
    <s v="333840000000000114"/>
    <n v="66.021819493999999"/>
    <s v="50- &lt;100"/>
    <x v="0"/>
  </r>
  <r>
    <x v="0"/>
    <s v="2307-333-0002-000-5"/>
    <n v="64.645579117690005"/>
    <s v="50- &lt;100"/>
    <x v="0"/>
  </r>
  <r>
    <x v="1"/>
    <s v="123837000000000203"/>
    <n v="63.547362709399998"/>
    <s v="50- &lt;100"/>
    <x v="0"/>
  </r>
  <r>
    <x v="6"/>
    <s v="2432-122-0001-000-5"/>
    <n v="62.729729825"/>
    <s v="50- &lt;100"/>
    <x v="0"/>
  </r>
  <r>
    <x v="6"/>
    <s v="2303-313-0010-000-0"/>
    <n v="61.860501525499998"/>
    <s v="50- &lt;100"/>
    <x v="0"/>
  </r>
  <r>
    <x v="3"/>
    <s v="213940000000000206"/>
    <n v="61.159777781678997"/>
    <s v="50- &lt;100"/>
    <x v="0"/>
  </r>
  <r>
    <x v="3"/>
    <s v="243839000000000124"/>
    <n v="60.614545572200001"/>
    <s v="50- &lt;100"/>
    <x v="0"/>
  </r>
  <r>
    <x v="2"/>
    <s v="4315-500-0008-000-0"/>
    <n v="60.415845170600001"/>
    <s v="50- &lt;100"/>
    <x v="0"/>
  </r>
  <r>
    <x v="3"/>
    <s v="193840000000000113"/>
    <n v="59.959213290100003"/>
    <s v="50- &lt;100"/>
    <x v="0"/>
  </r>
  <r>
    <x v="2"/>
    <s v="1-14-35-36-0A00-00001-B000"/>
    <n v="59.847850661499997"/>
    <s v="50- &lt;100"/>
    <x v="0"/>
  </r>
  <r>
    <x v="2"/>
    <s v="1-08-36-36-0A00-00003-0000"/>
    <n v="59.623150846999998"/>
    <s v="50- &lt;100"/>
    <x v="0"/>
  </r>
  <r>
    <x v="1"/>
    <s v="4322-700-0015-000-8"/>
    <n v="59.373588057699997"/>
    <s v="50- &lt;100"/>
    <x v="0"/>
  </r>
  <r>
    <x v="3"/>
    <s v="123937000400000800"/>
    <n v="59.356907982445001"/>
    <s v="50- &lt;100"/>
    <x v="0"/>
  </r>
  <r>
    <x v="3"/>
    <s v="273938001000000100"/>
    <n v="58.170481008000003"/>
    <s v="50- &lt;100"/>
    <x v="0"/>
  </r>
  <r>
    <x v="3"/>
    <s v="153940000000000119"/>
    <n v="57.33545453328"/>
    <s v="50- &lt;100"/>
    <x v="0"/>
  </r>
  <r>
    <x v="2"/>
    <s v="3319-100-0000-000-5"/>
    <n v="57.088401771999997"/>
    <s v="50- &lt;100"/>
    <x v="0"/>
  </r>
  <r>
    <x v="4"/>
    <s v="103840000000000220"/>
    <n v="56.145303761400001"/>
    <s v="50- &lt;100"/>
    <x v="0"/>
  </r>
  <r>
    <x v="3"/>
    <s v="044039000000001309"/>
    <n v="56.103406560499998"/>
    <s v="50- &lt;100"/>
    <x v="0"/>
  </r>
  <r>
    <x v="5"/>
    <s v="163940000000000304"/>
    <n v="55.729831317799999"/>
    <s v="50- &lt;100"/>
    <x v="0"/>
  </r>
  <r>
    <x v="6"/>
    <s v="2312-331-0001-000-8"/>
    <n v="55.396969842099999"/>
    <s v="50- &lt;100"/>
    <x v="0"/>
  </r>
  <r>
    <x v="1"/>
    <s v="1-12-36-36-0A00-00004-0000"/>
    <n v="55.384148247500001"/>
    <s v="50- &lt;100"/>
    <x v="0"/>
  </r>
  <r>
    <x v="0"/>
    <s v="2330-210-0001-000-2"/>
    <n v="54.922668402900001"/>
    <s v="50- &lt;100"/>
    <x v="0"/>
  </r>
  <r>
    <x v="0"/>
    <s v="2331-140-0000-000-4"/>
    <n v="54.139335784099998"/>
    <s v="50- &lt;100"/>
    <x v="0"/>
  </r>
  <r>
    <x v="2"/>
    <s v="3234-121-0001-000-7"/>
    <n v="53.469471740199999"/>
    <s v="50- &lt;100"/>
    <x v="0"/>
  </r>
  <r>
    <x v="2"/>
    <s v="4212-423-0001-000-9"/>
    <n v="52.979659518011104"/>
    <s v="50- &lt;100"/>
    <x v="0"/>
  </r>
  <r>
    <x v="1"/>
    <s v="123837000000000240"/>
    <n v="52.8694479993"/>
    <s v="50- &lt;100"/>
    <x v="0"/>
  </r>
  <r>
    <x v="5"/>
    <s v="223941000003000000"/>
    <n v="52.537545624499998"/>
    <s v="50- &lt;100"/>
    <x v="0"/>
  </r>
  <r>
    <x v="2"/>
    <s v="3236-411-0001-000-3"/>
    <n v="52.233502462600001"/>
    <s v="50- &lt;100"/>
    <x v="0"/>
  </r>
  <r>
    <x v="6"/>
    <s v="2310-330-0000-000-2"/>
    <n v="52.141633672700003"/>
    <s v="50- &lt;100"/>
    <x v="0"/>
  </r>
  <r>
    <x v="3"/>
    <s v="213938000000000120"/>
    <n v="51.757010001399998"/>
    <s v="50- &lt;100"/>
    <x v="0"/>
  </r>
  <r>
    <x v="1"/>
    <s v="4333-421-0001-000-5"/>
    <n v="51.721582120000001"/>
    <s v="50- &lt;100"/>
    <x v="0"/>
  </r>
  <r>
    <x v="0"/>
    <s v="2221-131-0001-000-5"/>
    <n v="51.435164532000002"/>
    <s v="50- &lt;100"/>
    <x v="0"/>
  </r>
  <r>
    <x v="2"/>
    <s v="1-04-36-36-0A00-00003-0000"/>
    <n v="51.319462958300001"/>
    <s v="50- &lt;100"/>
    <x v="0"/>
  </r>
  <r>
    <x v="3"/>
    <s v="124039000000000303"/>
    <n v="51.129561094365002"/>
    <s v="50- &lt;100"/>
    <x v="0"/>
  </r>
  <r>
    <x v="0"/>
    <s v="2210-312-0001-000-6"/>
    <n v="50.857243875899997"/>
    <s v="50- &lt;100"/>
    <x v="0"/>
  </r>
  <r>
    <x v="2"/>
    <s v="3223-431-0001-000-5"/>
    <n v="50.823216194300002"/>
    <s v="50- &lt;100"/>
    <x v="0"/>
  </r>
  <r>
    <x v="6"/>
    <s v="3303-412-0001-000-1"/>
    <n v="50.794217586400002"/>
    <s v="50- &lt;100"/>
    <x v="0"/>
  </r>
  <r>
    <x v="1"/>
    <s v="1-14-36-36-0A00-00004-0000"/>
    <n v="49.850831153999998"/>
    <s v="1 - &lt;50"/>
    <x v="1"/>
  </r>
  <r>
    <x v="0"/>
    <s v="2307-331-0001-000-2"/>
    <n v="49.827784064399999"/>
    <s v="1 - &lt;50"/>
    <x v="1"/>
  </r>
  <r>
    <x v="6"/>
    <s v="3302-212-0001-000-4"/>
    <n v="49.7836163371"/>
    <s v="1 - &lt;50"/>
    <x v="1"/>
  </r>
  <r>
    <x v="3"/>
    <s v="033937002000001001"/>
    <n v="49.408638578000001"/>
    <s v="1 - &lt;50"/>
    <x v="1"/>
  </r>
  <r>
    <x v="6"/>
    <s v="4434-702-0006-000-2"/>
    <n v="49.085465057900002"/>
    <s v="1 - &lt;50"/>
    <x v="1"/>
  </r>
  <r>
    <x v="5"/>
    <s v="293941000001000107"/>
    <n v="48.705114037800001"/>
    <s v="1 - &lt;50"/>
    <x v="1"/>
  </r>
  <r>
    <x v="0"/>
    <s v="2317-111-0003-000-1"/>
    <n v="48.525317508199997"/>
    <s v="1 - &lt;50"/>
    <x v="1"/>
  </r>
  <r>
    <x v="5"/>
    <s v="153940000000000120"/>
    <n v="48.029121244700001"/>
    <s v="1 - &lt;50"/>
    <x v="1"/>
  </r>
  <r>
    <x v="1"/>
    <s v="1-11-36-36-0A00-00005-0000"/>
    <n v="47.489395865399999"/>
    <s v="1 - &lt;50"/>
    <x v="1"/>
  </r>
  <r>
    <x v="2"/>
    <s v="1-08-36-36-0A00-00002-0000"/>
    <n v="47.447472370500002"/>
    <s v="1 - &lt;50"/>
    <x v="1"/>
  </r>
  <r>
    <x v="2"/>
    <s v="3234-411-0001-000-7"/>
    <n v="47.1593869258"/>
    <s v="1 - &lt;50"/>
    <x v="1"/>
  </r>
  <r>
    <x v="1"/>
    <s v="4322-700-0016-000-5"/>
    <n v="46.869089047199999"/>
    <s v="1 - &lt;50"/>
    <x v="1"/>
  </r>
  <r>
    <x v="1"/>
    <s v="173838000000000210"/>
    <n v="46.585831288744942"/>
    <s v="1 - &lt;50"/>
    <x v="1"/>
  </r>
  <r>
    <x v="5"/>
    <s v="283941000001000207"/>
    <n v="46.450505899208004"/>
    <s v="1 - &lt;50"/>
    <x v="1"/>
  </r>
  <r>
    <x v="0"/>
    <s v="2332-210-0000-000-1"/>
    <n v="45.437921307252303"/>
    <s v="1 - &lt;50"/>
    <x v="1"/>
  </r>
  <r>
    <x v="2"/>
    <s v="1-10-36-36-0A00-00003-A000"/>
    <n v="45.091347347623604"/>
    <s v="1 - &lt;50"/>
    <x v="1"/>
  </r>
  <r>
    <x v="3"/>
    <s v="113938000000000407"/>
    <n v="44.977202985808901"/>
    <s v="1 - &lt;50"/>
    <x v="1"/>
  </r>
  <r>
    <x v="6"/>
    <s v="3415-501-0025-010-5"/>
    <n v="44.948672935700003"/>
    <s v="1 - &lt;50"/>
    <x v="1"/>
  </r>
  <r>
    <x v="2"/>
    <s v="1-03-36-36-0020-00000-1120"/>
    <n v="44.897723960130001"/>
    <s v="1 - &lt;50"/>
    <x v="1"/>
  </r>
  <r>
    <x v="2"/>
    <s v="4203-211-0001-000-0"/>
    <n v="44.6670449792"/>
    <s v="1 - &lt;50"/>
    <x v="1"/>
  </r>
  <r>
    <x v="0"/>
    <s v="2334-322-0002-000-5"/>
    <n v="44.570999919899997"/>
    <s v="1 - &lt;50"/>
    <x v="1"/>
  </r>
  <r>
    <x v="2"/>
    <s v="1-06-36-36-0A00-00001-C000"/>
    <n v="44.454554124200001"/>
    <s v="1 - &lt;50"/>
    <x v="1"/>
  </r>
  <r>
    <x v="2"/>
    <s v="1-02-36-36-0A00-00002-A000"/>
    <n v="44.296034919599997"/>
    <s v="1 - &lt;50"/>
    <x v="1"/>
  </r>
  <r>
    <x v="0"/>
    <s v="2221-212-0005-000-1"/>
    <n v="44.248105312548375"/>
    <s v="1 - &lt;50"/>
    <x v="1"/>
  </r>
  <r>
    <x v="2"/>
    <s v="1-16-36-36-0A00-00001-0000"/>
    <n v="44.002483552800001"/>
    <s v="1 - &lt;50"/>
    <x v="1"/>
  </r>
  <r>
    <x v="3"/>
    <s v="213938000000000102"/>
    <n v="43.897310299700003"/>
    <s v="1 - &lt;50"/>
    <x v="1"/>
  </r>
  <r>
    <x v="5"/>
    <s v="173941000002000002"/>
    <n v="43.734584034299999"/>
    <s v="1 - &lt;50"/>
    <x v="1"/>
  </r>
  <r>
    <x v="2"/>
    <s v="3333-344-0001-000-6"/>
    <n v="43.289413924447004"/>
    <s v="1 - &lt;50"/>
    <x v="1"/>
  </r>
  <r>
    <x v="6"/>
    <s v="2303-311-0000-000-1"/>
    <n v="43.130595048099998"/>
    <s v="1 - &lt;50"/>
    <x v="1"/>
  </r>
  <r>
    <x v="0"/>
    <s v="2211-341-0001-000-9"/>
    <n v="43.011544152499994"/>
    <s v="1 - &lt;50"/>
    <x v="1"/>
  </r>
  <r>
    <x v="5"/>
    <s v="043940000000000113"/>
    <n v="42.7299072243"/>
    <s v="1 - &lt;50"/>
    <x v="1"/>
  </r>
  <r>
    <x v="0"/>
    <s v="2203-122-0001-000-1"/>
    <n v="42.682281731700002"/>
    <s v="1 - &lt;50"/>
    <x v="1"/>
  </r>
  <r>
    <x v="1"/>
    <s v="4204-331-0001-000-2"/>
    <n v="42.645359451613004"/>
    <s v="1 - &lt;50"/>
    <x v="1"/>
  </r>
  <r>
    <x v="1"/>
    <s v="4204-333-0001-000-8"/>
    <n v="42.478973877994001"/>
    <s v="1 - &lt;50"/>
    <x v="1"/>
  </r>
  <r>
    <x v="0"/>
    <s v="2203-121-0001-000-8"/>
    <n v="42.065621310499999"/>
    <s v="1 - &lt;50"/>
    <x v="1"/>
  </r>
  <r>
    <x v="3"/>
    <s v="024038000000000208"/>
    <n v="41.912347034699998"/>
    <s v="1 - &lt;50"/>
    <x v="1"/>
  </r>
  <r>
    <x v="3"/>
    <s v="183938000000000304"/>
    <n v="41.434668657863988"/>
    <s v="1 - &lt;50"/>
    <x v="1"/>
  </r>
  <r>
    <x v="0"/>
    <s v="2202-223-0001-000-8"/>
    <n v="41.427888559899998"/>
    <s v="1 - &lt;50"/>
    <x v="1"/>
  </r>
  <r>
    <x v="1"/>
    <s v="4322-600-0027-000-8"/>
    <n v="41.366593221400002"/>
    <s v="1 - &lt;50"/>
    <x v="1"/>
  </r>
  <r>
    <x v="2"/>
    <s v="2136-111-0001-000-2"/>
    <n v="41.293400972930002"/>
    <s v="1 - &lt;50"/>
    <x v="1"/>
  </r>
  <r>
    <x v="1"/>
    <s v="4209-222-0001-000-2"/>
    <n v="41.213417518199996"/>
    <s v="1 - &lt;50"/>
    <x v="1"/>
  </r>
  <r>
    <x v="0"/>
    <s v="2318-134-0040-000-6"/>
    <n v="41.183132797600003"/>
    <s v="1 - &lt;50"/>
    <x v="1"/>
  </r>
  <r>
    <x v="2"/>
    <s v="3102-131-0001-000-2"/>
    <n v="41.119398390000001"/>
    <s v="1 - &lt;50"/>
    <x v="1"/>
  </r>
  <r>
    <x v="2"/>
    <s v="4203-121-0001-000-4"/>
    <n v="41.020572541600004"/>
    <s v="1 - &lt;50"/>
    <x v="1"/>
  </r>
  <r>
    <x v="3"/>
    <s v="143938000000000134"/>
    <n v="40.806793893930198"/>
    <s v="1 - &lt;50"/>
    <x v="1"/>
  </r>
  <r>
    <x v="2"/>
    <s v="1-03-36-36-0A00-00003-0000"/>
    <n v="40.739696957500001"/>
    <s v="1 - &lt;50"/>
    <x v="1"/>
  </r>
  <r>
    <x v="3"/>
    <s v="024038000000000220"/>
    <n v="40.709323851870856"/>
    <s v="1 - &lt;50"/>
    <x v="1"/>
  </r>
  <r>
    <x v="3"/>
    <s v="063938000000000201"/>
    <n v="40.5372547025"/>
    <s v="1 - &lt;50"/>
    <x v="1"/>
  </r>
  <r>
    <x v="2"/>
    <s v="1-08-36-36-0A00-00004-A000"/>
    <n v="40.473090003000003"/>
    <s v="1 - &lt;50"/>
    <x v="1"/>
  </r>
  <r>
    <x v="2"/>
    <s v="1-15-36-36-0A00-00003-0000"/>
    <n v="40.419818236700003"/>
    <s v="1 - &lt;50"/>
    <x v="1"/>
  </r>
  <r>
    <x v="3"/>
    <s v="273938000000000207"/>
    <n v="40.417252609377499"/>
    <s v="1 - &lt;50"/>
    <x v="1"/>
  </r>
  <r>
    <x v="1"/>
    <s v="4208-133-0001-000-6"/>
    <n v="40.331442242389997"/>
    <s v="1 - &lt;50"/>
    <x v="1"/>
  </r>
  <r>
    <x v="0"/>
    <s v="2308-112-0000-000-5"/>
    <n v="40.330318885700002"/>
    <s v="1 - &lt;50"/>
    <x v="1"/>
  </r>
  <r>
    <x v="2"/>
    <s v="1-03-36-36-0A00-00004-0000"/>
    <n v="40.257910923600001"/>
    <s v="1 - &lt;50"/>
    <x v="1"/>
  </r>
  <r>
    <x v="1"/>
    <s v="4208-131-0001-000-0"/>
    <n v="40.223407830139998"/>
    <s v="1 - &lt;50"/>
    <x v="1"/>
  </r>
  <r>
    <x v="0"/>
    <s v="2224-141-0001-000-5"/>
    <n v="40.205287072200001"/>
    <s v="1 - &lt;50"/>
    <x v="1"/>
  </r>
  <r>
    <x v="0"/>
    <s v="2224-111-0002-000-9"/>
    <n v="40.155458646200003"/>
    <s v="1 - &lt;50"/>
    <x v="1"/>
  </r>
  <r>
    <x v="1"/>
    <s v="4322-600-0021-000-6"/>
    <n v="40.100392819"/>
    <s v="1 - &lt;50"/>
    <x v="1"/>
  </r>
  <r>
    <x v="1"/>
    <s v="3118-131-0001-000-1"/>
    <n v="40.099533091200001"/>
    <s v="1 - &lt;50"/>
    <x v="1"/>
  </r>
  <r>
    <x v="5"/>
    <s v="143940000000000250"/>
    <n v="40.052292618211901"/>
    <s v="1 - &lt;50"/>
    <x v="1"/>
  </r>
  <r>
    <x v="0"/>
    <s v="2215-131-0001-000-6"/>
    <n v="40.040520415415294"/>
    <s v="1 - &lt;50"/>
    <x v="1"/>
  </r>
  <r>
    <x v="6"/>
    <s v="2304-111-0002-000-4"/>
    <n v="39.974849304599999"/>
    <s v="1 - &lt;50"/>
    <x v="1"/>
  </r>
  <r>
    <x v="6"/>
    <s v="2406-330-0000-000-6"/>
    <n v="39.966391816300003"/>
    <s v="1 - &lt;50"/>
    <x v="1"/>
  </r>
  <r>
    <x v="3"/>
    <s v="323938001031000005"/>
    <n v="39.963187606831454"/>
    <s v="1 - &lt;50"/>
    <x v="1"/>
  </r>
  <r>
    <x v="1"/>
    <s v="4217-601-0001-010-3"/>
    <n v="39.7756572224"/>
    <s v="1 - &lt;50"/>
    <x v="1"/>
  </r>
  <r>
    <x v="3"/>
    <s v="014038000000002306"/>
    <n v="39.747570042619337"/>
    <s v="1 - &lt;50"/>
    <x v="1"/>
  </r>
  <r>
    <x v="0"/>
    <s v="3308-220-0000-000-0"/>
    <n v="39.618134357800002"/>
    <s v="1 - &lt;50"/>
    <x v="1"/>
  </r>
  <r>
    <x v="0"/>
    <s v="3317-213-0000-000-6"/>
    <n v="39.593051167653996"/>
    <s v="1 - &lt;50"/>
    <x v="1"/>
  </r>
  <r>
    <x v="1"/>
    <s v="4209-211-0001-000-8"/>
    <n v="39.576668677775004"/>
    <s v="1 - &lt;50"/>
    <x v="1"/>
  </r>
  <r>
    <x v="0"/>
    <s v="3212-311-0001-000-2"/>
    <n v="39.5525961929334"/>
    <s v="1 - &lt;50"/>
    <x v="1"/>
  </r>
  <r>
    <x v="0"/>
    <s v="2222-111-0002-000-3"/>
    <n v="39.544279162300001"/>
    <s v="1 - &lt;50"/>
    <x v="1"/>
  </r>
  <r>
    <x v="1"/>
    <s v="4217-601-0004-000-1"/>
    <n v="39.515678533488"/>
    <s v="1 - &lt;50"/>
    <x v="1"/>
  </r>
  <r>
    <x v="1"/>
    <s v="4217-601-0002-000-7"/>
    <n v="39.493314328326605"/>
    <s v="1 - &lt;50"/>
    <x v="1"/>
  </r>
  <r>
    <x v="0"/>
    <s v="2209-211-0010-000-8"/>
    <n v="39.454100791499997"/>
    <s v="1 - &lt;50"/>
    <x v="1"/>
  </r>
  <r>
    <x v="0"/>
    <s v="2333-334-0000-000-5"/>
    <n v="39.441562249248996"/>
    <s v="1 - &lt;50"/>
    <x v="1"/>
  </r>
  <r>
    <x v="0"/>
    <s v="3305-222-0000-000-7"/>
    <n v="39.238569982599998"/>
    <s v="1 - &lt;50"/>
    <x v="1"/>
  </r>
  <r>
    <x v="0"/>
    <s v="2222-111-0003-000-0"/>
    <n v="38.990204710500002"/>
    <s v="1 - &lt;50"/>
    <x v="1"/>
  </r>
  <r>
    <x v="0"/>
    <s v="3212-311-0001-010-5"/>
    <n v="38.977084517400002"/>
    <s v="1 - &lt;50"/>
    <x v="1"/>
  </r>
  <r>
    <x v="0"/>
    <s v="2222-211-0001-000-3"/>
    <n v="38.821377207940003"/>
    <s v="1 - &lt;50"/>
    <x v="1"/>
  </r>
  <r>
    <x v="0"/>
    <s v="3307-430-0000-000-2"/>
    <n v="38.818255122526999"/>
    <s v="1 - &lt;50"/>
    <x v="1"/>
  </r>
  <r>
    <x v="0"/>
    <s v="2204-311-0001-000-4"/>
    <n v="38.800427448699999"/>
    <s v="1 - &lt;50"/>
    <x v="1"/>
  </r>
  <r>
    <x v="0"/>
    <s v="3307-311-0000-000-6"/>
    <n v="38.717481452800001"/>
    <s v="1 - &lt;50"/>
    <x v="1"/>
  </r>
  <r>
    <x v="0"/>
    <s v="2318-111-0002-000-7"/>
    <n v="38.5569939584"/>
    <s v="1 - &lt;50"/>
    <x v="1"/>
  </r>
  <r>
    <x v="1"/>
    <s v="4217-601-0003-000-4"/>
    <n v="38.531294167380004"/>
    <s v="1 - &lt;50"/>
    <x v="1"/>
  </r>
  <r>
    <x v="0"/>
    <s v="2307-441-0001-000-0"/>
    <n v="38.512681689099999"/>
    <s v="1 - &lt;50"/>
    <x v="1"/>
  </r>
  <r>
    <x v="3"/>
    <s v="033937001000000904"/>
    <n v="38.498514101700003"/>
    <s v="1 - &lt;50"/>
    <x v="1"/>
  </r>
  <r>
    <x v="3"/>
    <s v="153938000000000300"/>
    <n v="38.346013583500003"/>
    <s v="1 - &lt;50"/>
    <x v="1"/>
  </r>
  <r>
    <x v="1"/>
    <s v="1-11-36-36-0A00-00007-0000"/>
    <n v="38.3386191942"/>
    <s v="1 - &lt;50"/>
    <x v="1"/>
  </r>
  <r>
    <x v="0"/>
    <s v="2309-220-0000-000-0"/>
    <n v="38.283821725499998"/>
    <s v="1 - &lt;50"/>
    <x v="1"/>
  </r>
  <r>
    <x v="0"/>
    <s v="2204-422-0001-000-5"/>
    <n v="38.194453970300003"/>
    <s v="1 - &lt;50"/>
    <x v="1"/>
  </r>
  <r>
    <x v="1"/>
    <s v="4218-313-0026-000-0"/>
    <n v="38.164264396699998"/>
    <s v="1 - &lt;50"/>
    <x v="1"/>
  </r>
  <r>
    <x v="5"/>
    <s v="273941000014000000"/>
    <n v="38.114175514800003"/>
    <s v="1 - &lt;50"/>
    <x v="1"/>
  </r>
  <r>
    <x v="0"/>
    <s v="3308-341-0001-000-9"/>
    <n v="38.074337574371"/>
    <s v="1 - &lt;50"/>
    <x v="1"/>
  </r>
  <r>
    <x v="0"/>
    <s v="3318-111-0002-000-0"/>
    <n v="37.994660486141001"/>
    <s v="1 - &lt;50"/>
    <x v="1"/>
  </r>
  <r>
    <x v="0"/>
    <s v="2307-411-0001-000-7"/>
    <n v="37.948437312652999"/>
    <s v="1 - &lt;50"/>
    <x v="1"/>
  </r>
  <r>
    <x v="0"/>
    <s v="3304-501-0057-000-4"/>
    <n v="37.939925312699998"/>
    <s v="1 - &lt;50"/>
    <x v="1"/>
  </r>
  <r>
    <x v="6"/>
    <s v="2302-141-0001-000-4"/>
    <n v="37.882693450133701"/>
    <s v="1 - &lt;50"/>
    <x v="1"/>
  </r>
  <r>
    <x v="3"/>
    <s v="193838000000000108"/>
    <n v="37.857106523900001"/>
    <s v="1 - &lt;50"/>
    <x v="1"/>
  </r>
  <r>
    <x v="5"/>
    <s v="033940000049000005"/>
    <n v="37.827347853141561"/>
    <s v="1 - &lt;50"/>
    <x v="1"/>
  </r>
  <r>
    <x v="0"/>
    <s v="2209-211-0001-000-2"/>
    <n v="37.764092403600003"/>
    <s v="1 - &lt;50"/>
    <x v="1"/>
  </r>
  <r>
    <x v="1"/>
    <s v="1-11-36-36-0A00-00007-A000"/>
    <n v="37.691016692700003"/>
    <s v="1 - &lt;50"/>
    <x v="1"/>
  </r>
  <r>
    <x v="0"/>
    <s v="2215-211-0001-000-1"/>
    <n v="37.662087751710473"/>
    <s v="1 - &lt;50"/>
    <x v="1"/>
  </r>
  <r>
    <x v="0"/>
    <s v="2210-412-0001-000-3"/>
    <n v="37.485869807500002"/>
    <s v="1 - &lt;50"/>
    <x v="1"/>
  </r>
  <r>
    <x v="6"/>
    <s v="2302-111-0004-000-2"/>
    <n v="37.384347884662994"/>
    <s v="1 - &lt;50"/>
    <x v="1"/>
  </r>
  <r>
    <x v="2"/>
    <s v="4315-610-0001-000-9"/>
    <n v="37.291963237300003"/>
    <s v="1 - &lt;50"/>
    <x v="1"/>
  </r>
  <r>
    <x v="0"/>
    <s v="2202-221-0001-000-2"/>
    <n v="37.261584150799997"/>
    <s v="1 - &lt;50"/>
    <x v="1"/>
  </r>
  <r>
    <x v="0"/>
    <s v="2329-501-0018-000-3"/>
    <n v="37.257622549099999"/>
    <s v="1 - &lt;50"/>
    <x v="1"/>
  </r>
  <r>
    <x v="0"/>
    <s v="3308-410-0000-000-3"/>
    <n v="37.195606096399999"/>
    <s v="1 - &lt;50"/>
    <x v="1"/>
  </r>
  <r>
    <x v="2"/>
    <s v="3235-212-0001-000-9"/>
    <n v="37.193528760430794"/>
    <s v="1 - &lt;50"/>
    <x v="1"/>
  </r>
  <r>
    <x v="5"/>
    <s v="183941000001000002"/>
    <n v="37.189424586999998"/>
    <s v="1 - &lt;50"/>
    <x v="1"/>
  </r>
  <r>
    <x v="2"/>
    <s v="1-02-36-36-0A00-00001-A000"/>
    <n v="37.120192888399998"/>
    <s v="1 - &lt;50"/>
    <x v="1"/>
  </r>
  <r>
    <x v="0"/>
    <s v="3308-330-0000-000-8"/>
    <n v="37.118632229920003"/>
    <s v="1 - &lt;50"/>
    <x v="1"/>
  </r>
  <r>
    <x v="3"/>
    <s v="213938000000000200"/>
    <n v="37.097603343100005"/>
    <s v="1 - &lt;50"/>
    <x v="1"/>
  </r>
  <r>
    <x v="0"/>
    <s v="3308-140-0000-000-5"/>
    <n v="37.096184550799997"/>
    <s v="1 - &lt;50"/>
    <x v="1"/>
  </r>
  <r>
    <x v="3"/>
    <s v="024038000000000501"/>
    <n v="37.059374247920502"/>
    <s v="1 - &lt;50"/>
    <x v="1"/>
  </r>
  <r>
    <x v="5"/>
    <s v="223941000011000209"/>
    <n v="37.049210911899998"/>
    <s v="1 - &lt;50"/>
    <x v="1"/>
  </r>
  <r>
    <x v="0"/>
    <s v="3308-210-0000-000-9"/>
    <n v="36.975403976400003"/>
    <s v="1 - &lt;50"/>
    <x v="1"/>
  </r>
  <r>
    <x v="0"/>
    <s v="2333-411-0000-000-1"/>
    <n v="36.874805253799998"/>
    <s v="1 - &lt;50"/>
    <x v="1"/>
  </r>
  <r>
    <x v="4"/>
    <s v="233840000003000002"/>
    <n v="36.538763112200002"/>
    <s v="1 - &lt;50"/>
    <x v="1"/>
  </r>
  <r>
    <x v="0"/>
    <s v="3212-141-0001-000-1"/>
    <n v="36.487584629071996"/>
    <s v="1 - &lt;50"/>
    <x v="1"/>
  </r>
  <r>
    <x v="2"/>
    <s v="4201-134-0001-000-8"/>
    <n v="36.473717567599998"/>
    <s v="1 - &lt;50"/>
    <x v="1"/>
  </r>
  <r>
    <x v="2"/>
    <s v="1-08-36-36-0A00-00006-B000"/>
    <n v="36.456697707759005"/>
    <s v="1 - &lt;50"/>
    <x v="1"/>
  </r>
  <r>
    <x v="2"/>
    <s v="1-17-36-36-0A00-00002-0000"/>
    <n v="36.313082563999998"/>
    <s v="1 - &lt;50"/>
    <x v="1"/>
  </r>
  <r>
    <x v="2"/>
    <s v="1-02-36-36-0A00-00001-B000"/>
    <n v="35.998368693800003"/>
    <s v="1 - &lt;50"/>
    <x v="1"/>
  </r>
  <r>
    <x v="3"/>
    <s v="153938000000000104"/>
    <n v="35.977090147498906"/>
    <s v="1 - &lt;50"/>
    <x v="1"/>
  </r>
  <r>
    <x v="0"/>
    <s v="2308-211-0001-000-6"/>
    <n v="35.971308157099998"/>
    <s v="1 - &lt;50"/>
    <x v="1"/>
  </r>
  <r>
    <x v="2"/>
    <s v="1-05-36-36-0A00-00001-0000"/>
    <n v="35.932897857199997"/>
    <s v="1 - &lt;50"/>
    <x v="1"/>
  </r>
  <r>
    <x v="0"/>
    <s v="2318-131-0001-000-2"/>
    <n v="35.922050114599998"/>
    <s v="1 - &lt;50"/>
    <x v="1"/>
  </r>
  <r>
    <x v="5"/>
    <s v="103940000000000209"/>
    <n v="35.829047741499998"/>
    <s v="1 - &lt;50"/>
    <x v="1"/>
  </r>
  <r>
    <x v="3"/>
    <s v="323938001030000007"/>
    <n v="35.775376221400002"/>
    <s v="1 - &lt;50"/>
    <x v="1"/>
  </r>
  <r>
    <x v="0"/>
    <s v="3304-501-0028-000-2"/>
    <n v="35.656976066248006"/>
    <s v="1 - &lt;50"/>
    <x v="1"/>
  </r>
  <r>
    <x v="0"/>
    <s v="3318-140-0000-000-6"/>
    <n v="35.643086899155001"/>
    <s v="1 - &lt;50"/>
    <x v="1"/>
  </r>
  <r>
    <x v="3"/>
    <s v="183938000000000210"/>
    <n v="35.555413970399997"/>
    <s v="1 - &lt;50"/>
    <x v="1"/>
  </r>
  <r>
    <x v="0"/>
    <s v="2210-421-0001-000-1"/>
    <n v="35.276774295266726"/>
    <s v="1 - &lt;50"/>
    <x v="1"/>
  </r>
  <r>
    <x v="0"/>
    <s v="3317-240-0000-000-0"/>
    <n v="35.109605930500003"/>
    <s v="1 - &lt;50"/>
    <x v="1"/>
  </r>
  <r>
    <x v="0"/>
    <s v="2224-411-0001-000-3"/>
    <n v="35.0410387246"/>
    <s v="1 - &lt;50"/>
    <x v="1"/>
  </r>
  <r>
    <x v="2"/>
    <s v="1-02-36-36-0A00-00001-D000"/>
    <n v="34.947355865900001"/>
    <s v="1 - &lt;50"/>
    <x v="1"/>
  </r>
  <r>
    <x v="6"/>
    <s v="2302-331-0001-000-7"/>
    <n v="34.655145693000001"/>
    <s v="1 - &lt;50"/>
    <x v="1"/>
  </r>
  <r>
    <x v="3"/>
    <s v="153938000000000701"/>
    <n v="34.630822473039295"/>
    <s v="1 - &lt;50"/>
    <x v="1"/>
  </r>
  <r>
    <x v="0"/>
    <s v="2327-601-0006-000-7"/>
    <n v="34.624712698400003"/>
    <s v="1 - &lt;50"/>
    <x v="1"/>
  </r>
  <r>
    <x v="0"/>
    <s v="2333-241-0001-000-7"/>
    <n v="34.263753824138199"/>
    <s v="1 - &lt;50"/>
    <x v="1"/>
  </r>
  <r>
    <x v="3"/>
    <s v="323938001039000008"/>
    <n v="34.152321565899996"/>
    <s v="1 - &lt;50"/>
    <x v="1"/>
  </r>
  <r>
    <x v="2"/>
    <s v="3236-311-0021-000-2"/>
    <n v="34.117071294600002"/>
    <s v="1 - &lt;50"/>
    <x v="1"/>
  </r>
  <r>
    <x v="2"/>
    <s v="1-16-36-36-0A00-00002-0000"/>
    <n v="34.033935748799998"/>
    <s v="1 - &lt;50"/>
    <x v="1"/>
  </r>
  <r>
    <x v="0"/>
    <s v="2304-412-0020-000-0"/>
    <n v="34.009788048099004"/>
    <s v="1 - &lt;50"/>
    <x v="1"/>
  </r>
  <r>
    <x v="3"/>
    <s v="303838001000000440"/>
    <n v="33.9803022828943"/>
    <s v="1 - &lt;50"/>
    <x v="1"/>
  </r>
  <r>
    <x v="3"/>
    <s v="033937002000000100"/>
    <n v="33.97953071541"/>
    <s v="1 - &lt;50"/>
    <x v="1"/>
  </r>
  <r>
    <x v="6"/>
    <s v="2324-413-0000-000-9"/>
    <n v="33.867830810699999"/>
    <s v="1 - &lt;50"/>
    <x v="1"/>
  </r>
  <r>
    <x v="0"/>
    <s v="2332-310-0010-000-1"/>
    <n v="33.795507495400003"/>
    <s v="1 - &lt;50"/>
    <x v="1"/>
  </r>
  <r>
    <x v="6"/>
    <s v="2309-421-0000-000-7"/>
    <n v="33.758919682399998"/>
    <s v="1 - &lt;50"/>
    <x v="1"/>
  </r>
  <r>
    <x v="2"/>
    <s v="1-10-36-36-0A00-00002-B000"/>
    <n v="33.733584323071497"/>
    <s v="1 - &lt;50"/>
    <x v="1"/>
  </r>
  <r>
    <x v="3"/>
    <s v="033937001000000307"/>
    <n v="33.566029998700003"/>
    <s v="1 - &lt;50"/>
    <x v="1"/>
  </r>
  <r>
    <x v="0"/>
    <s v="2320-501-0001-000-4"/>
    <n v="33.533177702099998"/>
    <s v="1 - &lt;50"/>
    <x v="1"/>
  </r>
  <r>
    <x v="0"/>
    <s v="2215-141-0001-000-7"/>
    <n v="33.415787259008098"/>
    <s v="1 - &lt;50"/>
    <x v="1"/>
  </r>
  <r>
    <x v="0"/>
    <s v="2224-441-0001-000-6"/>
    <n v="33.174096177099997"/>
    <s v="1 - &lt;50"/>
    <x v="1"/>
  </r>
  <r>
    <x v="3"/>
    <s v="363939000000000310"/>
    <n v="32.970642988599998"/>
    <s v="1 - &lt;50"/>
    <x v="1"/>
  </r>
  <r>
    <x v="0"/>
    <s v="2332-230-0000-000-3"/>
    <n v="32.965715977199999"/>
    <s v="1 - &lt;50"/>
    <x v="1"/>
  </r>
  <r>
    <x v="0"/>
    <s v="2211-431-0001-000-5"/>
    <n v="32.893437694024001"/>
    <s v="1 - &lt;50"/>
    <x v="1"/>
  </r>
  <r>
    <x v="6"/>
    <s v="2432-211-0005-000-6"/>
    <n v="32.867450534600003"/>
    <s v="1 - &lt;50"/>
    <x v="1"/>
  </r>
  <r>
    <x v="3"/>
    <s v="183938000000000330"/>
    <n v="32.664657442988002"/>
    <s v="1 - &lt;50"/>
    <x v="1"/>
  </r>
  <r>
    <x v="5"/>
    <s v="213941000001000006"/>
    <n v="32.422182680399999"/>
    <s v="1 - &lt;50"/>
    <x v="1"/>
  </r>
  <r>
    <x v="6"/>
    <s v="2311-311-0000-000-6"/>
    <n v="32.224818553699997"/>
    <s v="1 - &lt;50"/>
    <x v="1"/>
  </r>
  <r>
    <x v="0"/>
    <s v="2212-321-0001-000-0"/>
    <n v="32.168248726599998"/>
    <s v="1 - &lt;50"/>
    <x v="1"/>
  </r>
  <r>
    <x v="3"/>
    <s v="183938000000000310"/>
    <n v="32.154664873100003"/>
    <s v="1 - &lt;50"/>
    <x v="1"/>
  </r>
  <r>
    <x v="3"/>
    <s v="183938000000000360"/>
    <n v="31.9883902923"/>
    <s v="1 - &lt;50"/>
    <x v="1"/>
  </r>
  <r>
    <x v="2"/>
    <s v="1-03-36-36-0020-00000-1010"/>
    <n v="31.949636943800002"/>
    <s v="1 - &lt;50"/>
    <x v="1"/>
  </r>
  <r>
    <x v="6"/>
    <s v="2301-601-0009-000-8"/>
    <n v="31.6774823756"/>
    <s v="1 - &lt;50"/>
    <x v="1"/>
  </r>
  <r>
    <x v="5"/>
    <s v="473841000000000112"/>
    <n v="31.644079512200001"/>
    <s v="1 - &lt;50"/>
    <x v="1"/>
  </r>
  <r>
    <x v="0"/>
    <s v="3308-241-0000-000-5"/>
    <n v="31.628104800799999"/>
    <s v="1 - &lt;50"/>
    <x v="1"/>
  </r>
  <r>
    <x v="0"/>
    <s v="2214-131-0001-000-3"/>
    <n v="31.552889507700002"/>
    <s v="1 - &lt;50"/>
    <x v="1"/>
  </r>
  <r>
    <x v="0"/>
    <s v="2224-311-0001-000-6"/>
    <n v="31.324829959500001"/>
    <s v="1 - &lt;50"/>
    <x v="1"/>
  </r>
  <r>
    <x v="2"/>
    <s v="1-16-36-36-0A00-00003-0000"/>
    <n v="31.275227002800001"/>
    <s v="1 - &lt;50"/>
    <x v="1"/>
  </r>
  <r>
    <x v="0"/>
    <s v="3304-501-0059-000-8"/>
    <n v="31.235202022179422"/>
    <s v="1 - &lt;50"/>
    <x v="1"/>
  </r>
  <r>
    <x v="2"/>
    <s v="4213-333-0001-000-6"/>
    <n v="31.219642261009998"/>
    <s v="1 - &lt;50"/>
    <x v="1"/>
  </r>
  <r>
    <x v="0"/>
    <s v="2214-121-0001-000-2"/>
    <n v="31.165652021576999"/>
    <s v="1 - &lt;50"/>
    <x v="1"/>
  </r>
  <r>
    <x v="5"/>
    <s v="553841000066000107"/>
    <n v="31.1502135297"/>
    <s v="1 - &lt;50"/>
    <x v="1"/>
  </r>
  <r>
    <x v="0"/>
    <s v="2221-231-0001-000-2"/>
    <n v="31.025708679800001"/>
    <s v="1 - &lt;50"/>
    <x v="1"/>
  </r>
  <r>
    <x v="0"/>
    <s v="2334-312-0000-000-0"/>
    <n v="30.983891689419998"/>
    <s v="1 - &lt;50"/>
    <x v="1"/>
  </r>
  <r>
    <x v="4"/>
    <s v="033840000000000126"/>
    <n v="30.876410508700001"/>
    <s v="1 - &lt;50"/>
    <x v="1"/>
  </r>
  <r>
    <x v="3"/>
    <s v="243839000000000115"/>
    <n v="30.542163089900001"/>
    <s v="1 - &lt;50"/>
    <x v="1"/>
  </r>
  <r>
    <x v="3"/>
    <s v="193939000000000248"/>
    <n v="30.454042704100001"/>
    <s v="1 - &lt;50"/>
    <x v="1"/>
  </r>
  <r>
    <x v="2"/>
    <s v="3135-111-0001-010-5"/>
    <n v="30.423289626300001"/>
    <s v="1 - &lt;50"/>
    <x v="1"/>
  </r>
  <r>
    <x v="0"/>
    <s v="2317-601-0006-000-6"/>
    <n v="30.343921434776"/>
    <s v="1 - &lt;50"/>
    <x v="1"/>
  </r>
  <r>
    <x v="0"/>
    <s v="2308-801-0001-000-7"/>
    <n v="30.305071285099999"/>
    <s v="1 - &lt;50"/>
    <x v="1"/>
  </r>
  <r>
    <x v="1"/>
    <s v="4119-331-0001-000-1"/>
    <n v="30.07195924099792"/>
    <s v="1 - &lt;50"/>
    <x v="1"/>
  </r>
  <r>
    <x v="2"/>
    <s v="4224-111-0005-000-6"/>
    <n v="30.013305549869997"/>
    <s v="1 - &lt;50"/>
    <x v="1"/>
  </r>
  <r>
    <x v="5"/>
    <s v="183941000012000107"/>
    <n v="29.951756985435715"/>
    <s v="1 - &lt;50"/>
    <x v="1"/>
  </r>
  <r>
    <x v="4"/>
    <s v="033840000000000610"/>
    <n v="29.848268797399999"/>
    <s v="1 - &lt;50"/>
    <x v="1"/>
  </r>
  <r>
    <x v="1"/>
    <s v="1-11-36-36-0A00-00004-0000"/>
    <n v="29.804655440600001"/>
    <s v="1 - &lt;50"/>
    <x v="1"/>
  </r>
  <r>
    <x v="0"/>
    <s v="3308-230-0000-000-1"/>
    <n v="29.800964452999999"/>
    <s v="1 - &lt;50"/>
    <x v="1"/>
  </r>
  <r>
    <x v="3"/>
    <s v="223938001002003200"/>
    <n v="29.782143108700001"/>
    <s v="1 - &lt;50"/>
    <x v="1"/>
  </r>
  <r>
    <x v="5"/>
    <s v="223941000011000101"/>
    <n v="29.757242915599999"/>
    <s v="1 - &lt;50"/>
    <x v="1"/>
  </r>
  <r>
    <x v="2"/>
    <s v="1-10-36-36-0A00-00001-0000"/>
    <n v="29.710371239219651"/>
    <s v="1 - &lt;50"/>
    <x v="1"/>
  </r>
  <r>
    <x v="1"/>
    <s v="4105-111-0001-000-2"/>
    <n v="29.706743108600001"/>
    <s v="1 - &lt;50"/>
    <x v="1"/>
  </r>
  <r>
    <x v="2"/>
    <s v="3234-422-0001-000-1"/>
    <n v="29.6659208347"/>
    <s v="1 - &lt;50"/>
    <x v="1"/>
  </r>
  <r>
    <x v="4"/>
    <s v="033840000000000130"/>
    <n v="29.646498235199999"/>
    <s v="1 - &lt;50"/>
    <x v="1"/>
  </r>
  <r>
    <x v="2"/>
    <s v="1-05-36-36-0A00-00005-A000"/>
    <n v="29.498842183299999"/>
    <s v="1 - &lt;50"/>
    <x v="1"/>
  </r>
  <r>
    <x v="1"/>
    <s v="123839000000000110"/>
    <n v="29.374752245"/>
    <s v="1 - &lt;50"/>
    <x v="1"/>
  </r>
  <r>
    <x v="0"/>
    <s v="2203-321-0001-000-2"/>
    <n v="29.2796733771"/>
    <s v="1 - &lt;50"/>
    <x v="1"/>
  </r>
  <r>
    <x v="0"/>
    <s v="2309-111-0001-000-2"/>
    <n v="29.202179672300002"/>
    <s v="1 - &lt;50"/>
    <x v="1"/>
  </r>
  <r>
    <x v="0"/>
    <s v="2333-122-0000-000-4"/>
    <n v="29.185045746601901"/>
    <s v="1 - &lt;50"/>
    <x v="1"/>
  </r>
  <r>
    <x v="0"/>
    <s v="2333-113-0000-000-6"/>
    <n v="29.158312740500001"/>
    <s v="1 - &lt;50"/>
    <x v="1"/>
  </r>
  <r>
    <x v="0"/>
    <s v="2334-311-0000-000-7"/>
    <n v="29.058824595930002"/>
    <s v="1 - &lt;50"/>
    <x v="1"/>
  </r>
  <r>
    <x v="2"/>
    <s v="1-03-36-36-0A00-00002-A000"/>
    <n v="29.046565672900002"/>
    <s v="1 - &lt;50"/>
    <x v="1"/>
  </r>
  <r>
    <x v="2"/>
    <s v="4224-111-0003-000-2"/>
    <n v="29.020750964099999"/>
    <s v="1 - &lt;50"/>
    <x v="1"/>
  </r>
  <r>
    <x v="0"/>
    <s v="3317-231-0000-000-2"/>
    <n v="28.871405002597999"/>
    <s v="1 - &lt;50"/>
    <x v="1"/>
  </r>
  <r>
    <x v="6"/>
    <s v="3414-501-0602-000-8"/>
    <n v="28.7771409928"/>
    <s v="1 - &lt;50"/>
    <x v="1"/>
  </r>
  <r>
    <x v="6"/>
    <s v="2312-412-0000-000-9"/>
    <n v="28.6827550026"/>
    <s v="1 - &lt;50"/>
    <x v="1"/>
  </r>
  <r>
    <x v="2"/>
    <s v="1-05-36-36-0A00-00003-A000"/>
    <n v="28.635690609600001"/>
    <s v="1 - &lt;50"/>
    <x v="1"/>
  </r>
  <r>
    <x v="1"/>
    <s v="173838000000000200"/>
    <n v="28.520881029800002"/>
    <s v="1 - &lt;50"/>
    <x v="1"/>
  </r>
  <r>
    <x v="1"/>
    <s v="173838000000000503"/>
    <n v="28.2362635004"/>
    <s v="1 - &lt;50"/>
    <x v="1"/>
  </r>
  <r>
    <x v="1"/>
    <s v="4105-113-0002-000-5"/>
    <n v="28.1037570907"/>
    <s v="1 - &lt;50"/>
    <x v="1"/>
  </r>
  <r>
    <x v="6"/>
    <s v="2301-311-0015-000-3"/>
    <n v="28.068154854569997"/>
    <s v="1 - &lt;50"/>
    <x v="1"/>
  </r>
  <r>
    <x v="0"/>
    <s v="2224-341-0001-000-9"/>
    <n v="28.067140782056999"/>
    <s v="1 - &lt;50"/>
    <x v="1"/>
  </r>
  <r>
    <x v="0"/>
    <s v="2221-241-0001-000-3"/>
    <n v="28.0671223909"/>
    <s v="1 - &lt;50"/>
    <x v="1"/>
  </r>
  <r>
    <x v="1"/>
    <s v="1-11-36-36-0A00-00002-B000"/>
    <n v="27.9210707664"/>
    <s v="1 - &lt;50"/>
    <x v="1"/>
  </r>
  <r>
    <x v="0"/>
    <s v="2221-131-0002-000-2"/>
    <n v="27.8463077734"/>
    <s v="1 - &lt;50"/>
    <x v="1"/>
  </r>
  <r>
    <x v="0"/>
    <s v="3211-122-0005-000-7"/>
    <n v="27.802013941310001"/>
    <s v="1 - &lt;50"/>
    <x v="1"/>
  </r>
  <r>
    <x v="2"/>
    <s v="1-10-36-36-0A00-00005-0000"/>
    <n v="27.545294746900002"/>
    <s v="1 - &lt;50"/>
    <x v="1"/>
  </r>
  <r>
    <x v="2"/>
    <s v="1-03-36-36-0A00-00004-B000"/>
    <n v="27.5061655845"/>
    <s v="1 - &lt;50"/>
    <x v="1"/>
  </r>
  <r>
    <x v="0"/>
    <s v="2317-111-0002-000-4"/>
    <n v="27.2570400046"/>
    <s v="1 - &lt;50"/>
    <x v="1"/>
  </r>
  <r>
    <x v="2"/>
    <s v="4210-323-0005-000-4"/>
    <n v="27.232462594899999"/>
    <s v="1 - &lt;50"/>
    <x v="1"/>
  </r>
  <r>
    <x v="2"/>
    <s v="4224-111-0003-010-5"/>
    <n v="26.879086924620001"/>
    <s v="1 - &lt;50"/>
    <x v="1"/>
  </r>
  <r>
    <x v="1"/>
    <s v="4110-333-0001-000-0"/>
    <n v="26.831821832100001"/>
    <s v="1 - &lt;50"/>
    <x v="1"/>
  </r>
  <r>
    <x v="3"/>
    <s v="033937004000000242"/>
    <n v="26.789290097799999"/>
    <s v="1 - &lt;50"/>
    <x v="1"/>
  </r>
  <r>
    <x v="2"/>
    <s v="4201-134-0003-000-2"/>
    <n v="26.770714868500001"/>
    <s v="1 - &lt;50"/>
    <x v="1"/>
  </r>
  <r>
    <x v="6"/>
    <s v="2312-701-0003-000-7"/>
    <n v="26.767807512000001"/>
    <s v="1 - &lt;50"/>
    <x v="1"/>
  </r>
  <r>
    <x v="2"/>
    <s v="1-02-36-36-0A00-00005-A000"/>
    <n v="26.6552794748"/>
    <s v="1 - &lt;50"/>
    <x v="1"/>
  </r>
  <r>
    <x v="2"/>
    <s v="3234-144-0038-000-6"/>
    <n v="26.3044083791"/>
    <s v="1 - &lt;50"/>
    <x v="1"/>
  </r>
  <r>
    <x v="0"/>
    <s v="2334-231-0001-000-9"/>
    <n v="26.280589580000001"/>
    <s v="1 - &lt;50"/>
    <x v="1"/>
  </r>
  <r>
    <x v="1"/>
    <s v="4104-223-0001-000-3"/>
    <n v="26.2645041466"/>
    <s v="1 - &lt;50"/>
    <x v="1"/>
  </r>
  <r>
    <x v="2"/>
    <s v="4315-610-0002-000-6"/>
    <n v="26.240067133099998"/>
    <s v="1 - &lt;50"/>
    <x v="1"/>
  </r>
  <r>
    <x v="0"/>
    <s v="2334-211-0000-000-0"/>
    <n v="26.202094711400001"/>
    <s v="1 - &lt;50"/>
    <x v="1"/>
  </r>
  <r>
    <x v="5"/>
    <s v="174040000000000202"/>
    <n v="26.009270454799999"/>
    <s v="1 - &lt;50"/>
    <x v="1"/>
  </r>
  <r>
    <x v="1"/>
    <s v="4104-233-0002-000-1"/>
    <n v="25.972443041999998"/>
    <s v="1 - &lt;50"/>
    <x v="1"/>
  </r>
  <r>
    <x v="3"/>
    <s v="193939000000000275"/>
    <n v="25.9638349243282"/>
    <s v="1 - &lt;50"/>
    <x v="1"/>
  </r>
  <r>
    <x v="1"/>
    <s v="4322-600-0008-000-9"/>
    <n v="25.9114249255"/>
    <s v="1 - &lt;50"/>
    <x v="1"/>
  </r>
  <r>
    <x v="1"/>
    <s v="173838000000000709"/>
    <n v="25.91140411584"/>
    <s v="1 - &lt;50"/>
    <x v="1"/>
  </r>
  <r>
    <x v="1"/>
    <s v="4120-332-0001-000-8"/>
    <n v="25.792387221700938"/>
    <s v="1 - &lt;50"/>
    <x v="1"/>
  </r>
  <r>
    <x v="1"/>
    <s v="173838000000000308"/>
    <n v="25.7159091947"/>
    <s v="1 - &lt;50"/>
    <x v="1"/>
  </r>
  <r>
    <x v="3"/>
    <s v="074039000000000220"/>
    <n v="25.703029432699999"/>
    <s v="1 - &lt;50"/>
    <x v="1"/>
  </r>
  <r>
    <x v="0"/>
    <s v="2202-111-0003-000-8"/>
    <n v="25.674162475100001"/>
    <s v="1 - &lt;50"/>
    <x v="1"/>
  </r>
  <r>
    <x v="2"/>
    <s v="4224-111-0006-000-3"/>
    <n v="25.67242794639057"/>
    <s v="1 - &lt;50"/>
    <x v="1"/>
  </r>
  <r>
    <x v="3"/>
    <s v="033937004000001232"/>
    <n v="25.635756886593054"/>
    <s v="1 - &lt;50"/>
    <x v="1"/>
  </r>
  <r>
    <x v="5"/>
    <s v="103940000008000006"/>
    <n v="25.615962640799999"/>
    <s v="1 - &lt;50"/>
    <x v="1"/>
  </r>
  <r>
    <x v="0"/>
    <s v="2307-112-0001-000-9"/>
    <n v="25.586660237429999"/>
    <s v="1 - &lt;50"/>
    <x v="1"/>
  </r>
  <r>
    <x v="2"/>
    <s v="3221-111-0002-010-6"/>
    <n v="25.367023353"/>
    <s v="1 - &lt;50"/>
    <x v="1"/>
  </r>
  <r>
    <x v="6"/>
    <s v="2431-800-0006-000-8"/>
    <n v="25.329800569900002"/>
    <s v="1 - &lt;50"/>
    <x v="1"/>
  </r>
  <r>
    <x v="2"/>
    <s v="1-08-36-36-0A00-00002-A000"/>
    <n v="25.2339469669"/>
    <s v="1 - &lt;50"/>
    <x v="1"/>
  </r>
  <r>
    <x v="0"/>
    <s v="2309-221-0000-000-3"/>
    <n v="25.157108969199999"/>
    <s v="1 - &lt;50"/>
    <x v="1"/>
  </r>
  <r>
    <x v="1"/>
    <s v="1-11-36-36-0A00-00001-A000"/>
    <n v="25.116019053799999"/>
    <s v="1 - &lt;50"/>
    <x v="1"/>
  </r>
  <r>
    <x v="1"/>
    <s v="083840000000000107"/>
    <n v="24.836896192200001"/>
    <s v="1 - &lt;50"/>
    <x v="1"/>
  </r>
  <r>
    <x v="0"/>
    <s v="2332-210-0003-000-2"/>
    <n v="24.461890230800002"/>
    <s v="1 - &lt;50"/>
    <x v="1"/>
  </r>
  <r>
    <x v="0"/>
    <s v="2306-221-0001-000-1"/>
    <n v="24.3624607135683"/>
    <s v="1 - &lt;50"/>
    <x v="1"/>
  </r>
  <r>
    <x v="1"/>
    <s v="4110-433-0020-000-6"/>
    <n v="24.327658734300002"/>
    <s v="1 - &lt;50"/>
    <x v="1"/>
  </r>
  <r>
    <x v="2"/>
    <s v="3126-431-0001-000-7"/>
    <n v="24.275358924199999"/>
    <s v="1 - &lt;50"/>
    <x v="1"/>
  </r>
  <r>
    <x v="0"/>
    <s v="2328-432-0003-000-1"/>
    <n v="24.214863286957002"/>
    <s v="1 - &lt;50"/>
    <x v="1"/>
  </r>
  <r>
    <x v="3"/>
    <s v="223938000000000100"/>
    <n v="24.204245124464677"/>
    <s v="1 - &lt;50"/>
    <x v="1"/>
  </r>
  <r>
    <x v="0"/>
    <s v="2306-212-0001-000-3"/>
    <n v="24.17697262527075"/>
    <s v="1 - &lt;50"/>
    <x v="1"/>
  </r>
  <r>
    <x v="1"/>
    <s v="4104-213-0001-000-2"/>
    <n v="24.1619855607"/>
    <s v="1 - &lt;50"/>
    <x v="1"/>
  </r>
  <r>
    <x v="3"/>
    <s v="143938000000000125"/>
    <n v="24.13274702573408"/>
    <s v="1 - &lt;50"/>
    <x v="1"/>
  </r>
  <r>
    <x v="2"/>
    <s v="3206-111-0002-000-6"/>
    <n v="24.096000142099999"/>
    <s v="1 - &lt;50"/>
    <x v="1"/>
  </r>
  <r>
    <x v="1"/>
    <s v="013837000000000304"/>
    <n v="24.0721725754"/>
    <s v="1 - &lt;50"/>
    <x v="1"/>
  </r>
  <r>
    <x v="1"/>
    <s v="1-14-36-36-0A00-00001-0000"/>
    <n v="24.057704716899998"/>
    <s v="1 - &lt;50"/>
    <x v="1"/>
  </r>
  <r>
    <x v="0"/>
    <s v="2309-113-0000-000-1"/>
    <n v="24.036085721799999"/>
    <s v="1 - &lt;50"/>
    <x v="1"/>
  </r>
  <r>
    <x v="3"/>
    <s v="303838001000000450"/>
    <n v="23.981118370600001"/>
    <s v="1 - &lt;50"/>
    <x v="1"/>
  </r>
  <r>
    <x v="1"/>
    <s v="193838000000000206"/>
    <n v="23.939959630899999"/>
    <s v="1 - &lt;50"/>
    <x v="1"/>
  </r>
  <r>
    <x v="2"/>
    <s v="3234-211-0001-000-3"/>
    <n v="23.774156791500001"/>
    <s v="1 - &lt;50"/>
    <x v="1"/>
  </r>
  <r>
    <x v="2"/>
    <s v="1-02-36-36-0A00-00003-A000"/>
    <n v="23.679354995600001"/>
    <s v="1 - &lt;50"/>
    <x v="1"/>
  </r>
  <r>
    <x v="0"/>
    <s v="2327-333-0000-000-3"/>
    <n v="23.6695425134"/>
    <s v="1 - &lt;50"/>
    <x v="1"/>
  </r>
  <r>
    <x v="6"/>
    <s v="2324-211-0001-000-6"/>
    <n v="23.603443575499998"/>
    <s v="1 - &lt;50"/>
    <x v="1"/>
  </r>
  <r>
    <x v="1"/>
    <s v="4322-600-0020-000-9"/>
    <n v="23.435970436400002"/>
    <s v="1 - &lt;50"/>
    <x v="1"/>
  </r>
  <r>
    <x v="2"/>
    <s v="4210-121-0001-000-6"/>
    <n v="23.369180352099999"/>
    <s v="1 - &lt;50"/>
    <x v="1"/>
  </r>
  <r>
    <x v="3"/>
    <s v="023937000000002102"/>
    <n v="23.348759836946002"/>
    <s v="1 - &lt;50"/>
    <x v="1"/>
  </r>
  <r>
    <x v="0"/>
    <s v="3210-411-0001-000-3"/>
    <n v="23.296015804700001"/>
    <s v="1 - &lt;50"/>
    <x v="1"/>
  </r>
  <r>
    <x v="3"/>
    <s v="183938000000000126"/>
    <n v="23.271677609000001"/>
    <s v="1 - &lt;50"/>
    <x v="1"/>
  </r>
  <r>
    <x v="1"/>
    <s v="1-12-36-36-0A00-00001-A000"/>
    <n v="23.250444897400001"/>
    <s v="1 - &lt;50"/>
    <x v="1"/>
  </r>
  <r>
    <x v="1"/>
    <s v="4109-414-0038-000-2"/>
    <n v="23.159950430199999"/>
    <s v="1 - &lt;50"/>
    <x v="1"/>
  </r>
  <r>
    <x v="6"/>
    <s v="2312-112-0000-000-8"/>
    <n v="23.035217152800001"/>
    <s v="1 - &lt;50"/>
    <x v="1"/>
  </r>
  <r>
    <x v="2"/>
    <s v="3234-333-0002-000-5"/>
    <n v="22.966270966500002"/>
    <s v="1 - &lt;50"/>
    <x v="1"/>
  </r>
  <r>
    <x v="1"/>
    <s v="4105-143-0001-000-1"/>
    <n v="22.936749650599999"/>
    <s v="1 - &lt;50"/>
    <x v="1"/>
  </r>
  <r>
    <x v="3"/>
    <s v="193939000000000239"/>
    <n v="22.635096310729999"/>
    <s v="1 - &lt;50"/>
    <x v="1"/>
  </r>
  <r>
    <x v="1"/>
    <s v="4115-123-0001-000-0"/>
    <n v="22.612495217300001"/>
    <s v="1 - &lt;50"/>
    <x v="1"/>
  </r>
  <r>
    <x v="3"/>
    <s v="203939000000000371"/>
    <n v="22.5613416861"/>
    <s v="1 - &lt;50"/>
    <x v="1"/>
  </r>
  <r>
    <x v="2"/>
    <s v="3208-213-0032-000-4"/>
    <n v="22.522501264000002"/>
    <s v="1 - &lt;50"/>
    <x v="1"/>
  </r>
  <r>
    <x v="3"/>
    <s v="223940000000000115"/>
    <n v="22.481297695399999"/>
    <s v="1 - &lt;50"/>
    <x v="1"/>
  </r>
  <r>
    <x v="3"/>
    <s v="203939000000000610"/>
    <n v="22.460499973899999"/>
    <s v="1 - &lt;50"/>
    <x v="1"/>
  </r>
  <r>
    <x v="3"/>
    <s v="203939000000000647"/>
    <n v="22.405234643"/>
    <s v="1 - &lt;50"/>
    <x v="1"/>
  </r>
  <r>
    <x v="3"/>
    <s v="193939000000000266"/>
    <n v="22.343644380941999"/>
    <s v="1 - &lt;50"/>
    <x v="1"/>
  </r>
  <r>
    <x v="3"/>
    <s v="203939000000000601"/>
    <n v="22.333978850600001"/>
    <s v="1 - &lt;50"/>
    <x v="1"/>
  </r>
  <r>
    <x v="2"/>
    <s v="1-09-36-36-0A00-00004-A000"/>
    <n v="22.319881895999998"/>
    <s v="1 - &lt;50"/>
    <x v="1"/>
  </r>
  <r>
    <x v="0"/>
    <s v="3202-333-0025-000-3"/>
    <n v="22.239914994799999"/>
    <s v="1 - &lt;50"/>
    <x v="1"/>
  </r>
  <r>
    <x v="3"/>
    <s v="203939000000000629"/>
    <n v="22.194639016499998"/>
    <s v="1 - &lt;50"/>
    <x v="1"/>
  </r>
  <r>
    <x v="3"/>
    <s v="203939000000000638"/>
    <n v="22.1858858119"/>
    <s v="1 - &lt;50"/>
    <x v="1"/>
  </r>
  <r>
    <x v="3"/>
    <s v="033937003000000403"/>
    <n v="22.128668651378"/>
    <s v="1 - &lt;50"/>
    <x v="1"/>
  </r>
  <r>
    <x v="5"/>
    <s v="043940000000000168"/>
    <n v="22.02795942585"/>
    <s v="1 - &lt;50"/>
    <x v="1"/>
  </r>
  <r>
    <x v="0"/>
    <s v="2326-434-0000-000-0"/>
    <n v="22.012971740600001"/>
    <s v="1 - &lt;50"/>
    <x v="1"/>
  </r>
  <r>
    <x v="3"/>
    <s v="193840000000000122"/>
    <n v="22.010144669399999"/>
    <s v="1 - &lt;50"/>
    <x v="1"/>
  </r>
  <r>
    <x v="2"/>
    <s v="1-05-36-36-0A00-00005-0000"/>
    <n v="21.989070224199999"/>
    <s v="1 - &lt;50"/>
    <x v="1"/>
  </r>
  <r>
    <x v="3"/>
    <s v="183938000000000206"/>
    <n v="21.976751341"/>
    <s v="1 - &lt;50"/>
    <x v="1"/>
  </r>
  <r>
    <x v="0"/>
    <s v="3214-211-0001-000-1"/>
    <n v="21.9663852863"/>
    <s v="1 - &lt;50"/>
    <x v="1"/>
  </r>
  <r>
    <x v="0"/>
    <s v="2236-122-0001-000-3"/>
    <n v="21.95590980309732"/>
    <s v="1 - &lt;50"/>
    <x v="1"/>
  </r>
  <r>
    <x v="3"/>
    <s v="183938001000025100"/>
    <n v="21.8958431157"/>
    <s v="1 - &lt;50"/>
    <x v="1"/>
  </r>
  <r>
    <x v="3"/>
    <s v="024038000000000707"/>
    <n v="21.893313989199999"/>
    <s v="1 - &lt;50"/>
    <x v="1"/>
  </r>
  <r>
    <x v="0"/>
    <s v="3214-211-0002-000-8"/>
    <n v="21.881042080499999"/>
    <s v="1 - &lt;50"/>
    <x v="1"/>
  </r>
  <r>
    <x v="2"/>
    <s v="1-11-36-36-0A00-00004-0000"/>
    <n v="21.834989669500001"/>
    <s v="1 - &lt;50"/>
    <x v="1"/>
  </r>
  <r>
    <x v="3"/>
    <s v="183938001000020700"/>
    <n v="21.826919894700001"/>
    <s v="1 - &lt;50"/>
    <x v="1"/>
  </r>
  <r>
    <x v="3"/>
    <s v="084039000000001220"/>
    <n v="21.7637621991"/>
    <s v="1 - &lt;50"/>
    <x v="1"/>
  </r>
  <r>
    <x v="0"/>
    <s v="3214-213-0001-000-7"/>
    <n v="21.756934751900001"/>
    <s v="1 - &lt;50"/>
    <x v="1"/>
  </r>
  <r>
    <x v="0"/>
    <s v="3214-213-0002-000-4"/>
    <n v="21.620947188799999"/>
    <s v="1 - &lt;50"/>
    <x v="1"/>
  </r>
  <r>
    <x v="3"/>
    <s v="023937000000002255"/>
    <n v="21.530525042299999"/>
    <s v="1 - &lt;50"/>
    <x v="1"/>
  </r>
  <r>
    <x v="0"/>
    <s v="3214-231-0001-000-3"/>
    <n v="21.484080013300002"/>
    <s v="1 - &lt;50"/>
    <x v="1"/>
  </r>
  <r>
    <x v="2"/>
    <s v="4211-241-0001-000-8"/>
    <n v="21.458473615100001"/>
    <s v="1 - &lt;50"/>
    <x v="1"/>
  </r>
  <r>
    <x v="0"/>
    <s v="2322-431-0000-000-9"/>
    <n v="21.386151947198002"/>
    <s v="1 - &lt;50"/>
    <x v="1"/>
  </r>
  <r>
    <x v="0"/>
    <s v="3214-231-0002-000-0"/>
    <n v="21.347038723299999"/>
    <s v="1 - &lt;50"/>
    <x v="1"/>
  </r>
  <r>
    <x v="1"/>
    <s v="4105-131-0013-000-1"/>
    <n v="21.294445312400001"/>
    <s v="1 - &lt;50"/>
    <x v="1"/>
  </r>
  <r>
    <x v="3"/>
    <s v="203939000000000380"/>
    <n v="21.211545210000001"/>
    <s v="1 - &lt;50"/>
    <x v="1"/>
  </r>
  <r>
    <x v="1"/>
    <s v="4105-133-0001-000-0"/>
    <n v="21.210496593799999"/>
    <s v="1 - &lt;50"/>
    <x v="1"/>
  </r>
  <r>
    <x v="7"/>
    <s v="263840000003000005"/>
    <n v="21.1730423482615"/>
    <s v="1 - &lt;50"/>
    <x v="1"/>
  </r>
  <r>
    <x v="0"/>
    <s v="2306-313-0001-000-3"/>
    <n v="21.130486535900001"/>
    <s v="1 - &lt;50"/>
    <x v="1"/>
  </r>
  <r>
    <x v="2"/>
    <s v="1-03-36-36-0A00-00002-A100"/>
    <n v="21.086909354199999"/>
    <s v="1 - &lt;50"/>
    <x v="1"/>
  </r>
  <r>
    <x v="2"/>
    <s v="1-16-36-36-0A00-00003-B000"/>
    <n v="21.0593092698"/>
    <s v="1 - &lt;50"/>
    <x v="1"/>
  </r>
  <r>
    <x v="2"/>
    <s v="1-02-36-36-0A00-00003-B000"/>
    <n v="21.054804025500001"/>
    <s v="1 - &lt;50"/>
    <x v="1"/>
  </r>
  <r>
    <x v="3"/>
    <s v="173938001000011106"/>
    <n v="21.025339730700001"/>
    <s v="1 - &lt;50"/>
    <x v="1"/>
  </r>
  <r>
    <x v="1"/>
    <s v="4105-111-0002-000-9"/>
    <n v="20.864190170099999"/>
    <s v="1 - &lt;50"/>
    <x v="1"/>
  </r>
  <r>
    <x v="0"/>
    <s v="3209-501-0001-000-5"/>
    <n v="20.854824366900001"/>
    <s v="1 - &lt;50"/>
    <x v="1"/>
  </r>
  <r>
    <x v="1"/>
    <s v="4215-132-0006-000-0"/>
    <n v="20.853960732800001"/>
    <s v="1 - &lt;50"/>
    <x v="1"/>
  </r>
  <r>
    <x v="1"/>
    <s v="4105-141-0001-000-5"/>
    <n v="20.8534866597"/>
    <s v="1 - &lt;50"/>
    <x v="1"/>
  </r>
  <r>
    <x v="3"/>
    <s v="303838001000000420"/>
    <n v="20.795681436799999"/>
    <s v="1 - &lt;50"/>
    <x v="1"/>
  </r>
  <r>
    <x v="2"/>
    <s v="4203-221-0001-000-1"/>
    <n v="20.793520875399999"/>
    <s v="1 - &lt;50"/>
    <x v="1"/>
  </r>
  <r>
    <x v="3"/>
    <s v="073938000000000210"/>
    <n v="20.786735087"/>
    <s v="1 - &lt;50"/>
    <x v="1"/>
  </r>
  <r>
    <x v="3"/>
    <s v="303838001000000460"/>
    <n v="20.746997246799999"/>
    <s v="1 - &lt;50"/>
    <x v="1"/>
  </r>
  <r>
    <x v="3"/>
    <s v="303840001000002800"/>
    <n v="20.744631246200001"/>
    <s v="1 - &lt;50"/>
    <x v="1"/>
  </r>
  <r>
    <x v="2"/>
    <s v="4224-111-0002-000-5"/>
    <n v="20.655732373599999"/>
    <s v="1 - &lt;50"/>
    <x v="1"/>
  </r>
  <r>
    <x v="0"/>
    <s v="2329-501-0027-010-2"/>
    <n v="20.603909908599999"/>
    <s v="1 - &lt;50"/>
    <x v="1"/>
  </r>
  <r>
    <x v="1"/>
    <s v="4215-123-0025-000-1"/>
    <n v="20.584226168200001"/>
    <s v="1 - &lt;50"/>
    <x v="1"/>
  </r>
  <r>
    <x v="0"/>
    <s v="3308-443-0001-000-2"/>
    <n v="20.546972558491003"/>
    <s v="1 - &lt;50"/>
    <x v="1"/>
  </r>
  <r>
    <x v="3"/>
    <s v="193838001000000100"/>
    <n v="20.530744475199999"/>
    <s v="1 - &lt;50"/>
    <x v="1"/>
  </r>
  <r>
    <x v="0"/>
    <s v="3308-431-0000-000-8"/>
    <n v="20.516796390856531"/>
    <s v="1 - &lt;50"/>
    <x v="1"/>
  </r>
  <r>
    <x v="3"/>
    <s v="303840001000000600"/>
    <n v="20.512222071203002"/>
    <s v="1 - &lt;50"/>
    <x v="1"/>
  </r>
  <r>
    <x v="2"/>
    <s v="4203-223-0001-000-7"/>
    <n v="20.447185653199998"/>
    <s v="1 - &lt;50"/>
    <x v="1"/>
  </r>
  <r>
    <x v="5"/>
    <s v="233941001000000200"/>
    <n v="20.430166470500001"/>
    <s v="1 - &lt;50"/>
    <x v="1"/>
  </r>
  <r>
    <x v="0"/>
    <s v="2213-431-0001-000-1"/>
    <n v="20.39929888204"/>
    <s v="1 - &lt;50"/>
    <x v="1"/>
  </r>
  <r>
    <x v="2"/>
    <s v="1-09-36-36-0A00-00008-B000"/>
    <n v="20.374488256700001"/>
    <s v="1 - &lt;50"/>
    <x v="1"/>
  </r>
  <r>
    <x v="1"/>
    <s v="4209-311-0003-000-9"/>
    <n v="20.3164498762"/>
    <s v="1 - &lt;50"/>
    <x v="1"/>
  </r>
  <r>
    <x v="0"/>
    <s v="2328-221-0001-000-9"/>
    <n v="20.2894741713"/>
    <s v="1 - &lt;50"/>
    <x v="1"/>
  </r>
  <r>
    <x v="3"/>
    <s v="193838001000000200"/>
    <n v="20.286883120799999"/>
    <s v="1 - &lt;50"/>
    <x v="1"/>
  </r>
  <r>
    <x v="3"/>
    <s v="193939000000000505"/>
    <n v="20.221941586"/>
    <s v="1 - &lt;50"/>
    <x v="1"/>
  </r>
  <r>
    <x v="0"/>
    <s v="3214-233-0001-000-9"/>
    <n v="20.213857026900001"/>
    <s v="1 - &lt;50"/>
    <x v="1"/>
  </r>
  <r>
    <x v="0"/>
    <s v="2215-431-0001-000-7"/>
    <n v="20.202572499993"/>
    <s v="1 - &lt;50"/>
    <x v="1"/>
  </r>
  <r>
    <x v="1"/>
    <s v="4209-322-0001-000-6"/>
    <n v="20.1917526376"/>
    <s v="1 - &lt;50"/>
    <x v="1"/>
  </r>
  <r>
    <x v="2"/>
    <s v="3229-341-0003-000-1"/>
    <n v="20.189982797900001"/>
    <s v="1 - &lt;50"/>
    <x v="1"/>
  </r>
  <r>
    <x v="3"/>
    <s v="193939000000000202"/>
    <n v="20.189698483377502"/>
    <s v="1 - &lt;50"/>
    <x v="1"/>
  </r>
  <r>
    <x v="0"/>
    <s v="2332-111-0001-000-4"/>
    <n v="20.171831977169997"/>
    <s v="1 - &lt;50"/>
    <x v="1"/>
  </r>
  <r>
    <x v="1"/>
    <s v="1-11-36-36-0A00-00002-A000"/>
    <n v="20.169181162200001"/>
    <s v="1 - &lt;50"/>
    <x v="1"/>
  </r>
  <r>
    <x v="3"/>
    <s v="323938001016000006"/>
    <n v="20.162908195714"/>
    <s v="1 - &lt;50"/>
    <x v="1"/>
  </r>
  <r>
    <x v="3"/>
    <s v="323938001016000104"/>
    <n v="20.160285599034001"/>
    <s v="1 - &lt;50"/>
    <x v="1"/>
  </r>
  <r>
    <x v="3"/>
    <s v="193939000000000293"/>
    <n v="20.156891078661882"/>
    <s v="1 - &lt;50"/>
    <x v="1"/>
  </r>
  <r>
    <x v="2"/>
    <s v="1-10-36-36-0A00-00007-B000"/>
    <n v="20.15351906027"/>
    <s v="1 - &lt;50"/>
    <x v="1"/>
  </r>
  <r>
    <x v="5"/>
    <s v="024040001000000600"/>
    <n v="20.114233537299999"/>
    <s v="1 - &lt;50"/>
    <x v="1"/>
  </r>
  <r>
    <x v="0"/>
    <s v="2228-121-0002-000-2"/>
    <n v="20.112038510800001"/>
    <s v="1 - &lt;50"/>
    <x v="1"/>
  </r>
  <r>
    <x v="3"/>
    <s v="203939000000000353"/>
    <n v="20.106924995699998"/>
    <s v="1 - &lt;50"/>
    <x v="1"/>
  </r>
  <r>
    <x v="5"/>
    <s v="024040001000000500"/>
    <n v="20.101748748199999"/>
    <s v="1 - &lt;50"/>
    <x v="1"/>
  </r>
  <r>
    <x v="3"/>
    <s v="283940002000001900"/>
    <n v="20.086037637299999"/>
    <s v="1 - &lt;50"/>
    <x v="1"/>
  </r>
  <r>
    <x v="3"/>
    <s v="203939000000000344"/>
    <n v="20.057351286500001"/>
    <s v="1 - &lt;50"/>
    <x v="1"/>
  </r>
  <r>
    <x v="5"/>
    <s v="024040001000000400"/>
    <n v="20.0531701494"/>
    <s v="1 - &lt;50"/>
    <x v="1"/>
  </r>
  <r>
    <x v="5"/>
    <s v="233941001000001600"/>
    <n v="20.048956870400001"/>
    <s v="1 - &lt;50"/>
    <x v="1"/>
  </r>
  <r>
    <x v="5"/>
    <s v="233941001000001700"/>
    <n v="20.048948709161998"/>
    <s v="1 - &lt;50"/>
    <x v="1"/>
  </r>
  <r>
    <x v="5"/>
    <s v="143940000000000240"/>
    <n v="20.044946660023001"/>
    <s v="1 - &lt;50"/>
    <x v="1"/>
  </r>
  <r>
    <x v="3"/>
    <s v="283940002000002000"/>
    <n v="20.044737489599999"/>
    <s v="1 - &lt;50"/>
    <x v="1"/>
  </r>
  <r>
    <x v="5"/>
    <s v="233941001000000800"/>
    <n v="20.043374843300001"/>
    <s v="1 - &lt;50"/>
    <x v="1"/>
  </r>
  <r>
    <x v="5"/>
    <s v="233941001000000900"/>
    <n v="20.043340390600001"/>
    <s v="1 - &lt;50"/>
    <x v="1"/>
  </r>
  <r>
    <x v="3"/>
    <s v="143938000001000409"/>
    <n v="20.035253700236272"/>
    <s v="1 - &lt;50"/>
    <x v="1"/>
  </r>
  <r>
    <x v="5"/>
    <s v="233941001000000700"/>
    <n v="20.0330507004"/>
    <s v="1 - &lt;50"/>
    <x v="1"/>
  </r>
  <r>
    <x v="3"/>
    <s v="143938000001000800"/>
    <n v="20.031854626600001"/>
    <s v="1 - &lt;50"/>
    <x v="1"/>
  </r>
  <r>
    <x v="0"/>
    <s v="2306-321-0001-000-8"/>
    <n v="20.027510728070002"/>
    <s v="1 - &lt;50"/>
    <x v="1"/>
  </r>
  <r>
    <x v="3"/>
    <s v="143938000001000506"/>
    <n v="20.0234940581248"/>
    <s v="1 - &lt;50"/>
    <x v="1"/>
  </r>
  <r>
    <x v="3"/>
    <s v="283940002000002300"/>
    <n v="20.009495853400001"/>
    <s v="1 - &lt;50"/>
    <x v="1"/>
  </r>
  <r>
    <x v="5"/>
    <s v="233941001000001000"/>
    <n v="20.0033243751"/>
    <s v="1 - &lt;50"/>
    <x v="1"/>
  </r>
  <r>
    <x v="5"/>
    <s v="233941001000003400"/>
    <n v="20.003266290999999"/>
    <s v="1 - &lt;50"/>
    <x v="1"/>
  </r>
  <r>
    <x v="5"/>
    <s v="233941001000001500"/>
    <n v="20.002248148"/>
    <s v="1 - &lt;50"/>
    <x v="1"/>
  </r>
  <r>
    <x v="6"/>
    <s v="2301-601-0001-000-2"/>
    <n v="20.0008240445"/>
    <s v="1 - &lt;50"/>
    <x v="1"/>
  </r>
  <r>
    <x v="5"/>
    <s v="233941001000000100"/>
    <n v="20.000009114899999"/>
    <s v="1 - &lt;50"/>
    <x v="1"/>
  </r>
  <r>
    <x v="5"/>
    <s v="024040001000000100"/>
    <n v="19.991155190400001"/>
    <s v="1 - &lt;50"/>
    <x v="1"/>
  </r>
  <r>
    <x v="5"/>
    <s v="033940000051000001"/>
    <n v="19.987472252"/>
    <s v="1 - &lt;50"/>
    <x v="1"/>
  </r>
  <r>
    <x v="0"/>
    <s v="2228-111-0003-000-8"/>
    <n v="19.975372377500001"/>
    <s v="1 - &lt;50"/>
    <x v="1"/>
  </r>
  <r>
    <x v="3"/>
    <s v="283940002000002400"/>
    <n v="19.974265079840002"/>
    <s v="1 - &lt;50"/>
    <x v="1"/>
  </r>
  <r>
    <x v="5"/>
    <s v="233941001000001800"/>
    <n v="19.964220325083001"/>
    <s v="1 - &lt;50"/>
    <x v="1"/>
  </r>
  <r>
    <x v="0"/>
    <s v="2214-211-0003-000-2"/>
    <n v="19.954091731799998"/>
    <s v="1 - &lt;50"/>
    <x v="1"/>
  </r>
  <r>
    <x v="2"/>
    <s v="1-09-36-36-0A00-00008-0000"/>
    <n v="19.9502663353"/>
    <s v="1 - &lt;50"/>
    <x v="1"/>
  </r>
  <r>
    <x v="3"/>
    <s v="153938000000000202"/>
    <n v="19.9447286122954"/>
    <s v="1 - &lt;50"/>
    <x v="1"/>
  </r>
  <r>
    <x v="5"/>
    <s v="024040001000002200"/>
    <n v="19.918520882799999"/>
    <s v="1 - &lt;50"/>
    <x v="1"/>
  </r>
  <r>
    <x v="3"/>
    <s v="283940002000003000"/>
    <n v="19.914654246400001"/>
    <s v="1 - &lt;50"/>
    <x v="1"/>
  </r>
  <r>
    <x v="5"/>
    <s v="024040001000002000"/>
    <n v="19.897584961700002"/>
    <s v="1 - &lt;50"/>
    <x v="1"/>
  </r>
  <r>
    <x v="1"/>
    <s v="123837000000000230"/>
    <n v="19.869902274400001"/>
    <s v="1 - &lt;50"/>
    <x v="1"/>
  </r>
  <r>
    <x v="0"/>
    <s v="2228-800-0002-000-6"/>
    <n v="19.8689659112"/>
    <s v="1 - &lt;50"/>
    <x v="1"/>
  </r>
  <r>
    <x v="3"/>
    <s v="024038000000000413"/>
    <n v="19.855480334199999"/>
    <s v="1 - &lt;50"/>
    <x v="1"/>
  </r>
  <r>
    <x v="6"/>
    <s v="2310-312-0002-000-0"/>
    <n v="19.8489371322"/>
    <s v="1 - &lt;50"/>
    <x v="1"/>
  </r>
  <r>
    <x v="6"/>
    <s v="2430-441-0005-000-7"/>
    <n v="19.838678886099999"/>
    <s v="1 - &lt;50"/>
    <x v="1"/>
  </r>
  <r>
    <x v="0"/>
    <s v="3209-500-0004-010-6"/>
    <n v="19.826706733000002"/>
    <s v="1 - &lt;50"/>
    <x v="1"/>
  </r>
  <r>
    <x v="0"/>
    <s v="3209-500-0004-020-9"/>
    <n v="19.797377058999999"/>
    <s v="1 - &lt;50"/>
    <x v="1"/>
  </r>
  <r>
    <x v="5"/>
    <s v="143940000000000201"/>
    <n v="19.787308400400001"/>
    <s v="1 - &lt;50"/>
    <x v="1"/>
  </r>
  <r>
    <x v="2"/>
    <s v="1-03-36-36-0A00-00003-A000"/>
    <n v="19.762575469800002"/>
    <s v="1 - &lt;50"/>
    <x v="1"/>
  </r>
  <r>
    <x v="2"/>
    <s v="3234-211-0003-000-7"/>
    <n v="19.727631033800002"/>
    <s v="1 - &lt;50"/>
    <x v="1"/>
  </r>
  <r>
    <x v="2"/>
    <s v="1-10-36-36-0A00-00007-A000"/>
    <n v="19.723925263304"/>
    <s v="1 - &lt;50"/>
    <x v="1"/>
  </r>
  <r>
    <x v="3"/>
    <s v="323938001015000008"/>
    <n v="19.722478759369"/>
    <s v="1 - &lt;50"/>
    <x v="1"/>
  </r>
  <r>
    <x v="0"/>
    <s v="3308-421-0000-000-7"/>
    <n v="19.708549322700001"/>
    <s v="1 - &lt;50"/>
    <x v="1"/>
  </r>
  <r>
    <x v="3"/>
    <s v="283940002000001800"/>
    <n v="19.701684976599999"/>
    <s v="1 - &lt;50"/>
    <x v="1"/>
  </r>
  <r>
    <x v="2"/>
    <s v="3234-211-0002-000-0"/>
    <n v="19.694331044399998"/>
    <s v="1 - &lt;50"/>
    <x v="1"/>
  </r>
  <r>
    <x v="7"/>
    <s v="263840000002000007"/>
    <n v="19.693634160685601"/>
    <s v="1 - &lt;50"/>
    <x v="1"/>
  </r>
  <r>
    <x v="3"/>
    <s v="283940002000003100"/>
    <n v="19.691275599899999"/>
    <s v="1 - &lt;50"/>
    <x v="1"/>
  </r>
  <r>
    <x v="0"/>
    <s v="3308-121-0000-000-6"/>
    <n v="19.681144306699998"/>
    <s v="1 - &lt;50"/>
    <x v="1"/>
  </r>
  <r>
    <x v="0"/>
    <s v="3308-131-0000-000-7"/>
    <n v="19.673194562700001"/>
    <s v="1 - &lt;50"/>
    <x v="1"/>
  </r>
  <r>
    <x v="3"/>
    <s v="303840001000004100"/>
    <n v="19.670132306599999"/>
    <s v="1 - &lt;50"/>
    <x v="1"/>
  </r>
  <r>
    <x v="3"/>
    <s v="153938000000000113"/>
    <n v="19.643302007717601"/>
    <s v="1 - &lt;50"/>
    <x v="1"/>
  </r>
  <r>
    <x v="1"/>
    <s v="4109-443-0001-000-4"/>
    <n v="19.6261960372"/>
    <s v="1 - &lt;50"/>
    <x v="1"/>
  </r>
  <r>
    <x v="2"/>
    <s v="3234-311-0002-000-7"/>
    <n v="19.624789379500001"/>
    <s v="1 - &lt;50"/>
    <x v="1"/>
  </r>
  <r>
    <x v="1"/>
    <s v="4109-433-0001-000-3"/>
    <n v="19.6235261677"/>
    <s v="1 - &lt;50"/>
    <x v="1"/>
  </r>
  <r>
    <x v="1"/>
    <s v="4115-213-0001-000-6"/>
    <n v="19.6212748885"/>
    <s v="1 - &lt;50"/>
    <x v="1"/>
  </r>
  <r>
    <x v="1"/>
    <s v="4109-443-0002-000-1"/>
    <n v="19.620224367799999"/>
    <s v="1 - &lt;50"/>
    <x v="1"/>
  </r>
  <r>
    <x v="1"/>
    <s v="4115-212-0003-000-7"/>
    <n v="19.614785062100001"/>
    <s v="1 - &lt;50"/>
    <x v="1"/>
  </r>
  <r>
    <x v="1"/>
    <s v="4109-444-0001-000-7"/>
    <n v="19.6142276705"/>
    <s v="1 - &lt;50"/>
    <x v="1"/>
  </r>
  <r>
    <x v="1"/>
    <s v="4115-212-0002-000-0"/>
    <n v="19.6083659942"/>
    <s v="1 - &lt;50"/>
    <x v="1"/>
  </r>
  <r>
    <x v="1"/>
    <s v="4115-212-0001-000-3"/>
    <n v="19.602023552799999"/>
    <s v="1 - &lt;50"/>
    <x v="1"/>
  </r>
  <r>
    <x v="2"/>
    <s v="3229-224-0001-000-7"/>
    <n v="19.590689856000001"/>
    <s v="1 - &lt;50"/>
    <x v="1"/>
  </r>
  <r>
    <x v="0"/>
    <s v="2317-333-0000-000-2"/>
    <n v="19.588472188299999"/>
    <s v="1 - &lt;50"/>
    <x v="1"/>
  </r>
  <r>
    <x v="2"/>
    <s v="1-10-36-36-0A00-00007-0000"/>
    <n v="19.565787245033"/>
    <s v="1 - &lt;50"/>
    <x v="1"/>
  </r>
  <r>
    <x v="2"/>
    <s v="3229-234-0001-000-8"/>
    <n v="19.558892189000002"/>
    <s v="1 - &lt;50"/>
    <x v="1"/>
  </r>
  <r>
    <x v="0"/>
    <s v="2210-421-0026-000-2"/>
    <n v="19.549144175907998"/>
    <s v="1 - &lt;50"/>
    <x v="1"/>
  </r>
  <r>
    <x v="0"/>
    <s v="2307-111-0002-000-3"/>
    <n v="19.514824201430002"/>
    <s v="1 - &lt;50"/>
    <x v="1"/>
  </r>
  <r>
    <x v="3"/>
    <s v="143938000001000702"/>
    <n v="19.512879094563498"/>
    <s v="1 - &lt;50"/>
    <x v="1"/>
  </r>
  <r>
    <x v="0"/>
    <s v="2228-121-0001-000-5"/>
    <n v="19.4876494847"/>
    <s v="1 - &lt;50"/>
    <x v="1"/>
  </r>
  <r>
    <x v="3"/>
    <s v="143938000001000604"/>
    <n v="19.484646082499999"/>
    <s v="1 - &lt;50"/>
    <x v="1"/>
  </r>
  <r>
    <x v="3"/>
    <s v="223938001002005208"/>
    <n v="19.484437357956089"/>
    <s v="1 - &lt;50"/>
    <x v="1"/>
  </r>
  <r>
    <x v="2"/>
    <s v="4315-500-0011-000-4"/>
    <n v="19.4773417372"/>
    <s v="1 - &lt;50"/>
    <x v="1"/>
  </r>
  <r>
    <x v="0"/>
    <s v="2320-501-0081-000-8"/>
    <n v="19.475925964799998"/>
    <s v="1 - &lt;50"/>
    <x v="1"/>
  </r>
  <r>
    <x v="3"/>
    <s v="283940002000003300"/>
    <n v="19.4463003579"/>
    <s v="1 - &lt;50"/>
    <x v="1"/>
  </r>
  <r>
    <x v="2"/>
    <s v="3234-311-0004-000-1"/>
    <n v="19.412637467900002"/>
    <s v="1 - &lt;50"/>
    <x v="1"/>
  </r>
  <r>
    <x v="0"/>
    <s v="2318-333-0001-000-2"/>
    <n v="19.408610594160002"/>
    <s v="1 - &lt;50"/>
    <x v="1"/>
  </r>
  <r>
    <x v="0"/>
    <s v="3308-112-0000-000-8"/>
    <n v="19.383080828400001"/>
    <s v="1 - &lt;50"/>
    <x v="1"/>
  </r>
  <r>
    <x v="3"/>
    <s v="323938001023000100"/>
    <n v="19.379974122695"/>
    <s v="1 - &lt;50"/>
    <x v="1"/>
  </r>
  <r>
    <x v="3"/>
    <s v="323938001022000102"/>
    <n v="19.359417337795872"/>
    <s v="1 - &lt;50"/>
    <x v="1"/>
  </r>
  <r>
    <x v="2"/>
    <s v="1-16-36-36-0A00-00003-A000"/>
    <n v="19.354516221899999"/>
    <s v="1 - &lt;50"/>
    <x v="1"/>
  </r>
  <r>
    <x v="3"/>
    <s v="143938000001000908"/>
    <n v="19.348855196780999"/>
    <s v="1 - &lt;50"/>
    <x v="1"/>
  </r>
  <r>
    <x v="1"/>
    <s v="4115-213-0002-000-3"/>
    <n v="19.337171337299999"/>
    <s v="1 - &lt;50"/>
    <x v="1"/>
  </r>
  <r>
    <x v="3"/>
    <s v="283940002000003400"/>
    <n v="19.323021642299999"/>
    <s v="1 - &lt;50"/>
    <x v="1"/>
  </r>
  <r>
    <x v="2"/>
    <s v="4203-231-0002-000-9"/>
    <n v="19.301960143399999"/>
    <s v="1 - &lt;50"/>
    <x v="1"/>
  </r>
  <r>
    <x v="0"/>
    <s v="2215-341-0002-000-8"/>
    <n v="19.298826393980001"/>
    <s v="1 - &lt;50"/>
    <x v="1"/>
  </r>
  <r>
    <x v="3"/>
    <s v="323938001022000004"/>
    <n v="19.263732235900001"/>
    <s v="1 - &lt;50"/>
    <x v="1"/>
  </r>
  <r>
    <x v="0"/>
    <s v="2318-331-0001-000-6"/>
    <n v="19.263190961265"/>
    <s v="1 - &lt;50"/>
    <x v="1"/>
  </r>
  <r>
    <x v="2"/>
    <s v="4210-111-0002-000-2"/>
    <n v="19.238361305600002"/>
    <s v="1 - &lt;50"/>
    <x v="1"/>
  </r>
  <r>
    <x v="3"/>
    <s v="303840001000000800"/>
    <n v="19.222043299079999"/>
    <s v="1 - &lt;50"/>
    <x v="1"/>
  </r>
  <r>
    <x v="3"/>
    <s v="323938001026000100"/>
    <n v="19.18151160417149"/>
    <s v="1 - &lt;50"/>
    <x v="1"/>
  </r>
  <r>
    <x v="3"/>
    <s v="323938001026000005"/>
    <n v="19.174880405949224"/>
    <s v="1 - &lt;50"/>
    <x v="1"/>
  </r>
  <r>
    <x v="3"/>
    <s v="303840001000004200"/>
    <n v="19.172728104899999"/>
    <s v="1 - &lt;50"/>
    <x v="1"/>
  </r>
  <r>
    <x v="2"/>
    <s v="2208-322-0001-000-0"/>
    <n v="19.154108092200001"/>
    <s v="1 - &lt;50"/>
    <x v="1"/>
  </r>
  <r>
    <x v="3"/>
    <s v="323938001025000007"/>
    <n v="19.147132659899999"/>
    <s v="1 - &lt;50"/>
    <x v="1"/>
  </r>
  <r>
    <x v="1"/>
    <s v="4209-321-0001-000-6"/>
    <n v="19.1354595958"/>
    <s v="1 - &lt;50"/>
    <x v="1"/>
  </r>
  <r>
    <x v="3"/>
    <s v="283940002000003500"/>
    <n v="19.114772223999999"/>
    <s v="1 - &lt;50"/>
    <x v="1"/>
  </r>
  <r>
    <x v="5"/>
    <s v="043940000000000140"/>
    <n v="19.085389367599998"/>
    <s v="1 - &lt;50"/>
    <x v="1"/>
  </r>
  <r>
    <x v="0"/>
    <s v="2333-423-0000-000-8"/>
    <n v="19.084490147099999"/>
    <s v="1 - &lt;50"/>
    <x v="1"/>
  </r>
  <r>
    <x v="0"/>
    <s v="2224-133-0001-000-0"/>
    <n v="19.0836378457"/>
    <s v="1 - &lt;50"/>
    <x v="1"/>
  </r>
  <r>
    <x v="0"/>
    <s v="2210-411-0001-000-0"/>
    <n v="19.0743636049"/>
    <s v="1 - &lt;50"/>
    <x v="1"/>
  </r>
  <r>
    <x v="0"/>
    <s v="2224-121-0001-000-3"/>
    <n v="19.063093036400002"/>
    <s v="1 - &lt;50"/>
    <x v="1"/>
  </r>
  <r>
    <x v="0"/>
    <s v="2329-501-0012-000-1"/>
    <n v="19.053679507433898"/>
    <s v="1 - &lt;50"/>
    <x v="1"/>
  </r>
  <r>
    <x v="3"/>
    <s v="223938001002002309"/>
    <n v="19.038674788800002"/>
    <s v="1 - &lt;50"/>
    <x v="1"/>
  </r>
  <r>
    <x v="0"/>
    <s v="3305-142-0000-000-2"/>
    <n v="18.995566114248998"/>
    <s v="1 - &lt;50"/>
    <x v="1"/>
  </r>
  <r>
    <x v="2"/>
    <s v="3234-211-0004-000-4"/>
    <n v="18.994681008400001"/>
    <s v="1 - &lt;50"/>
    <x v="1"/>
  </r>
  <r>
    <x v="0"/>
    <s v="2224-131-0001-000-4"/>
    <n v="18.982770864999999"/>
    <s v="1 - &lt;50"/>
    <x v="1"/>
  </r>
  <r>
    <x v="0"/>
    <s v="2215-342-0001-000-4"/>
    <n v="18.974891748600001"/>
    <s v="1 - &lt;50"/>
    <x v="1"/>
  </r>
  <r>
    <x v="0"/>
    <s v="3317-322-0000-000-1"/>
    <n v="18.972940630515001"/>
    <s v="1 - &lt;50"/>
    <x v="1"/>
  </r>
  <r>
    <x v="5"/>
    <s v="024040001000000200"/>
    <n v="18.9547113751"/>
    <s v="1 - &lt;50"/>
    <x v="1"/>
  </r>
  <r>
    <x v="2"/>
    <s v="1-09-36-36-0A00-00007-0000"/>
    <n v="18.921333682699998"/>
    <s v="1 - &lt;50"/>
    <x v="1"/>
  </r>
  <r>
    <x v="5"/>
    <s v="024040001000002100"/>
    <n v="18.889177800399999"/>
    <s v="1 - &lt;50"/>
    <x v="1"/>
  </r>
  <r>
    <x v="3"/>
    <s v="043940000000000202"/>
    <n v="18.88292238439"/>
    <s v="1 - &lt;50"/>
    <x v="1"/>
  </r>
  <r>
    <x v="3"/>
    <s v="303840001000004400"/>
    <n v="18.877497426600002"/>
    <s v="1 - &lt;50"/>
    <x v="1"/>
  </r>
  <r>
    <x v="0"/>
    <s v="3303-221-0000-000-8"/>
    <n v="18.822263296088"/>
    <s v="1 - &lt;50"/>
    <x v="1"/>
  </r>
  <r>
    <x v="0"/>
    <s v="2320-501-0018-000-6"/>
    <n v="18.761672945299999"/>
    <s v="1 - &lt;50"/>
    <x v="1"/>
  </r>
  <r>
    <x v="3"/>
    <s v="303840001000004600"/>
    <n v="18.7571941902"/>
    <s v="1 - &lt;50"/>
    <x v="1"/>
  </r>
  <r>
    <x v="0"/>
    <s v="2215-433-0001-000-3"/>
    <n v="18.756661452292999"/>
    <s v="1 - &lt;50"/>
    <x v="1"/>
  </r>
  <r>
    <x v="1"/>
    <s v="4217-601-0006-000-5"/>
    <n v="18.745566403200002"/>
    <s v="1 - &lt;50"/>
    <x v="1"/>
  </r>
  <r>
    <x v="0"/>
    <s v="2213-131-0001-000-0"/>
    <n v="18.67979081"/>
    <s v="1 - &lt;50"/>
    <x v="1"/>
  </r>
  <r>
    <x v="3"/>
    <s v="303838001000000430"/>
    <n v="18.6737338501"/>
    <s v="1 - &lt;50"/>
    <x v="1"/>
  </r>
  <r>
    <x v="0"/>
    <s v="2329-601-0001-000-8"/>
    <n v="18.664901639950003"/>
    <s v="1 - &lt;50"/>
    <x v="1"/>
  </r>
  <r>
    <x v="3"/>
    <s v="093940000000000504"/>
    <n v="18.650857760739999"/>
    <s v="1 - &lt;50"/>
    <x v="1"/>
  </r>
  <r>
    <x v="0"/>
    <s v="2214-211-0002-000-5"/>
    <n v="18.646594528200001"/>
    <s v="1 - &lt;50"/>
    <x v="1"/>
  </r>
  <r>
    <x v="6"/>
    <s v="2313-342-0000-000-8"/>
    <n v="18.6230099319"/>
    <s v="1 - &lt;50"/>
    <x v="1"/>
  </r>
  <r>
    <x v="3"/>
    <s v="033937001000000101"/>
    <n v="18.61218933292"/>
    <s v="1 - &lt;50"/>
    <x v="1"/>
  </r>
  <r>
    <x v="3"/>
    <s v="223938001001002203"/>
    <n v="18.596142746597"/>
    <s v="1 - &lt;50"/>
    <x v="1"/>
  </r>
  <r>
    <x v="1"/>
    <s v="123839002000000207"/>
    <n v="18.581025511299998"/>
    <s v="1 - &lt;50"/>
    <x v="1"/>
  </r>
  <r>
    <x v="5"/>
    <s v="033940000052000009"/>
    <n v="18.567679631899999"/>
    <s v="1 - &lt;50"/>
    <x v="1"/>
  </r>
  <r>
    <x v="2"/>
    <s v="4315-500-0012-000-1"/>
    <n v="18.552811918100002"/>
    <s v="1 - &lt;50"/>
    <x v="1"/>
  </r>
  <r>
    <x v="3"/>
    <s v="303840001000004700"/>
    <n v="18.550134141600001"/>
    <s v="1 - &lt;50"/>
    <x v="1"/>
  </r>
  <r>
    <x v="0"/>
    <s v="2209-312-0001-000-2"/>
    <n v="18.518405166200001"/>
    <s v="1 - &lt;50"/>
    <x v="1"/>
  </r>
  <r>
    <x v="3"/>
    <s v="223938001002002201"/>
    <n v="18.5151371189"/>
    <s v="1 - &lt;50"/>
    <x v="1"/>
  </r>
  <r>
    <x v="3"/>
    <s v="183938000000000340"/>
    <n v="18.444424162000001"/>
    <s v="1 - &lt;50"/>
    <x v="1"/>
  </r>
  <r>
    <x v="6"/>
    <s v="2313-223-0001-000-9"/>
    <n v="18.436725321099999"/>
    <s v="1 - &lt;50"/>
    <x v="1"/>
  </r>
  <r>
    <x v="5"/>
    <s v="024040000000000120"/>
    <n v="18.427224181"/>
    <s v="1 - &lt;50"/>
    <x v="1"/>
  </r>
  <r>
    <x v="1"/>
    <s v="4209-311-0001-000-5"/>
    <n v="18.343650455500001"/>
    <s v="1 - &lt;50"/>
    <x v="1"/>
  </r>
  <r>
    <x v="0"/>
    <s v="3317-221-0000-000-1"/>
    <n v="18.31320113088"/>
    <s v="1 - &lt;50"/>
    <x v="1"/>
  </r>
  <r>
    <x v="0"/>
    <s v="3308-422-0000-000-0"/>
    <n v="18.308143877700001"/>
    <s v="1 - &lt;50"/>
    <x v="1"/>
  </r>
  <r>
    <x v="3"/>
    <s v="303840001000003800"/>
    <n v="18.300998847999999"/>
    <s v="1 - &lt;50"/>
    <x v="1"/>
  </r>
  <r>
    <x v="2"/>
    <s v="1-03-36-36-0A00-00003-B000"/>
    <n v="18.2984827772"/>
    <s v="1 - &lt;50"/>
    <x v="1"/>
  </r>
  <r>
    <x v="1"/>
    <s v="133839000000000145"/>
    <n v="18.292249704700001"/>
    <s v="1 - &lt;50"/>
    <x v="1"/>
  </r>
  <r>
    <x v="0"/>
    <s v="2212-231-0001-000-4"/>
    <n v="18.277583524800001"/>
    <s v="1 - &lt;50"/>
    <x v="1"/>
  </r>
  <r>
    <x v="0"/>
    <s v="3308-132-0000-000-0"/>
    <n v="18.2521762135"/>
    <s v="1 - &lt;50"/>
    <x v="1"/>
  </r>
  <r>
    <x v="0"/>
    <s v="3308-122-0000-000-9"/>
    <n v="18.251061936900001"/>
    <s v="1 - &lt;50"/>
    <x v="1"/>
  </r>
  <r>
    <x v="6"/>
    <s v="2419-441-0001-000-4"/>
    <n v="18.232006032499999"/>
    <s v="1 - &lt;50"/>
    <x v="1"/>
  </r>
  <r>
    <x v="6"/>
    <s v="2313-223-0000-000-2"/>
    <n v="18.214006549884701"/>
    <s v="1 - &lt;50"/>
    <x v="1"/>
  </r>
  <r>
    <x v="0"/>
    <s v="3308-432-0000-000-1"/>
    <n v="18.14163660483575"/>
    <s v="1 - &lt;50"/>
    <x v="1"/>
  </r>
  <r>
    <x v="6"/>
    <s v="2313-222-0000-000-9"/>
    <n v="18.136285723699999"/>
    <s v="1 - &lt;50"/>
    <x v="1"/>
  </r>
  <r>
    <x v="0"/>
    <s v="3317-332-0000-000-2"/>
    <n v="18.133044923"/>
    <s v="1 - &lt;50"/>
    <x v="1"/>
  </r>
  <r>
    <x v="0"/>
    <s v="2318-131-0002-000-9"/>
    <n v="18.1221261548"/>
    <s v="1 - &lt;50"/>
    <x v="1"/>
  </r>
  <r>
    <x v="0"/>
    <s v="2320-501-0017-000-9"/>
    <n v="18.105222849600001"/>
    <s v="1 - &lt;50"/>
    <x v="1"/>
  </r>
  <r>
    <x v="0"/>
    <s v="3317-211-0000-000-0"/>
    <n v="18.104003923"/>
    <s v="1 - &lt;50"/>
    <x v="1"/>
  </r>
  <r>
    <x v="4"/>
    <s v="173840000035000006"/>
    <n v="18.088533910199999"/>
    <s v="1 - &lt;50"/>
    <x v="1"/>
  </r>
  <r>
    <x v="0"/>
    <s v="3306-311-0002-000-7"/>
    <n v="18.079693998300002"/>
    <s v="1 - &lt;50"/>
    <x v="1"/>
  </r>
  <r>
    <x v="3"/>
    <s v="023937000000002237"/>
    <n v="18.073280562899999"/>
    <s v="1 - &lt;50"/>
    <x v="1"/>
  </r>
  <r>
    <x v="0"/>
    <s v="2213-441-0001-000-2"/>
    <n v="18.028611823441999"/>
    <s v="1 - &lt;50"/>
    <x v="1"/>
  </r>
  <r>
    <x v="0"/>
    <s v="3308-111-0001-000-2"/>
    <n v="17.999971277699998"/>
    <s v="1 - &lt;50"/>
    <x v="1"/>
  </r>
  <r>
    <x v="0"/>
    <s v="2210-321-0001-000-4"/>
    <n v="17.934964381269999"/>
    <s v="1 - &lt;50"/>
    <x v="1"/>
  </r>
  <r>
    <x v="0"/>
    <s v="3308-320-0001-000-4"/>
    <n v="17.899687764355001"/>
    <s v="1 - &lt;50"/>
    <x v="1"/>
  </r>
  <r>
    <x v="0"/>
    <s v="2210-311-0001-000-3"/>
    <n v="17.892519587799999"/>
    <s v="1 - &lt;50"/>
    <x v="1"/>
  </r>
  <r>
    <x v="0"/>
    <s v="3308-320-0000-000-7"/>
    <n v="17.887090290987"/>
    <s v="1 - &lt;50"/>
    <x v="1"/>
  </r>
  <r>
    <x v="6"/>
    <s v="2323-331-0000-000-5"/>
    <n v="17.873013991499999"/>
    <s v="1 - &lt;50"/>
    <x v="1"/>
  </r>
  <r>
    <x v="3"/>
    <s v="303840001000004300"/>
    <n v="17.8680425465"/>
    <s v="1 - &lt;50"/>
    <x v="1"/>
  </r>
  <r>
    <x v="3"/>
    <s v="193840001000000100"/>
    <n v="17.767582248"/>
    <s v="1 - &lt;50"/>
    <x v="1"/>
  </r>
  <r>
    <x v="6"/>
    <s v="2312-121-0000-000-6"/>
    <n v="17.752670278699998"/>
    <s v="1 - &lt;50"/>
    <x v="1"/>
  </r>
  <r>
    <x v="0"/>
    <s v="2333-441-0000-000-4"/>
    <n v="17.693896189945001"/>
    <s v="1 - &lt;50"/>
    <x v="1"/>
  </r>
  <r>
    <x v="1"/>
    <s v="4322-600-0012-000-0"/>
    <n v="17.576401180600001"/>
    <s v="1 - &lt;50"/>
    <x v="1"/>
  </r>
  <r>
    <x v="2"/>
    <s v="3229-243-0001-000-6"/>
    <n v="17.5657505036"/>
    <s v="1 - &lt;50"/>
    <x v="1"/>
  </r>
  <r>
    <x v="5"/>
    <s v="024040001000002300"/>
    <n v="17.563997952400001"/>
    <s v="1 - &lt;50"/>
    <x v="1"/>
  </r>
  <r>
    <x v="0"/>
    <s v="2334-422-0000-000-8"/>
    <n v="17.553423727640599"/>
    <s v="1 - &lt;50"/>
    <x v="1"/>
  </r>
  <r>
    <x v="3"/>
    <s v="193840001000000200"/>
    <n v="17.5400793136"/>
    <s v="1 - &lt;50"/>
    <x v="1"/>
  </r>
  <r>
    <x v="0"/>
    <s v="3210-122-0001-000-6"/>
    <n v="17.538798708721231"/>
    <s v="1 - &lt;50"/>
    <x v="1"/>
  </r>
  <r>
    <x v="3"/>
    <s v="323938001024000000"/>
    <n v="17.527971134559998"/>
    <s v="1 - &lt;50"/>
    <x v="1"/>
  </r>
  <r>
    <x v="1"/>
    <s v="1-14-36-36-0010-00000-0210"/>
    <n v="17.473922631299999"/>
    <s v="1 - &lt;50"/>
    <x v="1"/>
  </r>
  <r>
    <x v="0"/>
    <s v="2210-321-0001-010-7"/>
    <n v="17.4655435793"/>
    <s v="1 - &lt;50"/>
    <x v="1"/>
  </r>
  <r>
    <x v="3"/>
    <s v="023937000000002219"/>
    <n v="17.440850416699998"/>
    <s v="1 - &lt;50"/>
    <x v="1"/>
  </r>
  <r>
    <x v="3"/>
    <s v="023937000000002200"/>
    <n v="17.4192162995"/>
    <s v="1 - &lt;50"/>
    <x v="1"/>
  </r>
  <r>
    <x v="2"/>
    <s v="4202-431-0001-000-3"/>
    <n v="17.37281099302125"/>
    <s v="1 - &lt;50"/>
    <x v="1"/>
  </r>
  <r>
    <x v="1"/>
    <s v="113837001000001000"/>
    <n v="17.333787686000001"/>
    <s v="1 - &lt;50"/>
    <x v="1"/>
  </r>
  <r>
    <x v="0"/>
    <s v="2215-421-0001-000-6"/>
    <n v="17.333372694233844"/>
    <s v="1 - &lt;50"/>
    <x v="1"/>
  </r>
  <r>
    <x v="1"/>
    <s v="1-02-36-36-0A00-00002-B000"/>
    <n v="17.232376280699999"/>
    <s v="1 - &lt;50"/>
    <x v="1"/>
  </r>
  <r>
    <x v="0"/>
    <s v="2210-411-0002-000-7"/>
    <n v="17.202889060299999"/>
    <s v="1 - &lt;50"/>
    <x v="1"/>
  </r>
  <r>
    <x v="3"/>
    <s v="153938000000000729"/>
    <n v="17.200264054006002"/>
    <s v="1 - &lt;50"/>
    <x v="1"/>
  </r>
  <r>
    <x v="0"/>
    <s v="2210-500-0006-000-8"/>
    <n v="17.177591530363998"/>
    <s v="1 - &lt;50"/>
    <x v="1"/>
  </r>
  <r>
    <x v="0"/>
    <s v="2333-212-0000-000-0"/>
    <n v="17.134551140031999"/>
    <s v="1 - &lt;50"/>
    <x v="1"/>
  </r>
  <r>
    <x v="2"/>
    <s v="3224-311-0001-000-9"/>
    <n v="17.1176008889"/>
    <s v="1 - &lt;50"/>
    <x v="1"/>
  </r>
  <r>
    <x v="3"/>
    <s v="303840001000004500"/>
    <n v="17.0950519857"/>
    <s v="1 - &lt;50"/>
    <x v="1"/>
  </r>
  <r>
    <x v="1"/>
    <s v="1-02-36-36-0A00-00004-0000"/>
    <n v="17.073586694900001"/>
    <s v="1 - &lt;50"/>
    <x v="1"/>
  </r>
  <r>
    <x v="6"/>
    <s v="2324-122-0001-000-3"/>
    <n v="17.028552379200001"/>
    <s v="1 - &lt;50"/>
    <x v="1"/>
  </r>
  <r>
    <x v="6"/>
    <s v="2301-601-0011-000-5"/>
    <n v="17.023737772699999"/>
    <s v="1 - &lt;50"/>
    <x v="1"/>
  </r>
  <r>
    <x v="3"/>
    <s v="183938001000032804"/>
    <n v="16.989193472749299"/>
    <s v="1 - &lt;50"/>
    <x v="1"/>
  </r>
  <r>
    <x v="3"/>
    <s v="303840001000003600"/>
    <n v="16.973086541499999"/>
    <s v="1 - &lt;50"/>
    <x v="1"/>
  </r>
  <r>
    <x v="6"/>
    <s v="2313-432-0000-000-4"/>
    <n v="16.964027157499999"/>
    <s v="1 - &lt;50"/>
    <x v="1"/>
  </r>
  <r>
    <x v="0"/>
    <s v="2317-422-0000-000-5"/>
    <n v="16.896687176299999"/>
    <s v="1 - &lt;50"/>
    <x v="1"/>
  </r>
  <r>
    <x v="6"/>
    <s v="2407-212-0001-000-3"/>
    <n v="16.882368756999998"/>
    <s v="1 - &lt;50"/>
    <x v="1"/>
  </r>
  <r>
    <x v="0"/>
    <s v="3202-424-0030-000-0"/>
    <n v="16.849300624200001"/>
    <s v="1 - &lt;50"/>
    <x v="1"/>
  </r>
  <r>
    <x v="3"/>
    <s v="033937001000000600"/>
    <n v="16.807952330399999"/>
    <s v="1 - &lt;50"/>
    <x v="1"/>
  </r>
  <r>
    <x v="0"/>
    <s v="2328-111-0000-000-4"/>
    <n v="16.795478963499999"/>
    <s v="1 - &lt;50"/>
    <x v="1"/>
  </r>
  <r>
    <x v="2"/>
    <s v="1-09-36-36-0A00-00008-C000"/>
    <n v="16.790937659400001"/>
    <s v="1 - &lt;50"/>
    <x v="1"/>
  </r>
  <r>
    <x v="0"/>
    <s v="3309-311-0001-000-9"/>
    <n v="16.753757290199999"/>
    <s v="1 - &lt;50"/>
    <x v="1"/>
  </r>
  <r>
    <x v="6"/>
    <s v="3415-501-0020-000-7"/>
    <n v="16.666090326700001"/>
    <s v="1 - &lt;50"/>
    <x v="1"/>
  </r>
  <r>
    <x v="0"/>
    <s v="2224-323-0001-000-3"/>
    <n v="16.660903906192161"/>
    <s v="1 - &lt;50"/>
    <x v="1"/>
  </r>
  <r>
    <x v="5"/>
    <s v="333941000002000009"/>
    <n v="16.5945767356"/>
    <s v="1 - &lt;50"/>
    <x v="1"/>
  </r>
  <r>
    <x v="6"/>
    <s v="2418-322-0001-000-5"/>
    <n v="16.578307472100001"/>
    <s v="1 - &lt;50"/>
    <x v="1"/>
  </r>
  <r>
    <x v="3"/>
    <s v="303838001000000410"/>
    <n v="16.495164289600002"/>
    <s v="1 - &lt;50"/>
    <x v="1"/>
  </r>
  <r>
    <x v="2"/>
    <s v="4210-323-0006-000-1"/>
    <n v="16.484887156700001"/>
    <s v="1 - &lt;50"/>
    <x v="1"/>
  </r>
  <r>
    <x v="3"/>
    <s v="113937000000008223"/>
    <n v="16.387924422800001"/>
    <s v="1 - &lt;50"/>
    <x v="1"/>
  </r>
  <r>
    <x v="3"/>
    <s v="243837001000002200"/>
    <n v="16.350272922399999"/>
    <s v="1 - &lt;50"/>
    <x v="1"/>
  </r>
  <r>
    <x v="2"/>
    <s v="4224-111-0004-000-9"/>
    <n v="16.309344771900001"/>
    <s v="1 - &lt;50"/>
    <x v="1"/>
  </r>
  <r>
    <x v="0"/>
    <s v="2304-132-0016-000-0"/>
    <n v="16.278353295900001"/>
    <s v="1 - &lt;50"/>
    <x v="1"/>
  </r>
  <r>
    <x v="2"/>
    <s v="4315-506-0001-000-9"/>
    <n v="16.245768829300001"/>
    <s v="1 - &lt;50"/>
    <x v="1"/>
  </r>
  <r>
    <x v="3"/>
    <s v="023938001000000405"/>
    <n v="16.2030713746"/>
    <s v="1 - &lt;50"/>
    <x v="1"/>
  </r>
  <r>
    <x v="5"/>
    <s v="473841000000000121"/>
    <n v="16.179080172900001"/>
    <s v="1 - &lt;50"/>
    <x v="1"/>
  </r>
  <r>
    <x v="6"/>
    <s v="3409-502-0006-010-0"/>
    <n v="16.1628520768"/>
    <s v="1 - &lt;50"/>
    <x v="1"/>
  </r>
  <r>
    <x v="5"/>
    <s v="283941000010000100"/>
    <n v="16.140772175799999"/>
    <s v="1 - &lt;50"/>
    <x v="1"/>
  </r>
  <r>
    <x v="1"/>
    <s v="4221-222-0001-000-0"/>
    <n v="15.976070610791592"/>
    <s v="1 - &lt;50"/>
    <x v="1"/>
  </r>
  <r>
    <x v="5"/>
    <s v="024040001000000300"/>
    <n v="15.950869644699999"/>
    <s v="1 - &lt;50"/>
    <x v="1"/>
  </r>
  <r>
    <x v="3"/>
    <s v="303840001000003000"/>
    <n v="15.9450253338"/>
    <s v="1 - &lt;50"/>
    <x v="1"/>
  </r>
  <r>
    <x v="6"/>
    <s v="2312-701-0002-000-0"/>
    <n v="15.9400154691"/>
    <s v="1 - &lt;50"/>
    <x v="1"/>
  </r>
  <r>
    <x v="0"/>
    <s v="2308-422-0004-000-5"/>
    <n v="15.876982696100001"/>
    <s v="1 - &lt;50"/>
    <x v="1"/>
  </r>
  <r>
    <x v="0"/>
    <s v="2333-211-0000-000-7"/>
    <n v="15.787185961950001"/>
    <s v="1 - &lt;50"/>
    <x v="1"/>
  </r>
  <r>
    <x v="3"/>
    <s v="303840001000000500"/>
    <n v="15.731437557214001"/>
    <s v="1 - &lt;50"/>
    <x v="1"/>
  </r>
  <r>
    <x v="6"/>
    <s v="2432-343-0001-000-4"/>
    <n v="15.7114129327"/>
    <s v="1 - &lt;50"/>
    <x v="1"/>
  </r>
  <r>
    <x v="3"/>
    <s v="153937000000000131"/>
    <n v="15.6888349894"/>
    <s v="1 - &lt;50"/>
    <x v="1"/>
  </r>
  <r>
    <x v="0"/>
    <s v="2215-423-0002-000-9"/>
    <n v="15.684153027300001"/>
    <s v="1 - &lt;50"/>
    <x v="1"/>
  </r>
  <r>
    <x v="5"/>
    <s v="143940000004000007"/>
    <n v="15.652863529999999"/>
    <s v="1 - &lt;50"/>
    <x v="1"/>
  </r>
  <r>
    <x v="3"/>
    <s v="303840001000002700"/>
    <n v="15.6211580954"/>
    <s v="1 - &lt;50"/>
    <x v="1"/>
  </r>
  <r>
    <x v="1"/>
    <s v="113837001000001200"/>
    <n v="15.599849149700001"/>
    <s v="1 - &lt;50"/>
    <x v="1"/>
  </r>
  <r>
    <x v="0"/>
    <s v="2306-211-0002-000-7"/>
    <n v="15.570384454201161"/>
    <s v="1 - &lt;50"/>
    <x v="1"/>
  </r>
  <r>
    <x v="0"/>
    <s v="2307-231-0001-000-5"/>
    <n v="15.55554078826451"/>
    <s v="1 - &lt;50"/>
    <x v="1"/>
  </r>
  <r>
    <x v="3"/>
    <s v="023938000000000308"/>
    <n v="15.5183321663"/>
    <s v="1 - &lt;50"/>
    <x v="1"/>
  </r>
  <r>
    <x v="3"/>
    <s v="303939001000006104"/>
    <n v="15.494606857899999"/>
    <s v="1 - &lt;50"/>
    <x v="1"/>
  </r>
  <r>
    <x v="1"/>
    <s v="173838000000000410"/>
    <n v="15.476261797299999"/>
    <s v="1 - &lt;50"/>
    <x v="1"/>
  </r>
  <r>
    <x v="2"/>
    <s v="3234-311-0003-000-4"/>
    <n v="15.475400924900001"/>
    <s v="1 - &lt;50"/>
    <x v="1"/>
  </r>
  <r>
    <x v="3"/>
    <s v="024038000000000100"/>
    <n v="15.4498491057268"/>
    <s v="1 - &lt;50"/>
    <x v="1"/>
  </r>
  <r>
    <x v="0"/>
    <s v="3308-440-0000-000-6"/>
    <n v="15.413564456243"/>
    <s v="1 - &lt;50"/>
    <x v="1"/>
  </r>
  <r>
    <x v="0"/>
    <s v="2328-440-0000-000-5"/>
    <n v="15.4007573218286"/>
    <s v="1 - &lt;50"/>
    <x v="1"/>
  </r>
  <r>
    <x v="0"/>
    <s v="3305-141-0000-000-9"/>
    <n v="15.281811035427999"/>
    <s v="1 - &lt;50"/>
    <x v="1"/>
  </r>
  <r>
    <x v="0"/>
    <s v="3201-141-0035-000-4"/>
    <n v="15.2607726335"/>
    <s v="1 - &lt;50"/>
    <x v="1"/>
  </r>
  <r>
    <x v="1"/>
    <s v="113837001000001400"/>
    <n v="15.258181028399999"/>
    <s v="1 - &lt;50"/>
    <x v="1"/>
  </r>
  <r>
    <x v="1"/>
    <s v="113837001000001500"/>
    <n v="15.1876185743"/>
    <s v="1 - &lt;50"/>
    <x v="1"/>
  </r>
  <r>
    <x v="0"/>
    <s v="2212-422-0010-000-6"/>
    <n v="15.148607236639799"/>
    <s v="1 - &lt;50"/>
    <x v="1"/>
  </r>
  <r>
    <x v="6"/>
    <s v="2312-123-0001-000-9"/>
    <n v="15.1464437154"/>
    <s v="1 - &lt;50"/>
    <x v="1"/>
  </r>
  <r>
    <x v="3"/>
    <s v="243837001000000804"/>
    <n v="15.116966637899999"/>
    <s v="1 - &lt;50"/>
    <x v="1"/>
  </r>
  <r>
    <x v="5"/>
    <s v="143940000003000009"/>
    <n v="15.1119615927"/>
    <s v="1 - &lt;50"/>
    <x v="1"/>
  </r>
  <r>
    <x v="1"/>
    <s v="4220-434-0001-000-8"/>
    <n v="15.084282956099999"/>
    <s v="1 - &lt;50"/>
    <x v="1"/>
  </r>
  <r>
    <x v="0"/>
    <s v="2327-333-0001-000-0"/>
    <n v="15.0838520812"/>
    <s v="1 - &lt;50"/>
    <x v="1"/>
  </r>
  <r>
    <x v="5"/>
    <s v="143940000004000100"/>
    <n v="15.069716770699999"/>
    <s v="1 - &lt;50"/>
    <x v="1"/>
  </r>
  <r>
    <x v="0"/>
    <s v="2328-343-0000-000-7"/>
    <n v="15.057783128410001"/>
    <s v="1 - &lt;50"/>
    <x v="1"/>
  </r>
  <r>
    <x v="0"/>
    <s v="2307-131-0001-000-8"/>
    <n v="15.0445304104"/>
    <s v="1 - &lt;50"/>
    <x v="1"/>
  </r>
  <r>
    <x v="2"/>
    <s v="4202-433-0002-000-6"/>
    <n v="15.032050538332999"/>
    <s v="1 - &lt;50"/>
    <x v="1"/>
  </r>
  <r>
    <x v="5"/>
    <s v="553841000048000409"/>
    <n v="15.0057155316"/>
    <s v="1 - &lt;50"/>
    <x v="1"/>
  </r>
  <r>
    <x v="3"/>
    <s v="303840001000003700"/>
    <n v="15.0011614117"/>
    <s v="1 - &lt;50"/>
    <x v="1"/>
  </r>
  <r>
    <x v="0"/>
    <s v="2221-232-0001-000-5"/>
    <n v="15.000600775000001"/>
    <s v="1 - &lt;50"/>
    <x v="1"/>
  </r>
  <r>
    <x v="3"/>
    <s v="023937000000002228"/>
    <n v="14.9814684952"/>
    <s v="1 - &lt;50"/>
    <x v="1"/>
  </r>
  <r>
    <x v="3"/>
    <s v="084039000000001408"/>
    <n v="14.8287552207"/>
    <s v="1 - &lt;50"/>
    <x v="1"/>
  </r>
  <r>
    <x v="1"/>
    <s v="4215-121-0011-000-4"/>
    <n v="14.799017585969541"/>
    <s v="1 - &lt;50"/>
    <x v="1"/>
  </r>
  <r>
    <x v="3"/>
    <s v="303840001000002500"/>
    <n v="14.7952360506"/>
    <s v="1 - &lt;50"/>
    <x v="1"/>
  </r>
  <r>
    <x v="3"/>
    <s v="303840001000003200"/>
    <n v="14.7723557633"/>
    <s v="1 - &lt;50"/>
    <x v="1"/>
  </r>
  <r>
    <x v="5"/>
    <s v="143940001000000102"/>
    <n v="14.7000217269988"/>
    <s v="1 - &lt;50"/>
    <x v="1"/>
  </r>
  <r>
    <x v="0"/>
    <s v="2323-501-0069-000-7"/>
    <n v="14.688442928600001"/>
    <s v="1 - &lt;50"/>
    <x v="1"/>
  </r>
  <r>
    <x v="3"/>
    <s v="323938001025000105"/>
    <n v="14.631343793699999"/>
    <s v="1 - &lt;50"/>
    <x v="1"/>
  </r>
  <r>
    <x v="2"/>
    <s v="3229-323-0006-000-6"/>
    <n v="14.601078572900001"/>
    <s v="1 - &lt;50"/>
    <x v="1"/>
  </r>
  <r>
    <x v="1"/>
    <s v="1-36-36-36-0A00-00001-B000"/>
    <n v="14.55506551"/>
    <s v="1 - &lt;50"/>
    <x v="1"/>
  </r>
  <r>
    <x v="5"/>
    <s v="213941000009000107"/>
    <n v="14.548448265299999"/>
    <s v="1 - &lt;50"/>
    <x v="1"/>
  </r>
  <r>
    <x v="3"/>
    <s v="113937000000008205"/>
    <n v="14.5251025914"/>
    <s v="1 - &lt;50"/>
    <x v="1"/>
  </r>
  <r>
    <x v="0"/>
    <s v="2327-121-0001-100-0"/>
    <n v="14.486107680907999"/>
    <s v="1 - &lt;50"/>
    <x v="1"/>
  </r>
  <r>
    <x v="1"/>
    <s v="1-02-36-36-0A00-00002-0000"/>
    <n v="14.383140235600001"/>
    <s v="1 - &lt;50"/>
    <x v="1"/>
  </r>
  <r>
    <x v="3"/>
    <s v="243837001000000608"/>
    <n v="14.3819659986"/>
    <s v="1 - &lt;50"/>
    <x v="1"/>
  </r>
  <r>
    <x v="3"/>
    <s v="223938001002002700"/>
    <n v="14.318768589556999"/>
    <s v="1 - &lt;50"/>
    <x v="1"/>
  </r>
  <r>
    <x v="3"/>
    <s v="223938001002002910"/>
    <n v="14.196187854898898"/>
    <s v="1 - &lt;50"/>
    <x v="1"/>
  </r>
  <r>
    <x v="0"/>
    <s v="2317-213-0020-000-9"/>
    <n v="14.187352999296341"/>
    <s v="1 - &lt;50"/>
    <x v="1"/>
  </r>
  <r>
    <x v="3"/>
    <s v="303840001000000700"/>
    <n v="14.142792420799999"/>
    <s v="1 - &lt;50"/>
    <x v="1"/>
  </r>
  <r>
    <x v="6"/>
    <s v="2301-323-0001-000-9"/>
    <n v="14.129749908699999"/>
    <s v="1 - &lt;50"/>
    <x v="1"/>
  </r>
  <r>
    <x v="3"/>
    <s v="243837000000000119"/>
    <n v="14.008645746899999"/>
    <s v="1 - &lt;50"/>
    <x v="1"/>
  </r>
  <r>
    <x v="3"/>
    <s v="083940000000000301"/>
    <n v="13.993463074878319"/>
    <s v="1 - &lt;50"/>
    <x v="1"/>
  </r>
  <r>
    <x v="6"/>
    <s v="3409-502-0007-000-4"/>
    <n v="13.988896588799999"/>
    <s v="1 - &lt;50"/>
    <x v="1"/>
  </r>
  <r>
    <x v="0"/>
    <s v="2210-431-0001-000-2"/>
    <n v="13.96242199704"/>
    <s v="1 - &lt;50"/>
    <x v="1"/>
  </r>
  <r>
    <x v="7"/>
    <s v="263840000004000101"/>
    <n v="13.914644305578371"/>
    <s v="1 - &lt;50"/>
    <x v="1"/>
  </r>
  <r>
    <x v="3"/>
    <s v="303840001000002900"/>
    <n v="13.9059827778"/>
    <s v="1 - &lt;50"/>
    <x v="1"/>
  </r>
  <r>
    <x v="3"/>
    <s v="113938000000000430"/>
    <n v="13.876195989252601"/>
    <s v="1 - &lt;50"/>
    <x v="1"/>
  </r>
  <r>
    <x v="1"/>
    <s v="4322-600-0023-000-0"/>
    <n v="13.8473965165"/>
    <s v="1 - &lt;50"/>
    <x v="1"/>
  </r>
  <r>
    <x v="4"/>
    <s v="143840000011000000"/>
    <n v="13.838058499700001"/>
    <s v="1 - &lt;50"/>
    <x v="1"/>
  </r>
  <r>
    <x v="3"/>
    <s v="023937000000002246"/>
    <n v="13.800138351599999"/>
    <s v="1 - &lt;50"/>
    <x v="1"/>
  </r>
  <r>
    <x v="3"/>
    <s v="243837001000000403"/>
    <n v="13.6893956149"/>
    <s v="1 - &lt;50"/>
    <x v="1"/>
  </r>
  <r>
    <x v="3"/>
    <s v="024038000000000230"/>
    <n v="13.6734984948"/>
    <s v="1 - &lt;50"/>
    <x v="1"/>
  </r>
  <r>
    <x v="3"/>
    <s v="303840001000002600"/>
    <n v="13.6721712035"/>
    <s v="1 - &lt;50"/>
    <x v="1"/>
  </r>
  <r>
    <x v="7"/>
    <s v="263840000009000000"/>
    <n v="13.614651328700001"/>
    <s v="1 - &lt;50"/>
    <x v="1"/>
  </r>
  <r>
    <x v="3"/>
    <s v="203939000000000308"/>
    <n v="13.554110123099999"/>
    <s v="1 - &lt;50"/>
    <x v="1"/>
  </r>
  <r>
    <x v="3"/>
    <s v="303840001000003900"/>
    <n v="13.527656031899999"/>
    <s v="1 - &lt;50"/>
    <x v="1"/>
  </r>
  <r>
    <x v="6"/>
    <s v="2301-324-0040-000-7"/>
    <n v="13.436112716000654"/>
    <s v="1 - &lt;50"/>
    <x v="1"/>
  </r>
  <r>
    <x v="1"/>
    <s v="1-15-36-36-0A00-00001-0000"/>
    <n v="13.3792962994"/>
    <s v="1 - &lt;50"/>
    <x v="1"/>
  </r>
  <r>
    <x v="0"/>
    <s v="2306-212-0002-000-0"/>
    <n v="13.358850177059999"/>
    <s v="1 - &lt;50"/>
    <x v="1"/>
  </r>
  <r>
    <x v="7"/>
    <s v="273840000008000002"/>
    <n v="13.266206454400001"/>
    <s v="1 - &lt;50"/>
    <x v="1"/>
  </r>
  <r>
    <x v="2"/>
    <s v="1-10-36-36-0020-00000-0020"/>
    <n v="13.229991995400001"/>
    <s v="1 - &lt;50"/>
    <x v="1"/>
  </r>
  <r>
    <x v="3"/>
    <s v="303840001000002400"/>
    <n v="13.204734463799999"/>
    <s v="1 - &lt;50"/>
    <x v="1"/>
  </r>
  <r>
    <x v="1"/>
    <s v="4215-121-0001-000-1"/>
    <n v="13.191833039700001"/>
    <s v="1 - &lt;50"/>
    <x v="1"/>
  </r>
  <r>
    <x v="5"/>
    <s v="153940000000000130"/>
    <n v="13.0732510551"/>
    <s v="1 - &lt;50"/>
    <x v="1"/>
  </r>
  <r>
    <x v="2"/>
    <s v="3220-800-0002-000-5"/>
    <n v="12.97876145076"/>
    <s v="1 - &lt;50"/>
    <x v="1"/>
  </r>
  <r>
    <x v="3"/>
    <s v="303840001000004000"/>
    <n v="12.884404249099999"/>
    <s v="1 - &lt;50"/>
    <x v="1"/>
  </r>
  <r>
    <x v="1"/>
    <s v="1-02-36-36-0A00-00003-0000"/>
    <n v="12.8611850611"/>
    <s v="1 - &lt;50"/>
    <x v="1"/>
  </r>
  <r>
    <x v="6"/>
    <s v="2322-444-0002-000-3"/>
    <n v="12.8609125522"/>
    <s v="1 - &lt;50"/>
    <x v="1"/>
  </r>
  <r>
    <x v="0"/>
    <s v="3210-211-0001-000-9"/>
    <n v="12.830526829581"/>
    <s v="1 - &lt;50"/>
    <x v="1"/>
  </r>
  <r>
    <x v="2"/>
    <s v="1-10-36-36-0A00-00006-A000"/>
    <n v="12.7938997743"/>
    <s v="1 - &lt;50"/>
    <x v="1"/>
  </r>
  <r>
    <x v="1"/>
    <s v="193838000000000310"/>
    <n v="12.7377025257"/>
    <s v="1 - &lt;50"/>
    <x v="1"/>
  </r>
  <r>
    <x v="1"/>
    <s v="1-02-36-36-0A00-00003-C000"/>
    <n v="12.6967862252"/>
    <s v="1 - &lt;50"/>
    <x v="1"/>
  </r>
  <r>
    <x v="0"/>
    <s v="3214-500-0004-000-9"/>
    <n v="12.654680362500001"/>
    <s v="1 - &lt;50"/>
    <x v="1"/>
  </r>
  <r>
    <x v="0"/>
    <s v="2308-122-0000-000-6"/>
    <n v="12.5713942978"/>
    <s v="1 - &lt;50"/>
    <x v="1"/>
  </r>
  <r>
    <x v="6"/>
    <s v="2430-411-0002-000-3"/>
    <n v="12.544094456026837"/>
    <s v="1 - &lt;50"/>
    <x v="1"/>
  </r>
  <r>
    <x v="0"/>
    <s v="2212-800-0007-000-2"/>
    <n v="12.514982997200001"/>
    <s v="1 - &lt;50"/>
    <x v="1"/>
  </r>
  <r>
    <x v="2"/>
    <s v="3234-411-0002-000-4"/>
    <n v="12.462528736699999"/>
    <s v="1 - &lt;50"/>
    <x v="1"/>
  </r>
  <r>
    <x v="6"/>
    <s v="2312-241-0000-000-5"/>
    <n v="12.450194557711461"/>
    <s v="1 - &lt;50"/>
    <x v="1"/>
  </r>
  <r>
    <x v="5"/>
    <s v="043940000000000159"/>
    <n v="12.4416787369"/>
    <s v="1 - &lt;50"/>
    <x v="1"/>
  </r>
  <r>
    <x v="1"/>
    <s v="173838000000000406"/>
    <n v="12.3159200871"/>
    <s v="1 - &lt;50"/>
    <x v="1"/>
  </r>
  <r>
    <x v="1"/>
    <s v="113837001000001300"/>
    <n v="12.292943037200001"/>
    <s v="1 - &lt;50"/>
    <x v="1"/>
  </r>
  <r>
    <x v="2"/>
    <s v="3229-241-0001-000-0"/>
    <n v="12.281403189600001"/>
    <s v="1 - &lt;50"/>
    <x v="1"/>
  </r>
  <r>
    <x v="6"/>
    <s v="2430-503-0003-000-2"/>
    <n v="12.2492842665"/>
    <s v="1 - &lt;50"/>
    <x v="1"/>
  </r>
  <r>
    <x v="2"/>
    <s v="1-16-36-36-0A00-00002-A000"/>
    <n v="12.213838452699999"/>
    <s v="1 - &lt;50"/>
    <x v="1"/>
  </r>
  <r>
    <x v="2"/>
    <s v="1-15-36-36-0A00-00002-0000"/>
    <n v="12.1933601494"/>
    <s v="1 - &lt;50"/>
    <x v="1"/>
  </r>
  <r>
    <x v="6"/>
    <s v="2325-411-0002-000-0"/>
    <n v="12.161836967899999"/>
    <s v="1 - &lt;50"/>
    <x v="1"/>
  </r>
  <r>
    <x v="3"/>
    <s v="073940000000000205"/>
    <n v="12.108783514800001"/>
    <s v="1 - &lt;50"/>
    <x v="1"/>
  </r>
  <r>
    <x v="3"/>
    <s v="203939000000000362"/>
    <n v="12.071137244459999"/>
    <s v="1 - &lt;50"/>
    <x v="1"/>
  </r>
  <r>
    <x v="0"/>
    <s v="2318-801-0002-000-5"/>
    <n v="12.064998432399999"/>
    <s v="1 - &lt;50"/>
    <x v="1"/>
  </r>
  <r>
    <x v="0"/>
    <s v="2318-801-0001-000-8"/>
    <n v="12.0615838334"/>
    <s v="1 - &lt;50"/>
    <x v="1"/>
  </r>
  <r>
    <x v="6"/>
    <s v="2434-801-0003-000-9"/>
    <n v="12.041809313"/>
    <s v="1 - &lt;50"/>
    <x v="1"/>
  </r>
  <r>
    <x v="2"/>
    <s v="3229-213-0001-000-3"/>
    <n v="11.9173821978"/>
    <s v="1 - &lt;50"/>
    <x v="1"/>
  </r>
  <r>
    <x v="6"/>
    <s v="2406-343-0002-000-0"/>
    <n v="11.856777495199999"/>
    <s v="1 - &lt;50"/>
    <x v="1"/>
  </r>
  <r>
    <x v="2"/>
    <s v="4315-609-0001-000-5"/>
    <n v="11.848573419799999"/>
    <s v="1 - &lt;50"/>
    <x v="1"/>
  </r>
  <r>
    <x v="0"/>
    <s v="2304-431-0001-000-0"/>
    <n v="11.7834537266877"/>
    <s v="1 - &lt;50"/>
    <x v="1"/>
  </r>
  <r>
    <x v="0"/>
    <s v="2212-800-0005-000-8"/>
    <n v="11.6868838164"/>
    <s v="1 - &lt;50"/>
    <x v="1"/>
  </r>
  <r>
    <x v="1"/>
    <s v="193838001000000300"/>
    <n v="11.6659637974"/>
    <s v="1 - &lt;50"/>
    <x v="1"/>
  </r>
  <r>
    <x v="6"/>
    <s v="2312-310-0000-000-6"/>
    <n v="11.6569661465"/>
    <s v="1 - &lt;50"/>
    <x v="1"/>
  </r>
  <r>
    <x v="5"/>
    <s v="183942000000000100"/>
    <n v="11.6206492303"/>
    <s v="1 - &lt;50"/>
    <x v="1"/>
  </r>
  <r>
    <x v="6"/>
    <s v="2430-244-0001-000-4"/>
    <n v="11.5906804215"/>
    <s v="1 - &lt;50"/>
    <x v="1"/>
  </r>
  <r>
    <x v="0"/>
    <s v="2228-121-0003-000-9"/>
    <n v="11.552592901700001"/>
    <s v="1 - &lt;50"/>
    <x v="1"/>
  </r>
  <r>
    <x v="3"/>
    <s v="303840000000000240"/>
    <n v="11.5455610894"/>
    <s v="1 - &lt;50"/>
    <x v="1"/>
  </r>
  <r>
    <x v="2"/>
    <s v="1-02-36-36-0A00-00002-0000"/>
    <n v="11.5267678048"/>
    <s v="1 - &lt;50"/>
    <x v="1"/>
  </r>
  <r>
    <x v="2"/>
    <s v="1-09-36-36-0A00-00008-A000"/>
    <n v="11.511413123500001"/>
    <s v="1 - &lt;50"/>
    <x v="1"/>
  </r>
  <r>
    <x v="0"/>
    <s v="2212-800-0006-000-5"/>
    <n v="11.5028424146"/>
    <s v="1 - &lt;50"/>
    <x v="1"/>
  </r>
  <r>
    <x v="6"/>
    <s v="2311-411-0004-000-1"/>
    <n v="11.4358335455"/>
    <s v="1 - &lt;50"/>
    <x v="1"/>
  </r>
  <r>
    <x v="2"/>
    <s v="1-02-36-36-0A00-00003-C000"/>
    <n v="11.4188937166"/>
    <s v="1 - &lt;50"/>
    <x v="1"/>
  </r>
  <r>
    <x v="0"/>
    <s v="2215-331-0001-010-3"/>
    <n v="11.417063189520901"/>
    <s v="1 - &lt;50"/>
    <x v="1"/>
  </r>
  <r>
    <x v="1"/>
    <s v="4115-241-0001-000-3"/>
    <n v="11.412541368599999"/>
    <s v="1 - &lt;50"/>
    <x v="1"/>
  </r>
  <r>
    <x v="1"/>
    <s v="173838000000000601"/>
    <n v="11.4001090549"/>
    <s v="1 - &lt;50"/>
    <x v="1"/>
  </r>
  <r>
    <x v="3"/>
    <s v="033937003000002303"/>
    <n v="11.384517703875"/>
    <s v="1 - &lt;50"/>
    <x v="1"/>
  </r>
  <r>
    <x v="0"/>
    <s v="2215-331-0001-000-0"/>
    <n v="11.361824941"/>
    <s v="1 - &lt;50"/>
    <x v="1"/>
  </r>
  <r>
    <x v="1"/>
    <s v="113837001000001100"/>
    <n v="11.2527281149"/>
    <s v="1 - &lt;50"/>
    <x v="1"/>
  </r>
  <r>
    <x v="6"/>
    <s v="2313-341-0002-000-9"/>
    <n v="11.237226593000001"/>
    <s v="1 - &lt;50"/>
    <x v="1"/>
  </r>
  <r>
    <x v="3"/>
    <s v="033937003000001206"/>
    <n v="11.197030778256"/>
    <s v="1 - &lt;50"/>
    <x v="1"/>
  </r>
  <r>
    <x v="3"/>
    <s v="033937003000001000"/>
    <n v="11.1904771403387"/>
    <s v="1 - &lt;50"/>
    <x v="1"/>
  </r>
  <r>
    <x v="3"/>
    <s v="033937003000000902"/>
    <n v="11.187063093317001"/>
    <s v="1 - &lt;50"/>
    <x v="1"/>
  </r>
  <r>
    <x v="3"/>
    <s v="303840001000003100"/>
    <n v="11.149008563600001"/>
    <s v="1 - &lt;50"/>
    <x v="1"/>
  </r>
  <r>
    <x v="3"/>
    <s v="153940000000000410"/>
    <n v="11.137174132809999"/>
    <s v="1 - &lt;50"/>
    <x v="1"/>
  </r>
  <r>
    <x v="0"/>
    <s v="2209-311-0001-000-9"/>
    <n v="11.126528777495999"/>
    <s v="1 - &lt;50"/>
    <x v="1"/>
  </r>
  <r>
    <x v="3"/>
    <s v="033937004000000509"/>
    <n v="11.093483770729001"/>
    <s v="1 - &lt;50"/>
    <x v="1"/>
  </r>
  <r>
    <x v="7"/>
    <s v="233840000013000001"/>
    <n v="11.0891735138"/>
    <s v="1 - &lt;50"/>
    <x v="1"/>
  </r>
  <r>
    <x v="2"/>
    <s v="3229-244-0001-000-9"/>
    <n v="11.0158341721"/>
    <s v="1 - &lt;50"/>
    <x v="1"/>
  </r>
  <r>
    <x v="3"/>
    <s v="183938001000029500"/>
    <n v="10.972553232412"/>
    <s v="1 - &lt;50"/>
    <x v="1"/>
  </r>
  <r>
    <x v="1"/>
    <s v="1-14-36-36-0010-00000-0200"/>
    <n v="10.9349802618"/>
    <s v="1 - &lt;50"/>
    <x v="1"/>
  </r>
  <r>
    <x v="3"/>
    <s v="183938001000019605"/>
    <n v="10.887039445899999"/>
    <s v="1 - &lt;50"/>
    <x v="1"/>
  </r>
  <r>
    <x v="3"/>
    <s v="173938001000000109"/>
    <n v="10.879775201828886"/>
    <s v="1 - &lt;50"/>
    <x v="1"/>
  </r>
  <r>
    <x v="0"/>
    <s v="2317-311-0010-000-7"/>
    <n v="10.867944616224001"/>
    <s v="1 - &lt;50"/>
    <x v="1"/>
  </r>
  <r>
    <x v="2"/>
    <s v="4213-333-0002-000-3"/>
    <n v="10.811283110732999"/>
    <s v="1 - &lt;50"/>
    <x v="1"/>
  </r>
  <r>
    <x v="0"/>
    <s v="2224-231-0002-000-8"/>
    <n v="10.7786760588"/>
    <s v="1 - &lt;50"/>
    <x v="1"/>
  </r>
  <r>
    <x v="2"/>
    <s v="1-10-36-36-0020-00000-0030"/>
    <n v="10.7718783942"/>
    <s v="1 - &lt;50"/>
    <x v="1"/>
  </r>
  <r>
    <x v="0"/>
    <s v="2308-431-0001-000-2"/>
    <n v="10.6863784739"/>
    <s v="1 - &lt;50"/>
    <x v="1"/>
  </r>
  <r>
    <x v="5"/>
    <s v="213941000009000205"/>
    <n v="10.6709857131"/>
    <s v="1 - &lt;50"/>
    <x v="1"/>
  </r>
  <r>
    <x v="2"/>
    <s v="3229-211-0003-000-1"/>
    <n v="10.5768766348"/>
    <s v="1 - &lt;50"/>
    <x v="1"/>
  </r>
  <r>
    <x v="2"/>
    <s v="1-08-36-36-0010-00000-0030"/>
    <n v="10.567601661899999"/>
    <s v="1 - &lt;50"/>
    <x v="1"/>
  </r>
  <r>
    <x v="0"/>
    <s v="3212-131-0003-000-4"/>
    <n v="10.5347026733637"/>
    <s v="1 - &lt;50"/>
    <x v="1"/>
  </r>
  <r>
    <x v="0"/>
    <s v="2320-501-0026-000-5"/>
    <n v="10.5297031063"/>
    <s v="1 - &lt;50"/>
    <x v="1"/>
  </r>
  <r>
    <x v="0"/>
    <s v="2307-111-0002-010-6"/>
    <n v="10.519692387326"/>
    <s v="1 - &lt;50"/>
    <x v="1"/>
  </r>
  <r>
    <x v="2"/>
    <s v="1-09-36-36-0A00-00007-A000"/>
    <n v="10.519602641700001"/>
    <s v="1 - &lt;50"/>
    <x v="1"/>
  </r>
  <r>
    <x v="2"/>
    <s v="3229-212-0002-000-7"/>
    <n v="10.510158478399999"/>
    <s v="1 - &lt;50"/>
    <x v="1"/>
  </r>
  <r>
    <x v="0"/>
    <s v="2329-501-0006-010-9"/>
    <n v="10.498715581700001"/>
    <s v="1 - &lt;50"/>
    <x v="1"/>
  </r>
  <r>
    <x v="2"/>
    <s v="3234-433-0001-000-5"/>
    <n v="10.457976323900001"/>
    <s v="1 - &lt;50"/>
    <x v="1"/>
  </r>
  <r>
    <x v="3"/>
    <s v="033938000000000100"/>
    <n v="10.4412669645"/>
    <s v="1 - &lt;50"/>
    <x v="1"/>
  </r>
  <r>
    <x v="3"/>
    <s v="133937002000003400"/>
    <n v="10.371704825442901"/>
    <s v="1 - &lt;50"/>
    <x v="1"/>
  </r>
  <r>
    <x v="7"/>
    <s v="283840000056000018"/>
    <n v="10.344269351099999"/>
    <s v="1 - &lt;50"/>
    <x v="1"/>
  </r>
  <r>
    <x v="0"/>
    <s v="2214-800-0003-000-0"/>
    <n v="10.256249217700001"/>
    <s v="1 - &lt;50"/>
    <x v="1"/>
  </r>
  <r>
    <x v="0"/>
    <s v="2304-432-0001-000-3"/>
    <n v="10.243241332"/>
    <s v="1 - &lt;50"/>
    <x v="1"/>
  </r>
  <r>
    <x v="1"/>
    <s v="4215-233-0001-000-5"/>
    <n v="10.218776030600001"/>
    <s v="1 - &lt;50"/>
    <x v="1"/>
  </r>
  <r>
    <x v="2"/>
    <s v="1-08-36-36-0010-00000-0020"/>
    <n v="10.2036316532"/>
    <s v="1 - &lt;50"/>
    <x v="1"/>
  </r>
  <r>
    <x v="2"/>
    <s v="3224-122-0015-000-0"/>
    <n v="10.1947241665"/>
    <s v="1 - &lt;50"/>
    <x v="1"/>
  </r>
  <r>
    <x v="0"/>
    <s v="2309-132-0000-000-0"/>
    <n v="10.1911145921"/>
    <s v="1 - &lt;50"/>
    <x v="1"/>
  </r>
  <r>
    <x v="5"/>
    <s v="033940000059000000"/>
    <n v="10.1823965343"/>
    <s v="1 - &lt;50"/>
    <x v="1"/>
  </r>
  <r>
    <x v="2"/>
    <s v="4211-243-0001-000-4"/>
    <n v="10.1769533489"/>
    <s v="1 - &lt;50"/>
    <x v="1"/>
  </r>
  <r>
    <x v="0"/>
    <s v="2214-800-0004-000-7"/>
    <n v="10.1645814038"/>
    <s v="1 - &lt;50"/>
    <x v="1"/>
  </r>
  <r>
    <x v="6"/>
    <s v="2313-213-0000-000-1"/>
    <n v="10.1543735260008"/>
    <s v="1 - &lt;50"/>
    <x v="1"/>
  </r>
  <r>
    <x v="0"/>
    <s v="2213-504-0013-000-1"/>
    <n v="10.13761681123"/>
    <s v="1 - &lt;50"/>
    <x v="1"/>
  </r>
  <r>
    <x v="6"/>
    <s v="2309-442-0002-000-6"/>
    <n v="10.125411081599999"/>
    <s v="1 - &lt;50"/>
    <x v="1"/>
  </r>
  <r>
    <x v="2"/>
    <s v="3229-323-0005-000-9"/>
    <n v="10.118954112999999"/>
    <s v="1 - &lt;50"/>
    <x v="1"/>
  </r>
  <r>
    <x v="5"/>
    <s v="143940000000000270"/>
    <n v="10.116598477999"/>
    <s v="1 - &lt;50"/>
    <x v="1"/>
  </r>
  <r>
    <x v="2"/>
    <s v="2207-413-0001-000-6"/>
    <n v="10.1154158123"/>
    <s v="1 - &lt;50"/>
    <x v="1"/>
  </r>
  <r>
    <x v="3"/>
    <s v="183938001000031707"/>
    <n v="10.100109096300001"/>
    <s v="1 - &lt;50"/>
    <x v="1"/>
  </r>
  <r>
    <x v="3"/>
    <s v="303840001000003300"/>
    <n v="10.083633407900001"/>
    <s v="1 - &lt;50"/>
    <x v="1"/>
  </r>
  <r>
    <x v="1"/>
    <s v="133837001000003804"/>
    <n v="10.0711820218"/>
    <s v="1 - &lt;50"/>
    <x v="1"/>
  </r>
  <r>
    <x v="2"/>
    <s v="1-10-36-36-0010-00000-0020"/>
    <n v="10.051009780099999"/>
    <s v="1 - &lt;50"/>
    <x v="1"/>
  </r>
  <r>
    <x v="2"/>
    <s v="1-10-36-36-0010-00000-0030"/>
    <n v="10.0509263977"/>
    <s v="1 - &lt;50"/>
    <x v="1"/>
  </r>
  <r>
    <x v="6"/>
    <s v="3415-501-0025-000-2"/>
    <n v="10.028809773700001"/>
    <s v="1 - &lt;50"/>
    <x v="1"/>
  </r>
  <r>
    <x v="3"/>
    <s v="223938001002001603"/>
    <n v="10.008478535122132"/>
    <s v="1 - &lt;50"/>
    <x v="1"/>
  </r>
  <r>
    <x v="3"/>
    <s v="223938001002001700"/>
    <n v="10.007947750180247"/>
    <s v="1 - &lt;50"/>
    <x v="1"/>
  </r>
  <r>
    <x v="3"/>
    <s v="223938001002002500"/>
    <n v="10.004548677800001"/>
    <s v="1 - &lt;50"/>
    <x v="1"/>
  </r>
  <r>
    <x v="0"/>
    <s v="3202-500-0007-000-3"/>
    <n v="10.003901043500001"/>
    <s v="1 - &lt;50"/>
    <x v="1"/>
  </r>
  <r>
    <x v="0"/>
    <s v="3202-500-0006-000-6"/>
    <n v="10.002658091000001"/>
    <s v="1 - &lt;50"/>
    <x v="1"/>
  </r>
  <r>
    <x v="0"/>
    <s v="3202-500-0003-000-5"/>
    <n v="10.0009812012"/>
    <s v="1 - &lt;50"/>
    <x v="1"/>
  </r>
  <r>
    <x v="0"/>
    <s v="2213-503-0001-000-1"/>
    <n v="9.9966123500100004"/>
    <s v="1 - &lt;50"/>
    <x v="1"/>
  </r>
  <r>
    <x v="2"/>
    <s v="1-15-36-36-0A00-00006-0000"/>
    <n v="9.9962164361599992"/>
    <s v="1 - &lt;50"/>
    <x v="1"/>
  </r>
  <r>
    <x v="1"/>
    <s v="4318-332-0001-000-5"/>
    <n v="9.9933874990200007"/>
    <s v="1 - &lt;50"/>
    <x v="1"/>
  </r>
  <r>
    <x v="2"/>
    <s v="1-11-36-36-0A00-00008-C100"/>
    <n v="9.9781656807699992"/>
    <s v="1 - &lt;50"/>
    <x v="1"/>
  </r>
  <r>
    <x v="4"/>
    <s v="233840000011000005"/>
    <n v="9.9658923072600007"/>
    <s v="1 - &lt;50"/>
    <x v="1"/>
  </r>
  <r>
    <x v="2"/>
    <s v="2207-324-0001-000-3"/>
    <n v="9.9608748690300004"/>
    <s v="1 - &lt;50"/>
    <x v="1"/>
  </r>
  <r>
    <x v="1"/>
    <s v="4215-132-0023-000-5"/>
    <n v="9.9582172406900007"/>
    <s v="1 - &lt;50"/>
    <x v="1"/>
  </r>
  <r>
    <x v="2"/>
    <s v="2111-322-0003-000-7"/>
    <n v="9.9522354250999996"/>
    <s v="1 - &lt;50"/>
    <x v="1"/>
  </r>
  <r>
    <x v="5"/>
    <s v="033940000060000000"/>
    <n v="9.9516061981099995"/>
    <s v="1 - &lt;50"/>
    <x v="1"/>
  </r>
  <r>
    <x v="0"/>
    <s v="2228-411-0021-010-4"/>
    <n v="9.9008328564933787"/>
    <s v="1 - &lt;50"/>
    <x v="1"/>
  </r>
  <r>
    <x v="2"/>
    <s v="1-02-36-36-0A00-00001-E000"/>
    <n v="9.8958491519099994"/>
    <s v="1 - &lt;50"/>
    <x v="1"/>
  </r>
  <r>
    <x v="3"/>
    <s v="243837001000000500"/>
    <n v="9.8892409331500009"/>
    <s v="1 - &lt;50"/>
    <x v="1"/>
  </r>
  <r>
    <x v="3"/>
    <s v="173938001000001108"/>
    <n v="9.8740783935400298"/>
    <s v="1 - &lt;50"/>
    <x v="1"/>
  </r>
  <r>
    <x v="0"/>
    <s v="2213-504-0012-000-4"/>
    <n v="9.8736023092600007"/>
    <s v="1 - &lt;50"/>
    <x v="1"/>
  </r>
  <r>
    <x v="0"/>
    <s v="2228-411-0021-000-1"/>
    <n v="9.8707509803719695"/>
    <s v="1 - &lt;50"/>
    <x v="1"/>
  </r>
  <r>
    <x v="2"/>
    <s v="1-10-36-36-0010-00000-0010"/>
    <n v="9.8694871612099995"/>
    <s v="1 - &lt;50"/>
    <x v="1"/>
  </r>
  <r>
    <x v="6"/>
    <s v="2312-131-0002-000-1"/>
    <n v="9.8647299212699995"/>
    <s v="1 - &lt;50"/>
    <x v="1"/>
  </r>
  <r>
    <x v="2"/>
    <s v="1-08-36-36-0A00-00006-C000"/>
    <n v="9.8476075549999997"/>
    <s v="1 - &lt;50"/>
    <x v="1"/>
  </r>
  <r>
    <x v="2"/>
    <s v="4203-231-0005-000-0"/>
    <n v="9.84014705441"/>
    <s v="1 - &lt;50"/>
    <x v="1"/>
  </r>
  <r>
    <x v="0"/>
    <s v="3214-141-0001-000-7"/>
    <n v="9.8354363397700002"/>
    <s v="1 - &lt;50"/>
    <x v="1"/>
  </r>
  <r>
    <x v="0"/>
    <s v="2224-231-0001-000-1"/>
    <n v="9.8343610418100003"/>
    <s v="1 - &lt;50"/>
    <x v="1"/>
  </r>
  <r>
    <x v="2"/>
    <s v="1-02-36-36-0A00-00005-0000"/>
    <n v="9.8286001483599996"/>
    <s v="1 - &lt;50"/>
    <x v="1"/>
  </r>
  <r>
    <x v="5"/>
    <s v="553841000058000701"/>
    <n v="9.8248725821900003"/>
    <s v="1 - &lt;50"/>
    <x v="1"/>
  </r>
  <r>
    <x v="8"/>
    <s v="553841000067000105"/>
    <n v="9.81889889164"/>
    <s v="1 - &lt;50"/>
    <x v="1"/>
  </r>
  <r>
    <x v="7"/>
    <s v="243840000042000008"/>
    <n v="9.8076598427099988"/>
    <s v="1 - &lt;50"/>
    <x v="1"/>
  </r>
  <r>
    <x v="1"/>
    <s v="1-11-36-36-0A00-00008-A000"/>
    <n v="9.7996869787699996"/>
    <s v="1 - &lt;50"/>
    <x v="1"/>
  </r>
  <r>
    <x v="2"/>
    <s v="1-10-36-36-0A00-00008-B000"/>
    <n v="9.7995824110100003"/>
    <s v="1 - &lt;50"/>
    <x v="1"/>
  </r>
  <r>
    <x v="0"/>
    <s v="2333-442-0001-000-4"/>
    <n v="9.7860315192426999"/>
    <s v="1 - &lt;50"/>
    <x v="1"/>
  </r>
  <r>
    <x v="0"/>
    <s v="2333-442-0000-000-7"/>
    <n v="9.7787683579910016"/>
    <s v="1 - &lt;50"/>
    <x v="1"/>
  </r>
  <r>
    <x v="3"/>
    <s v="183938001000040608"/>
    <n v="9.7618994000142099"/>
    <s v="1 - &lt;50"/>
    <x v="1"/>
  </r>
  <r>
    <x v="0"/>
    <s v="2320-501-0021-000-0"/>
    <n v="9.7591942260500009"/>
    <s v="1 - &lt;50"/>
    <x v="1"/>
  </r>
  <r>
    <x v="3"/>
    <s v="223938001002004904"/>
    <n v="9.7502664678700004"/>
    <s v="1 - &lt;50"/>
    <x v="1"/>
  </r>
  <r>
    <x v="2"/>
    <s v="1-11-36-36-0A00-00008-C000"/>
    <n v="9.7283817167999995"/>
    <s v="1 - &lt;50"/>
    <x v="1"/>
  </r>
  <r>
    <x v="1"/>
    <s v="1-15-36-36-0A00-00002-0000"/>
    <n v="9.7229407418000005"/>
    <s v="1 - &lt;50"/>
    <x v="1"/>
  </r>
  <r>
    <x v="0"/>
    <s v="2304-412-0020-010-3"/>
    <n v="9.7099159436139999"/>
    <s v="1 - &lt;50"/>
    <x v="1"/>
  </r>
  <r>
    <x v="7"/>
    <s v="263840000007000100"/>
    <n v="9.6936732559870009"/>
    <s v="1 - &lt;50"/>
    <x v="1"/>
  </r>
  <r>
    <x v="2"/>
    <s v="2112-423-0001-000-6"/>
    <n v="9.6913944306200008"/>
    <s v="1 - &lt;50"/>
    <x v="1"/>
  </r>
  <r>
    <x v="6"/>
    <s v="3403-502-0352-000-9"/>
    <n v="9.6720967390309003"/>
    <s v="1 - &lt;50"/>
    <x v="1"/>
  </r>
  <r>
    <x v="5"/>
    <s v="023940000021000006"/>
    <n v="9.6703987391300004"/>
    <s v="1 - &lt;50"/>
    <x v="1"/>
  </r>
  <r>
    <x v="3"/>
    <s v="303840001000000200"/>
    <n v="9.6368280602399992"/>
    <s v="1 - &lt;50"/>
    <x v="1"/>
  </r>
  <r>
    <x v="6"/>
    <s v="2310-231-0001-000-5"/>
    <n v="9.6311384438414009"/>
    <s v="1 - &lt;50"/>
    <x v="1"/>
  </r>
  <r>
    <x v="3"/>
    <s v="123937000300003006"/>
    <n v="9.6234470002400005"/>
    <s v="1 - &lt;50"/>
    <x v="1"/>
  </r>
  <r>
    <x v="2"/>
    <s v="4201-132-0001-000-2"/>
    <n v="9.6179092170799994"/>
    <s v="1 - &lt;50"/>
    <x v="1"/>
  </r>
  <r>
    <x v="5"/>
    <s v="033940000030000005"/>
    <n v="9.6054170073900007"/>
    <s v="1 - &lt;50"/>
    <x v="1"/>
  </r>
  <r>
    <x v="5"/>
    <s v="023940000062000000"/>
    <n v="9.6014181632900009"/>
    <s v="1 - &lt;50"/>
    <x v="1"/>
  </r>
  <r>
    <x v="5"/>
    <s v="553841000063000809"/>
    <n v="9.5668357011499996"/>
    <s v="1 - &lt;50"/>
    <x v="1"/>
  </r>
  <r>
    <x v="5"/>
    <s v="283941000010000208"/>
    <n v="9.5631646303399993"/>
    <s v="1 - &lt;50"/>
    <x v="1"/>
  </r>
  <r>
    <x v="0"/>
    <s v="2320-501-0022-000-7"/>
    <n v="9.5459384858200007"/>
    <s v="1 - &lt;50"/>
    <x v="1"/>
  </r>
  <r>
    <x v="2"/>
    <s v="3229-211-0001-000-7"/>
    <n v="9.5279395927999992"/>
    <s v="1 - &lt;50"/>
    <x v="1"/>
  </r>
  <r>
    <x v="0"/>
    <s v="2309-122-0000-000-9"/>
    <n v="9.5224816687700002"/>
    <s v="1 - &lt;50"/>
    <x v="1"/>
  </r>
  <r>
    <x v="0"/>
    <s v="3317-233-0000-000-8"/>
    <n v="9.4995478696519999"/>
    <s v="1 - &lt;50"/>
    <x v="1"/>
  </r>
  <r>
    <x v="2"/>
    <s v="1-08-36-36-0A00-00004-0000"/>
    <n v="9.49855233149"/>
    <s v="1 - &lt;50"/>
    <x v="1"/>
  </r>
  <r>
    <x v="0"/>
    <s v="2320-501-0024-010-4"/>
    <n v="9.4842465104400002"/>
    <s v="1 - &lt;50"/>
    <x v="1"/>
  </r>
  <r>
    <x v="6"/>
    <s v="2323-501-0047-000-7"/>
    <n v="9.4737620047999993"/>
    <s v="1 - &lt;50"/>
    <x v="1"/>
  </r>
  <r>
    <x v="5"/>
    <s v="553841000049000504"/>
    <n v="9.4734163682400006"/>
    <s v="1 - &lt;50"/>
    <x v="1"/>
  </r>
  <r>
    <x v="4"/>
    <s v="213840000016000008"/>
    <n v="9.4545776541798148"/>
    <s v="1 - &lt;50"/>
    <x v="1"/>
  </r>
  <r>
    <x v="3"/>
    <s v="223938001002003601"/>
    <n v="9.4190325665400003"/>
    <s v="1 - &lt;50"/>
    <x v="1"/>
  </r>
  <r>
    <x v="1"/>
    <s v="4333-132-0001-000-8"/>
    <n v="9.4165224218700008"/>
    <s v="1 - &lt;50"/>
    <x v="1"/>
  </r>
  <r>
    <x v="3"/>
    <s v="223938001003002200"/>
    <n v="9.4048795336600008"/>
    <s v="1 - &lt;50"/>
    <x v="1"/>
  </r>
  <r>
    <x v="0"/>
    <s v="2320-501-0003-000-8"/>
    <n v="9.3702332572400007"/>
    <s v="1 - &lt;50"/>
    <x v="1"/>
  </r>
  <r>
    <x v="3"/>
    <s v="223938001003002000"/>
    <n v="9.3423406940699998"/>
    <s v="1 - &lt;50"/>
    <x v="1"/>
  </r>
  <r>
    <x v="0"/>
    <s v="2320-501-0024-000-1"/>
    <n v="9.3403098226200001"/>
    <s v="1 - &lt;50"/>
    <x v="1"/>
  </r>
  <r>
    <x v="0"/>
    <s v="2304-422-0001-000-2"/>
    <n v="9.3397301941100004"/>
    <s v="1 - &lt;50"/>
    <x v="1"/>
  </r>
  <r>
    <x v="2"/>
    <s v="1-17-36-36-0A00-00002-B000"/>
    <n v="9.3325625457600001"/>
    <s v="1 - &lt;50"/>
    <x v="1"/>
  </r>
  <r>
    <x v="0"/>
    <s v="2213-504-0010-000-0"/>
    <n v="9.3218229451900001"/>
    <s v="1 - &lt;50"/>
    <x v="1"/>
  </r>
  <r>
    <x v="0"/>
    <s v="2320-501-0037-000-5"/>
    <n v="9.3172668703799992"/>
    <s v="1 - &lt;50"/>
    <x v="1"/>
  </r>
  <r>
    <x v="3"/>
    <s v="183938001000035000"/>
    <n v="9.2996780772999994"/>
    <s v="1 - &lt;50"/>
    <x v="1"/>
  </r>
  <r>
    <x v="0"/>
    <s v="2320-501-0030-010-9"/>
    <n v="9.29374020811"/>
    <s v="1 - &lt;50"/>
    <x v="1"/>
  </r>
  <r>
    <x v="4"/>
    <s v="223840000010000009"/>
    <n v="9.2903804145052007"/>
    <s v="1 - &lt;50"/>
    <x v="1"/>
  </r>
  <r>
    <x v="6"/>
    <s v="2420-432-0001-000-0"/>
    <n v="9.2862897282300008"/>
    <s v="1 - &lt;50"/>
    <x v="1"/>
  </r>
  <r>
    <x v="6"/>
    <s v="3403-502-0132-000-1"/>
    <n v="9.2795150791449998"/>
    <s v="1 - &lt;50"/>
    <x v="1"/>
  </r>
  <r>
    <x v="2"/>
    <s v="1-05-36-36-0A00-00008-0000"/>
    <n v="9.2723127812099992"/>
    <s v="1 - &lt;50"/>
    <x v="1"/>
  </r>
  <r>
    <x v="2"/>
    <s v="3234-424-0001-000-7"/>
    <n v="9.2625341605799996"/>
    <s v="1 - &lt;50"/>
    <x v="1"/>
  </r>
  <r>
    <x v="6"/>
    <s v="3414-501-0508-000-9"/>
    <n v="9.2567465271499998"/>
    <s v="1 - &lt;50"/>
    <x v="1"/>
  </r>
  <r>
    <x v="0"/>
    <s v="2320-501-0027-010-5"/>
    <n v="9.2519588755700006"/>
    <s v="1 - &lt;50"/>
    <x v="1"/>
  </r>
  <r>
    <x v="0"/>
    <s v="2215-332-0005-000-1"/>
    <n v="9.2437761832700005"/>
    <s v="1 - &lt;50"/>
    <x v="1"/>
  </r>
  <r>
    <x v="3"/>
    <s v="303840001000000400"/>
    <n v="9.2383283011900001"/>
    <s v="1 - &lt;50"/>
    <x v="1"/>
  </r>
  <r>
    <x v="2"/>
    <s v="1-09-36-36-0A00-00007-B000"/>
    <n v="9.2369991464400005"/>
    <s v="1 - &lt;50"/>
    <x v="1"/>
  </r>
  <r>
    <x v="0"/>
    <s v="3210-112-0011-000-8"/>
    <n v="9.2264540934100001"/>
    <s v="1 - &lt;50"/>
    <x v="1"/>
  </r>
  <r>
    <x v="0"/>
    <s v="2320-501-0027-000-2"/>
    <n v="9.1963123209899997"/>
    <s v="1 - &lt;50"/>
    <x v="1"/>
  </r>
  <r>
    <x v="0"/>
    <s v="2330-130-0001-000-7"/>
    <n v="9.1819364144400009"/>
    <s v="1 - &lt;50"/>
    <x v="1"/>
  </r>
  <r>
    <x v="5"/>
    <s v="553841000058000202"/>
    <n v="9.1745778490699994"/>
    <s v="1 - &lt;50"/>
    <x v="1"/>
  </r>
  <r>
    <x v="0"/>
    <s v="2211-800-0004-000-8"/>
    <n v="9.1690701327199999"/>
    <s v="1 - &lt;50"/>
    <x v="1"/>
  </r>
  <r>
    <x v="5"/>
    <s v="153940000000000410"/>
    <n v="9.1611466845099994"/>
    <s v="1 - &lt;50"/>
    <x v="1"/>
  </r>
  <r>
    <x v="0"/>
    <s v="2211-800-0003-000-1"/>
    <n v="9.1550477680199993"/>
    <s v="1 - &lt;50"/>
    <x v="1"/>
  </r>
  <r>
    <x v="0"/>
    <s v="2320-501-0023-000-4"/>
    <n v="9.1460473391099999"/>
    <s v="1 - &lt;50"/>
    <x v="1"/>
  </r>
  <r>
    <x v="3"/>
    <s v="183938001000026400"/>
    <n v="9.1288838811443007"/>
    <s v="1 - &lt;50"/>
    <x v="1"/>
  </r>
  <r>
    <x v="0"/>
    <s v="2211-800-0002-000-4"/>
    <n v="9.1285204790899996"/>
    <s v="1 - &lt;50"/>
    <x v="1"/>
  </r>
  <r>
    <x v="6"/>
    <s v="3403-502-0351-000-2"/>
    <n v="9.1224631209199991"/>
    <s v="1 - &lt;50"/>
    <x v="1"/>
  </r>
  <r>
    <x v="6"/>
    <s v="3403-502-0242-000-5"/>
    <n v="9.1201492492099998"/>
    <s v="1 - &lt;50"/>
    <x v="1"/>
  </r>
  <r>
    <x v="0"/>
    <s v="2320-501-0069-000-8"/>
    <n v="9.1186834602999998"/>
    <s v="1 - &lt;50"/>
    <x v="1"/>
  </r>
  <r>
    <x v="3"/>
    <s v="243837001000002107"/>
    <n v="9.1152327874000001"/>
    <s v="1 - &lt;50"/>
    <x v="1"/>
  </r>
  <r>
    <x v="0"/>
    <s v="2211-800-0001-000-7"/>
    <n v="9.1029238790800004"/>
    <s v="1 - &lt;50"/>
    <x v="1"/>
  </r>
  <r>
    <x v="0"/>
    <s v="2320-501-0023-010-7"/>
    <n v="9.0944802465599999"/>
    <s v="1 - &lt;50"/>
    <x v="1"/>
  </r>
  <r>
    <x v="2"/>
    <s v="3234-231-0001-000-5"/>
    <n v="9.0908501050799995"/>
    <s v="1 - &lt;50"/>
    <x v="1"/>
  </r>
  <r>
    <x v="0"/>
    <s v="2317-243-0010-000-9"/>
    <n v="9.0593782283100008"/>
    <s v="1 - &lt;50"/>
    <x v="1"/>
  </r>
  <r>
    <x v="6"/>
    <s v="2324-431-0001-000-2"/>
    <n v="9.0580899698599993"/>
    <s v="1 - &lt;50"/>
    <x v="1"/>
  </r>
  <r>
    <x v="0"/>
    <s v="2320-501-0006-000-9"/>
    <n v="9.0570573605100009"/>
    <s v="1 - &lt;50"/>
    <x v="1"/>
  </r>
  <r>
    <x v="0"/>
    <s v="2224-700-0006-000-5"/>
    <n v="9.0539503575589997"/>
    <s v="1 - &lt;50"/>
    <x v="1"/>
  </r>
  <r>
    <x v="0"/>
    <s v="3202-500-0001-000-1"/>
    <n v="9.0476638555300006"/>
    <s v="1 - &lt;50"/>
    <x v="1"/>
  </r>
  <r>
    <x v="1"/>
    <s v="193838001000000400"/>
    <n v="9.0415537772299999"/>
    <s v="1 - &lt;50"/>
    <x v="1"/>
  </r>
  <r>
    <x v="5"/>
    <s v="553841000063000104"/>
    <n v="9.02605858021"/>
    <s v="1 - &lt;50"/>
    <x v="1"/>
  </r>
  <r>
    <x v="0"/>
    <s v="2224-700-0007-000-2"/>
    <n v="9.0052138292000006"/>
    <s v="1 - &lt;50"/>
    <x v="1"/>
  </r>
  <r>
    <x v="2"/>
    <s v="4315-502-0003-000-1"/>
    <n v="8.9991464396499996"/>
    <s v="1 - &lt;50"/>
    <x v="1"/>
  </r>
  <r>
    <x v="0"/>
    <s v="2317-601-0005-000-9"/>
    <n v="8.9854182333000008"/>
    <s v="1 - &lt;50"/>
    <x v="1"/>
  </r>
  <r>
    <x v="7"/>
    <s v="243840000002000100"/>
    <n v="8.96228335216"/>
    <s v="1 - &lt;50"/>
    <x v="1"/>
  </r>
  <r>
    <x v="7"/>
    <s v="273840000015000007"/>
    <n v="8.9563854614499991"/>
    <s v="1 - &lt;50"/>
    <x v="1"/>
  </r>
  <r>
    <x v="6"/>
    <s v="2418-322-0002-000-2"/>
    <n v="8.9458866579599992"/>
    <s v="1 - &lt;50"/>
    <x v="1"/>
  </r>
  <r>
    <x v="4"/>
    <s v="233840000013000001"/>
    <n v="8.9446362125699999"/>
    <s v="1 - &lt;50"/>
    <x v="1"/>
  </r>
  <r>
    <x v="6"/>
    <s v="2418-421-0001-000-9"/>
    <n v="8.8906941228500003"/>
    <s v="1 - &lt;50"/>
    <x v="1"/>
  </r>
  <r>
    <x v="6"/>
    <s v="2429-211-0002-000-5"/>
    <n v="8.8773160530900004"/>
    <s v="1 - &lt;50"/>
    <x v="1"/>
  </r>
  <r>
    <x v="2"/>
    <s v="3229-212-0001-000-0"/>
    <n v="8.8671508639399992"/>
    <s v="1 - &lt;50"/>
    <x v="1"/>
  </r>
  <r>
    <x v="6"/>
    <s v="2407-241-0001-000-3"/>
    <n v="8.8527567705999992"/>
    <s v="1 - &lt;50"/>
    <x v="1"/>
  </r>
  <r>
    <x v="2"/>
    <s v="4201-131-0001-000-9"/>
    <n v="8.8503610531099994"/>
    <s v="1 - &lt;50"/>
    <x v="1"/>
  </r>
  <r>
    <x v="0"/>
    <s v="2214-800-0002-000-3"/>
    <n v="8.8492984673699997"/>
    <s v="1 - &lt;50"/>
    <x v="1"/>
  </r>
  <r>
    <x v="0"/>
    <s v="3202-500-0008-000-0"/>
    <n v="8.8400150034599996"/>
    <s v="1 - &lt;50"/>
    <x v="1"/>
  </r>
  <r>
    <x v="2"/>
    <s v="4210-322-0002-000-0"/>
    <n v="8.8304265816399994"/>
    <s v="1 - &lt;50"/>
    <x v="1"/>
  </r>
  <r>
    <x v="6"/>
    <s v="2324-233-0000-000-7"/>
    <n v="8.8130231420800005"/>
    <s v="1 - &lt;50"/>
    <x v="1"/>
  </r>
  <r>
    <x v="0"/>
    <s v="3210-121-0011-000-6"/>
    <n v="8.7833371386499994"/>
    <s v="1 - &lt;50"/>
    <x v="1"/>
  </r>
  <r>
    <x v="0"/>
    <s v="2307-141-0001-000-9"/>
    <n v="8.7815523123200006"/>
    <s v="1 - &lt;50"/>
    <x v="1"/>
  </r>
  <r>
    <x v="3"/>
    <s v="193939000000000211"/>
    <n v="8.7712731165199997"/>
    <s v="1 - &lt;50"/>
    <x v="1"/>
  </r>
  <r>
    <x v="6"/>
    <s v="3414-501-0510-000-6"/>
    <n v="8.7646217776099995"/>
    <s v="1 - &lt;50"/>
    <x v="1"/>
  </r>
  <r>
    <x v="0"/>
    <s v="2304-421-0001-000-9"/>
    <n v="8.7619809578299996"/>
    <s v="1 - &lt;50"/>
    <x v="1"/>
  </r>
  <r>
    <x v="0"/>
    <s v="2213-504-0011-000-7"/>
    <n v="8.7516864187499994"/>
    <s v="1 - &lt;50"/>
    <x v="1"/>
  </r>
  <r>
    <x v="3"/>
    <s v="243837001000001000"/>
    <n v="8.7409238690799995"/>
    <s v="1 - &lt;50"/>
    <x v="1"/>
  </r>
  <r>
    <x v="0"/>
    <s v="2307-141-0002-000-6"/>
    <n v="8.7357636344899987"/>
    <s v="1 - &lt;50"/>
    <x v="1"/>
  </r>
  <r>
    <x v="6"/>
    <s v="2420-233-0001-000-9"/>
    <n v="8.7339242752100006"/>
    <s v="1 - &lt;50"/>
    <x v="1"/>
  </r>
  <r>
    <x v="1"/>
    <s v="4104-344-0040-000-0"/>
    <n v="8.7243725877300005"/>
    <s v="1 - &lt;50"/>
    <x v="1"/>
  </r>
  <r>
    <x v="5"/>
    <s v="033940000033000009"/>
    <n v="8.7082387557299992"/>
    <s v="1 - &lt;50"/>
    <x v="1"/>
  </r>
  <r>
    <x v="0"/>
    <s v="3209-700-0006-000-1"/>
    <n v="8.7061075841799997"/>
    <s v="1 - &lt;50"/>
    <x v="1"/>
  </r>
  <r>
    <x v="3"/>
    <s v="323939001000001409"/>
    <n v="8.7024604600599993"/>
    <s v="1 - &lt;50"/>
    <x v="1"/>
  </r>
  <r>
    <x v="0"/>
    <s v="3209-700-0005-000-4"/>
    <n v="8.6967938306600008"/>
    <s v="1 - &lt;50"/>
    <x v="1"/>
  </r>
  <r>
    <x v="0"/>
    <s v="3209-700-0001-000-6"/>
    <n v="8.6954861664400003"/>
    <s v="1 - &lt;50"/>
    <x v="1"/>
  </r>
  <r>
    <x v="0"/>
    <s v="3209-700-0004-000-7"/>
    <n v="8.6865937323400004"/>
    <s v="1 - &lt;50"/>
    <x v="1"/>
  </r>
  <r>
    <x v="0"/>
    <s v="3209-500-0002-000-9"/>
    <n v="8.6854318632300007"/>
    <s v="1 - &lt;50"/>
    <x v="1"/>
  </r>
  <r>
    <x v="0"/>
    <s v="3209-700-0003-000-0"/>
    <n v="8.6763825242199992"/>
    <s v="1 - &lt;50"/>
    <x v="1"/>
  </r>
  <r>
    <x v="0"/>
    <s v="3318-441-0001-000-7"/>
    <n v="8.6681078505000002"/>
    <s v="1 - &lt;50"/>
    <x v="1"/>
  </r>
  <r>
    <x v="0"/>
    <s v="3209-700-0002-000-3"/>
    <n v="8.6661585548800009"/>
    <s v="1 - &lt;50"/>
    <x v="1"/>
  </r>
  <r>
    <x v="3"/>
    <s v="033938000000000150"/>
    <n v="8.663717815"/>
    <s v="1 - &lt;50"/>
    <x v="1"/>
  </r>
  <r>
    <x v="0"/>
    <s v="3209-500-0003-000-6"/>
    <n v="8.6440294709999996"/>
    <s v="1 - &lt;50"/>
    <x v="1"/>
  </r>
  <r>
    <x v="7"/>
    <s v="273840000014000000"/>
    <n v="8.6367879388799995"/>
    <s v="1 - &lt;50"/>
    <x v="1"/>
  </r>
  <r>
    <x v="6"/>
    <s v="2433-123-0001-000-1"/>
    <n v="8.6367439127000001"/>
    <s v="1 - &lt;50"/>
    <x v="1"/>
  </r>
  <r>
    <x v="3"/>
    <s v="163940000000000402"/>
    <n v="8.6235208997390007"/>
    <s v="1 - &lt;50"/>
    <x v="1"/>
  </r>
  <r>
    <x v="6"/>
    <s v="2323-501-0003-010-0"/>
    <n v="8.6127238403900002"/>
    <s v="1 - &lt;50"/>
    <x v="1"/>
  </r>
  <r>
    <x v="0"/>
    <s v="2214-501-0003-000-2"/>
    <n v="8.6003191891400004"/>
    <s v="1 - &lt;50"/>
    <x v="1"/>
  </r>
  <r>
    <x v="2"/>
    <s v="4315-502-0009-000-3"/>
    <n v="8.5976960559200002"/>
    <s v="1 - &lt;50"/>
    <x v="1"/>
  </r>
  <r>
    <x v="0"/>
    <s v="2228-413-0021-000-7"/>
    <n v="8.5928264625514537"/>
    <s v="1 - &lt;50"/>
    <x v="1"/>
  </r>
  <r>
    <x v="0"/>
    <s v="3209-700-0008-000-5"/>
    <n v="8.5744976695799995"/>
    <s v="1 - &lt;50"/>
    <x v="1"/>
  </r>
  <r>
    <x v="0"/>
    <s v="2214-500-0004-000-6"/>
    <n v="8.5645438555299993"/>
    <s v="1 - &lt;50"/>
    <x v="1"/>
  </r>
  <r>
    <x v="0"/>
    <s v="2214-500-0003-000-9"/>
    <n v="8.5637744138999992"/>
    <s v="1 - &lt;50"/>
    <x v="1"/>
  </r>
  <r>
    <x v="6"/>
    <s v="2309-800-0004-000-8"/>
    <n v="8.5631661157300005"/>
    <s v="1 - &lt;50"/>
    <x v="1"/>
  </r>
  <r>
    <x v="0"/>
    <s v="2214-500-0002-000-2"/>
    <n v="8.5619979929099994"/>
    <s v="1 - &lt;50"/>
    <x v="1"/>
  </r>
  <r>
    <x v="6"/>
    <s v="2407-231-0000-000-5"/>
    <n v="8.5304544380999996"/>
    <s v="1 - &lt;50"/>
    <x v="1"/>
  </r>
  <r>
    <x v="4"/>
    <s v="213840000002000008"/>
    <n v="8.5169837580099994"/>
    <s v="1 - &lt;50"/>
    <x v="1"/>
  </r>
  <r>
    <x v="4"/>
    <s v="233840000008000001"/>
    <n v="8.5146467564599995"/>
    <s v="1 - &lt;50"/>
    <x v="1"/>
  </r>
  <r>
    <x v="3"/>
    <s v="033937002000000910"/>
    <n v="8.4856326258399992"/>
    <s v="1 - &lt;50"/>
    <x v="1"/>
  </r>
  <r>
    <x v="0"/>
    <s v="2317-601-0003-000-5"/>
    <n v="8.4722257669910999"/>
    <s v="1 - &lt;50"/>
    <x v="1"/>
  </r>
  <r>
    <x v="2"/>
    <s v="4201-141-0001-000-0"/>
    <n v="8.4662780846200008"/>
    <s v="1 - &lt;50"/>
    <x v="1"/>
  </r>
  <r>
    <x v="7"/>
    <s v="243840000059000000"/>
    <n v="8.4584819952100005"/>
    <s v="1 - &lt;50"/>
    <x v="1"/>
  </r>
  <r>
    <x v="2"/>
    <s v="2112-422-0001-000-3"/>
    <n v="8.42329385763"/>
    <s v="1 - &lt;50"/>
    <x v="1"/>
  </r>
  <r>
    <x v="0"/>
    <s v="2212-800-0001-000-0"/>
    <n v="8.4040077817600007"/>
    <s v="1 - &lt;50"/>
    <x v="1"/>
  </r>
  <r>
    <x v="4"/>
    <s v="163840000063000000"/>
    <n v="8.4034024040300004"/>
    <s v="1 - &lt;50"/>
    <x v="1"/>
  </r>
  <r>
    <x v="0"/>
    <s v="2328-441-0001-000-5"/>
    <n v="8.4013364508000006"/>
    <s v="1 - &lt;50"/>
    <x v="1"/>
  </r>
  <r>
    <x v="2"/>
    <s v="4210-241-0001-000-5"/>
    <n v="8.3952517430799993"/>
    <s v="1 - &lt;50"/>
    <x v="1"/>
  </r>
  <r>
    <x v="6"/>
    <s v="2323-501-0035-000-0"/>
    <n v="8.3918557570264518"/>
    <s v="1 - &lt;50"/>
    <x v="1"/>
  </r>
  <r>
    <x v="0"/>
    <s v="3202-431-0015-000-1"/>
    <n v="8.3826886079200005"/>
    <s v="1 - &lt;50"/>
    <x v="1"/>
  </r>
  <r>
    <x v="0"/>
    <s v="2224-241-0003-000-6"/>
    <n v="8.3563119080699995"/>
    <s v="1 - &lt;50"/>
    <x v="1"/>
  </r>
  <r>
    <x v="3"/>
    <s v="363839000000400017"/>
    <n v="8.3520251960199996"/>
    <s v="1 - &lt;50"/>
    <x v="1"/>
  </r>
  <r>
    <x v="2"/>
    <s v="4210-333-0002-000-4"/>
    <n v="8.3358196425400006"/>
    <s v="1 - &lt;50"/>
    <x v="1"/>
  </r>
  <r>
    <x v="6"/>
    <s v="2323-501-0046-000-0"/>
    <n v="8.3320183416399995"/>
    <s v="1 - &lt;50"/>
    <x v="1"/>
  </r>
  <r>
    <x v="0"/>
    <s v="2329-601-0002-000-5"/>
    <n v="8.3222421979300005"/>
    <s v="1 - &lt;50"/>
    <x v="1"/>
  </r>
  <r>
    <x v="0"/>
    <s v="2309-210-0000-000-9"/>
    <n v="8.3063186478999995"/>
    <s v="1 - &lt;50"/>
    <x v="1"/>
  </r>
  <r>
    <x v="4"/>
    <s v="223840000002000000"/>
    <n v="8.2870177673899992"/>
    <s v="1 - &lt;50"/>
    <x v="1"/>
  </r>
  <r>
    <x v="2"/>
    <s v="1-02-36-36-0A00-00003-0000"/>
    <n v="8.2792164849900001"/>
    <s v="1 - &lt;50"/>
    <x v="1"/>
  </r>
  <r>
    <x v="3"/>
    <s v="173938001000007900"/>
    <n v="8.2737716207599998"/>
    <s v="1 - &lt;50"/>
    <x v="1"/>
  </r>
  <r>
    <x v="0"/>
    <s v="3202-500-0002-000-8"/>
    <n v="8.2630852778800001"/>
    <s v="1 - &lt;50"/>
    <x v="1"/>
  </r>
  <r>
    <x v="6"/>
    <s v="2310-322-0002-000-1"/>
    <n v="8.2341697621249992"/>
    <s v="1 - &lt;50"/>
    <x v="1"/>
  </r>
  <r>
    <x v="0"/>
    <s v="2328-113-0002-000-4"/>
    <n v="8.2320523498184102"/>
    <s v="1 - &lt;50"/>
    <x v="1"/>
  </r>
  <r>
    <x v="3"/>
    <s v="193939000000000257"/>
    <n v="8.2162807633299995"/>
    <s v="1 - &lt;50"/>
    <x v="1"/>
  </r>
  <r>
    <x v="0"/>
    <s v="2333-234-0001-000-5"/>
    <n v="8.2000536211099995"/>
    <s v="1 - &lt;50"/>
    <x v="1"/>
  </r>
  <r>
    <x v="0"/>
    <s v="2329-501-0004-010-5"/>
    <n v="8.1709963704300002"/>
    <s v="1 - &lt;50"/>
    <x v="1"/>
  </r>
  <r>
    <x v="4"/>
    <s v="213840000001000000"/>
    <n v="8.1583031732040592"/>
    <s v="1 - &lt;50"/>
    <x v="1"/>
  </r>
  <r>
    <x v="2"/>
    <s v="3332-000-0000-000-9"/>
    <n v="8.1463720444500005"/>
    <s v="1 - &lt;50"/>
    <x v="1"/>
  </r>
  <r>
    <x v="0"/>
    <s v="2322-701-0062-000-9"/>
    <n v="8.144835895201"/>
    <s v="1 - &lt;50"/>
    <x v="1"/>
  </r>
  <r>
    <x v="6"/>
    <s v="2325-413-0001-000-9"/>
    <n v="8.1442604128500005"/>
    <s v="1 - &lt;50"/>
    <x v="1"/>
  </r>
  <r>
    <x v="3"/>
    <s v="223940000000000400"/>
    <n v="8.1427551482794591"/>
    <s v="1 - &lt;50"/>
    <x v="1"/>
  </r>
  <r>
    <x v="2"/>
    <s v="2207-442-0002-000-1"/>
    <n v="8.1360098918499997"/>
    <s v="1 - &lt;50"/>
    <x v="1"/>
  </r>
  <r>
    <x v="6"/>
    <s v="3403-502-0131-000-4"/>
    <n v="8.1230016390300008"/>
    <s v="1 - &lt;50"/>
    <x v="1"/>
  </r>
  <r>
    <x v="6"/>
    <s v="2312-222-0004-000-4"/>
    <n v="8.1221631117600008"/>
    <s v="1 - &lt;50"/>
    <x v="1"/>
  </r>
  <r>
    <x v="1"/>
    <s v="123839002000000403"/>
    <n v="8.0784796836799995"/>
    <s v="1 - &lt;50"/>
    <x v="1"/>
  </r>
  <r>
    <x v="3"/>
    <s v="223938001003002300"/>
    <n v="8.0729459724300003"/>
    <s v="1 - &lt;50"/>
    <x v="1"/>
  </r>
  <r>
    <x v="2"/>
    <s v="3319-212-0001-000-6"/>
    <n v="8.0524274993407001"/>
    <s v="1 - &lt;50"/>
    <x v="1"/>
  </r>
  <r>
    <x v="0"/>
    <s v="2320-501-0063-000-6"/>
    <n v="8.0375317628400005"/>
    <s v="1 - &lt;50"/>
    <x v="1"/>
  </r>
  <r>
    <x v="0"/>
    <s v="2224-241-0002-000-9"/>
    <n v="8.0102160440100008"/>
    <s v="1 - &lt;50"/>
    <x v="1"/>
  </r>
  <r>
    <x v="2"/>
    <s v="1-15-36-36-0A00-00001-0000"/>
    <n v="7.9808113030400003"/>
    <s v="1 - &lt;50"/>
    <x v="1"/>
  </r>
  <r>
    <x v="2"/>
    <s v="2112-432-0001-000-4"/>
    <n v="7.9707578523500002"/>
    <s v="1 - &lt;50"/>
    <x v="1"/>
  </r>
  <r>
    <x v="2"/>
    <s v="1-10-36-36-0020-00000-0010"/>
    <n v="7.9658420968900003"/>
    <s v="1 - &lt;50"/>
    <x v="1"/>
  </r>
  <r>
    <x v="3"/>
    <s v="053940000000000414"/>
    <n v="7.9593775059645999"/>
    <s v="1 - &lt;50"/>
    <x v="1"/>
  </r>
  <r>
    <x v="6"/>
    <s v="2304-411-0001-000-8"/>
    <n v="7.9128506053800001"/>
    <s v="1 - &lt;50"/>
    <x v="1"/>
  </r>
  <r>
    <x v="3"/>
    <s v="173938001000009700"/>
    <n v="7.8839195225300003"/>
    <s v="1 - &lt;50"/>
    <x v="1"/>
  </r>
  <r>
    <x v="2"/>
    <s v="4210-323-0003-000-0"/>
    <n v="7.8600634957600004"/>
    <s v="1 - &lt;50"/>
    <x v="1"/>
  </r>
  <r>
    <x v="3"/>
    <s v="303840001000000300"/>
    <n v="7.8531624094200003"/>
    <s v="1 - &lt;50"/>
    <x v="1"/>
  </r>
  <r>
    <x v="0"/>
    <s v="2308-431-0000-000-5"/>
    <n v="7.8498836604099997"/>
    <s v="1 - &lt;50"/>
    <x v="1"/>
  </r>
  <r>
    <x v="3"/>
    <s v="123937001000000102"/>
    <n v="7.8354907255099997"/>
    <s v="1 - &lt;50"/>
    <x v="1"/>
  </r>
  <r>
    <x v="1"/>
    <s v="4315-505-0008-000-5"/>
    <n v="7.7213951191249999"/>
    <s v="1 - &lt;50"/>
    <x v="1"/>
  </r>
  <r>
    <x v="6"/>
    <s v="2312-701-0004-000-4"/>
    <n v="7.7164972827099998"/>
    <s v="1 - &lt;50"/>
    <x v="1"/>
  </r>
  <r>
    <x v="1"/>
    <s v="4221-232-0035-000-8"/>
    <n v="7.7095480500200004"/>
    <s v="1 - &lt;50"/>
    <x v="1"/>
  </r>
  <r>
    <x v="0"/>
    <s v="2334-600-0003-010-8"/>
    <n v="7.6898224830400004"/>
    <s v="1 - &lt;50"/>
    <x v="1"/>
  </r>
  <r>
    <x v="0"/>
    <s v="2320-501-0067-000-4"/>
    <n v="7.6859289361977003"/>
    <s v="1 - &lt;50"/>
    <x v="1"/>
  </r>
  <r>
    <x v="0"/>
    <s v="2334-600-0003-000-5"/>
    <n v="7.6835515964100001"/>
    <s v="1 - &lt;50"/>
    <x v="1"/>
  </r>
  <r>
    <x v="4"/>
    <s v="223840000001000008"/>
    <n v="7.6473543092699998"/>
    <s v="1 - &lt;50"/>
    <x v="1"/>
  </r>
  <r>
    <x v="6"/>
    <s v="2433-123-0003-000-5"/>
    <n v="7.61827492924"/>
    <s v="1 - &lt;50"/>
    <x v="1"/>
  </r>
  <r>
    <x v="3"/>
    <s v="193838001000000300"/>
    <n v="7.6118515366099997"/>
    <s v="1 - &lt;50"/>
    <x v="1"/>
  </r>
  <r>
    <x v="0"/>
    <s v="3317-121-0000-000-4"/>
    <n v="7.6000246590330001"/>
    <s v="1 - &lt;50"/>
    <x v="1"/>
  </r>
  <r>
    <x v="0"/>
    <s v="2306-312-0001-000-0"/>
    <n v="7.5181703830249997"/>
    <s v="1 - &lt;50"/>
    <x v="1"/>
  </r>
  <r>
    <x v="6"/>
    <s v="2313-323-0000-000-9"/>
    <n v="7.49137415594"/>
    <s v="1 - &lt;50"/>
    <x v="1"/>
  </r>
  <r>
    <x v="6"/>
    <s v="2420-232-0001-000-6"/>
    <n v="7.4423711823099996"/>
    <s v="1 - &lt;50"/>
    <x v="1"/>
  </r>
  <r>
    <x v="3"/>
    <s v="023938001000000806"/>
    <n v="7.4221484526600001"/>
    <s v="1 - &lt;50"/>
    <x v="1"/>
  </r>
  <r>
    <x v="6"/>
    <s v="2323-501-0047-010-0"/>
    <n v="7.4169000185799998"/>
    <s v="1 - &lt;50"/>
    <x v="1"/>
  </r>
  <r>
    <x v="5"/>
    <s v="553841000054000103"/>
    <n v="7.4155113100100003"/>
    <s v="1 - &lt;50"/>
    <x v="1"/>
  </r>
  <r>
    <x v="6"/>
    <s v="2301-601-0004-000-3"/>
    <n v="7.3947750960300001"/>
    <s v="1 - &lt;50"/>
    <x v="1"/>
  </r>
  <r>
    <x v="3"/>
    <s v="133937001000061801"/>
    <n v="7.3830397079600001"/>
    <s v="1 - &lt;50"/>
    <x v="1"/>
  </r>
  <r>
    <x v="0"/>
    <s v="2317-601-0004-000-2"/>
    <n v="7.3693251678799996"/>
    <s v="1 - &lt;50"/>
    <x v="1"/>
  </r>
  <r>
    <x v="5"/>
    <s v="553841000058000809"/>
    <n v="7.35069509663"/>
    <s v="1 - &lt;50"/>
    <x v="1"/>
  </r>
  <r>
    <x v="6"/>
    <s v="2313-341-0010-000-8"/>
    <n v="7.2838324161300001"/>
    <s v="1 - &lt;50"/>
    <x v="1"/>
  </r>
  <r>
    <x v="0"/>
    <s v="2320-501-0002-000-1"/>
    <n v="7.2658449527200002"/>
    <s v="1 - &lt;50"/>
    <x v="1"/>
  </r>
  <r>
    <x v="3"/>
    <s v="023938001000000904"/>
    <n v="7.2554484762399998"/>
    <s v="1 - &lt;50"/>
    <x v="1"/>
  </r>
  <r>
    <x v="3"/>
    <s v="223938001002005404"/>
    <n v="7.1976887631537902"/>
    <s v="1 - &lt;50"/>
    <x v="1"/>
  </r>
  <r>
    <x v="0"/>
    <s v="2307-121-0001-000-7"/>
    <n v="7.1894591202899996"/>
    <s v="1 - &lt;50"/>
    <x v="1"/>
  </r>
  <r>
    <x v="4"/>
    <s v="173840000042000002"/>
    <n v="7.1881458186599998"/>
    <s v="1 - &lt;50"/>
    <x v="1"/>
  </r>
  <r>
    <x v="0"/>
    <s v="2214-800-0001-000-6"/>
    <n v="7.1760854739650002"/>
    <s v="1 - &lt;50"/>
    <x v="1"/>
  </r>
  <r>
    <x v="3"/>
    <s v="183938001000017800"/>
    <n v="7.1473619958797006"/>
    <s v="1 - &lt;50"/>
    <x v="1"/>
  </r>
  <r>
    <x v="6"/>
    <s v="2312-221-0001-000-0"/>
    <n v="7.1379499527699997"/>
    <s v="1 - &lt;50"/>
    <x v="1"/>
  </r>
  <r>
    <x v="3"/>
    <s v="113937000000008214"/>
    <n v="7.1141888476200004"/>
    <s v="1 - &lt;50"/>
    <x v="1"/>
  </r>
  <r>
    <x v="2"/>
    <s v="1-11-36-36-0A00-00008-0000"/>
    <n v="7.0630051858999998"/>
    <s v="1 - &lt;50"/>
    <x v="1"/>
  </r>
  <r>
    <x v="3"/>
    <s v="263938002000000100"/>
    <n v="7.0408112596599999"/>
    <s v="1 - &lt;50"/>
    <x v="1"/>
  </r>
  <r>
    <x v="0"/>
    <s v="2212-601-0004-000-0"/>
    <n v="7.0021941836630006"/>
    <s v="1 - &lt;50"/>
    <x v="1"/>
  </r>
  <r>
    <x v="3"/>
    <s v="223938000000000217"/>
    <n v="6.9999951141399999"/>
    <s v="1 - &lt;50"/>
    <x v="1"/>
  </r>
  <r>
    <x v="3"/>
    <s v="153938000000000809"/>
    <n v="6.9827601261399996"/>
    <s v="1 - &lt;50"/>
    <x v="1"/>
  </r>
  <r>
    <x v="1"/>
    <s v="1-11-36-36-0010-00000-0020"/>
    <n v="6.9825776315999999"/>
    <s v="1 - &lt;50"/>
    <x v="1"/>
  </r>
  <r>
    <x v="0"/>
    <s v="3304-501-0058-000-1"/>
    <n v="6.9737158150029996"/>
    <s v="1 - &lt;50"/>
    <x v="1"/>
  </r>
  <r>
    <x v="0"/>
    <s v="2214-501-0004-000-9"/>
    <n v="6.9642435044799997"/>
    <s v="1 - &lt;50"/>
    <x v="1"/>
  </r>
  <r>
    <x v="0"/>
    <s v="2214-501-0005-000-6"/>
    <n v="6.9488335576000004"/>
    <s v="1 - &lt;50"/>
    <x v="1"/>
  </r>
  <r>
    <x v="6"/>
    <s v="3415-501-0015-000-9"/>
    <n v="6.9144605232799998"/>
    <s v="1 - &lt;50"/>
    <x v="1"/>
  </r>
  <r>
    <x v="0"/>
    <s v="2212-800-0004-000-1"/>
    <n v="6.8471562743929999"/>
    <s v="1 - &lt;50"/>
    <x v="1"/>
  </r>
  <r>
    <x v="1"/>
    <s v="4221-231-0005-000-6"/>
    <n v="6.8437179877699998"/>
    <s v="1 - &lt;50"/>
    <x v="1"/>
  </r>
  <r>
    <x v="2"/>
    <s v="1-06-36-36-0A00-00003-D000"/>
    <n v="6.7987178562499997"/>
    <s v="1 - &lt;50"/>
    <x v="1"/>
  </r>
  <r>
    <x v="2"/>
    <s v="4210-223-0001-000-9"/>
    <n v="6.7925212152899999"/>
    <s v="1 - &lt;50"/>
    <x v="1"/>
  </r>
  <r>
    <x v="2"/>
    <s v="4210-322-0001-000-3"/>
    <n v="6.7719718133200004"/>
    <s v="1 - &lt;50"/>
    <x v="1"/>
  </r>
  <r>
    <x v="1"/>
    <s v="4104-212-0018-010-4"/>
    <n v="6.7577311635399999"/>
    <s v="1 - &lt;50"/>
    <x v="1"/>
  </r>
  <r>
    <x v="0"/>
    <s v="2307-143-0001-000-5"/>
    <n v="6.7446413501600002"/>
    <s v="1 - &lt;50"/>
    <x v="1"/>
  </r>
  <r>
    <x v="3"/>
    <s v="303840001000003500"/>
    <n v="6.74087826334"/>
    <s v="1 - &lt;50"/>
    <x v="1"/>
  </r>
  <r>
    <x v="3"/>
    <s v="133937001000060802"/>
    <n v="6.7393901980199997"/>
    <s v="1 - &lt;50"/>
    <x v="1"/>
  </r>
  <r>
    <x v="0"/>
    <s v="2327-333-0002-000-7"/>
    <n v="6.72578308729"/>
    <s v="1 - &lt;50"/>
    <x v="1"/>
  </r>
  <r>
    <x v="0"/>
    <s v="3202-500-0005-000-9"/>
    <n v="6.6874241349099997"/>
    <s v="1 - &lt;50"/>
    <x v="1"/>
  </r>
  <r>
    <x v="0"/>
    <s v="3202-500-0004-000-2"/>
    <n v="6.6805774331299999"/>
    <s v="1 - &lt;50"/>
    <x v="1"/>
  </r>
  <r>
    <x v="6"/>
    <s v="2429-331-0003-000-1"/>
    <n v="6.6753936772399998"/>
    <s v="1 - &lt;50"/>
    <x v="1"/>
  </r>
  <r>
    <x v="1"/>
    <s v="3118-421-0001-000-1"/>
    <n v="6.6260614272389997"/>
    <s v="1 - &lt;50"/>
    <x v="1"/>
  </r>
  <r>
    <x v="3"/>
    <s v="024038000000000609"/>
    <n v="6.6253498969400004"/>
    <s v="1 - &lt;50"/>
    <x v="1"/>
  </r>
  <r>
    <x v="3"/>
    <s v="193840001000001700"/>
    <n v="6.5968012375600003"/>
    <s v="1 - &lt;50"/>
    <x v="1"/>
  </r>
  <r>
    <x v="6"/>
    <s v="2312-111-0001-000-2"/>
    <n v="6.5712231108400001"/>
    <s v="1 - &lt;50"/>
    <x v="1"/>
  </r>
  <r>
    <x v="2"/>
    <s v="4306-100-0000-000-8"/>
    <n v="6.5657041189100003"/>
    <s v="1 - &lt;50"/>
    <x v="1"/>
  </r>
  <r>
    <x v="0"/>
    <s v="2212-134-0001-000-6"/>
    <n v="6.5446316761396464"/>
    <s v="1 - &lt;50"/>
    <x v="1"/>
  </r>
  <r>
    <x v="0"/>
    <s v="2213-505-0001-000-7"/>
    <n v="6.5299465251099997"/>
    <s v="1 - &lt;50"/>
    <x v="1"/>
  </r>
  <r>
    <x v="3"/>
    <s v="024038000000000217"/>
    <n v="6.5211393832100004"/>
    <s v="1 - &lt;50"/>
    <x v="1"/>
  </r>
  <r>
    <x v="2"/>
    <s v="1-06-36-36-0A00-00003-G000"/>
    <n v="6.51744333208"/>
    <s v="1 - &lt;50"/>
    <x v="1"/>
  </r>
  <r>
    <x v="0"/>
    <s v="2213-442-0001-000-5"/>
    <n v="6.50135439656"/>
    <s v="1 - &lt;50"/>
    <x v="1"/>
  </r>
  <r>
    <x v="1"/>
    <s v="1-02-36-36-0A00-00005-0000"/>
    <n v="6.46934956583"/>
    <s v="1 - &lt;50"/>
    <x v="1"/>
  </r>
  <r>
    <x v="5"/>
    <s v="283941000012000008"/>
    <n v="6.4580855036738001"/>
    <s v="1 - &lt;50"/>
    <x v="1"/>
  </r>
  <r>
    <x v="3"/>
    <s v="133937001000049602"/>
    <n v="6.4462126982600001"/>
    <s v="1 - &lt;50"/>
    <x v="1"/>
  </r>
  <r>
    <x v="3"/>
    <s v="233839000000000117"/>
    <n v="6.4314950072299997"/>
    <s v="1 - &lt;50"/>
    <x v="1"/>
  </r>
  <r>
    <x v="0"/>
    <s v="2308-441-0001-000-3"/>
    <n v="6.4219793451299996"/>
    <s v="1 - &lt;50"/>
    <x v="1"/>
  </r>
  <r>
    <x v="3"/>
    <s v="133937001000067100"/>
    <n v="6.4090388489199999"/>
    <s v="1 - &lt;50"/>
    <x v="1"/>
  </r>
  <r>
    <x v="2"/>
    <s v="1-10-36-36-0A00-00008-B100"/>
    <n v="6.3732658365399999"/>
    <s v="1 - &lt;50"/>
    <x v="1"/>
  </r>
  <r>
    <x v="3"/>
    <s v="173938001000006300"/>
    <n v="6.3694187199499996"/>
    <s v="1 - &lt;50"/>
    <x v="1"/>
  </r>
  <r>
    <x v="3"/>
    <s v="063940000000000305"/>
    <n v="6.3557336543099998"/>
    <s v="1 - &lt;50"/>
    <x v="1"/>
  </r>
  <r>
    <x v="5"/>
    <s v="553841000046000305"/>
    <n v="6.3272130683799999"/>
    <s v="1 - &lt;50"/>
    <x v="1"/>
  </r>
  <r>
    <x v="6"/>
    <s v="2311-312-0004-000-7"/>
    <n v="6.3204753917299996"/>
    <s v="1 - &lt;50"/>
    <x v="1"/>
  </r>
  <r>
    <x v="3"/>
    <s v="243837001000000109"/>
    <n v="6.3203493755300002"/>
    <s v="1 - &lt;50"/>
    <x v="1"/>
  </r>
  <r>
    <x v="4"/>
    <s v="223840000004000002"/>
    <n v="6.3117535698299996"/>
    <s v="1 - &lt;50"/>
    <x v="1"/>
  </r>
  <r>
    <x v="6"/>
    <s v="2430-141-0001-000-8"/>
    <n v="6.3058420205500001"/>
    <s v="1 - &lt;50"/>
    <x v="1"/>
  </r>
  <r>
    <x v="4"/>
    <s v="223840000057000000"/>
    <n v="6.3029054225200003"/>
    <s v="1 - &lt;50"/>
    <x v="1"/>
  </r>
  <r>
    <x v="5"/>
    <s v="073941000011000308"/>
    <n v="6.3022810747899998"/>
    <s v="1 - &lt;50"/>
    <x v="1"/>
  </r>
  <r>
    <x v="2"/>
    <s v="1-09-36-36-0A00-00004-0000"/>
    <n v="6.2885777558799996"/>
    <s v="1 - &lt;50"/>
    <x v="1"/>
  </r>
  <r>
    <x v="0"/>
    <s v="2222-600-0006-010-5"/>
    <n v="6.2701061624259999"/>
    <s v="1 - &lt;50"/>
    <x v="1"/>
  </r>
  <r>
    <x v="0"/>
    <s v="2213-503-0002-000-8"/>
    <n v="6.2354645637299999"/>
    <s v="1 - &lt;50"/>
    <x v="1"/>
  </r>
  <r>
    <x v="6"/>
    <s v="2430-111-0001-000-5"/>
    <n v="6.2261378682200004"/>
    <s v="1 - &lt;50"/>
    <x v="1"/>
  </r>
  <r>
    <x v="3"/>
    <s v="023938001000000600"/>
    <n v="6.20728478822"/>
    <s v="1 - &lt;50"/>
    <x v="1"/>
  </r>
  <r>
    <x v="3"/>
    <s v="173938001000004200"/>
    <n v="6.20668955937"/>
    <s v="1 - &lt;50"/>
    <x v="1"/>
  </r>
  <r>
    <x v="2"/>
    <s v="3234-331-0002-000-9"/>
    <n v="6.1411108590600003"/>
    <s v="1 - &lt;50"/>
    <x v="1"/>
  </r>
  <r>
    <x v="5"/>
    <s v="383841002039000108"/>
    <n v="6.1366420320800001"/>
    <s v="1 - &lt;50"/>
    <x v="1"/>
  </r>
  <r>
    <x v="1"/>
    <s v="4215-321-0001-000-5"/>
    <n v="6.1365363234799997"/>
    <s v="1 - &lt;50"/>
    <x v="1"/>
  </r>
  <r>
    <x v="0"/>
    <s v="2308-124-0001-000-9"/>
    <n v="6.1315396624599998"/>
    <s v="1 - &lt;50"/>
    <x v="1"/>
  </r>
  <r>
    <x v="0"/>
    <s v="2213-505-0002-000-4"/>
    <n v="6.1131045363399998"/>
    <s v="1 - &lt;50"/>
    <x v="1"/>
  </r>
  <r>
    <x v="3"/>
    <s v="183938001000023404"/>
    <n v="6.0988831711099998"/>
    <s v="1 - &lt;50"/>
    <x v="1"/>
  </r>
  <r>
    <x v="3"/>
    <s v="183938001000027302"/>
    <n v="6.0795494707568007"/>
    <s v="1 - &lt;50"/>
    <x v="1"/>
  </r>
  <r>
    <x v="1"/>
    <s v="1-11-36-36-0A00-00008-B000"/>
    <n v="6.0776083830900003"/>
    <s v="1 - &lt;50"/>
    <x v="1"/>
  </r>
  <r>
    <x v="2"/>
    <s v="4210-223-0020-000-8"/>
    <n v="6.0617702425599997"/>
    <s v="1 - &lt;50"/>
    <x v="1"/>
  </r>
  <r>
    <x v="0"/>
    <s v="2318-801-0007-000-0"/>
    <n v="6.0371003081200003"/>
    <s v="1 - &lt;50"/>
    <x v="1"/>
  </r>
  <r>
    <x v="0"/>
    <s v="2318-801-0006-000-3"/>
    <n v="6.0364721055699997"/>
    <s v="1 - &lt;50"/>
    <x v="1"/>
  </r>
  <r>
    <x v="0"/>
    <s v="2318-801-0005-000-6"/>
    <n v="6.0351722107499999"/>
    <s v="1 - &lt;50"/>
    <x v="1"/>
  </r>
  <r>
    <x v="0"/>
    <s v="2318-801-0004-000-9"/>
    <n v="6.0344623515500002"/>
    <s v="1 - &lt;50"/>
    <x v="1"/>
  </r>
  <r>
    <x v="0"/>
    <s v="2318-801-0003-000-2"/>
    <n v="6.03374967291"/>
    <s v="1 - &lt;50"/>
    <x v="1"/>
  </r>
  <r>
    <x v="1"/>
    <s v="4221-221-0001-000-7"/>
    <n v="5.99310299312193"/>
    <s v="1 - &lt;50"/>
    <x v="1"/>
  </r>
  <r>
    <x v="2"/>
    <s v="1-09-36-36-0A00-00006-0000"/>
    <n v="5.9481930306599997"/>
    <s v="1 - &lt;50"/>
    <x v="1"/>
  </r>
  <r>
    <x v="5"/>
    <s v="103940000000000310"/>
    <n v="5.9365818429399999"/>
    <s v="1 - &lt;50"/>
    <x v="1"/>
  </r>
  <r>
    <x v="3"/>
    <s v="193840001000001500"/>
    <n v="5.9235260089899997"/>
    <s v="1 - &lt;50"/>
    <x v="1"/>
  </r>
  <r>
    <x v="3"/>
    <s v="074039000000000508"/>
    <n v="5.9210835200099998"/>
    <s v="1 - &lt;50"/>
    <x v="1"/>
  </r>
  <r>
    <x v="5"/>
    <s v="183941000003000507"/>
    <n v="5.9158377021200002"/>
    <s v="1 - &lt;50"/>
    <x v="1"/>
  </r>
  <r>
    <x v="6"/>
    <s v="2309-800-0005-000-5"/>
    <n v="5.90391681898"/>
    <s v="1 - &lt;50"/>
    <x v="1"/>
  </r>
  <r>
    <x v="3"/>
    <s v="193840001000001000"/>
    <n v="5.9022428918400003"/>
    <s v="1 - &lt;50"/>
    <x v="1"/>
  </r>
  <r>
    <x v="2"/>
    <s v="1-11-36-36-0A00-00008-B000"/>
    <n v="5.8939498666699999"/>
    <s v="1 - &lt;50"/>
    <x v="1"/>
  </r>
  <r>
    <x v="0"/>
    <s v="2308-412-0010-000-9"/>
    <n v="5.8631865729493002"/>
    <s v="1 - &lt;50"/>
    <x v="1"/>
  </r>
  <r>
    <x v="0"/>
    <s v="2212-601-0002-000-6"/>
    <n v="5.8625314252400003"/>
    <s v="1 - &lt;50"/>
    <x v="1"/>
  </r>
  <r>
    <x v="6"/>
    <s v="2312-701-0001-000-3"/>
    <n v="5.8596849079100002"/>
    <s v="1 - &lt;50"/>
    <x v="1"/>
  </r>
  <r>
    <x v="0"/>
    <s v="2214-501-0002-000-5"/>
    <n v="5.8528770865100004"/>
    <s v="1 - &lt;50"/>
    <x v="1"/>
  </r>
  <r>
    <x v="2"/>
    <s v="1-10-36-36-0A00-00009-A000"/>
    <n v="5.8366015858100004"/>
    <s v="1 - &lt;50"/>
    <x v="1"/>
  </r>
  <r>
    <x v="2"/>
    <s v="1-10-36-36-0A00-00006-B000"/>
    <n v="5.82816974186"/>
    <s v="1 - &lt;50"/>
    <x v="1"/>
  </r>
  <r>
    <x v="3"/>
    <s v="133937001000053400"/>
    <n v="5.8109634590399999"/>
    <s v="1 - &lt;50"/>
    <x v="1"/>
  </r>
  <r>
    <x v="2"/>
    <s v="3229-333-0002-000-9"/>
    <n v="5.8082960415200002"/>
    <s v="1 - &lt;50"/>
    <x v="1"/>
  </r>
  <r>
    <x v="4"/>
    <s v="173840000021000006"/>
    <n v="5.7667330680999997"/>
    <s v="1 - &lt;50"/>
    <x v="1"/>
  </r>
  <r>
    <x v="3"/>
    <s v="183938001000042704"/>
    <n v="5.7619924298700003"/>
    <s v="1 - &lt;50"/>
    <x v="1"/>
  </r>
  <r>
    <x v="2"/>
    <s v="4210-213-0001-000-8"/>
    <n v="5.7529195297099998"/>
    <s v="1 - &lt;50"/>
    <x v="1"/>
  </r>
  <r>
    <x v="2"/>
    <s v="1-10-36-36-0A00-00006-0000"/>
    <n v="5.7425625496199997"/>
    <s v="1 - &lt;50"/>
    <x v="1"/>
  </r>
  <r>
    <x v="0"/>
    <s v="2212-411-0002-000-3"/>
    <n v="5.7370568085175"/>
    <s v="1 - &lt;50"/>
    <x v="1"/>
  </r>
  <r>
    <x v="0"/>
    <s v="2329-502-0008-000-3"/>
    <n v="5.7173769702300001"/>
    <s v="1 - &lt;50"/>
    <x v="1"/>
  </r>
  <r>
    <x v="6"/>
    <s v="2312-212-0001-000-2"/>
    <n v="5.7172900255029999"/>
    <s v="1 - &lt;50"/>
    <x v="1"/>
  </r>
  <r>
    <x v="0"/>
    <s v="2212-601-0003-000-3"/>
    <n v="5.7141042238699997"/>
    <s v="1 - &lt;50"/>
    <x v="1"/>
  </r>
  <r>
    <x v="3"/>
    <s v="033937004000001107"/>
    <n v="5.70180060688"/>
    <s v="1 - &lt;50"/>
    <x v="1"/>
  </r>
  <r>
    <x v="3"/>
    <s v="033937001000001903"/>
    <n v="5.6983014735399999"/>
    <s v="1 - &lt;50"/>
    <x v="1"/>
  </r>
  <r>
    <x v="3"/>
    <s v="033937004000000803"/>
    <n v="5.696597158466"/>
    <s v="1 - &lt;50"/>
    <x v="1"/>
  </r>
  <r>
    <x v="3"/>
    <s v="033937001000002109"/>
    <n v="5.69483809909"/>
    <s v="1 - &lt;50"/>
    <x v="1"/>
  </r>
  <r>
    <x v="0"/>
    <s v="2317-600-0002-000-5"/>
    <n v="5.6873678976299997"/>
    <s v="1 - &lt;50"/>
    <x v="1"/>
  </r>
  <r>
    <x v="3"/>
    <s v="033937003000002802"/>
    <n v="5.6837121775549999"/>
    <s v="1 - &lt;50"/>
    <x v="1"/>
  </r>
  <r>
    <x v="0"/>
    <s v="2317-600-0003-000-2"/>
    <n v="5.68327279813"/>
    <s v="1 - &lt;50"/>
    <x v="1"/>
  </r>
  <r>
    <x v="3"/>
    <s v="193840001000001400"/>
    <n v="5.6375887207200002"/>
    <s v="1 - &lt;50"/>
    <x v="1"/>
  </r>
  <r>
    <x v="3"/>
    <s v="133937001000046909"/>
    <n v="5.6315031605100003"/>
    <s v="1 - &lt;50"/>
    <x v="1"/>
  </r>
  <r>
    <x v="3"/>
    <s v="183938001000013503"/>
    <n v="5.6256585141300004"/>
    <s v="1 - &lt;50"/>
    <x v="1"/>
  </r>
  <r>
    <x v="1"/>
    <s v="4215-112-0001-000-3"/>
    <n v="5.6119123477699997"/>
    <s v="1 - &lt;50"/>
    <x v="1"/>
  </r>
  <r>
    <x v="7"/>
    <s v="233840000003000002"/>
    <n v="5.6070509890800002"/>
    <s v="1 - &lt;50"/>
    <x v="1"/>
  </r>
  <r>
    <x v="3"/>
    <s v="033937001000000806"/>
    <n v="5.5912752009600002"/>
    <s v="1 - &lt;50"/>
    <x v="1"/>
  </r>
  <r>
    <x v="0"/>
    <s v="2228-111-0004-000-5"/>
    <n v="5.5420978867499997"/>
    <s v="1 - &lt;50"/>
    <x v="1"/>
  </r>
  <r>
    <x v="6"/>
    <s v="2301-324-0050-000-0"/>
    <n v="5.5315933982294387"/>
    <s v="1 - &lt;50"/>
    <x v="1"/>
  </r>
  <r>
    <x v="1"/>
    <s v="4215-112-0002-000-0"/>
    <n v="5.5220991907399997"/>
    <s v="1 - &lt;50"/>
    <x v="1"/>
  </r>
  <r>
    <x v="1"/>
    <s v="4221-231-0001-000-8"/>
    <n v="5.5178443374499997"/>
    <s v="1 - &lt;50"/>
    <x v="1"/>
  </r>
  <r>
    <x v="3"/>
    <s v="133937001000050207"/>
    <n v="5.5120115788800002"/>
    <s v="1 - &lt;50"/>
    <x v="1"/>
  </r>
  <r>
    <x v="0"/>
    <s v="2304-431-0002-000-7"/>
    <n v="5.4912405957399999"/>
    <s v="1 - &lt;50"/>
    <x v="1"/>
  </r>
  <r>
    <x v="3"/>
    <s v="033937003000000207"/>
    <n v="5.4766140450130001"/>
    <s v="1 - &lt;50"/>
    <x v="1"/>
  </r>
  <r>
    <x v="3"/>
    <s v="193840001000002000"/>
    <n v="5.4690699577000004"/>
    <s v="1 - &lt;50"/>
    <x v="1"/>
  </r>
  <r>
    <x v="0"/>
    <s v="2307-131-0001-010-1"/>
    <n v="5.4663660702799994"/>
    <s v="1 - &lt;50"/>
    <x v="1"/>
  </r>
  <r>
    <x v="2"/>
    <s v="4315-505-0006-000-1"/>
    <n v="5.4518885310899998"/>
    <s v="1 - &lt;50"/>
    <x v="1"/>
  </r>
  <r>
    <x v="6"/>
    <s v="2314-134-0000-000-2"/>
    <n v="5.4362674882200004"/>
    <s v="1 - &lt;50"/>
    <x v="1"/>
  </r>
  <r>
    <x v="1"/>
    <s v="1-36-36-36-0A00-00002-0000"/>
    <n v="5.4309974053600003"/>
    <s v="1 - &lt;50"/>
    <x v="1"/>
  </r>
  <r>
    <x v="1"/>
    <s v="1-14-36-36-0010-00000-0040"/>
    <n v="5.4182472736099996"/>
    <s v="1 - &lt;50"/>
    <x v="1"/>
  </r>
  <r>
    <x v="0"/>
    <s v="2317-243-0005-000-1"/>
    <n v="5.40307004737"/>
    <s v="1 - &lt;50"/>
    <x v="1"/>
  </r>
  <r>
    <x v="3"/>
    <s v="033937003000000300"/>
    <n v="5.3962370482740001"/>
    <s v="1 - &lt;50"/>
    <x v="1"/>
  </r>
  <r>
    <x v="2"/>
    <s v="1-03-36-36-0030-00000-CA40"/>
    <n v="5.3938041721200003"/>
    <s v="1 - &lt;50"/>
    <x v="1"/>
  </r>
  <r>
    <x v="6"/>
    <s v="3403-502-0130-000-7"/>
    <n v="5.3875217863099998"/>
    <s v="1 - &lt;50"/>
    <x v="1"/>
  </r>
  <r>
    <x v="1"/>
    <s v="4315-505-0009-000-2"/>
    <n v="5.3857176559259994"/>
    <s v="1 - &lt;50"/>
    <x v="1"/>
  </r>
  <r>
    <x v="3"/>
    <s v="223938001002002808"/>
    <n v="5.3685692636100004"/>
    <s v="1 - &lt;50"/>
    <x v="1"/>
  </r>
  <r>
    <x v="5"/>
    <s v="553841000062000801"/>
    <n v="5.3674531432899997"/>
    <s v="1 - &lt;50"/>
    <x v="1"/>
  </r>
  <r>
    <x v="1"/>
    <s v="4322-600-0007-000-2"/>
    <n v="5.3596891210799997"/>
    <s v="1 - &lt;50"/>
    <x v="1"/>
  </r>
  <r>
    <x v="3"/>
    <s v="033937004000002124"/>
    <n v="5.3545777130100003"/>
    <s v="1 - &lt;50"/>
    <x v="1"/>
  </r>
  <r>
    <x v="0"/>
    <s v="2222-600-0003-000-1"/>
    <n v="5.3472746108500004"/>
    <s v="1 - &lt;50"/>
    <x v="1"/>
  </r>
  <r>
    <x v="0"/>
    <s v="2222-600-0002-000-4"/>
    <n v="5.3471126673300002"/>
    <s v="1 - &lt;50"/>
    <x v="1"/>
  </r>
  <r>
    <x v="0"/>
    <s v="2222-600-0004-000-8"/>
    <n v="5.3468768133899998"/>
    <s v="1 - &lt;50"/>
    <x v="1"/>
  </r>
  <r>
    <x v="3"/>
    <s v="133937001000051304"/>
    <n v="5.3442608740447"/>
    <s v="1 - &lt;50"/>
    <x v="1"/>
  </r>
  <r>
    <x v="2"/>
    <s v="4202-432-0002-000-3"/>
    <n v="5.3292855396645802"/>
    <s v="1 - &lt;50"/>
    <x v="1"/>
  </r>
  <r>
    <x v="1"/>
    <s v="123839002000000109"/>
    <n v="5.3045130153000004"/>
    <s v="1 - &lt;50"/>
    <x v="1"/>
  </r>
  <r>
    <x v="1"/>
    <s v="123837000000000220"/>
    <n v="5.2999419738100002"/>
    <s v="1 - &lt;50"/>
    <x v="1"/>
  </r>
  <r>
    <x v="1"/>
    <s v="1-11-36-36-0010-00000-0010"/>
    <n v="5.2864548208800004"/>
    <s v="1 - &lt;50"/>
    <x v="1"/>
  </r>
  <r>
    <x v="5"/>
    <s v="024040000000000106"/>
    <n v="5.2823496627599997"/>
    <s v="1 - &lt;50"/>
    <x v="1"/>
  </r>
  <r>
    <x v="2"/>
    <s v="4315-609-0003-000-9"/>
    <n v="5.2780338123200004"/>
    <s v="1 - &lt;50"/>
    <x v="1"/>
  </r>
  <r>
    <x v="2"/>
    <s v="3234-333-0001-010-1"/>
    <n v="5.2699525091800004"/>
    <s v="1 - &lt;50"/>
    <x v="1"/>
  </r>
  <r>
    <x v="3"/>
    <s v="223938001002002900"/>
    <n v="5.2671566902824001"/>
    <s v="1 - &lt;50"/>
    <x v="1"/>
  </r>
  <r>
    <x v="3"/>
    <s v="323939001000000909"/>
    <n v="5.2575455253400003"/>
    <s v="1 - &lt;50"/>
    <x v="1"/>
  </r>
  <r>
    <x v="0"/>
    <s v="2214-501-0001-000-8"/>
    <n v="5.2499196886050425"/>
    <s v="1 - &lt;50"/>
    <x v="1"/>
  </r>
  <r>
    <x v="2"/>
    <s v="3234-231-0004-000-6"/>
    <n v="5.2463336083999996"/>
    <s v="1 - &lt;50"/>
    <x v="1"/>
  </r>
  <r>
    <x v="3"/>
    <s v="223938001002001809"/>
    <n v="5.23506665667042"/>
    <s v="1 - &lt;50"/>
    <x v="1"/>
  </r>
  <r>
    <x v="3"/>
    <s v="303840001000000100"/>
    <n v="5.2273708023300003"/>
    <s v="1 - &lt;50"/>
    <x v="1"/>
  </r>
  <r>
    <x v="0"/>
    <s v="2307-134-0001-000-7"/>
    <n v="5.2216156528599997"/>
    <s v="1 - &lt;50"/>
    <x v="1"/>
  </r>
  <r>
    <x v="3"/>
    <s v="173938001000008700"/>
    <n v="5.1722468854999999"/>
    <s v="1 - &lt;50"/>
    <x v="1"/>
  </r>
  <r>
    <x v="3"/>
    <s v="173938001000003700"/>
    <n v="5.1722444957700002"/>
    <s v="1 - &lt;50"/>
    <x v="1"/>
  </r>
  <r>
    <x v="3"/>
    <s v="173938001000007004"/>
    <n v="5.1722366824620005"/>
    <s v="1 - &lt;50"/>
    <x v="1"/>
  </r>
  <r>
    <x v="0"/>
    <s v="2214-131-0002-000-0"/>
    <n v="5.1612491379699996"/>
    <s v="1 - &lt;50"/>
    <x v="1"/>
  </r>
  <r>
    <x v="7"/>
    <s v="263840000024000000"/>
    <n v="5.1571795112599998"/>
    <s v="1 - &lt;50"/>
    <x v="1"/>
  </r>
  <r>
    <x v="3"/>
    <s v="133937001000047506"/>
    <n v="5.1507004847599998"/>
    <s v="1 - &lt;50"/>
    <x v="1"/>
  </r>
  <r>
    <x v="0"/>
    <s v="2212-602-0002-000-9"/>
    <n v="5.1506913134300003"/>
    <s v="1 - &lt;50"/>
    <x v="1"/>
  </r>
  <r>
    <x v="7"/>
    <s v="233840000047000107"/>
    <n v="5.14414982041"/>
    <s v="1 - &lt;50"/>
    <x v="1"/>
  </r>
  <r>
    <x v="7"/>
    <s v="263840000023000000"/>
    <n v="5.1369391346300004"/>
    <s v="1 - &lt;50"/>
    <x v="1"/>
  </r>
  <r>
    <x v="3"/>
    <s v="183938001000014600"/>
    <n v="5.1136447686800004"/>
    <s v="1 - &lt;50"/>
    <x v="1"/>
  </r>
  <r>
    <x v="1"/>
    <s v="1-14-36-36-0010-00000-001A"/>
    <n v="5.1094657959300003"/>
    <s v="1 - &lt;50"/>
    <x v="1"/>
  </r>
  <r>
    <x v="0"/>
    <s v="2304-423-0021-000-1"/>
    <n v="5.1051332295399998"/>
    <s v="1 - &lt;50"/>
    <x v="1"/>
  </r>
  <r>
    <x v="3"/>
    <s v="183938001000019008"/>
    <n v="5.0964947339637998"/>
    <s v="1 - &lt;50"/>
    <x v="1"/>
  </r>
  <r>
    <x v="3"/>
    <s v="183938001000021905"/>
    <n v="5.0902161862200002"/>
    <s v="1 - &lt;50"/>
    <x v="1"/>
  </r>
  <r>
    <x v="2"/>
    <s v="2111-332-0001-000-4"/>
    <n v="5.0836504501100004"/>
    <s v="1 - &lt;50"/>
    <x v="1"/>
  </r>
  <r>
    <x v="2"/>
    <s v="2111-332-0002-000-1"/>
    <n v="5.0836451018800002"/>
    <s v="1 - &lt;50"/>
    <x v="1"/>
  </r>
  <r>
    <x v="3"/>
    <s v="193840001000001600"/>
    <n v="5.0782678603800004"/>
    <s v="1 - &lt;50"/>
    <x v="1"/>
  </r>
  <r>
    <x v="3"/>
    <s v="113937000000007206"/>
    <n v="5.0761233970999999"/>
    <s v="1 - &lt;50"/>
    <x v="1"/>
  </r>
  <r>
    <x v="3"/>
    <s v="113937000000007304"/>
    <n v="5.0750168428000002"/>
    <s v="1 - &lt;50"/>
    <x v="1"/>
  </r>
  <r>
    <x v="3"/>
    <s v="113937000000006900"/>
    <n v="5.0720594491200002"/>
    <s v="1 - &lt;50"/>
    <x v="1"/>
  </r>
  <r>
    <x v="3"/>
    <s v="113937000000007402"/>
    <n v="5.0719856460299999"/>
    <s v="1 - &lt;50"/>
    <x v="1"/>
  </r>
  <r>
    <x v="3"/>
    <s v="113937000000006804"/>
    <n v="5.0700358531700003"/>
    <s v="1 - &lt;50"/>
    <x v="1"/>
  </r>
  <r>
    <x v="7"/>
    <s v="233840005000000209"/>
    <n v="5.0689826067099997"/>
    <s v="1 - &lt;50"/>
    <x v="1"/>
  </r>
  <r>
    <x v="3"/>
    <s v="113937000000006706"/>
    <n v="5.06800170067"/>
    <s v="1 - &lt;50"/>
    <x v="1"/>
  </r>
  <r>
    <x v="3"/>
    <s v="113937000000008107"/>
    <n v="5.0672069875299997"/>
    <s v="1 - &lt;50"/>
    <x v="1"/>
  </r>
  <r>
    <x v="3"/>
    <s v="183938001000027909"/>
    <n v="5.0668024478690992"/>
    <s v="1 - &lt;50"/>
    <x v="1"/>
  </r>
  <r>
    <x v="3"/>
    <s v="363837001000000700"/>
    <n v="5.0649037701999999"/>
    <s v="1 - &lt;50"/>
    <x v="1"/>
  </r>
  <r>
    <x v="1"/>
    <s v="4221-232-0040-000-6"/>
    <n v="5.06360072903"/>
    <s v="1 - &lt;50"/>
    <x v="1"/>
  </r>
  <r>
    <x v="3"/>
    <s v="113937000000007108"/>
    <n v="5.0625680176900003"/>
    <s v="1 - &lt;50"/>
    <x v="1"/>
  </r>
  <r>
    <x v="3"/>
    <s v="113937000000006608"/>
    <n v="5.0619600061399996"/>
    <s v="1 - &lt;50"/>
    <x v="1"/>
  </r>
  <r>
    <x v="3"/>
    <s v="113937000000007509"/>
    <n v="5.0615395251199997"/>
    <s v="1 - &lt;50"/>
    <x v="1"/>
  </r>
  <r>
    <x v="3"/>
    <s v="113937000000004600"/>
    <n v="5.0615056782099996"/>
    <s v="1 - &lt;50"/>
    <x v="1"/>
  </r>
  <r>
    <x v="3"/>
    <s v="113937000000008009"/>
    <n v="5.06032494911"/>
    <s v="1 - &lt;50"/>
    <x v="1"/>
  </r>
  <r>
    <x v="3"/>
    <s v="113937000000004708"/>
    <n v="5.0593583232099997"/>
    <s v="1 - &lt;50"/>
    <x v="1"/>
  </r>
  <r>
    <x v="3"/>
    <s v="183938001000038300"/>
    <n v="5.0581499023564538"/>
    <s v="1 - &lt;50"/>
    <x v="1"/>
  </r>
  <r>
    <x v="3"/>
    <s v="363837001000000808"/>
    <n v="5.0554670969700002"/>
    <s v="1 - &lt;50"/>
    <x v="1"/>
  </r>
  <r>
    <x v="2"/>
    <s v="2111-322-0002-000-0"/>
    <n v="5.0468246464900002"/>
    <s v="1 - &lt;50"/>
    <x v="1"/>
  </r>
  <r>
    <x v="5"/>
    <s v="173941000016000100"/>
    <n v="5.0458643059900004"/>
    <s v="1 - &lt;50"/>
    <x v="1"/>
  </r>
  <r>
    <x v="5"/>
    <s v="173941000016000000"/>
    <n v="5.0450676773199996"/>
    <s v="1 - &lt;50"/>
    <x v="1"/>
  </r>
  <r>
    <x v="3"/>
    <s v="323939001000000801"/>
    <n v="5.0442709521299998"/>
    <s v="1 - &lt;50"/>
    <x v="1"/>
  </r>
  <r>
    <x v="3"/>
    <s v="193840001000001300"/>
    <n v="5.0428485744899998"/>
    <s v="1 - &lt;50"/>
    <x v="1"/>
  </r>
  <r>
    <x v="0"/>
    <s v="2322-334-0001-000-8"/>
    <n v="5.0405719796500001"/>
    <s v="1 - &lt;50"/>
    <x v="1"/>
  </r>
  <r>
    <x v="3"/>
    <s v="183938001000022904"/>
    <n v="5.0333084913521908"/>
    <s v="1 - &lt;50"/>
    <x v="1"/>
  </r>
  <r>
    <x v="3"/>
    <s v="183938001000039406"/>
    <n v="5.0266778391273004"/>
    <s v="1 - &lt;50"/>
    <x v="1"/>
  </r>
  <r>
    <x v="3"/>
    <s v="183938001000040001"/>
    <n v="5.0263809631148"/>
    <s v="1 - &lt;50"/>
    <x v="1"/>
  </r>
  <r>
    <x v="3"/>
    <s v="193840001000001200"/>
    <n v="5.0258626424899999"/>
    <s v="1 - &lt;50"/>
    <x v="1"/>
  </r>
  <r>
    <x v="3"/>
    <s v="183938001000018508"/>
    <n v="5.01878537714905"/>
    <s v="1 - &lt;50"/>
    <x v="1"/>
  </r>
  <r>
    <x v="3"/>
    <s v="113937000000008296"/>
    <n v="5.01501913282"/>
    <s v="1 - &lt;50"/>
    <x v="1"/>
  </r>
  <r>
    <x v="5"/>
    <s v="213941000012000209"/>
    <n v="5.01455746211"/>
    <s v="1 - &lt;50"/>
    <x v="1"/>
  </r>
  <r>
    <x v="3"/>
    <s v="193840001000000500"/>
    <n v="5.0140426840199996"/>
    <s v="1 - &lt;50"/>
    <x v="1"/>
  </r>
  <r>
    <x v="5"/>
    <s v="553841000057000400"/>
    <n v="5.0119739871700002"/>
    <s v="1 - &lt;50"/>
    <x v="1"/>
  </r>
  <r>
    <x v="0"/>
    <s v="3209-500-0001-000-2"/>
    <n v="5.0111710979100001"/>
    <s v="1 - &lt;50"/>
    <x v="1"/>
  </r>
  <r>
    <x v="3"/>
    <s v="223938001002004806"/>
    <n v="5.0098434315700002"/>
    <s v="1 - &lt;50"/>
    <x v="1"/>
  </r>
  <r>
    <x v="3"/>
    <s v="133937001000055701"/>
    <n v="5.0090049143200002"/>
    <s v="1 - &lt;50"/>
    <x v="1"/>
  </r>
  <r>
    <x v="2"/>
    <s v="1-10-36-36-0A00-00008-A000"/>
    <n v="5.0065635331999996"/>
    <s v="1 - &lt;50"/>
    <x v="1"/>
  </r>
  <r>
    <x v="3"/>
    <s v="223938001002001810"/>
    <n v="5.0065437453324737"/>
    <s v="1 - &lt;50"/>
    <x v="1"/>
  </r>
  <r>
    <x v="3"/>
    <s v="223938001002002810"/>
    <n v="5.0059819996100003"/>
    <s v="1 - &lt;50"/>
    <x v="1"/>
  </r>
  <r>
    <x v="3"/>
    <s v="223938001002001907"/>
    <n v="5.0057088120613997"/>
    <s v="1 - &lt;50"/>
    <x v="1"/>
  </r>
  <r>
    <x v="3"/>
    <s v="223938001002002407"/>
    <n v="5.0054305966500001"/>
    <s v="1 - &lt;50"/>
    <x v="1"/>
  </r>
  <r>
    <x v="3"/>
    <s v="223938001002001505"/>
    <n v="5.0054015756499997"/>
    <s v="1 - &lt;50"/>
    <x v="1"/>
  </r>
  <r>
    <x v="3"/>
    <s v="223938001002002602"/>
    <n v="5.0053680582900002"/>
    <s v="1 - &lt;50"/>
    <x v="1"/>
  </r>
  <r>
    <x v="3"/>
    <s v="223938001002001916"/>
    <n v="5.0050256847610299"/>
    <s v="1 - &lt;50"/>
    <x v="1"/>
  </r>
  <r>
    <x v="3"/>
    <s v="223938001002001417"/>
    <n v="5.0048306897880197"/>
    <s v="1 - &lt;50"/>
    <x v="1"/>
  </r>
  <r>
    <x v="3"/>
    <s v="223938001002001514"/>
    <n v="5.0046668912192223"/>
    <s v="1 - &lt;50"/>
    <x v="1"/>
  </r>
  <r>
    <x v="3"/>
    <s v="223938001002001408"/>
    <n v="5.0044318895954696"/>
    <s v="1 - &lt;50"/>
    <x v="1"/>
  </r>
  <r>
    <x v="0"/>
    <s v="2210-500-0005-000-1"/>
    <n v="5.0035425471200003"/>
    <s v="1 - &lt;50"/>
    <x v="1"/>
  </r>
  <r>
    <x v="0"/>
    <s v="2224-700-0003-000-4"/>
    <n v="5.0023508365799998"/>
    <s v="1 - &lt;50"/>
    <x v="1"/>
  </r>
  <r>
    <x v="0"/>
    <s v="2224-700-0004-000-1"/>
    <n v="5.0022368195000002"/>
    <s v="1 - &lt;50"/>
    <x v="1"/>
  </r>
  <r>
    <x v="0"/>
    <s v="2224-700-0005-000-8"/>
    <n v="5.0012036660849999"/>
    <s v="1 - &lt;50"/>
    <x v="1"/>
  </r>
  <r>
    <x v="3"/>
    <s v="113937000000006500"/>
    <n v="5.0011161750499999"/>
    <s v="1 - &lt;50"/>
    <x v="1"/>
  </r>
  <r>
    <x v="0"/>
    <s v="2210-500-0004-000-4"/>
    <n v="5.0002469179800002"/>
    <s v="1 - &lt;50"/>
    <x v="1"/>
  </r>
  <r>
    <x v="0"/>
    <s v="2210-500-0002-000-0"/>
    <n v="5.0000947600599996"/>
    <s v="1 - &lt;50"/>
    <x v="1"/>
  </r>
  <r>
    <x v="0"/>
    <s v="2210-500-0003-000-7"/>
    <n v="5.0000924047900002"/>
    <s v="1 - &lt;50"/>
    <x v="1"/>
  </r>
  <r>
    <x v="0"/>
    <s v="2212-602-0003-000-6"/>
    <n v="5.00005123543"/>
    <s v="1 - &lt;50"/>
    <x v="1"/>
  </r>
  <r>
    <x v="7"/>
    <s v="263840000003000014"/>
    <n v="4.9999539541365099"/>
    <s v="1 - &lt;50"/>
    <x v="1"/>
  </r>
  <r>
    <x v="2"/>
    <s v="3226-433-0001-000-0"/>
    <n v="4.9990410378100005"/>
    <s v="1 - &lt;50"/>
    <x v="1"/>
  </r>
  <r>
    <x v="0"/>
    <s v="2224-700-0002-000-7"/>
    <n v="4.9968632828599997"/>
    <s v="1 - &lt;50"/>
    <x v="1"/>
  </r>
  <r>
    <x v="3"/>
    <s v="223938001002003102"/>
    <n v="4.9925469060400003"/>
    <s v="1 - &lt;50"/>
    <x v="1"/>
  </r>
  <r>
    <x v="3"/>
    <s v="133937001000056808"/>
    <n v="4.9834429267100004"/>
    <s v="1 - &lt;50"/>
    <x v="1"/>
  </r>
  <r>
    <x v="2"/>
    <s v="3229-323-0007-000-3"/>
    <n v="4.9826515888899996"/>
    <s v="1 - &lt;50"/>
    <x v="1"/>
  </r>
  <r>
    <x v="3"/>
    <s v="113937000000007705"/>
    <n v="4.9820041562900004"/>
    <s v="1 - &lt;50"/>
    <x v="1"/>
  </r>
  <r>
    <x v="7"/>
    <s v="233840000056000509"/>
    <n v="4.9817114385899997"/>
    <s v="1 - &lt;50"/>
    <x v="1"/>
  </r>
  <r>
    <x v="0"/>
    <s v="2327-601-0001-000-2"/>
    <n v="4.9803489404999999"/>
    <s v="1 - &lt;50"/>
    <x v="1"/>
  </r>
  <r>
    <x v="5"/>
    <s v="173941000015000000"/>
    <n v="4.9773278214100003"/>
    <s v="1 - &lt;50"/>
    <x v="1"/>
  </r>
  <r>
    <x v="0"/>
    <s v="2327-233-0001-000-3"/>
    <n v="4.9766962053599997"/>
    <s v="1 - &lt;50"/>
    <x v="1"/>
  </r>
  <r>
    <x v="2"/>
    <s v="1-02-36-36-0A00-00005-B000"/>
    <n v="4.9738328770700004"/>
    <s v="1 - &lt;50"/>
    <x v="1"/>
  </r>
  <r>
    <x v="0"/>
    <s v="2215-423-0001-000-2"/>
    <n v="4.9736182440799999"/>
    <s v="1 - &lt;50"/>
    <x v="1"/>
  </r>
  <r>
    <x v="3"/>
    <s v="193840001000000400"/>
    <n v="4.9697694585500001"/>
    <s v="1 - &lt;50"/>
    <x v="1"/>
  </r>
  <r>
    <x v="3"/>
    <s v="173938001000009200"/>
    <n v="4.9602680502599998"/>
    <s v="1 - &lt;50"/>
    <x v="1"/>
  </r>
  <r>
    <x v="7"/>
    <s v="223840000052000001"/>
    <n v="4.9589987254499999"/>
    <s v="1 - &lt;50"/>
    <x v="1"/>
  </r>
  <r>
    <x v="3"/>
    <s v="193840001000000600"/>
    <n v="4.95458031142"/>
    <s v="1 - &lt;50"/>
    <x v="1"/>
  </r>
  <r>
    <x v="3"/>
    <s v="183938001000037809"/>
    <n v="4.95228283195729"/>
    <s v="1 - &lt;50"/>
    <x v="1"/>
  </r>
  <r>
    <x v="6"/>
    <s v="2431-800-0003-000-7"/>
    <n v="4.9520110479200001"/>
    <s v="1 - &lt;50"/>
    <x v="1"/>
  </r>
  <r>
    <x v="3"/>
    <s v="193840001000001900"/>
    <n v="4.9443182019099998"/>
    <s v="1 - &lt;50"/>
    <x v="1"/>
  </r>
  <r>
    <x v="3"/>
    <s v="223938001002004300"/>
    <n v="4.9372433775499998"/>
    <s v="1 - &lt;50"/>
    <x v="1"/>
  </r>
  <r>
    <x v="3"/>
    <s v="173938001000003200"/>
    <n v="4.9332483979299999"/>
    <s v="1 - &lt;50"/>
    <x v="1"/>
  </r>
  <r>
    <x v="3"/>
    <s v="243837000000000208"/>
    <n v="4.9289554132599998"/>
    <s v="1 - &lt;50"/>
    <x v="1"/>
  </r>
  <r>
    <x v="3"/>
    <s v="113937000000008278"/>
    <n v="4.9282558311000004"/>
    <s v="1 - &lt;50"/>
    <x v="1"/>
  </r>
  <r>
    <x v="0"/>
    <s v="2304-423-0001-000-5"/>
    <n v="4.9282481441000003"/>
    <s v="1 - &lt;50"/>
    <x v="1"/>
  </r>
  <r>
    <x v="3"/>
    <s v="113937000000007607"/>
    <n v="4.9278802961099997"/>
    <s v="1 - &lt;50"/>
    <x v="1"/>
  </r>
  <r>
    <x v="3"/>
    <s v="243837001000002300"/>
    <n v="4.9278223825499996"/>
    <s v="1 - &lt;50"/>
    <x v="1"/>
  </r>
  <r>
    <x v="3"/>
    <s v="024038000000000627"/>
    <n v="4.9253702543999998"/>
    <s v="1 - &lt;50"/>
    <x v="1"/>
  </r>
  <r>
    <x v="3"/>
    <s v="133937001000055202"/>
    <n v="4.9238413246516002"/>
    <s v="1 - &lt;50"/>
    <x v="1"/>
  </r>
  <r>
    <x v="3"/>
    <s v="193840001000000300"/>
    <n v="4.9225938931400002"/>
    <s v="1 - &lt;50"/>
    <x v="1"/>
  </r>
  <r>
    <x v="0"/>
    <s v="2317-700-0001-000-5"/>
    <n v="4.9218217981899999"/>
    <s v="1 - &lt;50"/>
    <x v="1"/>
  </r>
  <r>
    <x v="7"/>
    <s v="233840000064000004"/>
    <n v="4.9097997659991996"/>
    <s v="1 - &lt;50"/>
    <x v="1"/>
  </r>
  <r>
    <x v="7"/>
    <s v="233840000064000102"/>
    <n v="4.9044067788100003"/>
    <s v="1 - &lt;50"/>
    <x v="1"/>
  </r>
  <r>
    <x v="3"/>
    <s v="223938001002005002"/>
    <n v="4.8995454193194199"/>
    <s v="1 - &lt;50"/>
    <x v="1"/>
  </r>
  <r>
    <x v="5"/>
    <s v="023940000053000107"/>
    <n v="4.8963512087499996"/>
    <s v="1 - &lt;50"/>
    <x v="1"/>
  </r>
  <r>
    <x v="3"/>
    <s v="223938001002002610"/>
    <n v="4.89220677488"/>
    <s v="1 - &lt;50"/>
    <x v="1"/>
  </r>
  <r>
    <x v="7"/>
    <s v="263840000007000000"/>
    <n v="4.8918492886543996"/>
    <s v="1 - &lt;50"/>
    <x v="1"/>
  </r>
  <r>
    <x v="5"/>
    <s v="073941000014000204"/>
    <n v="4.8899846187699998"/>
    <s v="1 - &lt;50"/>
    <x v="1"/>
  </r>
  <r>
    <x v="3"/>
    <s v="123937000300002506"/>
    <n v="4.88302468876"/>
    <s v="1 - &lt;50"/>
    <x v="1"/>
  </r>
  <r>
    <x v="3"/>
    <s v="323939001000000507"/>
    <n v="4.8798550825399998"/>
    <s v="1 - &lt;50"/>
    <x v="1"/>
  </r>
  <r>
    <x v="6"/>
    <s v="2310-232-0001-000-8"/>
    <n v="4.8785930395518102"/>
    <s v="1 - &lt;50"/>
    <x v="1"/>
  </r>
  <r>
    <x v="3"/>
    <s v="323939001000001105"/>
    <n v="4.8726650967799996"/>
    <s v="1 - &lt;50"/>
    <x v="1"/>
  </r>
  <r>
    <x v="5"/>
    <s v="033940000054000103"/>
    <n v="4.8554339979599996"/>
    <s v="1 - &lt;50"/>
    <x v="1"/>
  </r>
  <r>
    <x v="2"/>
    <s v="1-03-36-36-0010-00000-0150"/>
    <n v="4.8520705371600004"/>
    <s v="1 - &lt;50"/>
    <x v="1"/>
  </r>
  <r>
    <x v="0"/>
    <s v="2212-602-0004-000-3"/>
    <n v="4.8462580703000002"/>
    <s v="1 - &lt;50"/>
    <x v="1"/>
  </r>
  <r>
    <x v="3"/>
    <s v="013937001000000702"/>
    <n v="4.8442844807309999"/>
    <s v="1 - &lt;50"/>
    <x v="1"/>
  </r>
  <r>
    <x v="0"/>
    <s v="2328-113-0003-000-1"/>
    <n v="4.8441814193399999"/>
    <s v="1 - &lt;50"/>
    <x v="1"/>
  </r>
  <r>
    <x v="4"/>
    <s v="213840002000000402"/>
    <n v="4.8410664650199999"/>
    <s v="1 - &lt;50"/>
    <x v="1"/>
  </r>
  <r>
    <x v="4"/>
    <s v="173840000039000008"/>
    <n v="4.8355384953199998"/>
    <s v="1 - &lt;50"/>
    <x v="1"/>
  </r>
  <r>
    <x v="3"/>
    <s v="193840001000001100"/>
    <n v="4.8316060198999997"/>
    <s v="1 - &lt;50"/>
    <x v="1"/>
  </r>
  <r>
    <x v="3"/>
    <s v="173938001000010508"/>
    <n v="4.8286547585099999"/>
    <s v="1 - &lt;50"/>
    <x v="1"/>
  </r>
  <r>
    <x v="3"/>
    <s v="323939001000000703"/>
    <n v="4.8209079353400002"/>
    <s v="1 - &lt;50"/>
    <x v="1"/>
  </r>
  <r>
    <x v="5"/>
    <s v="553841020000000200"/>
    <n v="4.8170981873340999"/>
    <s v="1 - &lt;50"/>
    <x v="1"/>
  </r>
  <r>
    <x v="7"/>
    <s v="233840000063000006"/>
    <n v="4.8079265714000003"/>
    <s v="1 - &lt;50"/>
    <x v="1"/>
  </r>
  <r>
    <x v="0"/>
    <s v="2209-311-0001-010-2"/>
    <n v="4.8056684773200002"/>
    <s v="1 - &lt;50"/>
    <x v="1"/>
  </r>
  <r>
    <x v="3"/>
    <s v="193840001000002100"/>
    <n v="4.8021225130199996"/>
    <s v="1 - &lt;50"/>
    <x v="1"/>
  </r>
  <r>
    <x v="3"/>
    <s v="193840001000000900"/>
    <n v="4.8016615981599999"/>
    <s v="1 - &lt;50"/>
    <x v="1"/>
  </r>
  <r>
    <x v="2"/>
    <s v="4315-609-0004-000-6"/>
    <n v="4.8011719148700003"/>
    <s v="1 - &lt;50"/>
    <x v="1"/>
  </r>
  <r>
    <x v="6"/>
    <s v="2312-212-0002-000-9"/>
    <n v="4.7968415313420998"/>
    <s v="1 - &lt;50"/>
    <x v="1"/>
  </r>
  <r>
    <x v="3"/>
    <s v="223938001003001910"/>
    <n v="4.7821830886331522"/>
    <s v="1 - &lt;50"/>
    <x v="1"/>
  </r>
  <r>
    <x v="3"/>
    <s v="223938001002003900"/>
    <n v="4.7812235247002395"/>
    <s v="1 - &lt;50"/>
    <x v="1"/>
  </r>
  <r>
    <x v="2"/>
    <s v="1-03-36-36-0A00-00003-C000"/>
    <n v="4.7804467175600003"/>
    <s v="1 - &lt;50"/>
    <x v="1"/>
  </r>
  <r>
    <x v="6"/>
    <s v="2310-601-0008-000-9"/>
    <n v="4.7736363174598759"/>
    <s v="1 - &lt;50"/>
    <x v="1"/>
  </r>
  <r>
    <x v="4"/>
    <s v="143840000035000003"/>
    <n v="4.7731246588999996"/>
    <s v="1 - &lt;50"/>
    <x v="1"/>
  </r>
  <r>
    <x v="7"/>
    <s v="223840000061000100"/>
    <n v="4.7673769425400003"/>
    <s v="1 - &lt;50"/>
    <x v="1"/>
  </r>
  <r>
    <x v="6"/>
    <s v="2407-214-0002-000-6"/>
    <n v="4.7647310237999996"/>
    <s v="1 - &lt;50"/>
    <x v="1"/>
  </r>
  <r>
    <x v="5"/>
    <s v="033940000053000105"/>
    <n v="4.7633075009999999"/>
    <s v="1 - &lt;50"/>
    <x v="1"/>
  </r>
  <r>
    <x v="3"/>
    <s v="123937001000001502"/>
    <n v="4.7625594258600001"/>
    <s v="1 - &lt;50"/>
    <x v="1"/>
  </r>
  <r>
    <x v="3"/>
    <s v="223938001002002005"/>
    <n v="4.7606848526699999"/>
    <s v="1 - &lt;50"/>
    <x v="1"/>
  </r>
  <r>
    <x v="2"/>
    <s v="3229-323-0004-000-2"/>
    <n v="4.7541614857400001"/>
    <s v="1 - &lt;50"/>
    <x v="1"/>
  </r>
  <r>
    <x v="4"/>
    <s v="173840000039000106"/>
    <n v="4.7527550596886003"/>
    <s v="1 - &lt;50"/>
    <x v="1"/>
  </r>
  <r>
    <x v="5"/>
    <s v="553841000053000212"/>
    <n v="4.75242035622"/>
    <s v="1 - &lt;50"/>
    <x v="1"/>
  </r>
  <r>
    <x v="2"/>
    <s v="1-08-36-36-0010-00000-0010"/>
    <n v="4.7467082605900002"/>
    <s v="1 - &lt;50"/>
    <x v="1"/>
  </r>
  <r>
    <x v="4"/>
    <s v="163840000000002037"/>
    <n v="4.7440303949097098"/>
    <s v="1 - &lt;50"/>
    <x v="1"/>
  </r>
  <r>
    <x v="3"/>
    <s v="223938001002004815"/>
    <n v="4.7387208026099996"/>
    <s v="1 - &lt;50"/>
    <x v="1"/>
  </r>
  <r>
    <x v="0"/>
    <s v="2213-431-0003-000-5"/>
    <n v="4.7356913703299996"/>
    <s v="1 - &lt;50"/>
    <x v="1"/>
  </r>
  <r>
    <x v="3"/>
    <s v="223938001002002010"/>
    <n v="4.7323327126668504"/>
    <s v="1 - &lt;50"/>
    <x v="1"/>
  </r>
  <r>
    <x v="0"/>
    <s v="2212-800-0003-000-4"/>
    <n v="4.7249759793842001"/>
    <s v="1 - &lt;50"/>
    <x v="1"/>
  </r>
  <r>
    <x v="4"/>
    <s v="213840000011000009"/>
    <n v="4.7220398245300004"/>
    <s v="1 - &lt;50"/>
    <x v="1"/>
  </r>
  <r>
    <x v="5"/>
    <s v="023940000020000106"/>
    <n v="4.7178752831399997"/>
    <s v="1 - &lt;50"/>
    <x v="1"/>
  </r>
  <r>
    <x v="6"/>
    <s v="3409-502-0005-000-0"/>
    <n v="4.7089836651799999"/>
    <s v="1 - &lt;50"/>
    <x v="1"/>
  </r>
  <r>
    <x v="7"/>
    <s v="263840000010000000"/>
    <n v="4.6970385736368305"/>
    <s v="1 - &lt;50"/>
    <x v="1"/>
  </r>
  <r>
    <x v="3"/>
    <s v="113937000000005100"/>
    <n v="4.6946551461299997"/>
    <s v="1 - &lt;50"/>
    <x v="1"/>
  </r>
  <r>
    <x v="7"/>
    <s v="263840000026000100"/>
    <n v="4.6931202931399998"/>
    <s v="1 - &lt;50"/>
    <x v="1"/>
  </r>
  <r>
    <x v="3"/>
    <s v="113937000000004806"/>
    <n v="4.6848072730899997"/>
    <s v="1 - &lt;50"/>
    <x v="1"/>
  </r>
  <r>
    <x v="5"/>
    <s v="033940000053000007"/>
    <n v="4.6831488293400003"/>
    <s v="1 - &lt;50"/>
    <x v="1"/>
  </r>
  <r>
    <x v="4"/>
    <s v="163840000000002028"/>
    <n v="4.6695759295622299"/>
    <s v="1 - &lt;50"/>
    <x v="1"/>
  </r>
  <r>
    <x v="4"/>
    <s v="163840000045000100"/>
    <n v="4.6630144248900001"/>
    <s v="1 - &lt;50"/>
    <x v="1"/>
  </r>
  <r>
    <x v="7"/>
    <s v="263840000025000000"/>
    <n v="4.6625506317000003"/>
    <s v="1 - &lt;50"/>
    <x v="1"/>
  </r>
  <r>
    <x v="3"/>
    <s v="223938001002004708"/>
    <n v="4.6599767974499997"/>
    <s v="1 - &lt;50"/>
    <x v="1"/>
  </r>
  <r>
    <x v="6"/>
    <s v="3403-321-0001-000-9"/>
    <n v="4.65790055146"/>
    <s v="1 - &lt;50"/>
    <x v="1"/>
  </r>
  <r>
    <x v="4"/>
    <s v="223840000011000010"/>
    <n v="4.6527552972099997"/>
    <s v="1 - &lt;50"/>
    <x v="1"/>
  </r>
  <r>
    <x v="4"/>
    <s v="223840000011000000"/>
    <n v="4.6506348919700002"/>
    <s v="1 - &lt;50"/>
    <x v="1"/>
  </r>
  <r>
    <x v="3"/>
    <s v="183938001000037300"/>
    <n v="4.6334180649099999"/>
    <s v="1 - &lt;50"/>
    <x v="1"/>
  </r>
  <r>
    <x v="3"/>
    <s v="123937000300003200"/>
    <n v="4.6287356370781296"/>
    <s v="1 - &lt;50"/>
    <x v="1"/>
  </r>
  <r>
    <x v="7"/>
    <s v="263840000008000000"/>
    <n v="4.6174581188500001"/>
    <s v="1 - &lt;50"/>
    <x v="1"/>
  </r>
  <r>
    <x v="7"/>
    <s v="273840000021000010"/>
    <n v="4.6068310700500001"/>
    <s v="1 - &lt;50"/>
    <x v="1"/>
  </r>
  <r>
    <x v="3"/>
    <s v="223938001002004310"/>
    <n v="4.6024481471399996"/>
    <s v="1 - &lt;50"/>
    <x v="1"/>
  </r>
  <r>
    <x v="3"/>
    <s v="113937000000006403"/>
    <n v="4.5990508970699997"/>
    <s v="1 - &lt;50"/>
    <x v="1"/>
  </r>
  <r>
    <x v="3"/>
    <s v="133937001000058502"/>
    <n v="4.5939235263300002"/>
    <s v="1 - &lt;50"/>
    <x v="1"/>
  </r>
  <r>
    <x v="3"/>
    <s v="113937000000005903"/>
    <n v="4.5813106082399999"/>
    <s v="1 - &lt;50"/>
    <x v="1"/>
  </r>
  <r>
    <x v="3"/>
    <s v="023937000000000202"/>
    <n v="4.5800515844499996"/>
    <s v="1 - &lt;50"/>
    <x v="1"/>
  </r>
  <r>
    <x v="0"/>
    <s v="2308-341-0002-000-3"/>
    <n v="4.5760217303599999"/>
    <s v="1 - &lt;50"/>
    <x v="1"/>
  </r>
  <r>
    <x v="0"/>
    <s v="2308-412-0000-000-6"/>
    <n v="4.5758308565399997"/>
    <s v="1 - &lt;50"/>
    <x v="1"/>
  </r>
  <r>
    <x v="6"/>
    <s v="2313-412-0015-000-0"/>
    <n v="4.5746296215799997"/>
    <s v="1 - &lt;50"/>
    <x v="1"/>
  </r>
  <r>
    <x v="3"/>
    <s v="223938001003001900"/>
    <n v="4.57319148979491"/>
    <s v="1 - &lt;50"/>
    <x v="1"/>
  </r>
  <r>
    <x v="3"/>
    <s v="143938000001000105"/>
    <n v="4.5474911229079993"/>
    <s v="1 - &lt;50"/>
    <x v="1"/>
  </r>
  <r>
    <x v="6"/>
    <s v="2327-111-0000-000-1"/>
    <n v="4.5376043082499997"/>
    <s v="1 - &lt;50"/>
    <x v="1"/>
  </r>
  <r>
    <x v="3"/>
    <s v="223938001002004110"/>
    <n v="4.5015754831699999"/>
    <s v="1 - &lt;50"/>
    <x v="1"/>
  </r>
  <r>
    <x v="4"/>
    <s v="223840003000000203"/>
    <n v="4.4889500609399997"/>
    <s v="1 - &lt;50"/>
    <x v="1"/>
  </r>
  <r>
    <x v="7"/>
    <s v="273840000021000005"/>
    <n v="4.4702272456700003"/>
    <s v="1 - &lt;50"/>
    <x v="1"/>
  </r>
  <r>
    <x v="3"/>
    <s v="223938001002001319"/>
    <n v="4.466333294601883"/>
    <s v="1 - &lt;50"/>
    <x v="1"/>
  </r>
  <r>
    <x v="0"/>
    <s v="2322-331-0001-000-9"/>
    <n v="4.4526964314299997"/>
    <s v="1 - &lt;50"/>
    <x v="1"/>
  </r>
  <r>
    <x v="3"/>
    <s v="223938001002001300"/>
    <n v="4.4519257734500002"/>
    <s v="1 - &lt;50"/>
    <x v="1"/>
  </r>
  <r>
    <x v="1"/>
    <s v="043839000000000110"/>
    <n v="4.4501983215400003"/>
    <s v="1 - &lt;50"/>
    <x v="1"/>
  </r>
  <r>
    <x v="0"/>
    <s v="2322-331-0002-000-6"/>
    <n v="4.4447941437100003"/>
    <s v="1 - &lt;50"/>
    <x v="1"/>
  </r>
  <r>
    <x v="4"/>
    <s v="213840000008000005"/>
    <n v="4.4367457698799999"/>
    <s v="1 - &lt;50"/>
    <x v="1"/>
  </r>
  <r>
    <x v="3"/>
    <s v="123937000300002604"/>
    <n v="4.4287918037900003"/>
    <s v="1 - &lt;50"/>
    <x v="1"/>
  </r>
  <r>
    <x v="3"/>
    <s v="363837001000000906"/>
    <n v="4.4224682669700002"/>
    <s v="1 - &lt;50"/>
    <x v="1"/>
  </r>
  <r>
    <x v="7"/>
    <s v="263840000024000100"/>
    <n v="4.4047461930300003"/>
    <s v="1 - &lt;50"/>
    <x v="1"/>
  </r>
  <r>
    <x v="7"/>
    <s v="243840000040000002"/>
    <n v="4.4026791131899996"/>
    <s v="1 - &lt;50"/>
    <x v="1"/>
  </r>
  <r>
    <x v="7"/>
    <s v="263840000026000000"/>
    <n v="4.39322371297534"/>
    <s v="1 - &lt;50"/>
    <x v="1"/>
  </r>
  <r>
    <x v="3"/>
    <s v="223938001002004710"/>
    <n v="4.3907391111200003"/>
    <s v="1 - &lt;50"/>
    <x v="1"/>
  </r>
  <r>
    <x v="2"/>
    <s v="1-10-36-36-0A00-00008-C000"/>
    <n v="4.3865892472399999"/>
    <s v="1 - &lt;50"/>
    <x v="1"/>
  </r>
  <r>
    <x v="6"/>
    <s v="2312-221-0002-000-7"/>
    <n v="4.38355832395"/>
    <s v="1 - &lt;50"/>
    <x v="1"/>
  </r>
  <r>
    <x v="7"/>
    <s v="273840000017000012"/>
    <n v="4.3715495134699998"/>
    <s v="1 - &lt;50"/>
    <x v="1"/>
  </r>
  <r>
    <x v="7"/>
    <s v="243840000054000003"/>
    <n v="4.3549401034399997"/>
    <s v="1 - &lt;50"/>
    <x v="1"/>
  </r>
  <r>
    <x v="5"/>
    <s v="173941000015000102"/>
    <n v="4.3502509486400003"/>
    <s v="1 - &lt;50"/>
    <x v="1"/>
  </r>
  <r>
    <x v="7"/>
    <s v="273840000017000003"/>
    <n v="4.3392748172899998"/>
    <s v="1 - &lt;50"/>
    <x v="1"/>
  </r>
  <r>
    <x v="3"/>
    <s v="033937003000000118"/>
    <n v="4.3335885901292999"/>
    <s v="1 - &lt;50"/>
    <x v="1"/>
  </r>
  <r>
    <x v="4"/>
    <s v="213840000007000100"/>
    <n v="4.3292297160200004"/>
    <s v="1 - &lt;50"/>
    <x v="1"/>
  </r>
  <r>
    <x v="4"/>
    <s v="213840000006000107"/>
    <n v="4.3158505423799998"/>
    <s v="1 - &lt;50"/>
    <x v="1"/>
  </r>
  <r>
    <x v="0"/>
    <s v="2304-424-0021-000-4"/>
    <n v="4.3036700944100001"/>
    <s v="1 - &lt;50"/>
    <x v="1"/>
  </r>
  <r>
    <x v="5"/>
    <s v="143940000000000309"/>
    <n v="4.3020716847899996"/>
    <s v="1 - &lt;50"/>
    <x v="1"/>
  </r>
  <r>
    <x v="6"/>
    <s v="2309-412-0002-000-3"/>
    <n v="4.2959153934399996"/>
    <s v="1 - &lt;50"/>
    <x v="1"/>
  </r>
  <r>
    <x v="0"/>
    <s v="2317-700-0002-000-2"/>
    <n v="4.2846918908113354"/>
    <s v="1 - &lt;50"/>
    <x v="1"/>
  </r>
  <r>
    <x v="4"/>
    <s v="203840000002000108"/>
    <n v="4.2773022594699999"/>
    <s v="1 - &lt;50"/>
    <x v="1"/>
  </r>
  <r>
    <x v="6"/>
    <s v="2310-322-0001-000-4"/>
    <n v="4.2771886646499997"/>
    <s v="1 - &lt;50"/>
    <x v="1"/>
  </r>
  <r>
    <x v="2"/>
    <s v="1-03-36-36-0A00-00002-0000"/>
    <n v="4.2658253950500002"/>
    <s v="1 - &lt;50"/>
    <x v="1"/>
  </r>
  <r>
    <x v="6"/>
    <s v="3409-504-0002-000-5"/>
    <n v="4.2505502289820001"/>
    <s v="1 - &lt;50"/>
    <x v="1"/>
  </r>
  <r>
    <x v="0"/>
    <s v="2322-701-0022-000-7"/>
    <n v="4.2481445081500002"/>
    <s v="1 - &lt;50"/>
    <x v="1"/>
  </r>
  <r>
    <x v="0"/>
    <s v="2213-505-0003-000-1"/>
    <n v="4.23733374621"/>
    <s v="1 - &lt;50"/>
    <x v="1"/>
  </r>
  <r>
    <x v="2"/>
    <s v="3229-223-0001-030-3"/>
    <n v="4.2347258049200001"/>
    <s v="1 - &lt;50"/>
    <x v="1"/>
  </r>
  <r>
    <x v="3"/>
    <s v="123937000300001106"/>
    <n v="4.2182236031300002"/>
    <s v="1 - &lt;50"/>
    <x v="1"/>
  </r>
  <r>
    <x v="3"/>
    <s v="123937000300002908"/>
    <n v="4.1969223230199999"/>
    <s v="1 - &lt;50"/>
    <x v="1"/>
  </r>
  <r>
    <x v="4"/>
    <s v="173840000049000007"/>
    <n v="4.1852877313399999"/>
    <s v="1 - &lt;50"/>
    <x v="1"/>
  </r>
  <r>
    <x v="3"/>
    <s v="193840001000001800"/>
    <n v="4.1803254371199996"/>
    <s v="1 - &lt;50"/>
    <x v="1"/>
  </r>
  <r>
    <x v="3"/>
    <s v="123937000300002409"/>
    <n v="4.1711193022600002"/>
    <s v="1 - &lt;50"/>
    <x v="1"/>
  </r>
  <r>
    <x v="0"/>
    <s v="2322-334-0002-000-5"/>
    <n v="4.1659210924999996"/>
    <s v="1 - &lt;50"/>
    <x v="1"/>
  </r>
  <r>
    <x v="7"/>
    <s v="243840000056000000"/>
    <n v="4.16531388771"/>
    <s v="1 - &lt;50"/>
    <x v="1"/>
  </r>
  <r>
    <x v="3"/>
    <s v="223938001002005100"/>
    <n v="4.1468840810099996"/>
    <s v="1 - &lt;50"/>
    <x v="1"/>
  </r>
  <r>
    <x v="7"/>
    <s v="263840000023000100"/>
    <n v="4.1323859218553505"/>
    <s v="1 - &lt;50"/>
    <x v="1"/>
  </r>
  <r>
    <x v="3"/>
    <s v="173938001000004800"/>
    <n v="4.1252049447700001"/>
    <s v="1 - &lt;50"/>
    <x v="1"/>
  </r>
  <r>
    <x v="4"/>
    <s v="213840000055000006"/>
    <n v="4.1151495212400002"/>
    <s v="1 - &lt;50"/>
    <x v="1"/>
  </r>
  <r>
    <x v="3"/>
    <s v="183938001000017400"/>
    <n v="4.0846649648102602"/>
    <s v="1 - &lt;50"/>
    <x v="1"/>
  </r>
  <r>
    <x v="3"/>
    <s v="343837000000000305"/>
    <n v="4.0658888935900004"/>
    <s v="1 - &lt;50"/>
    <x v="1"/>
  </r>
  <r>
    <x v="4"/>
    <s v="213840000006000009"/>
    <n v="4.0453854294099996"/>
    <s v="1 - &lt;50"/>
    <x v="1"/>
  </r>
  <r>
    <x v="3"/>
    <s v="113937000000006109"/>
    <n v="4.0093780628599998"/>
    <s v="1 - &lt;50"/>
    <x v="1"/>
  </r>
  <r>
    <x v="4"/>
    <s v="203840002000000110"/>
    <n v="3.9985505855599999"/>
    <s v="1 - &lt;50"/>
    <x v="1"/>
  </r>
  <r>
    <x v="6"/>
    <s v="2313-212-0005-000-3"/>
    <n v="3.9924890603380003"/>
    <s v="1 - &lt;50"/>
    <x v="1"/>
  </r>
  <r>
    <x v="6"/>
    <s v="2324-111-0004-000-0"/>
    <n v="3.9750699084600001"/>
    <s v="1 - &lt;50"/>
    <x v="1"/>
  </r>
  <r>
    <x v="3"/>
    <s v="133937001000044705"/>
    <n v="3.96991599967"/>
    <s v="1 - &lt;50"/>
    <x v="1"/>
  </r>
  <r>
    <x v="3"/>
    <s v="123937000300002203"/>
    <n v="3.9637083999999998"/>
    <s v="1 - &lt;50"/>
    <x v="1"/>
  </r>
  <r>
    <x v="3"/>
    <s v="183938001000016800"/>
    <n v="3.9522041704999999"/>
    <s v="1 - &lt;50"/>
    <x v="1"/>
  </r>
  <r>
    <x v="3"/>
    <s v="183938001000015306"/>
    <n v="3.9461712629400001"/>
    <s v="1 - &lt;50"/>
    <x v="1"/>
  </r>
  <r>
    <x v="4"/>
    <s v="213840000008000100"/>
    <n v="3.94405023799"/>
    <s v="1 - &lt;50"/>
    <x v="1"/>
  </r>
  <r>
    <x v="7"/>
    <s v="263840000025000100"/>
    <n v="3.9439711931299999"/>
    <s v="1 - &lt;50"/>
    <x v="1"/>
  </r>
  <r>
    <x v="3"/>
    <s v="263938002000000900"/>
    <n v="3.9281587708300001"/>
    <s v="1 - &lt;50"/>
    <x v="1"/>
  </r>
  <r>
    <x v="1"/>
    <s v="1-11-36-36-0A00-00008-0000"/>
    <n v="3.9123547977299999"/>
    <s v="1 - &lt;50"/>
    <x v="1"/>
  </r>
  <r>
    <x v="5"/>
    <s v="163841000000004408"/>
    <n v="3.89846861926"/>
    <s v="1 - &lt;50"/>
    <x v="1"/>
  </r>
  <r>
    <x v="3"/>
    <s v="193840001000000700"/>
    <n v="3.8731275111199999"/>
    <s v="1 - &lt;50"/>
    <x v="1"/>
  </r>
  <r>
    <x v="0"/>
    <s v="2322-701-0012-000-4"/>
    <n v="3.8715354290400001"/>
    <s v="1 - &lt;50"/>
    <x v="1"/>
  </r>
  <r>
    <x v="5"/>
    <s v="014040001000003600"/>
    <n v="3.8682756416699999"/>
    <s v="1 - &lt;50"/>
    <x v="1"/>
  </r>
  <r>
    <x v="6"/>
    <s v="2312-211-0000-000-2"/>
    <n v="3.8653964791070998"/>
    <s v="1 - &lt;50"/>
    <x v="1"/>
  </r>
  <r>
    <x v="6"/>
    <s v="2313-143-0004-000-5"/>
    <n v="3.8615137646100002"/>
    <s v="1 - &lt;50"/>
    <x v="1"/>
  </r>
  <r>
    <x v="7"/>
    <s v="223840000051000101"/>
    <n v="3.8318354617299999"/>
    <s v="1 - &lt;50"/>
    <x v="1"/>
  </r>
  <r>
    <x v="3"/>
    <s v="193840001000000800"/>
    <n v="3.82230240655"/>
    <s v="1 - &lt;50"/>
    <x v="1"/>
  </r>
  <r>
    <x v="0"/>
    <s v="2222-322-0001-000-4"/>
    <n v="3.820801141959"/>
    <s v="1 - &lt;50"/>
    <x v="1"/>
  </r>
  <r>
    <x v="4"/>
    <s v="203840002000000100"/>
    <n v="3.8142893047763602"/>
    <s v="1 - &lt;50"/>
    <x v="1"/>
  </r>
  <r>
    <x v="2"/>
    <s v="4215-333-0001-000-2"/>
    <n v="3.8057298157199999"/>
    <s v="1 - &lt;50"/>
    <x v="1"/>
  </r>
  <r>
    <x v="5"/>
    <s v="213941000012000101"/>
    <n v="3.7662300395999999"/>
    <s v="1 - &lt;50"/>
    <x v="1"/>
  </r>
  <r>
    <x v="2"/>
    <s v="3229-233-0002-000-2"/>
    <n v="3.7285623598800002"/>
    <s v="1 - &lt;50"/>
    <x v="1"/>
  </r>
  <r>
    <x v="4"/>
    <s v="213840000054000107"/>
    <n v="3.7281047913399998"/>
    <s v="1 - &lt;50"/>
    <x v="1"/>
  </r>
  <r>
    <x v="0"/>
    <s v="2329-501-0016-000-9"/>
    <n v="3.7231383787299999"/>
    <s v="1 - &lt;50"/>
    <x v="1"/>
  </r>
  <r>
    <x v="2"/>
    <s v="2111-322-0001-000-3"/>
    <n v="3.7114492174399998"/>
    <s v="1 - &lt;50"/>
    <x v="1"/>
  </r>
  <r>
    <x v="0"/>
    <s v="2305-211-0005-000-5"/>
    <n v="3.6853320319499998"/>
    <s v="1 - &lt;50"/>
    <x v="1"/>
  </r>
  <r>
    <x v="2"/>
    <s v="4307-411-0001-000-3"/>
    <n v="3.6806548109100001"/>
    <s v="1 - &lt;50"/>
    <x v="1"/>
  </r>
  <r>
    <x v="3"/>
    <s v="223938001003001710"/>
    <n v="3.6734400704199999"/>
    <s v="1 - &lt;50"/>
    <x v="1"/>
  </r>
  <r>
    <x v="5"/>
    <s v="553841000048000301"/>
    <n v="3.6557298490200001"/>
    <s v="1 - &lt;50"/>
    <x v="1"/>
  </r>
  <r>
    <x v="6"/>
    <s v="3415-501-0040-000-3"/>
    <n v="3.6524966854800001"/>
    <s v="1 - &lt;50"/>
    <x v="1"/>
  </r>
  <r>
    <x v="0"/>
    <s v="2317-311-0001-000-1"/>
    <n v="3.6310935453800002"/>
    <s v="1 - &lt;50"/>
    <x v="1"/>
  </r>
  <r>
    <x v="3"/>
    <s v="223938001003002400"/>
    <n v="3.6161475626800001"/>
    <s v="1 - &lt;50"/>
    <x v="1"/>
  </r>
  <r>
    <x v="3"/>
    <s v="123937000300002301"/>
    <n v="3.58083132413"/>
    <s v="1 - &lt;50"/>
    <x v="1"/>
  </r>
  <r>
    <x v="0"/>
    <s v="3304-501-0031-000-6"/>
    <n v="3.5605159683543999"/>
    <s v="1 - &lt;50"/>
    <x v="1"/>
  </r>
  <r>
    <x v="0"/>
    <s v="2317-314-0002-000-7"/>
    <n v="3.5543211191799999"/>
    <s v="1 - &lt;50"/>
    <x v="1"/>
  </r>
  <r>
    <x v="1"/>
    <s v="4221-213-0016-000-0"/>
    <n v="3.5460192860799999"/>
    <s v="1 - &lt;50"/>
    <x v="1"/>
  </r>
  <r>
    <x v="5"/>
    <s v="143940000002000118"/>
    <n v="3.54503930512"/>
    <s v="1 - &lt;50"/>
    <x v="1"/>
  </r>
  <r>
    <x v="3"/>
    <s v="293939000000000728"/>
    <n v="3.5190047722800002"/>
    <s v="1 - &lt;50"/>
    <x v="1"/>
  </r>
  <r>
    <x v="3"/>
    <s v="243837001000000300"/>
    <n v="3.4980605626600001"/>
    <s v="1 - &lt;50"/>
    <x v="1"/>
  </r>
  <r>
    <x v="3"/>
    <s v="033937000000000228"/>
    <n v="3.4496209168799998"/>
    <s v="1 - &lt;50"/>
    <x v="1"/>
  </r>
  <r>
    <x v="3"/>
    <s v="024038000000000636"/>
    <n v="3.4423446368800001"/>
    <s v="1 - &lt;50"/>
    <x v="1"/>
  </r>
  <r>
    <x v="3"/>
    <s v="323939001000001007"/>
    <n v="3.4393184480099999"/>
    <s v="1 - &lt;50"/>
    <x v="1"/>
  </r>
  <r>
    <x v="3"/>
    <s v="033937004000002035"/>
    <n v="3.4386022200099999"/>
    <s v="1 - &lt;50"/>
    <x v="1"/>
  </r>
  <r>
    <x v="0"/>
    <s v="2308-134-0001-000-0"/>
    <n v="3.41730421327"/>
    <s v="1 - &lt;50"/>
    <x v="1"/>
  </r>
  <r>
    <x v="3"/>
    <s v="123937000300002800"/>
    <n v="3.4116485803300001"/>
    <s v="1 - &lt;50"/>
    <x v="1"/>
  </r>
  <r>
    <x v="6"/>
    <s v="2313-143-0002-000-1"/>
    <n v="3.4019276128599998"/>
    <s v="1 - &lt;50"/>
    <x v="1"/>
  </r>
  <r>
    <x v="0"/>
    <s v="2214-121-0002-000-9"/>
    <n v="3.3974667401219421"/>
    <s v="1 - &lt;50"/>
    <x v="1"/>
  </r>
  <r>
    <x v="6"/>
    <s v="2419-144-0001-000-2"/>
    <n v="3.3959274634000001"/>
    <s v="1 - &lt;50"/>
    <x v="1"/>
  </r>
  <r>
    <x v="5"/>
    <s v="213941000002000102"/>
    <n v="3.3955546941908001"/>
    <s v="1 - &lt;50"/>
    <x v="1"/>
  </r>
  <r>
    <x v="6"/>
    <s v="2304-211-0001-000-4"/>
    <n v="3.3912411172299999"/>
    <s v="1 - &lt;50"/>
    <x v="1"/>
  </r>
  <r>
    <x v="3"/>
    <s v="293939000000000740"/>
    <n v="3.3880088719299999"/>
    <s v="1 - &lt;50"/>
    <x v="1"/>
  </r>
  <r>
    <x v="3"/>
    <s v="044039000000000177"/>
    <n v="3.3846610982500001"/>
    <s v="1 - &lt;50"/>
    <x v="1"/>
  </r>
  <r>
    <x v="0"/>
    <s v="2327-314-0001-000-1"/>
    <n v="3.3627430584"/>
    <s v="1 - &lt;50"/>
    <x v="1"/>
  </r>
  <r>
    <x v="5"/>
    <s v="033940000054000005"/>
    <n v="3.3496864787699998"/>
    <s v="1 - &lt;50"/>
    <x v="1"/>
  </r>
  <r>
    <x v="1"/>
    <s v="4333-133-0001-000-1"/>
    <n v="3.3346573456700002"/>
    <s v="1 - &lt;50"/>
    <x v="1"/>
  </r>
  <r>
    <x v="0"/>
    <s v="2328-340-0001-020-1"/>
    <n v="3.3236809061880201"/>
    <s v="1 - &lt;50"/>
    <x v="1"/>
  </r>
  <r>
    <x v="1"/>
    <s v="1-14-36-36-0A00-00005-0000"/>
    <n v="3.3199308360300002"/>
    <s v="1 - &lt;50"/>
    <x v="1"/>
  </r>
  <r>
    <x v="0"/>
    <s v="2327-333-0003-000-4"/>
    <n v="3.3136400898399998"/>
    <s v="1 - &lt;50"/>
    <x v="1"/>
  </r>
  <r>
    <x v="3"/>
    <s v="223938001003001807"/>
    <n v="3.3010824469224"/>
    <s v="1 - &lt;50"/>
    <x v="1"/>
  </r>
  <r>
    <x v="1"/>
    <s v="3232-221-0001-000-8"/>
    <n v="3.29761367474"/>
    <s v="1 - &lt;50"/>
    <x v="1"/>
  </r>
  <r>
    <x v="3"/>
    <s v="223938001002004210"/>
    <n v="3.2964610084300001"/>
    <s v="1 - &lt;50"/>
    <x v="1"/>
  </r>
  <r>
    <x v="4"/>
    <s v="203840002000001608"/>
    <n v="3.2689052436969788"/>
    <s v="1 - &lt;50"/>
    <x v="1"/>
  </r>
  <r>
    <x v="3"/>
    <s v="023938001000000708"/>
    <n v="3.2611258443378524"/>
    <s v="1 - &lt;50"/>
    <x v="1"/>
  </r>
  <r>
    <x v="7"/>
    <s v="263840000040000100"/>
    <n v="3.2603669399299999"/>
    <s v="1 - &lt;50"/>
    <x v="1"/>
  </r>
  <r>
    <x v="0"/>
    <s v="3202-431-0015-010-4"/>
    <n v="3.2587600441600002"/>
    <s v="1 - &lt;50"/>
    <x v="1"/>
  </r>
  <r>
    <x v="0"/>
    <s v="2318-801-0014-000-2"/>
    <n v="3.2369471180199998"/>
    <s v="1 - &lt;50"/>
    <x v="1"/>
  </r>
  <r>
    <x v="3"/>
    <s v="023938001000001208"/>
    <n v="3.2298610988199998"/>
    <s v="1 - &lt;50"/>
    <x v="1"/>
  </r>
  <r>
    <x v="0"/>
    <s v="2308-311-0002-000-0"/>
    <n v="3.17729329835"/>
    <s v="1 - &lt;50"/>
    <x v="1"/>
  </r>
  <r>
    <x v="0"/>
    <s v="2308-134-0002-000-7"/>
    <n v="3.16920684345"/>
    <s v="1 - &lt;50"/>
    <x v="1"/>
  </r>
  <r>
    <x v="3"/>
    <s v="013937001000000604"/>
    <n v="3.1682810963539998"/>
    <s v="1 - &lt;50"/>
    <x v="1"/>
  </r>
  <r>
    <x v="1"/>
    <s v="4217-111-0001-000-6"/>
    <n v="3.1528258420299999"/>
    <s v="1 - &lt;50"/>
    <x v="1"/>
  </r>
  <r>
    <x v="6"/>
    <s v="2430-503-0001-000-8"/>
    <n v="3.1430776660799999"/>
    <s v="1 - &lt;50"/>
    <x v="1"/>
  </r>
  <r>
    <x v="3"/>
    <s v="263938002000001000"/>
    <n v="3.1406069973699999"/>
    <s v="1 - &lt;50"/>
    <x v="1"/>
  </r>
  <r>
    <x v="3"/>
    <s v="033937002000000903"/>
    <n v="3.1205361772"/>
    <s v="1 - &lt;50"/>
    <x v="1"/>
  </r>
  <r>
    <x v="6"/>
    <s v="2431-800-0002-000-0"/>
    <n v="3.1112291700000001"/>
    <s v="1 - &lt;50"/>
    <x v="1"/>
  </r>
  <r>
    <x v="2"/>
    <s v="1-10-36-36-0A00-00009-D000"/>
    <n v="3.1086082244000002"/>
    <s v="1 - &lt;50"/>
    <x v="1"/>
  </r>
  <r>
    <x v="4"/>
    <s v="163840000000002019"/>
    <n v="3.1029618806800001"/>
    <s v="1 - &lt;50"/>
    <x v="1"/>
  </r>
  <r>
    <x v="0"/>
    <s v="2332-322-0000-000-5"/>
    <n v="3.08939244901"/>
    <s v="1 - &lt;50"/>
    <x v="1"/>
  </r>
  <r>
    <x v="3"/>
    <s v="033937004000001919"/>
    <n v="3.071834529742"/>
    <s v="1 - &lt;50"/>
    <x v="1"/>
  </r>
  <r>
    <x v="3"/>
    <s v="293939000000000730"/>
    <n v="3.0630643211500002"/>
    <s v="1 - &lt;50"/>
    <x v="1"/>
  </r>
  <r>
    <x v="3"/>
    <s v="183938001000022405"/>
    <n v="3.05412998785093"/>
    <s v="1 - &lt;50"/>
    <x v="1"/>
  </r>
  <r>
    <x v="3"/>
    <s v="183938001000031100"/>
    <n v="3.0353815488699998"/>
    <s v="1 - &lt;50"/>
    <x v="1"/>
  </r>
  <r>
    <x v="7"/>
    <s v="223840000057000000"/>
    <n v="3.0231888363500001"/>
    <s v="1 - &lt;50"/>
    <x v="1"/>
  </r>
  <r>
    <x v="0"/>
    <s v="2318-801-0013-000-5"/>
    <n v="3.0201704943799998"/>
    <s v="1 - &lt;50"/>
    <x v="1"/>
  </r>
  <r>
    <x v="0"/>
    <s v="2318-801-0012-000-8"/>
    <n v="3.0196666639799998"/>
    <s v="1 - &lt;50"/>
    <x v="1"/>
  </r>
  <r>
    <x v="0"/>
    <s v="2318-801-0010-000-4"/>
    <n v="3.0193656994900002"/>
    <s v="1 - &lt;50"/>
    <x v="1"/>
  </r>
  <r>
    <x v="0"/>
    <s v="2318-801-0011-000-1"/>
    <n v="3.0191817960499998"/>
    <s v="1 - &lt;50"/>
    <x v="1"/>
  </r>
  <r>
    <x v="0"/>
    <s v="2318-801-0008-000-7"/>
    <n v="3.0189730406100002"/>
    <s v="1 - &lt;50"/>
    <x v="1"/>
  </r>
  <r>
    <x v="0"/>
    <s v="2318-801-0009-000-4"/>
    <n v="3.0188329509399998"/>
    <s v="1 - &lt;50"/>
    <x v="1"/>
  </r>
  <r>
    <x v="3"/>
    <s v="133937001000054301"/>
    <n v="3.00043089458"/>
    <s v="1 - &lt;50"/>
    <x v="1"/>
  </r>
  <r>
    <x v="6"/>
    <s v="2419-332-0002-000-6"/>
    <n v="2.9977423377200001"/>
    <s v="1 - &lt;50"/>
    <x v="1"/>
  </r>
  <r>
    <x v="3"/>
    <s v="133937001000068001"/>
    <n v="2.9909428688399999"/>
    <s v="1 - &lt;50"/>
    <x v="1"/>
  </r>
  <r>
    <x v="2"/>
    <s v="4315-506-0002-000-6"/>
    <n v="2.9809708688100001"/>
    <s v="1 - &lt;50"/>
    <x v="1"/>
  </r>
  <r>
    <x v="2"/>
    <s v="4203-231-0001-000-2"/>
    <n v="2.97994363861"/>
    <s v="1 - &lt;50"/>
    <x v="1"/>
  </r>
  <r>
    <x v="7"/>
    <s v="263840000039000100"/>
    <n v="2.9525738869699998"/>
    <s v="1 - &lt;50"/>
    <x v="1"/>
  </r>
  <r>
    <x v="2"/>
    <s v="4315-505-0012-000-6"/>
    <n v="2.94478726515"/>
    <s v="1 - &lt;50"/>
    <x v="1"/>
  </r>
  <r>
    <x v="0"/>
    <s v="2224-443-0001-000-2"/>
    <n v="2.9413080711299999"/>
    <s v="1 - &lt;50"/>
    <x v="1"/>
  </r>
  <r>
    <x v="0"/>
    <s v="2308-441-0003-000-7"/>
    <n v="2.9375156871399999"/>
    <s v="1 - &lt;50"/>
    <x v="1"/>
  </r>
  <r>
    <x v="0"/>
    <s v="3304-601-0004-000-5"/>
    <n v="2.9372016591299999"/>
    <s v="1 - &lt;50"/>
    <x v="1"/>
  </r>
  <r>
    <x v="3"/>
    <s v="113937000000008232"/>
    <n v="2.9360484955300001"/>
    <s v="1 - &lt;50"/>
    <x v="1"/>
  </r>
  <r>
    <x v="3"/>
    <s v="263938002000001100"/>
    <n v="2.9294803429599998"/>
    <s v="1 - &lt;50"/>
    <x v="1"/>
  </r>
  <r>
    <x v="3"/>
    <s v="223938001003001700"/>
    <n v="2.9095870602799998"/>
    <s v="1 - &lt;50"/>
    <x v="1"/>
  </r>
  <r>
    <x v="2"/>
    <s v="1-10-36-36-0A00-00009-B000"/>
    <n v="2.90503713339"/>
    <s v="1 - &lt;50"/>
    <x v="1"/>
  </r>
  <r>
    <x v="3"/>
    <s v="054039000000000209"/>
    <n v="2.9046965452600002"/>
    <s v="1 - &lt;50"/>
    <x v="1"/>
  </r>
  <r>
    <x v="1"/>
    <s v="4221-221-0009-010-6"/>
    <n v="2.8968565520613003"/>
    <s v="1 - &lt;50"/>
    <x v="1"/>
  </r>
  <r>
    <x v="2"/>
    <s v="3236-444-0030-000-7"/>
    <n v="2.8679200887092997"/>
    <s v="1 - &lt;50"/>
    <x v="1"/>
  </r>
  <r>
    <x v="4"/>
    <s v="213840000043000100"/>
    <n v="2.8375737716199998"/>
    <s v="1 - &lt;50"/>
    <x v="1"/>
  </r>
  <r>
    <x v="2"/>
    <s v="3234-331-0001-010-5"/>
    <n v="2.8175289936099999"/>
    <s v="1 - &lt;50"/>
    <x v="1"/>
  </r>
  <r>
    <x v="3"/>
    <s v="123937000300001008"/>
    <n v="2.8092708493399998"/>
    <s v="1 - &lt;50"/>
    <x v="1"/>
  </r>
  <r>
    <x v="3"/>
    <s v="133937001000044108"/>
    <n v="2.8073303638884002"/>
    <s v="1 - &lt;50"/>
    <x v="1"/>
  </r>
  <r>
    <x v="0"/>
    <s v="2317-241-0006-000-2"/>
    <n v="2.7861688022860003"/>
    <s v="1 - &lt;50"/>
    <x v="1"/>
  </r>
  <r>
    <x v="0"/>
    <s v="2327-111-0003-020-8"/>
    <n v="2.7639037478900002"/>
    <s v="1 - &lt;50"/>
    <x v="1"/>
  </r>
  <r>
    <x v="3"/>
    <s v="223938001003001601"/>
    <n v="2.7290382828299999"/>
    <s v="1 - &lt;50"/>
    <x v="1"/>
  </r>
  <r>
    <x v="6"/>
    <s v="2301-601-0003-000-6"/>
    <n v="2.6972560320299999"/>
    <s v="1 - &lt;50"/>
    <x v="1"/>
  </r>
  <r>
    <x v="0"/>
    <s v="3304-602-0002-000-4"/>
    <n v="2.6957608097299999"/>
    <s v="1 - &lt;50"/>
    <x v="1"/>
  </r>
  <r>
    <x v="0"/>
    <s v="3304-603-0002-000-7"/>
    <n v="2.68723574788"/>
    <s v="1 - &lt;50"/>
    <x v="1"/>
  </r>
  <r>
    <x v="0"/>
    <s v="3304-602-0003-000-1"/>
    <n v="2.67751423627"/>
    <s v="1 - &lt;50"/>
    <x v="1"/>
  </r>
  <r>
    <x v="2"/>
    <s v="3229-211-0002-000-4"/>
    <n v="2.6731910402571999"/>
    <s v="1 - &lt;50"/>
    <x v="1"/>
  </r>
  <r>
    <x v="0"/>
    <s v="3304-603-0007-000-2"/>
    <n v="2.6691447778400001"/>
    <s v="1 - &lt;50"/>
    <x v="1"/>
  </r>
  <r>
    <x v="0"/>
    <s v="3304-603-0006-000-5"/>
    <n v="2.6680121992700001"/>
    <s v="1 - &lt;50"/>
    <x v="1"/>
  </r>
  <r>
    <x v="0"/>
    <s v="3304-603-0005-000-8"/>
    <n v="2.66608328493"/>
    <s v="1 - &lt;50"/>
    <x v="1"/>
  </r>
  <r>
    <x v="0"/>
    <s v="3304-603-0004-000-1"/>
    <n v="2.6651531346400001"/>
    <s v="1 - &lt;50"/>
    <x v="1"/>
  </r>
  <r>
    <x v="0"/>
    <s v="3304-603-0003-000-4"/>
    <n v="2.6638459729599999"/>
    <s v="1 - &lt;50"/>
    <x v="1"/>
  </r>
  <r>
    <x v="6"/>
    <s v="2311-312-0002-000-3"/>
    <n v="2.6395448910199999"/>
    <s v="1 - &lt;50"/>
    <x v="1"/>
  </r>
  <r>
    <x v="0"/>
    <s v="2322-701-0030-000-6"/>
    <n v="2.6346816703066001"/>
    <s v="1 - &lt;50"/>
    <x v="1"/>
  </r>
  <r>
    <x v="3"/>
    <s v="263938002000001800"/>
    <n v="2.63319233587"/>
    <s v="1 - &lt;50"/>
    <x v="1"/>
  </r>
  <r>
    <x v="6"/>
    <s v="2322-412-0003-000-1"/>
    <n v="2.6245874369000002"/>
    <s v="1 - &lt;50"/>
    <x v="1"/>
  </r>
  <r>
    <x v="0"/>
    <s v="3304-603-0008-000-9"/>
    <n v="2.6186861352699999"/>
    <s v="1 - &lt;50"/>
    <x v="1"/>
  </r>
  <r>
    <x v="0"/>
    <s v="2327-601-0002-000-9"/>
    <n v="2.61523026418"/>
    <s v="1 - &lt;50"/>
    <x v="1"/>
  </r>
  <r>
    <x v="2"/>
    <s v="3333-431-0001-000-3"/>
    <n v="2.6054861843080999"/>
    <s v="1 - &lt;50"/>
    <x v="1"/>
  </r>
  <r>
    <x v="3"/>
    <s v="263938002000000800"/>
    <n v="2.5996773636900001"/>
    <s v="1 - &lt;50"/>
    <x v="1"/>
  </r>
  <r>
    <x v="3"/>
    <s v="263938002000000700"/>
    <n v="2.5995397091700001"/>
    <s v="1 - &lt;50"/>
    <x v="1"/>
  </r>
  <r>
    <x v="3"/>
    <s v="263938002000000600"/>
    <n v="2.5993990490800001"/>
    <s v="1 - &lt;50"/>
    <x v="1"/>
  </r>
  <r>
    <x v="3"/>
    <s v="263938002000000500"/>
    <n v="2.59925516222"/>
    <s v="1 - &lt;50"/>
    <x v="1"/>
  </r>
  <r>
    <x v="3"/>
    <s v="263938002000000400"/>
    <n v="2.59910978488"/>
    <s v="1 - &lt;50"/>
    <x v="1"/>
  </r>
  <r>
    <x v="3"/>
    <s v="263938002000000300"/>
    <n v="2.5989659219100001"/>
    <s v="1 - &lt;50"/>
    <x v="1"/>
  </r>
  <r>
    <x v="3"/>
    <s v="263938002000000200"/>
    <n v="2.5988251727299998"/>
    <s v="1 - &lt;50"/>
    <x v="1"/>
  </r>
  <r>
    <x v="3"/>
    <s v="153940000000000100"/>
    <n v="2.5242661967200002"/>
    <s v="1 - &lt;50"/>
    <x v="1"/>
  </r>
  <r>
    <x v="2"/>
    <s v="4202-212-0003-000-4"/>
    <n v="2.5216346008800001"/>
    <s v="1 - &lt;50"/>
    <x v="1"/>
  </r>
  <r>
    <x v="3"/>
    <s v="263938002000001300"/>
    <n v="2.51032034225"/>
    <s v="1 - &lt;50"/>
    <x v="1"/>
  </r>
  <r>
    <x v="3"/>
    <s v="263938002000001200"/>
    <n v="2.5059792521199999"/>
    <s v="1 - &lt;50"/>
    <x v="1"/>
  </r>
  <r>
    <x v="2"/>
    <s v="3234-333-0025-000-2"/>
    <n v="2.4961878069200001"/>
    <s v="1 - &lt;50"/>
    <x v="1"/>
  </r>
  <r>
    <x v="6"/>
    <s v="2431-800-0004-000-4"/>
    <n v="2.4938276298600002"/>
    <s v="1 - &lt;50"/>
    <x v="1"/>
  </r>
  <r>
    <x v="3"/>
    <s v="133937001000058405"/>
    <n v="2.4901884561499998"/>
    <s v="1 - &lt;50"/>
    <x v="1"/>
  </r>
  <r>
    <x v="3"/>
    <s v="023938001000001110"/>
    <n v="2.48942547515"/>
    <s v="1 - &lt;50"/>
    <x v="1"/>
  </r>
  <r>
    <x v="2"/>
    <s v="3229-333-0001-000-2"/>
    <n v="2.4866118472399998"/>
    <s v="1 - &lt;50"/>
    <x v="1"/>
  </r>
  <r>
    <x v="6"/>
    <s v="2312-213-0001-000-5"/>
    <n v="2.4770806648170001"/>
    <s v="1 - &lt;50"/>
    <x v="1"/>
  </r>
  <r>
    <x v="0"/>
    <s v="2334-700-0003-000-2"/>
    <n v="2.4753190856599998"/>
    <s v="1 - &lt;50"/>
    <x v="1"/>
  </r>
  <r>
    <x v="3"/>
    <s v="033937000000000111"/>
    <n v="2.4739596397199999"/>
    <s v="1 - &lt;50"/>
    <x v="1"/>
  </r>
  <r>
    <x v="0"/>
    <s v="2334-700-0004-000-9"/>
    <n v="2.4676715799000002"/>
    <s v="1 - &lt;50"/>
    <x v="1"/>
  </r>
  <r>
    <x v="0"/>
    <s v="2210-414-0001-000-9"/>
    <n v="2.4676435845600002"/>
    <s v="1 - &lt;50"/>
    <x v="1"/>
  </r>
  <r>
    <x v="2"/>
    <s v="4203-231-0004-000-3"/>
    <n v="2.4434275296200001"/>
    <s v="1 - &lt;50"/>
    <x v="1"/>
  </r>
  <r>
    <x v="2"/>
    <s v="3234-333-0001-000-8"/>
    <n v="2.4378960999000001"/>
    <s v="1 - &lt;50"/>
    <x v="1"/>
  </r>
  <r>
    <x v="1"/>
    <s v="1-11-36-36-0A00-00001-A100"/>
    <n v="2.4202747601299999"/>
    <s v="1 - &lt;50"/>
    <x v="1"/>
  </r>
  <r>
    <x v="3"/>
    <s v="263938002000001400"/>
    <n v="2.4183633559"/>
    <s v="1 - &lt;50"/>
    <x v="1"/>
  </r>
  <r>
    <x v="2"/>
    <s v="3329-333-0001-000-9"/>
    <n v="2.3840718713600002"/>
    <s v="1 - &lt;50"/>
    <x v="1"/>
  </r>
  <r>
    <x v="3"/>
    <s v="193838001000000400"/>
    <n v="2.38121732885"/>
    <s v="1 - &lt;50"/>
    <x v="1"/>
  </r>
  <r>
    <x v="3"/>
    <s v="293939000000000620"/>
    <n v="2.3393812288800002"/>
    <s v="1 - &lt;50"/>
    <x v="1"/>
  </r>
  <r>
    <x v="2"/>
    <s v="4201-131-0002-000-6"/>
    <n v="2.33653718366"/>
    <s v="1 - &lt;50"/>
    <x v="1"/>
  </r>
  <r>
    <x v="0"/>
    <s v="2213-431-0002-000-8"/>
    <n v="2.3324738212799998"/>
    <s v="1 - &lt;50"/>
    <x v="1"/>
  </r>
  <r>
    <x v="3"/>
    <s v="263938002000001500"/>
    <n v="2.32770819958"/>
    <s v="1 - &lt;50"/>
    <x v="1"/>
  </r>
  <r>
    <x v="5"/>
    <s v="553841000065000136"/>
    <n v="2.3205800672699999"/>
    <s v="1 - &lt;50"/>
    <x v="1"/>
  </r>
  <r>
    <x v="5"/>
    <s v="553841000063000701"/>
    <n v="2.31091653423"/>
    <s v="1 - &lt;50"/>
    <x v="1"/>
  </r>
  <r>
    <x v="3"/>
    <s v="033937004000001214"/>
    <n v="2.3081151275699998"/>
    <s v="1 - &lt;50"/>
    <x v="1"/>
  </r>
  <r>
    <x v="3"/>
    <s v="033937004000001840"/>
    <n v="2.3068012542399998"/>
    <s v="1 - &lt;50"/>
    <x v="1"/>
  </r>
  <r>
    <x v="3"/>
    <s v="033937004000001018"/>
    <n v="2.3046491080669997"/>
    <s v="1 - &lt;50"/>
    <x v="1"/>
  </r>
  <r>
    <x v="6"/>
    <s v="3416-141-0001-000-7"/>
    <n v="2.3040669887299998"/>
    <s v="1 - &lt;50"/>
    <x v="1"/>
  </r>
  <r>
    <x v="3"/>
    <s v="183938001000043204"/>
    <n v="2.3037258039199999"/>
    <s v="1 - &lt;50"/>
    <x v="1"/>
  </r>
  <r>
    <x v="6"/>
    <s v="2407-231-0002-000-9"/>
    <n v="2.3031795182899999"/>
    <s v="1 - &lt;50"/>
    <x v="1"/>
  </r>
  <r>
    <x v="3"/>
    <s v="033937004000002140"/>
    <n v="2.3010746237599999"/>
    <s v="1 - &lt;50"/>
    <x v="1"/>
  </r>
  <r>
    <x v="3"/>
    <s v="033937004000000616"/>
    <n v="2.297710042137"/>
    <s v="1 - &lt;50"/>
    <x v="1"/>
  </r>
  <r>
    <x v="5"/>
    <s v="553841590000000102"/>
    <n v="2.2933123634400001"/>
    <s v="1 - &lt;50"/>
    <x v="1"/>
  </r>
  <r>
    <x v="7"/>
    <s v="263840000040000000"/>
    <n v="2.29250088023"/>
    <s v="1 - &lt;50"/>
    <x v="1"/>
  </r>
  <r>
    <x v="5"/>
    <s v="553841590000000200"/>
    <n v="2.2880056337600001"/>
    <s v="1 - &lt;50"/>
    <x v="1"/>
  </r>
  <r>
    <x v="0"/>
    <s v="2327-123-0001-000-5"/>
    <n v="2.2820333517839999"/>
    <s v="1 - &lt;50"/>
    <x v="1"/>
  </r>
  <r>
    <x v="2"/>
    <s v="1-03-36-36-0A00-00001-A000"/>
    <n v="2.2805744748599999"/>
    <s v="1 - &lt;50"/>
    <x v="1"/>
  </r>
  <r>
    <x v="2"/>
    <s v="3224-413-0026-000-3"/>
    <n v="2.2798768059099999"/>
    <s v="1 - &lt;50"/>
    <x v="1"/>
  </r>
  <r>
    <x v="3"/>
    <s v="033937004000000947"/>
    <n v="2.2636197446999997"/>
    <s v="1 - &lt;50"/>
    <x v="1"/>
  </r>
  <r>
    <x v="3"/>
    <s v="363839000000000128"/>
    <n v="2.2581699510800002"/>
    <s v="1 - &lt;50"/>
    <x v="1"/>
  </r>
  <r>
    <x v="3"/>
    <s v="293939000000000610"/>
    <n v="2.2521176791299999"/>
    <s v="1 - &lt;50"/>
    <x v="1"/>
  </r>
  <r>
    <x v="6"/>
    <s v="3403-321-0001-020-5"/>
    <n v="2.2307742858899999"/>
    <s v="1 - &lt;50"/>
    <x v="1"/>
  </r>
  <r>
    <x v="2"/>
    <s v="4215-121-0001-000-1"/>
    <n v="2.23040290498"/>
    <s v="1 - &lt;50"/>
    <x v="1"/>
  </r>
  <r>
    <x v="3"/>
    <s v="114039000100000205"/>
    <n v="2.2280932677399998"/>
    <s v="1 - &lt;50"/>
    <x v="1"/>
  </r>
  <r>
    <x v="0"/>
    <s v="2322-433-0001-000-2"/>
    <n v="2.2179223700096999"/>
    <s v="1 - &lt;50"/>
    <x v="1"/>
  </r>
  <r>
    <x v="3"/>
    <s v="263938002000001700"/>
    <n v="2.1991984534700002"/>
    <s v="1 - &lt;50"/>
    <x v="1"/>
  </r>
  <r>
    <x v="1"/>
    <s v="093840000000000105"/>
    <n v="2.1937790128299999"/>
    <s v="1 - &lt;50"/>
    <x v="1"/>
  </r>
  <r>
    <x v="5"/>
    <s v="033940000029000123"/>
    <n v="2.1930031311799998"/>
    <s v="1 - &lt;50"/>
    <x v="1"/>
  </r>
  <r>
    <x v="2"/>
    <s v="4210-333-0004-000-8"/>
    <n v="2.1906089885400002"/>
    <s v="1 - &lt;50"/>
    <x v="1"/>
  </r>
  <r>
    <x v="5"/>
    <s v="143940001000000111"/>
    <n v="2.1879426009567"/>
    <s v="1 - &lt;50"/>
    <x v="1"/>
  </r>
  <r>
    <x v="1"/>
    <s v="313839000000000110"/>
    <n v="2.17711399483"/>
    <s v="1 - &lt;50"/>
    <x v="1"/>
  </r>
  <r>
    <x v="2"/>
    <s v="3220-800-0001-000-8"/>
    <n v="2.1770507391310003"/>
    <s v="1 - &lt;50"/>
    <x v="1"/>
  </r>
  <r>
    <x v="2"/>
    <s v="4308-312-0001-000-2"/>
    <n v="2.16126177737"/>
    <s v="1 - &lt;50"/>
    <x v="1"/>
  </r>
  <r>
    <x v="0"/>
    <s v="2317-311-0010-010-0"/>
    <n v="2.15594894456"/>
    <s v="1 - &lt;50"/>
    <x v="1"/>
  </r>
  <r>
    <x v="3"/>
    <s v="014039000300006108"/>
    <n v="2.1504196118499999"/>
    <s v="1 - &lt;50"/>
    <x v="1"/>
  </r>
  <r>
    <x v="0"/>
    <s v="2322-701-0001-000-4"/>
    <n v="2.1377719364960002"/>
    <s v="1 - &lt;50"/>
    <x v="1"/>
  </r>
  <r>
    <x v="9"/>
    <s v="333741000000002201"/>
    <n v="2.1364262223199999"/>
    <s v="1 - &lt;50"/>
    <x v="1"/>
  </r>
  <r>
    <x v="5"/>
    <s v="023940000054000007"/>
    <n v="2.1262540477599998"/>
    <s v="1 - &lt;50"/>
    <x v="1"/>
  </r>
  <r>
    <x v="0"/>
    <s v="2212-800-0002-000-7"/>
    <n v="2.1142706245560001"/>
    <s v="1 - &lt;50"/>
    <x v="1"/>
  </r>
  <r>
    <x v="3"/>
    <s v="124039000300010001"/>
    <n v="2.1025186999400001"/>
    <s v="1 - &lt;50"/>
    <x v="1"/>
  </r>
  <r>
    <x v="0"/>
    <s v="2322-701-0048-000-5"/>
    <n v="2.0952963110999998"/>
    <s v="1 - &lt;50"/>
    <x v="1"/>
  </r>
  <r>
    <x v="3"/>
    <s v="014039000300009908"/>
    <n v="2.0896338767299998"/>
    <s v="1 - &lt;50"/>
    <x v="1"/>
  </r>
  <r>
    <x v="0"/>
    <s v="2322-701-0038-000-2"/>
    <n v="2.0789265230870528"/>
    <s v="1 - &lt;50"/>
    <x v="1"/>
  </r>
  <r>
    <x v="3"/>
    <s v="113938000000000416"/>
    <n v="2.0747472411662997"/>
    <s v="1 - &lt;50"/>
    <x v="1"/>
  </r>
  <r>
    <x v="2"/>
    <s v="4210-333-0003-000-1"/>
    <n v="2.0698730151000002"/>
    <s v="1 - &lt;50"/>
    <x v="1"/>
  </r>
  <r>
    <x v="3"/>
    <s v="173938001000005800"/>
    <n v="2.0688963393500002"/>
    <s v="1 - &lt;50"/>
    <x v="1"/>
  </r>
  <r>
    <x v="3"/>
    <s v="173938001000007503"/>
    <n v="2.06889449149"/>
    <s v="1 - &lt;50"/>
    <x v="1"/>
  </r>
  <r>
    <x v="3"/>
    <s v="173938001000005600"/>
    <n v="2.0688920979500001"/>
    <s v="1 - &lt;50"/>
    <x v="1"/>
  </r>
  <r>
    <x v="3"/>
    <s v="173938001000005200"/>
    <n v="2.0688900060800002"/>
    <s v="1 - &lt;50"/>
    <x v="1"/>
  </r>
  <r>
    <x v="0"/>
    <s v="2322-701-0046-000-1"/>
    <n v="2.06849290671"/>
    <s v="1 - &lt;50"/>
    <x v="1"/>
  </r>
  <r>
    <x v="3"/>
    <s v="014039000300002004"/>
    <n v="2.0640548661400002"/>
    <s v="1 - &lt;50"/>
    <x v="1"/>
  </r>
  <r>
    <x v="3"/>
    <s v="133937001000045802"/>
    <n v="2.0543561307810001"/>
    <s v="1 - &lt;50"/>
    <x v="1"/>
  </r>
  <r>
    <x v="0"/>
    <s v="2322-701-0040-000-9"/>
    <n v="2.0507978824799999"/>
    <s v="1 - &lt;50"/>
    <x v="1"/>
  </r>
  <r>
    <x v="2"/>
    <s v="1-06-36-36-0A00-00003-I000"/>
    <n v="2.0456947244800001"/>
    <s v="1 - &lt;50"/>
    <x v="1"/>
  </r>
  <r>
    <x v="3"/>
    <s v="124039000300006105"/>
    <n v="2.0396419474499998"/>
    <s v="1 - &lt;50"/>
    <x v="1"/>
  </r>
  <r>
    <x v="3"/>
    <s v="183938001000026200"/>
    <n v="2.0298420799099"/>
    <s v="1 - &lt;50"/>
    <x v="1"/>
  </r>
  <r>
    <x v="3"/>
    <s v="183938001000030904"/>
    <n v="2.0235940215500001"/>
    <s v="1 - &lt;50"/>
    <x v="1"/>
  </r>
  <r>
    <x v="3"/>
    <s v="183938001000031404"/>
    <n v="2.0235910068699998"/>
    <s v="1 - &lt;50"/>
    <x v="1"/>
  </r>
  <r>
    <x v="3"/>
    <s v="173938001000006700"/>
    <n v="2.0231163772156"/>
    <s v="1 - &lt;50"/>
    <x v="1"/>
  </r>
  <r>
    <x v="6"/>
    <s v="2418-331-0001-000-3"/>
    <n v="2.02092625521"/>
    <s v="1 - &lt;50"/>
    <x v="1"/>
  </r>
  <r>
    <x v="3"/>
    <s v="133937001000061605"/>
    <n v="2.0119552888630001"/>
    <s v="1 - &lt;50"/>
    <x v="1"/>
  </r>
  <r>
    <x v="2"/>
    <s v="1-09-36-36-0A00-00003-0000"/>
    <n v="2.00668567569"/>
    <s v="1 - &lt;50"/>
    <x v="1"/>
  </r>
  <r>
    <x v="3"/>
    <s v="044039000000001336"/>
    <n v="2.0050522129899999"/>
    <s v="1 - &lt;50"/>
    <x v="1"/>
  </r>
  <r>
    <x v="3"/>
    <s v="084039000000001202"/>
    <n v="1.99968608799"/>
    <s v="1 - &lt;50"/>
    <x v="1"/>
  </r>
  <r>
    <x v="3"/>
    <s v="133937001000058209"/>
    <n v="1.9988429212600001"/>
    <s v="1 - &lt;50"/>
    <x v="1"/>
  </r>
  <r>
    <x v="5"/>
    <s v="553841000058000818"/>
    <n v="1.9919915614799999"/>
    <s v="1 - &lt;50"/>
    <x v="1"/>
  </r>
  <r>
    <x v="5"/>
    <s v="553841480000000604"/>
    <n v="1.9866296086299999"/>
    <s v="1 - &lt;50"/>
    <x v="1"/>
  </r>
  <r>
    <x v="3"/>
    <s v="263938002000001600"/>
    <n v="1.98611396814"/>
    <s v="1 - &lt;50"/>
    <x v="1"/>
  </r>
  <r>
    <x v="5"/>
    <s v="553841480000000301"/>
    <n v="1.98579629916"/>
    <s v="1 - &lt;50"/>
    <x v="1"/>
  </r>
  <r>
    <x v="3"/>
    <s v="024038000000000404"/>
    <n v="1.9820555502999999"/>
    <s v="1 - &lt;50"/>
    <x v="1"/>
  </r>
  <r>
    <x v="3"/>
    <s v="133937001000045401"/>
    <n v="1.9689813642259999"/>
    <s v="1 - &lt;50"/>
    <x v="1"/>
  </r>
  <r>
    <x v="5"/>
    <s v="553841000065000109"/>
    <n v="1.9677312936"/>
    <s v="1 - &lt;50"/>
    <x v="1"/>
  </r>
  <r>
    <x v="3"/>
    <s v="133937001000044402"/>
    <n v="1.9591152998700001"/>
    <s v="1 - &lt;50"/>
    <x v="1"/>
  </r>
  <r>
    <x v="3"/>
    <s v="133937002000004702"/>
    <n v="1.9523243647599999"/>
    <s v="1 - &lt;50"/>
    <x v="1"/>
  </r>
  <r>
    <x v="1"/>
    <s v="4221-221-0009-000-3"/>
    <n v="1.93611509903"/>
    <s v="1 - &lt;50"/>
    <x v="1"/>
  </r>
  <r>
    <x v="5"/>
    <s v="553841000054000810"/>
    <n v="1.93006321596"/>
    <s v="1 - &lt;50"/>
    <x v="1"/>
  </r>
  <r>
    <x v="3"/>
    <s v="024039000400007906"/>
    <n v="1.9007221622999999"/>
    <s v="1 - &lt;50"/>
    <x v="1"/>
  </r>
  <r>
    <x v="2"/>
    <s v="4210-212-0002-000-2"/>
    <n v="1.8962497573499999"/>
    <s v="1 - &lt;50"/>
    <x v="1"/>
  </r>
  <r>
    <x v="3"/>
    <s v="124039000200010003"/>
    <n v="1.8926882444099999"/>
    <s v="1 - &lt;50"/>
    <x v="1"/>
  </r>
  <r>
    <x v="2"/>
    <s v="4210-221-0003-000-7"/>
    <n v="1.8851588691500001"/>
    <s v="1 - &lt;50"/>
    <x v="1"/>
  </r>
  <r>
    <x v="3"/>
    <s v="114039000100008001"/>
    <n v="1.87231474777"/>
    <s v="1 - &lt;50"/>
    <x v="1"/>
  </r>
  <r>
    <x v="3"/>
    <s v="144039000100003901"/>
    <n v="1.87189625707"/>
    <s v="1 - &lt;50"/>
    <x v="1"/>
  </r>
  <r>
    <x v="3"/>
    <s v="173938001000002800"/>
    <n v="1.8566150795900001"/>
    <s v="1 - &lt;50"/>
    <x v="1"/>
  </r>
  <r>
    <x v="3"/>
    <s v="173938001000002600"/>
    <n v="1.8503227421999999"/>
    <s v="1 - &lt;50"/>
    <x v="1"/>
  </r>
  <r>
    <x v="3"/>
    <s v="124039000200006107"/>
    <n v="1.8401020429299999"/>
    <s v="1 - &lt;50"/>
    <x v="1"/>
  </r>
  <r>
    <x v="3"/>
    <s v="114039000400011901"/>
    <n v="1.8386599184300001"/>
    <s v="1 - &lt;50"/>
    <x v="1"/>
  </r>
  <r>
    <x v="3"/>
    <s v="173938001000002200"/>
    <n v="1.8364882061300001"/>
    <s v="1 - &lt;50"/>
    <x v="1"/>
  </r>
  <r>
    <x v="3"/>
    <s v="024039000400008102"/>
    <n v="1.8264985228899999"/>
    <s v="1 - &lt;50"/>
    <x v="1"/>
  </r>
  <r>
    <x v="0"/>
    <s v="2334-600-0002-000-8"/>
    <n v="1.8256687218700001"/>
    <s v="1 - &lt;50"/>
    <x v="1"/>
  </r>
  <r>
    <x v="6"/>
    <s v="2313-143-0003-000-8"/>
    <n v="1.81795889655"/>
    <s v="1 - &lt;50"/>
    <x v="1"/>
  </r>
  <r>
    <x v="5"/>
    <s v="553841000057000240"/>
    <n v="1.8039436842400001"/>
    <s v="1 - &lt;50"/>
    <x v="1"/>
  </r>
  <r>
    <x v="3"/>
    <s v="014039000300014108"/>
    <n v="1.7983850295099999"/>
    <s v="1 - &lt;50"/>
    <x v="1"/>
  </r>
  <r>
    <x v="3"/>
    <s v="133937001000046600"/>
    <n v="1.78957987438"/>
    <s v="1 - &lt;50"/>
    <x v="1"/>
  </r>
  <r>
    <x v="6"/>
    <s v="2322-421-0000-000-8"/>
    <n v="1.7881577172900001"/>
    <s v="1 - &lt;50"/>
    <x v="1"/>
  </r>
  <r>
    <x v="6"/>
    <s v="2313-141-0003-000-2"/>
    <n v="1.78071458883"/>
    <s v="1 - &lt;50"/>
    <x v="1"/>
  </r>
  <r>
    <x v="3"/>
    <s v="133937001000046302"/>
    <n v="1.7765184089450001"/>
    <s v="1 - &lt;50"/>
    <x v="1"/>
  </r>
  <r>
    <x v="3"/>
    <s v="113937000000006001"/>
    <n v="1.7702818654700001"/>
    <s v="1 - &lt;50"/>
    <x v="1"/>
  </r>
  <r>
    <x v="1"/>
    <s v="4315-506-0001-000-9"/>
    <n v="1.75961628386"/>
    <s v="1 - &lt;50"/>
    <x v="1"/>
  </r>
  <r>
    <x v="3"/>
    <s v="033937004000002310"/>
    <n v="1.7447229935099999"/>
    <s v="1 - &lt;50"/>
    <x v="1"/>
  </r>
  <r>
    <x v="2"/>
    <s v="3234-111-0004-000-7"/>
    <n v="1.7422960669900001"/>
    <s v="1 - &lt;50"/>
    <x v="1"/>
  </r>
  <r>
    <x v="3"/>
    <s v="033937004000002614"/>
    <n v="1.7403529347096001"/>
    <s v="1 - &lt;50"/>
    <x v="1"/>
  </r>
  <r>
    <x v="3"/>
    <s v="133937001000045606"/>
    <n v="1.7402659931955007"/>
    <s v="1 - &lt;50"/>
    <x v="1"/>
  </r>
  <r>
    <x v="1"/>
    <s v="343838000000000401"/>
    <n v="1.7335148730600001"/>
    <s v="1 - &lt;50"/>
    <x v="1"/>
  </r>
  <r>
    <x v="3"/>
    <s v="024039000400016004"/>
    <n v="1.7263711105699999"/>
    <s v="1 - &lt;50"/>
    <x v="1"/>
  </r>
  <r>
    <x v="3"/>
    <s v="133937001000053106"/>
    <n v="1.7233922422600001"/>
    <s v="1 - &lt;50"/>
    <x v="1"/>
  </r>
  <r>
    <x v="6"/>
    <s v="2314-134-0001-000-9"/>
    <n v="1.7224945599699999"/>
    <s v="1 - &lt;50"/>
    <x v="1"/>
  </r>
  <r>
    <x v="1"/>
    <s v="4315-505-0006-000-1"/>
    <n v="1.7144360945588"/>
    <s v="1 - &lt;50"/>
    <x v="1"/>
  </r>
  <r>
    <x v="5"/>
    <s v="183941000003000106"/>
    <n v="1.71281121848"/>
    <s v="1 - &lt;50"/>
    <x v="1"/>
  </r>
  <r>
    <x v="7"/>
    <s v="263840000039000000"/>
    <n v="1.6776713099967828"/>
    <s v="1 - &lt;50"/>
    <x v="1"/>
  </r>
  <r>
    <x v="0"/>
    <s v="2221-412-0001-000-7"/>
    <n v="1.66952838479"/>
    <s v="1 - &lt;50"/>
    <x v="1"/>
  </r>
  <r>
    <x v="5"/>
    <s v="553841000057000204"/>
    <n v="1.65541196108"/>
    <s v="1 - &lt;50"/>
    <x v="1"/>
  </r>
  <r>
    <x v="0"/>
    <s v="3317-121-0000-010-7"/>
    <n v="1.6423440046170001"/>
    <s v="1 - &lt;50"/>
    <x v="1"/>
  </r>
  <r>
    <x v="2"/>
    <s v="4210-231-0001-000-4"/>
    <n v="1.6312035735899999"/>
    <s v="1 - &lt;50"/>
    <x v="1"/>
  </r>
  <r>
    <x v="5"/>
    <s v="203941000003000004"/>
    <n v="1.6276988182163998"/>
    <s v="1 - &lt;50"/>
    <x v="1"/>
  </r>
  <r>
    <x v="3"/>
    <s v="114039000100008207"/>
    <n v="1.6255807263299999"/>
    <s v="1 - &lt;50"/>
    <x v="1"/>
  </r>
  <r>
    <x v="3"/>
    <s v="303840001000003400"/>
    <n v="1.61413171958"/>
    <s v="1 - &lt;50"/>
    <x v="1"/>
  </r>
  <r>
    <x v="0"/>
    <s v="2322-701-0054-000-0"/>
    <n v="1.6081271686600001"/>
    <s v="1 - &lt;50"/>
    <x v="1"/>
  </r>
  <r>
    <x v="0"/>
    <s v="2308-700-0002-000-4"/>
    <n v="1.5975749432799999"/>
    <s v="1 - &lt;50"/>
    <x v="1"/>
  </r>
  <r>
    <x v="6"/>
    <s v="2419-332-0001-000-9"/>
    <n v="1.5971685816400001"/>
    <s v="1 - &lt;50"/>
    <x v="1"/>
  </r>
  <r>
    <x v="1"/>
    <s v="3232-333-0027-000-0"/>
    <n v="1.580896975256"/>
    <s v="1 - &lt;50"/>
    <x v="1"/>
  </r>
  <r>
    <x v="2"/>
    <s v="4210-221-0001-000-3"/>
    <n v="1.57919964909"/>
    <s v="1 - &lt;50"/>
    <x v="1"/>
  </r>
  <r>
    <x v="3"/>
    <s v="223938001003001610"/>
    <n v="1.57045292045"/>
    <s v="1 - &lt;50"/>
    <x v="1"/>
  </r>
  <r>
    <x v="0"/>
    <s v="2213-503-0004-000-2"/>
    <n v="1.5584608629200001"/>
    <s v="1 - &lt;50"/>
    <x v="1"/>
  </r>
  <r>
    <x v="3"/>
    <s v="144039000100015907"/>
    <n v="1.55643268662"/>
    <s v="1 - &lt;50"/>
    <x v="1"/>
  </r>
  <r>
    <x v="3"/>
    <s v="133937001000054105"/>
    <n v="1.5489340054"/>
    <s v="1 - &lt;50"/>
    <x v="1"/>
  </r>
  <r>
    <x v="3"/>
    <s v="023938001000001002"/>
    <n v="1.53113644724"/>
    <s v="1 - &lt;50"/>
    <x v="1"/>
  </r>
  <r>
    <x v="5"/>
    <s v="553841000054000808"/>
    <n v="1.52245260504"/>
    <s v="1 - &lt;50"/>
    <x v="1"/>
  </r>
  <r>
    <x v="3"/>
    <s v="133937002000003106"/>
    <n v="1.5223779021999999"/>
    <s v="1 - &lt;50"/>
    <x v="1"/>
  </r>
  <r>
    <x v="2"/>
    <s v="3234-231-0002-000-2"/>
    <n v="1.50924006772"/>
    <s v="1 - &lt;50"/>
    <x v="1"/>
  </r>
  <r>
    <x v="2"/>
    <s v="4210-323-0002-000-3"/>
    <n v="1.50825974855"/>
    <s v="1 - &lt;50"/>
    <x v="1"/>
  </r>
  <r>
    <x v="1"/>
    <s v="4221-232-0039-010-9"/>
    <n v="1.50203045599"/>
    <s v="1 - &lt;50"/>
    <x v="1"/>
  </r>
  <r>
    <x v="2"/>
    <s v="1-09-36-36-0A00-00005-0000"/>
    <n v="1.50036012475"/>
    <s v="1 - &lt;50"/>
    <x v="1"/>
  </r>
  <r>
    <x v="5"/>
    <s v="014040001000003500"/>
    <n v="1.4997463711700001"/>
    <s v="1 - &lt;50"/>
    <x v="1"/>
  </r>
  <r>
    <x v="0"/>
    <s v="2309-344-0002-000-5"/>
    <n v="1.4955793874900001"/>
    <s v="1 - &lt;50"/>
    <x v="1"/>
  </r>
  <r>
    <x v="3"/>
    <s v="134039000100008819"/>
    <n v="1.49131520683"/>
    <s v="1 - &lt;50"/>
    <x v="1"/>
  </r>
  <r>
    <x v="0"/>
    <s v="2236-131-0002-000-8"/>
    <n v="1.4839739544931798"/>
    <s v="1 - &lt;50"/>
    <x v="1"/>
  </r>
  <r>
    <x v="6"/>
    <s v="3416-141-0002-000-4"/>
    <n v="1.47791284629"/>
    <s v="1 - &lt;50"/>
    <x v="1"/>
  </r>
  <r>
    <x v="3"/>
    <s v="134039000100005803"/>
    <n v="1.46552531184"/>
    <s v="1 - &lt;50"/>
    <x v="1"/>
  </r>
  <r>
    <x v="3"/>
    <s v="014039000300004413"/>
    <n v="1.45592293465"/>
    <s v="1 - &lt;50"/>
    <x v="1"/>
  </r>
  <r>
    <x v="0"/>
    <s v="2309-121-0000-000-6"/>
    <n v="1.4473778073300001"/>
    <s v="1 - &lt;50"/>
    <x v="1"/>
  </r>
  <r>
    <x v="3"/>
    <s v="133937001000045009"/>
    <n v="1.4436195242400001"/>
    <s v="1 - &lt;50"/>
    <x v="1"/>
  </r>
  <r>
    <x v="7"/>
    <s v="233840000056000108"/>
    <n v="1.44197661774"/>
    <s v="1 - &lt;50"/>
    <x v="1"/>
  </r>
  <r>
    <x v="3"/>
    <s v="133937001000051901"/>
    <n v="1.4394860475620002"/>
    <s v="1 - &lt;50"/>
    <x v="1"/>
  </r>
  <r>
    <x v="3"/>
    <s v="134039000200005712"/>
    <n v="1.43939717713"/>
    <s v="1 - &lt;50"/>
    <x v="1"/>
  </r>
  <r>
    <x v="3"/>
    <s v="134039000100005910"/>
    <n v="1.42830088963"/>
    <s v="1 - &lt;50"/>
    <x v="1"/>
  </r>
  <r>
    <x v="3"/>
    <s v="134039000100006009"/>
    <n v="1.42718894825"/>
    <s v="1 - &lt;50"/>
    <x v="1"/>
  </r>
  <r>
    <x v="2"/>
    <s v="4315-505-0008-000-5"/>
    <n v="1.41786429801"/>
    <s v="1 - &lt;50"/>
    <x v="1"/>
  </r>
  <r>
    <x v="7"/>
    <s v="223840000053000009"/>
    <n v="1.4030328695100001"/>
    <s v="1 - &lt;50"/>
    <x v="1"/>
  </r>
  <r>
    <x v="3"/>
    <s v="024039000400002607"/>
    <n v="1.3947737207099999"/>
    <s v="1 - &lt;50"/>
    <x v="1"/>
  </r>
  <r>
    <x v="3"/>
    <s v="114039000400014604"/>
    <n v="1.39023018633"/>
    <s v="1 - &lt;50"/>
    <x v="1"/>
  </r>
  <r>
    <x v="6"/>
    <s v="3409-504-0003-000-2"/>
    <n v="1.3878435683000001"/>
    <s v="1 - &lt;50"/>
    <x v="1"/>
  </r>
  <r>
    <x v="2"/>
    <s v="3320-323-0001-000-1"/>
    <n v="1.3848695148800001"/>
    <s v="1 - &lt;50"/>
    <x v="1"/>
  </r>
  <r>
    <x v="5"/>
    <s v="343941000002000105"/>
    <n v="1.3824628103000001"/>
    <s v="1 - &lt;50"/>
    <x v="1"/>
  </r>
  <r>
    <x v="3"/>
    <s v="114039000100009509"/>
    <n v="1.3784906949"/>
    <s v="1 - &lt;50"/>
    <x v="1"/>
  </r>
  <r>
    <x v="0"/>
    <s v="2333-121-0000-000-1"/>
    <n v="1.3725003460409999"/>
    <s v="1 - &lt;50"/>
    <x v="1"/>
  </r>
  <r>
    <x v="3"/>
    <s v="014039000300001201"/>
    <n v="1.36256608161"/>
    <s v="1 - &lt;50"/>
    <x v="1"/>
  </r>
  <r>
    <x v="3"/>
    <s v="114039000400009503"/>
    <n v="1.36035775585"/>
    <s v="1 - &lt;50"/>
    <x v="1"/>
  </r>
  <r>
    <x v="6"/>
    <s v="4434-702-0012-000-7"/>
    <n v="1.3474185032899999"/>
    <s v="1 - &lt;50"/>
    <x v="1"/>
  </r>
  <r>
    <x v="3"/>
    <s v="024039000400001500"/>
    <n v="1.3454836916499999"/>
    <s v="1 - &lt;50"/>
    <x v="1"/>
  </r>
  <r>
    <x v="3"/>
    <s v="114039000100000303"/>
    <n v="1.34302943972"/>
    <s v="1 - &lt;50"/>
    <x v="1"/>
  </r>
  <r>
    <x v="6"/>
    <s v="2309-800-0003-000-1"/>
    <n v="1.33433300575"/>
    <s v="1 - &lt;50"/>
    <x v="1"/>
  </r>
  <r>
    <x v="3"/>
    <s v="134039000100005705"/>
    <n v="1.32791684727"/>
    <s v="1 - &lt;50"/>
    <x v="1"/>
  </r>
  <r>
    <x v="0"/>
    <s v="2308-121-0000-000-3"/>
    <n v="1.3192966420800001"/>
    <s v="1 - &lt;50"/>
    <x v="1"/>
  </r>
  <r>
    <x v="0"/>
    <s v="3202-431-0015-020-7"/>
    <n v="1.31691077246"/>
    <s v="1 - &lt;50"/>
    <x v="1"/>
  </r>
  <r>
    <x v="3"/>
    <s v="114039000400010608"/>
    <n v="1.3121546450699999"/>
    <s v="1 - &lt;50"/>
    <x v="1"/>
  </r>
  <r>
    <x v="3"/>
    <s v="144039000400001505"/>
    <n v="1.3008588086599999"/>
    <s v="1 - &lt;50"/>
    <x v="1"/>
  </r>
  <r>
    <x v="3"/>
    <s v="144039000100014604"/>
    <n v="1.29600672953"/>
    <s v="1 - &lt;50"/>
    <x v="1"/>
  </r>
  <r>
    <x v="6"/>
    <s v="2313-144-0001-000-7"/>
    <n v="1.2800298772000001"/>
    <s v="1 - &lt;50"/>
    <x v="1"/>
  </r>
  <r>
    <x v="3"/>
    <s v="144039000100009503"/>
    <n v="1.27888345414"/>
    <s v="1 - &lt;50"/>
    <x v="1"/>
  </r>
  <r>
    <x v="3"/>
    <s v="094039000000000620"/>
    <n v="1.27423088911"/>
    <s v="1 - &lt;50"/>
    <x v="1"/>
  </r>
  <r>
    <x v="3"/>
    <s v="124039000200001905"/>
    <n v="1.2723909797599999"/>
    <s v="1 - &lt;50"/>
    <x v="1"/>
  </r>
  <r>
    <x v="3"/>
    <s v="144039000100004205"/>
    <n v="1.2624434556799999"/>
    <s v="1 - &lt;50"/>
    <x v="1"/>
  </r>
  <r>
    <x v="3"/>
    <s v="223938000000000120"/>
    <n v="1.2613846095474699"/>
    <s v="1 - &lt;50"/>
    <x v="1"/>
  </r>
  <r>
    <x v="4"/>
    <s v="213840000058000000"/>
    <n v="1.2489382850099999"/>
    <s v="1 - &lt;50"/>
    <x v="1"/>
  </r>
  <r>
    <x v="3"/>
    <s v="133937001000067011"/>
    <n v="1.24681954871"/>
    <s v="1 - &lt;50"/>
    <x v="1"/>
  </r>
  <r>
    <x v="3"/>
    <s v="134039000200001609"/>
    <n v="1.2445453043000001"/>
    <s v="1 - &lt;50"/>
    <x v="1"/>
  </r>
  <r>
    <x v="3"/>
    <s v="134039000200000101"/>
    <n v="1.24306846132"/>
    <s v="1 - &lt;50"/>
    <x v="1"/>
  </r>
  <r>
    <x v="3"/>
    <s v="144039000100001501"/>
    <n v="1.2362201504799999"/>
    <s v="1 - &lt;50"/>
    <x v="1"/>
  </r>
  <r>
    <x v="2"/>
    <s v="4315-502-0006-000-2"/>
    <n v="1.23086031354"/>
    <s v="1 - &lt;50"/>
    <x v="1"/>
  </r>
  <r>
    <x v="3"/>
    <s v="114039000100001204"/>
    <n v="1.2273048311100001"/>
    <s v="1 - &lt;50"/>
    <x v="1"/>
  </r>
  <r>
    <x v="1"/>
    <s v="1-23-36-36-0A00-00001-C000"/>
    <n v="1.22154942388"/>
    <s v="1 - &lt;50"/>
    <x v="1"/>
  </r>
  <r>
    <x v="3"/>
    <s v="144039000100010305"/>
    <n v="1.2211037283799999"/>
    <s v="1 - &lt;50"/>
    <x v="1"/>
  </r>
  <r>
    <x v="3"/>
    <s v="024039000400009502"/>
    <n v="1.21774118014"/>
    <s v="1 - &lt;50"/>
    <x v="1"/>
  </r>
  <r>
    <x v="2"/>
    <s v="4315-502-0007-000-9"/>
    <n v="1.2126589725700001"/>
    <s v="1 - &lt;50"/>
    <x v="1"/>
  </r>
  <r>
    <x v="6"/>
    <s v="2322-411-0001-000-4"/>
    <n v="1.2119979646400001"/>
    <s v="1 - &lt;50"/>
    <x v="1"/>
  </r>
  <r>
    <x v="6"/>
    <s v="2322-412-0001-000-7"/>
    <n v="1.2118856280800001"/>
    <s v="1 - &lt;50"/>
    <x v="1"/>
  </r>
  <r>
    <x v="3"/>
    <s v="114039000400009807"/>
    <n v="1.20184892253"/>
    <s v="1 - &lt;50"/>
    <x v="1"/>
  </r>
  <r>
    <x v="3"/>
    <s v="133937001000056201"/>
    <n v="1.2013444688199999"/>
    <s v="1 - &lt;50"/>
    <x v="1"/>
  </r>
  <r>
    <x v="1"/>
    <s v="4315-505-0001-000-6"/>
    <n v="1.2004600544099999"/>
    <s v="1 - &lt;50"/>
    <x v="1"/>
  </r>
  <r>
    <x v="3"/>
    <s v="134039000300015905"/>
    <n v="1.1971504958999999"/>
    <s v="1 - &lt;50"/>
    <x v="1"/>
  </r>
  <r>
    <x v="3"/>
    <s v="124039000200001914"/>
    <n v="1.19435600579"/>
    <s v="1 - &lt;50"/>
    <x v="1"/>
  </r>
  <r>
    <x v="3"/>
    <s v="114039000400008201"/>
    <n v="1.1920726216399999"/>
    <s v="1 - &lt;50"/>
    <x v="1"/>
  </r>
  <r>
    <x v="6"/>
    <s v="2310-601-0005-000-8"/>
    <n v="1.19021561449"/>
    <s v="1 - &lt;50"/>
    <x v="1"/>
  </r>
  <r>
    <x v="3"/>
    <s v="144039000100013507"/>
    <n v="1.1884091240200001"/>
    <s v="1 - &lt;50"/>
    <x v="1"/>
  </r>
  <r>
    <x v="1"/>
    <s v="113837001000001600"/>
    <n v="1.1821165282999999"/>
    <s v="1 - &lt;50"/>
    <x v="1"/>
  </r>
  <r>
    <x v="3"/>
    <s v="114039000100000704"/>
    <n v="1.1778098459199999"/>
    <s v="1 - &lt;50"/>
    <x v="1"/>
  </r>
  <r>
    <x v="3"/>
    <s v="144039000100004508"/>
    <n v="1.17761005793"/>
    <s v="1 - &lt;50"/>
    <x v="1"/>
  </r>
  <r>
    <x v="3"/>
    <s v="124039000300002207"/>
    <n v="1.17648015307"/>
    <s v="1 - &lt;50"/>
    <x v="1"/>
  </r>
  <r>
    <x v="3"/>
    <s v="033937004000001955"/>
    <n v="1.1749828988519999"/>
    <s v="1 - &lt;50"/>
    <x v="1"/>
  </r>
  <r>
    <x v="3"/>
    <s v="033937004000000910"/>
    <n v="1.1711047199"/>
    <s v="1 - &lt;50"/>
    <x v="1"/>
  </r>
  <r>
    <x v="3"/>
    <s v="134039000300015807"/>
    <n v="1.1699721788699999"/>
    <s v="1 - &lt;50"/>
    <x v="1"/>
  </r>
  <r>
    <x v="3"/>
    <s v="033937004000002250"/>
    <n v="1.16898252373"/>
    <s v="1 - &lt;50"/>
    <x v="1"/>
  </r>
  <r>
    <x v="3"/>
    <s v="033937004000000714"/>
    <n v="1.1676426310000001"/>
    <s v="1 - &lt;50"/>
    <x v="1"/>
  </r>
  <r>
    <x v="3"/>
    <s v="193939000000000337"/>
    <n v="1.1659491045399999"/>
    <s v="1 - &lt;50"/>
    <x v="1"/>
  </r>
  <r>
    <x v="3"/>
    <s v="033937004000000215"/>
    <n v="1.158973292477"/>
    <s v="1 - &lt;50"/>
    <x v="1"/>
  </r>
  <r>
    <x v="3"/>
    <s v="144039000100001805"/>
    <n v="1.1564511364600001"/>
    <s v="1 - &lt;50"/>
    <x v="1"/>
  </r>
  <r>
    <x v="2"/>
    <s v="4202-441-0005-000-2"/>
    <n v="1.1551453694515901"/>
    <s v="1 - &lt;50"/>
    <x v="1"/>
  </r>
  <r>
    <x v="3"/>
    <s v="134039000300012702"/>
    <n v="1.1528308165900001"/>
    <s v="1 - &lt;50"/>
    <x v="1"/>
  </r>
  <r>
    <x v="3"/>
    <s v="024039000400003508"/>
    <n v="1.1527864461099999"/>
    <s v="1 - &lt;50"/>
    <x v="1"/>
  </r>
  <r>
    <x v="3"/>
    <s v="134039000100000201"/>
    <n v="1.148237167"/>
    <s v="1 - &lt;50"/>
    <x v="1"/>
  </r>
  <r>
    <x v="3"/>
    <s v="134039000200001501"/>
    <n v="1.14697472758"/>
    <s v="1 - &lt;50"/>
    <x v="1"/>
  </r>
  <r>
    <x v="3"/>
    <s v="114039000100000401"/>
    <n v="1.1458294235199999"/>
    <s v="1 - &lt;50"/>
    <x v="1"/>
  </r>
  <r>
    <x v="3"/>
    <s v="114039000400002305"/>
    <n v="1.13790187372"/>
    <s v="1 - &lt;50"/>
    <x v="1"/>
  </r>
  <r>
    <x v="0"/>
    <s v="2304-443-0001-000-7"/>
    <n v="1.13614109019"/>
    <s v="1 - &lt;50"/>
    <x v="1"/>
  </r>
  <r>
    <x v="5"/>
    <s v="073941006000000109"/>
    <n v="1.1328058215700001"/>
    <s v="1 - &lt;50"/>
    <x v="1"/>
  </r>
  <r>
    <x v="3"/>
    <s v="033937004000001045"/>
    <n v="1.1318139297100001"/>
    <s v="1 - &lt;50"/>
    <x v="1"/>
  </r>
  <r>
    <x v="3"/>
    <s v="033937004000002026"/>
    <n v="1.13181298171"/>
    <s v="1 - &lt;50"/>
    <x v="1"/>
  </r>
  <r>
    <x v="3"/>
    <s v="033937004000001946"/>
    <n v="1.131812789511"/>
    <s v="1 - &lt;50"/>
    <x v="1"/>
  </r>
  <r>
    <x v="3"/>
    <s v="033937004000001036"/>
    <n v="1.1318097318709999"/>
    <s v="1 - &lt;50"/>
    <x v="1"/>
  </r>
  <r>
    <x v="3"/>
    <s v="033937004000002721"/>
    <n v="1.1318096202605001"/>
    <s v="1 - &lt;50"/>
    <x v="1"/>
  </r>
  <r>
    <x v="3"/>
    <s v="033937004000000929"/>
    <n v="1.1318079100180001"/>
    <s v="1 - &lt;50"/>
    <x v="1"/>
  </r>
  <r>
    <x v="3"/>
    <s v="033937004000001839"/>
    <n v="1.13180717929"/>
    <s v="1 - &lt;50"/>
    <x v="1"/>
  </r>
  <r>
    <x v="3"/>
    <s v="033937004000000224"/>
    <n v="1.1318062358900001"/>
    <s v="1 - &lt;50"/>
    <x v="1"/>
  </r>
  <r>
    <x v="3"/>
    <s v="033937004000000938"/>
    <n v="1.131805757145"/>
    <s v="1 - &lt;50"/>
    <x v="1"/>
  </r>
  <r>
    <x v="3"/>
    <s v="033937004000001054"/>
    <n v="1.131804388233"/>
    <s v="1 - &lt;50"/>
    <x v="1"/>
  </r>
  <r>
    <x v="3"/>
    <s v="033937004000000723"/>
    <n v="1.1318012497200001"/>
    <s v="1 - &lt;50"/>
    <x v="1"/>
  </r>
  <r>
    <x v="3"/>
    <s v="033937004000000732"/>
    <n v="1.1317068861199999"/>
    <s v="1 - &lt;50"/>
    <x v="1"/>
  </r>
  <r>
    <x v="3"/>
    <s v="033937004000000233"/>
    <n v="1.1315412800019999"/>
    <s v="1 - &lt;50"/>
    <x v="1"/>
  </r>
  <r>
    <x v="3"/>
    <s v="033937004000002240"/>
    <n v="1.1315334780799999"/>
    <s v="1 - &lt;50"/>
    <x v="1"/>
  </r>
  <r>
    <x v="3"/>
    <s v="033937004000000750"/>
    <n v="1.1315333724872001"/>
    <s v="1 - &lt;50"/>
    <x v="1"/>
  </r>
  <r>
    <x v="3"/>
    <s v="033937004000000741"/>
    <n v="1.1315320420029999"/>
    <s v="1 - &lt;50"/>
    <x v="1"/>
  </r>
  <r>
    <x v="3"/>
    <s v="014039000300010120"/>
    <n v="1.13091893332"/>
    <s v="1 - &lt;50"/>
    <x v="1"/>
  </r>
  <r>
    <x v="0"/>
    <s v="3309-605-0050-000-9"/>
    <n v="1.1308471260099999"/>
    <s v="1 - &lt;50"/>
    <x v="1"/>
  </r>
  <r>
    <x v="3"/>
    <s v="024039000400007808"/>
    <n v="1.1301030815999999"/>
    <s v="1 - &lt;50"/>
    <x v="1"/>
  </r>
  <r>
    <x v="3"/>
    <s v="144039000100009709"/>
    <n v="1.1296920958800001"/>
    <s v="1 - &lt;50"/>
    <x v="1"/>
  </r>
  <r>
    <x v="3"/>
    <s v="014039000300014037"/>
    <n v="1.12271186071"/>
    <s v="1 - &lt;50"/>
    <x v="1"/>
  </r>
  <r>
    <x v="3"/>
    <s v="134039000200003206"/>
    <n v="1.11933331203"/>
    <s v="1 - &lt;50"/>
    <x v="1"/>
  </r>
  <r>
    <x v="3"/>
    <s v="114039000400013507"/>
    <n v="1.11717969877"/>
    <s v="1 - &lt;50"/>
    <x v="1"/>
  </r>
  <r>
    <x v="3"/>
    <s v="024039000400008601"/>
    <n v="1.1137469491300001"/>
    <s v="1 - &lt;50"/>
    <x v="1"/>
  </r>
  <r>
    <x v="3"/>
    <s v="144039000100003000"/>
    <n v="1.1104393771200001"/>
    <s v="1 - &lt;50"/>
    <x v="1"/>
  </r>
  <r>
    <x v="3"/>
    <s v="144039000100004401"/>
    <n v="1.1100293757999999"/>
    <s v="1 - &lt;50"/>
    <x v="1"/>
  </r>
  <r>
    <x v="3"/>
    <s v="024039000400006300"/>
    <n v="1.10797157967"/>
    <s v="1 - &lt;50"/>
    <x v="1"/>
  </r>
  <r>
    <x v="3"/>
    <s v="114039000100007805"/>
    <n v="1.1062354935000001"/>
    <s v="1 - &lt;50"/>
    <x v="1"/>
  </r>
  <r>
    <x v="3"/>
    <s v="124039000300006007"/>
    <n v="1.1037587397599999"/>
    <s v="1 - &lt;50"/>
    <x v="1"/>
  </r>
  <r>
    <x v="3"/>
    <s v="144039000100003304"/>
    <n v="1.1036912836699999"/>
    <s v="1 - &lt;50"/>
    <x v="1"/>
  </r>
  <r>
    <x v="3"/>
    <s v="114039000100005905"/>
    <n v="1.1003176355199999"/>
    <s v="1 - &lt;50"/>
    <x v="1"/>
  </r>
  <r>
    <x v="3"/>
    <s v="024039000400002901"/>
    <n v="1.0991069598500001"/>
    <s v="1 - &lt;50"/>
    <x v="1"/>
  </r>
  <r>
    <x v="3"/>
    <s v="024039000400008308"/>
    <n v="1.0990243096000001"/>
    <s v="1 - &lt;50"/>
    <x v="1"/>
  </r>
  <r>
    <x v="3"/>
    <s v="024039000400006701"/>
    <n v="1.0967750491199999"/>
    <s v="1 - &lt;50"/>
    <x v="1"/>
  </r>
  <r>
    <x v="3"/>
    <s v="134039000300003703"/>
    <n v="1.0947388273600001"/>
    <s v="1 - &lt;50"/>
    <x v="1"/>
  </r>
  <r>
    <x v="3"/>
    <s v="014039000300006803"/>
    <n v="1.09441813786"/>
    <s v="1 - &lt;50"/>
    <x v="1"/>
  </r>
  <r>
    <x v="3"/>
    <s v="134039000100009015"/>
    <n v="1.0899834846500001"/>
    <s v="1 - &lt;50"/>
    <x v="1"/>
  </r>
  <r>
    <x v="3"/>
    <s v="114039000400009905"/>
    <n v="1.0894868342599999"/>
    <s v="1 - &lt;50"/>
    <x v="1"/>
  </r>
  <r>
    <x v="3"/>
    <s v="114039000400015300"/>
    <n v="1.0892501962400001"/>
    <s v="1 - &lt;50"/>
    <x v="1"/>
  </r>
  <r>
    <x v="3"/>
    <s v="024039000400011802"/>
    <n v="1.08845080559"/>
    <s v="1 - &lt;50"/>
    <x v="1"/>
  </r>
  <r>
    <x v="3"/>
    <s v="134039000300003909"/>
    <n v="1.0874239317600001"/>
    <s v="1 - &lt;50"/>
    <x v="1"/>
  </r>
  <r>
    <x v="0"/>
    <s v="2320-501-0025-000-8"/>
    <n v="1.08687370651"/>
    <s v="1 - &lt;50"/>
    <x v="1"/>
  </r>
  <r>
    <x v="3"/>
    <s v="024039000400006907"/>
    <n v="1.08460148648"/>
    <s v="1 - &lt;50"/>
    <x v="1"/>
  </r>
  <r>
    <x v="3"/>
    <s v="014039000300003405"/>
    <n v="1.0836047539"/>
    <s v="1 - &lt;50"/>
    <x v="1"/>
  </r>
  <r>
    <x v="3"/>
    <s v="134039000200001707"/>
    <n v="1.08281019028"/>
    <s v="1 - &lt;50"/>
    <x v="1"/>
  </r>
  <r>
    <x v="3"/>
    <s v="134039000300016003"/>
    <n v="1.08241552492"/>
    <s v="1 - &lt;50"/>
    <x v="1"/>
  </r>
  <r>
    <x v="0"/>
    <s v="3214-123-0002-000-8"/>
    <n v="1.0818167367603"/>
    <s v="1 - &lt;50"/>
    <x v="1"/>
  </r>
  <r>
    <x v="3"/>
    <s v="114039000100001507"/>
    <n v="1.0810138168600001"/>
    <s v="1 - &lt;50"/>
    <x v="1"/>
  </r>
  <r>
    <x v="3"/>
    <s v="124039000300002608"/>
    <n v="1.0778112415500001"/>
    <s v="1 - &lt;50"/>
    <x v="1"/>
  </r>
  <r>
    <x v="3"/>
    <s v="124039000200009408"/>
    <n v="1.077186846"/>
    <s v="1 - &lt;50"/>
    <x v="1"/>
  </r>
  <r>
    <x v="3"/>
    <s v="024039000400000306"/>
    <n v="1.0767441116000001"/>
    <s v="1 - &lt;50"/>
    <x v="1"/>
  </r>
  <r>
    <x v="3"/>
    <s v="014039000300003307"/>
    <n v="1.0763022118900001"/>
    <s v="1 - &lt;50"/>
    <x v="1"/>
  </r>
  <r>
    <x v="3"/>
    <s v="114039000100006003"/>
    <n v="1.0761626316099999"/>
    <s v="1 - &lt;50"/>
    <x v="1"/>
  </r>
  <r>
    <x v="3"/>
    <s v="114039000100006209"/>
    <n v="1.0758066693799999"/>
    <s v="1 - &lt;50"/>
    <x v="1"/>
  </r>
  <r>
    <x v="3"/>
    <s v="014039000300002503"/>
    <n v="1.07554269458"/>
    <s v="1 - &lt;50"/>
    <x v="1"/>
  </r>
  <r>
    <x v="3"/>
    <s v="033937004000000630"/>
    <n v="1.0749034378230999"/>
    <s v="1 - &lt;50"/>
    <x v="1"/>
  </r>
  <r>
    <x v="0"/>
    <s v="2322-701-0059-000-5"/>
    <n v="1.0748975892699999"/>
    <s v="1 - &lt;50"/>
    <x v="1"/>
  </r>
  <r>
    <x v="3"/>
    <s v="144039000100002804"/>
    <n v="1.07469296931"/>
    <s v="1 - &lt;50"/>
    <x v="1"/>
  </r>
  <r>
    <x v="3"/>
    <s v="114039000100009304"/>
    <n v="1.07349224039"/>
    <s v="1 - &lt;50"/>
    <x v="1"/>
  </r>
  <r>
    <x v="3"/>
    <s v="024039000400015808"/>
    <n v="1.0733114940499999"/>
    <s v="1 - &lt;50"/>
    <x v="1"/>
  </r>
  <r>
    <x v="3"/>
    <s v="014039000300003708"/>
    <n v="1.07129323338"/>
    <s v="1 - &lt;50"/>
    <x v="1"/>
  </r>
  <r>
    <x v="3"/>
    <s v="014039000300006509"/>
    <n v="1.0702712915099999"/>
    <s v="1 - &lt;50"/>
    <x v="1"/>
  </r>
  <r>
    <x v="3"/>
    <s v="014039000300007303"/>
    <n v="1.0695697118900001"/>
    <s v="1 - &lt;50"/>
    <x v="1"/>
  </r>
  <r>
    <x v="3"/>
    <s v="124039000200014606"/>
    <n v="1.0682397511899999"/>
    <s v="1 - &lt;50"/>
    <x v="1"/>
  </r>
  <r>
    <x v="3"/>
    <s v="144039000100003206"/>
    <n v="1.06781648243"/>
    <s v="1 - &lt;50"/>
    <x v="1"/>
  </r>
  <r>
    <x v="3"/>
    <s v="124039000300002500"/>
    <n v="1.06772867842"/>
    <s v="1 - &lt;50"/>
    <x v="1"/>
  </r>
  <r>
    <x v="3"/>
    <s v="133937002000003302"/>
    <n v="1.0675802459699999"/>
    <s v="1 - &lt;50"/>
    <x v="1"/>
  </r>
  <r>
    <x v="3"/>
    <s v="134039000200007202"/>
    <n v="1.066960613"/>
    <s v="1 - &lt;50"/>
    <x v="1"/>
  </r>
  <r>
    <x v="3"/>
    <s v="144039000100008309"/>
    <n v="1.0662905653100001"/>
    <s v="1 - &lt;50"/>
    <x v="1"/>
  </r>
  <r>
    <x v="3"/>
    <s v="114039000100006904"/>
    <n v="1.0661898003300001"/>
    <s v="1 - &lt;50"/>
    <x v="1"/>
  </r>
  <r>
    <x v="3"/>
    <s v="124039000300009807"/>
    <n v="1.0660944773200001"/>
    <s v="1 - &lt;50"/>
    <x v="1"/>
  </r>
  <r>
    <x v="0"/>
    <s v="2322-701-0057-000-1"/>
    <n v="1.0655502479100001"/>
    <s v="1 - &lt;50"/>
    <x v="1"/>
  </r>
  <r>
    <x v="3"/>
    <s v="293840000000000201"/>
    <n v="1.0653669899"/>
    <s v="1 - &lt;50"/>
    <x v="1"/>
  </r>
  <r>
    <x v="3"/>
    <s v="114039000100001008"/>
    <n v="1.0644893844600001"/>
    <s v="1 - &lt;50"/>
    <x v="1"/>
  </r>
  <r>
    <x v="3"/>
    <s v="134039000200009004"/>
    <n v="1.06423651063"/>
    <s v="1 - &lt;50"/>
    <x v="1"/>
  </r>
  <r>
    <x v="3"/>
    <s v="114039000100004309"/>
    <n v="1.0639601358599999"/>
    <s v="1 - &lt;50"/>
    <x v="1"/>
  </r>
  <r>
    <x v="3"/>
    <s v="124039000300009601"/>
    <n v="1.0629177856500001"/>
    <s v="1 - &lt;50"/>
    <x v="1"/>
  </r>
  <r>
    <x v="3"/>
    <s v="134039000300007601"/>
    <n v="1.06291156955"/>
    <s v="1 - &lt;50"/>
    <x v="1"/>
  </r>
  <r>
    <x v="3"/>
    <s v="144039000100011509"/>
    <n v="1.06276018924"/>
    <s v="1 - &lt;50"/>
    <x v="1"/>
  </r>
  <r>
    <x v="0"/>
    <s v="2327-601-0007-000-4"/>
    <n v="1.06263041919"/>
    <s v="1 - &lt;50"/>
    <x v="1"/>
  </r>
  <r>
    <x v="3"/>
    <s v="114039000400014702"/>
    <n v="1.0623384763899999"/>
    <s v="1 - &lt;50"/>
    <x v="1"/>
  </r>
  <r>
    <x v="3"/>
    <s v="134039000200000209"/>
    <n v="1.06231096006"/>
    <s v="1 - &lt;50"/>
    <x v="1"/>
  </r>
  <r>
    <x v="3"/>
    <s v="124039000200008702"/>
    <n v="1.0618233163199999"/>
    <s v="1 - &lt;50"/>
    <x v="1"/>
  </r>
  <r>
    <x v="3"/>
    <s v="134039000300013006"/>
    <n v="1.0618144468999999"/>
    <s v="1 - &lt;50"/>
    <x v="1"/>
  </r>
  <r>
    <x v="3"/>
    <s v="024039000400001207"/>
    <n v="1.0609585885599999"/>
    <s v="1 - &lt;50"/>
    <x v="1"/>
  </r>
  <r>
    <x v="3"/>
    <s v="014039000300003003"/>
    <n v="1.05767629404"/>
    <s v="1 - &lt;50"/>
    <x v="1"/>
  </r>
  <r>
    <x v="3"/>
    <s v="134039000100007017"/>
    <n v="1.0571041995299999"/>
    <s v="1 - &lt;50"/>
    <x v="1"/>
  </r>
  <r>
    <x v="2"/>
    <s v="4211-111-0005-000-6"/>
    <n v="1.0570943545549001"/>
    <s v="1 - &lt;50"/>
    <x v="1"/>
  </r>
  <r>
    <x v="3"/>
    <s v="124039000300009308"/>
    <n v="1.05685055687"/>
    <s v="1 - &lt;50"/>
    <x v="1"/>
  </r>
  <r>
    <x v="3"/>
    <s v="114039000400014203"/>
    <n v="1.05606471545"/>
    <s v="1 - &lt;50"/>
    <x v="1"/>
  </r>
  <r>
    <x v="6"/>
    <s v="3416-411-0003-000-9"/>
    <n v="1.0543912617"/>
    <s v="1 - &lt;50"/>
    <x v="1"/>
  </r>
  <r>
    <x v="3"/>
    <s v="124039000300009503"/>
    <n v="1.05372959714"/>
    <s v="1 - &lt;50"/>
    <x v="1"/>
  </r>
  <r>
    <x v="6"/>
    <s v="3317-310-0000-000-4"/>
    <n v="1.0536622285499999"/>
    <s v="1 - &lt;50"/>
    <x v="1"/>
  </r>
  <r>
    <x v="3"/>
    <s v="114039000400010207"/>
    <n v="1.0533636575300001"/>
    <s v="1 - &lt;50"/>
    <x v="1"/>
  </r>
  <r>
    <x v="3"/>
    <s v="014039000300013608"/>
    <n v="1.0531392499500001"/>
    <s v="1 - &lt;50"/>
    <x v="1"/>
  </r>
  <r>
    <x v="3"/>
    <s v="124039000200005509"/>
    <n v="1.0530869251699999"/>
    <s v="1 - &lt;50"/>
    <x v="1"/>
  </r>
  <r>
    <x v="3"/>
    <s v="124039000200013509"/>
    <n v="1.0513829861499999"/>
    <s v="1 - &lt;50"/>
    <x v="1"/>
  </r>
  <r>
    <x v="3"/>
    <s v="133937001000053008"/>
    <n v="1.05130807671"/>
    <s v="1 - &lt;50"/>
    <x v="1"/>
  </r>
  <r>
    <x v="3"/>
    <s v="114039000100009108"/>
    <n v="1.0507346852099999"/>
    <s v="1 - &lt;50"/>
    <x v="1"/>
  </r>
  <r>
    <x v="3"/>
    <s v="134039000300007503"/>
    <n v="1.0503890836900001"/>
    <s v="1 - &lt;50"/>
    <x v="1"/>
  </r>
  <r>
    <x v="3"/>
    <s v="114039000400011803"/>
    <n v="1.05020741196"/>
    <s v="1 - &lt;50"/>
    <x v="1"/>
  </r>
  <r>
    <x v="3"/>
    <s v="144039000100008602"/>
    <n v="1.0485564978499999"/>
    <s v="1 - &lt;50"/>
    <x v="1"/>
  </r>
  <r>
    <x v="3"/>
    <s v="014039000300007009"/>
    <n v="1.0482157966200001"/>
    <s v="1 - &lt;50"/>
    <x v="1"/>
  </r>
  <r>
    <x v="3"/>
    <s v="114039000100009402"/>
    <n v="1.04725425589"/>
    <s v="1 - &lt;50"/>
    <x v="1"/>
  </r>
  <r>
    <x v="3"/>
    <s v="024039000400005105"/>
    <n v="1.0461170845800001"/>
    <s v="1 - &lt;50"/>
    <x v="1"/>
  </r>
  <r>
    <x v="3"/>
    <s v="124039000200011404"/>
    <n v="1.04599900886"/>
    <s v="1 - &lt;50"/>
    <x v="1"/>
  </r>
  <r>
    <x v="3"/>
    <s v="014039000300013403"/>
    <n v="1.0459937455399999"/>
    <s v="1 - &lt;50"/>
    <x v="1"/>
  </r>
  <r>
    <x v="3"/>
    <s v="114039000400011509"/>
    <n v="1.0455632448500001"/>
    <s v="1 - &lt;50"/>
    <x v="1"/>
  </r>
  <r>
    <x v="3"/>
    <s v="014039000300008008"/>
    <n v="1.04515758894"/>
    <s v="1 - &lt;50"/>
    <x v="1"/>
  </r>
  <r>
    <x v="3"/>
    <s v="014039000300000701"/>
    <n v="1.0451406486799999"/>
    <s v="1 - &lt;50"/>
    <x v="1"/>
  </r>
  <r>
    <x v="6"/>
    <s v="2323-501-0048-000-4"/>
    <n v="1.04402888651"/>
    <s v="1 - &lt;50"/>
    <x v="1"/>
  </r>
  <r>
    <x v="6"/>
    <s v="2434-801-0010-000-1"/>
    <n v="1.0438675444800001"/>
    <s v="1 - &lt;50"/>
    <x v="1"/>
  </r>
  <r>
    <x v="3"/>
    <s v="024039000400002108"/>
    <n v="1.04318626894"/>
    <s v="1 - &lt;50"/>
    <x v="1"/>
  </r>
  <r>
    <x v="3"/>
    <s v="144039000100003607"/>
    <n v="1.04312560339"/>
    <s v="1 - &lt;50"/>
    <x v="1"/>
  </r>
  <r>
    <x v="3"/>
    <s v="114039000100009901"/>
    <n v="1.0413988732299999"/>
    <s v="1 - &lt;50"/>
    <x v="1"/>
  </r>
  <r>
    <x v="3"/>
    <s v="244039000200000304"/>
    <n v="1.04012339005"/>
    <s v="1 - &lt;50"/>
    <x v="1"/>
  </r>
  <r>
    <x v="3"/>
    <s v="014039000300008400"/>
    <n v="1.0394622314499999"/>
    <s v="1 - &lt;50"/>
    <x v="1"/>
  </r>
  <r>
    <x v="3"/>
    <s v="014039000300009604"/>
    <n v="1.0387299703799999"/>
    <s v="1 - &lt;50"/>
    <x v="1"/>
  </r>
  <r>
    <x v="3"/>
    <s v="014039000300009506"/>
    <n v="1.0385882230800001"/>
    <s v="1 - &lt;50"/>
    <x v="1"/>
  </r>
  <r>
    <x v="3"/>
    <s v="124039000200006606"/>
    <n v="1.0374954223599999"/>
    <s v="1 - &lt;50"/>
    <x v="1"/>
  </r>
  <r>
    <x v="3"/>
    <s v="014039000300003904"/>
    <n v="1.0353580476699999"/>
    <s v="1 - &lt;50"/>
    <x v="1"/>
  </r>
  <r>
    <x v="3"/>
    <s v="014039000300000809"/>
    <n v="1.0352947083899999"/>
    <s v="1 - &lt;50"/>
    <x v="1"/>
  </r>
  <r>
    <x v="3"/>
    <s v="134039000100002600"/>
    <n v="1.03471630575"/>
    <s v="1 - &lt;50"/>
    <x v="1"/>
  </r>
  <r>
    <x v="3"/>
    <s v="173938001000005400"/>
    <n v="1.0344485691700001"/>
    <s v="1 - &lt;50"/>
    <x v="1"/>
  </r>
  <r>
    <x v="3"/>
    <s v="173938001000005500"/>
    <n v="1.0344473081400001"/>
    <s v="1 - &lt;50"/>
    <x v="1"/>
  </r>
  <r>
    <x v="3"/>
    <s v="173938001000006000"/>
    <n v="1.0344473080700001"/>
    <s v="1 - &lt;50"/>
    <x v="1"/>
  </r>
  <r>
    <x v="3"/>
    <s v="173938001000006100"/>
    <n v="1.03443749882"/>
    <s v="1 - &lt;50"/>
    <x v="1"/>
  </r>
  <r>
    <x v="3"/>
    <s v="173938001000007709"/>
    <n v="1.0343766170499999"/>
    <s v="1 - &lt;50"/>
    <x v="1"/>
  </r>
  <r>
    <x v="3"/>
    <s v="173938001000007807"/>
    <n v="1.03435638806"/>
    <s v="1 - &lt;50"/>
    <x v="1"/>
  </r>
  <r>
    <x v="3"/>
    <s v="014039000300000408"/>
    <n v="1.03403381662"/>
    <s v="1 - &lt;50"/>
    <x v="1"/>
  </r>
  <r>
    <x v="3"/>
    <s v="144039000400002201"/>
    <n v="1.0338823101200001"/>
    <s v="1 - &lt;50"/>
    <x v="1"/>
  </r>
  <r>
    <x v="0"/>
    <s v="2322-701-0036-000-8"/>
    <n v="1.0338496906859"/>
    <s v="1 - &lt;50"/>
    <x v="1"/>
  </r>
  <r>
    <x v="3"/>
    <s v="173938001000006906"/>
    <n v="1.0335122491978399"/>
    <s v="1 - &lt;50"/>
    <x v="1"/>
  </r>
  <r>
    <x v="3"/>
    <s v="024039000400002000"/>
    <n v="1.03282024021"/>
    <s v="1 - &lt;50"/>
    <x v="1"/>
  </r>
  <r>
    <x v="3"/>
    <s v="014039000300009409"/>
    <n v="1.03204641018"/>
    <s v="1 - &lt;50"/>
    <x v="1"/>
  </r>
  <r>
    <x v="3"/>
    <s v="014039000300012002"/>
    <n v="1.0320454727199999"/>
    <s v="1 - &lt;50"/>
    <x v="1"/>
  </r>
  <r>
    <x v="3"/>
    <s v="014039000300008801"/>
    <n v="1.0314258011299999"/>
    <s v="1 - &lt;50"/>
    <x v="1"/>
  </r>
  <r>
    <x v="3"/>
    <s v="014039000300005305"/>
    <n v="1.0300191160000001"/>
    <s v="1 - &lt;50"/>
    <x v="1"/>
  </r>
  <r>
    <x v="3"/>
    <s v="134039000200013801"/>
    <n v="1.02976600004"/>
    <s v="1 - &lt;50"/>
    <x v="1"/>
  </r>
  <r>
    <x v="3"/>
    <s v="014039000300011405"/>
    <n v="1.02956360691"/>
    <s v="1 - &lt;50"/>
    <x v="1"/>
  </r>
  <r>
    <x v="3"/>
    <s v="014039000300010601"/>
    <n v="1.0293095000800001"/>
    <s v="1 - &lt;50"/>
    <x v="1"/>
  </r>
  <r>
    <x v="3"/>
    <s v="024039000400003205"/>
    <n v="1.0282362763199999"/>
    <s v="1 - &lt;50"/>
    <x v="1"/>
  </r>
  <r>
    <x v="3"/>
    <s v="144039000100001903"/>
    <n v="1.0273521913899999"/>
    <s v="1 - &lt;50"/>
    <x v="1"/>
  </r>
  <r>
    <x v="3"/>
    <s v="134039000300009208"/>
    <n v="1.02727771674"/>
    <s v="1 - &lt;50"/>
    <x v="1"/>
  </r>
  <r>
    <x v="3"/>
    <s v="024039000400012909"/>
    <n v="1.0272716637599999"/>
    <s v="1 - &lt;50"/>
    <x v="1"/>
  </r>
  <r>
    <x v="3"/>
    <s v="144039000100002902"/>
    <n v="1.02592322317"/>
    <s v="1 - &lt;50"/>
    <x v="1"/>
  </r>
  <r>
    <x v="3"/>
    <s v="114039000100004808"/>
    <n v="1.02571228273"/>
    <s v="1 - &lt;50"/>
    <x v="1"/>
  </r>
  <r>
    <x v="3"/>
    <s v="014039000300003101"/>
    <n v="1.02544986375"/>
    <s v="1 - &lt;50"/>
    <x v="1"/>
  </r>
  <r>
    <x v="3"/>
    <s v="124039000300006506"/>
    <n v="1.02467507463"/>
    <s v="1 - &lt;50"/>
    <x v="1"/>
  </r>
  <r>
    <x v="3"/>
    <s v="033937004000002350"/>
    <n v="1.0231368455600001"/>
    <s v="1 - &lt;50"/>
    <x v="1"/>
  </r>
  <r>
    <x v="3"/>
    <s v="124039000200007008"/>
    <n v="1.0229788523800001"/>
    <s v="1 - &lt;50"/>
    <x v="1"/>
  </r>
  <r>
    <x v="3"/>
    <s v="133937001000060606"/>
    <n v="1.02288167489"/>
    <s v="1 - &lt;50"/>
    <x v="1"/>
  </r>
  <r>
    <x v="3"/>
    <s v="014039000300003806"/>
    <n v="1.0228270662400001"/>
    <s v="1 - &lt;50"/>
    <x v="1"/>
  </r>
  <r>
    <x v="3"/>
    <s v="183938001000014400"/>
    <n v="1.02273315115"/>
    <s v="1 - &lt;50"/>
    <x v="1"/>
  </r>
  <r>
    <x v="3"/>
    <s v="183938001000015100"/>
    <n v="1.0227325149199999"/>
    <s v="1 - &lt;50"/>
    <x v="1"/>
  </r>
  <r>
    <x v="3"/>
    <s v="183938001000014200"/>
    <n v="1.0227278826599999"/>
    <s v="1 - &lt;50"/>
    <x v="1"/>
  </r>
  <r>
    <x v="3"/>
    <s v="183938001000014300"/>
    <n v="1.02272638029"/>
    <s v="1 - &lt;50"/>
    <x v="1"/>
  </r>
  <r>
    <x v="3"/>
    <s v="183938001000014500"/>
    <n v="1.02272613914"/>
    <s v="1 - &lt;50"/>
    <x v="1"/>
  </r>
  <r>
    <x v="3"/>
    <s v="124039000200013607"/>
    <n v="1.0224217952800001"/>
    <s v="1 - &lt;50"/>
    <x v="1"/>
  </r>
  <r>
    <x v="3"/>
    <s v="183938001000014100"/>
    <n v="1.0221457526"/>
    <s v="1 - &lt;50"/>
    <x v="1"/>
  </r>
  <r>
    <x v="3"/>
    <s v="114039000400010001"/>
    <n v="1.0214740082"/>
    <s v="1 - &lt;50"/>
    <x v="1"/>
  </r>
  <r>
    <x v="3"/>
    <s v="124039000200009104"/>
    <n v="1.0213434645999999"/>
    <s v="1 - &lt;50"/>
    <x v="1"/>
  </r>
  <r>
    <x v="3"/>
    <s v="014039000300011307"/>
    <n v="1.02082495652"/>
    <s v="1 - &lt;50"/>
    <x v="1"/>
  </r>
  <r>
    <x v="3"/>
    <s v="024039000400005203"/>
    <n v="1.0208015614999999"/>
    <s v="1 - &lt;50"/>
    <x v="1"/>
  </r>
  <r>
    <x v="1"/>
    <s v="4322-600-0005-000-8"/>
    <n v="1.0206241223100001"/>
    <s v="1 - &lt;50"/>
    <x v="1"/>
  </r>
  <r>
    <x v="3"/>
    <s v="183938001000019507"/>
    <n v="1.01960293511"/>
    <s v="1 - &lt;50"/>
    <x v="1"/>
  </r>
  <r>
    <x v="3"/>
    <s v="124039000200011306"/>
    <n v="1.01890174561"/>
    <s v="1 - &lt;50"/>
    <x v="1"/>
  </r>
  <r>
    <x v="3"/>
    <s v="183938001000021807"/>
    <n v="1.01804094959"/>
    <s v="1 - &lt;50"/>
    <x v="1"/>
  </r>
  <r>
    <x v="3"/>
    <s v="183938001000022708"/>
    <n v="1.01803601812906"/>
    <s v="1 - &lt;50"/>
    <x v="1"/>
  </r>
  <r>
    <x v="3"/>
    <s v="144039000100015300"/>
    <n v="1.0177359506200001"/>
    <s v="1 - &lt;50"/>
    <x v="1"/>
  </r>
  <r>
    <x v="3"/>
    <s v="014039000300007802"/>
    <n v="1.0174297054000001"/>
    <s v="1 - &lt;50"/>
    <x v="1"/>
  </r>
  <r>
    <x v="3"/>
    <s v="014039000300007205"/>
    <n v="1.0171806670700001"/>
    <s v="1 - &lt;50"/>
    <x v="1"/>
  </r>
  <r>
    <x v="3"/>
    <s v="114039000100005200"/>
    <n v="1.0167279676200001"/>
    <s v="1 - &lt;50"/>
    <x v="1"/>
  </r>
  <r>
    <x v="3"/>
    <s v="134039000300009100"/>
    <n v="1.0164403507999999"/>
    <s v="1 - &lt;50"/>
    <x v="1"/>
  </r>
  <r>
    <x v="3"/>
    <s v="014039000300001103"/>
    <n v="1.0157928564400001"/>
    <s v="1 - &lt;50"/>
    <x v="1"/>
  </r>
  <r>
    <x v="3"/>
    <s v="014039000300003600"/>
    <n v="1.0152997182700001"/>
    <s v="1 - &lt;50"/>
    <x v="1"/>
  </r>
  <r>
    <x v="3"/>
    <s v="114039000100007609"/>
    <n v="1.0149974934899999"/>
    <s v="1 - &lt;50"/>
    <x v="1"/>
  </r>
  <r>
    <x v="3"/>
    <s v="114039000100008500"/>
    <n v="1.0149427009100001"/>
    <s v="1 - &lt;50"/>
    <x v="1"/>
  </r>
  <r>
    <x v="1"/>
    <s v="1-15-36-36-0A00-00003-A000"/>
    <n v="1.01417483049"/>
    <s v="1 - &lt;50"/>
    <x v="1"/>
  </r>
  <r>
    <x v="3"/>
    <s v="014039000300007606"/>
    <n v="1.0141036237200001"/>
    <s v="1 - &lt;50"/>
    <x v="1"/>
  </r>
  <r>
    <x v="0"/>
    <s v="2329-501-0016-100-0"/>
    <n v="1.0135448606399999"/>
    <s v="1 - &lt;50"/>
    <x v="1"/>
  </r>
  <r>
    <x v="3"/>
    <s v="124039000200009300"/>
    <n v="1.01321198654"/>
    <s v="1 - &lt;50"/>
    <x v="1"/>
  </r>
  <r>
    <x v="3"/>
    <s v="114039000100006101"/>
    <n v="1.01288070055"/>
    <s v="1 - &lt;50"/>
    <x v="1"/>
  </r>
  <r>
    <x v="3"/>
    <s v="124039000200009505"/>
    <n v="1.0125861379700001"/>
    <s v="1 - &lt;50"/>
    <x v="1"/>
  </r>
  <r>
    <x v="3"/>
    <s v="124039000200006802"/>
    <n v="1.0112416953800001"/>
    <s v="1 - &lt;50"/>
    <x v="1"/>
  </r>
  <r>
    <x v="3"/>
    <s v="183938001000031609"/>
    <n v="1.0112115270699999"/>
    <s v="1 - &lt;50"/>
    <x v="1"/>
  </r>
  <r>
    <x v="6"/>
    <s v="2322-411-0002-010-4"/>
    <n v="1.01028956666"/>
    <s v="1 - &lt;50"/>
    <x v="1"/>
  </r>
  <r>
    <x v="3"/>
    <s v="183938001000032207"/>
    <n v="1.0102362820299999"/>
    <s v="1 - &lt;50"/>
    <x v="1"/>
  </r>
  <r>
    <x v="3"/>
    <s v="024039000400011606"/>
    <n v="1.00967048501"/>
    <s v="1 - &lt;50"/>
    <x v="1"/>
  </r>
  <r>
    <x v="3"/>
    <s v="134039000200013507"/>
    <n v="1.0094803614100001"/>
    <s v="1 - &lt;50"/>
    <x v="1"/>
  </r>
  <r>
    <x v="1"/>
    <s v="4315-323-0001-080-2"/>
    <n v="1.00942930674"/>
    <s v="1 - &lt;50"/>
    <x v="1"/>
  </r>
  <r>
    <x v="3"/>
    <s v="133937001000044901"/>
    <n v="1.0093766505799999"/>
    <s v="1 - &lt;50"/>
    <x v="1"/>
  </r>
  <r>
    <x v="3"/>
    <s v="014039000300011904"/>
    <n v="1.0087835300200001"/>
    <s v="1 - &lt;50"/>
    <x v="1"/>
  </r>
  <r>
    <x v="3"/>
    <s v="134039000200010500"/>
    <n v="1.00811751078"/>
    <s v="1 - &lt;50"/>
    <x v="1"/>
  </r>
  <r>
    <x v="2"/>
    <s v="4210-323-0004-000-7"/>
    <n v="1.0080593656400001"/>
    <s v="1 - &lt;50"/>
    <x v="1"/>
  </r>
  <r>
    <x v="7"/>
    <s v="233840000056000304"/>
    <n v="1.0079068550700001"/>
    <s v="1 - &lt;50"/>
    <x v="1"/>
  </r>
  <r>
    <x v="3"/>
    <s v="124039000300006800"/>
    <n v="1.0078898031400001"/>
    <s v="1 - &lt;50"/>
    <x v="1"/>
  </r>
  <r>
    <x v="3"/>
    <s v="014039000300004805"/>
    <n v="1.00787740958"/>
    <s v="1 - &lt;50"/>
    <x v="1"/>
  </r>
  <r>
    <x v="3"/>
    <s v="014039000300008204"/>
    <n v="1.0072718443099999"/>
    <s v="1 - &lt;50"/>
    <x v="1"/>
  </r>
  <r>
    <x v="3"/>
    <s v="134039000300010606"/>
    <n v="1.00672832889"/>
    <s v="1 - &lt;50"/>
    <x v="1"/>
  </r>
  <r>
    <x v="3"/>
    <s v="183938001000039905"/>
    <n v="1.0053341403279701"/>
    <s v="1 - &lt;50"/>
    <x v="1"/>
  </r>
  <r>
    <x v="3"/>
    <s v="014039000300005608"/>
    <n v="1.0051801785200001"/>
    <s v="1 - &lt;50"/>
    <x v="1"/>
  </r>
  <r>
    <x v="3"/>
    <s v="124039000200010815"/>
    <n v="1.0045824196499999"/>
    <s v="1 - &lt;50"/>
    <x v="1"/>
  </r>
  <r>
    <x v="3"/>
    <s v="134039000200012009"/>
    <n v="1.0040199516899999"/>
    <s v="1 - &lt;50"/>
    <x v="1"/>
  </r>
  <r>
    <x v="3"/>
    <s v="124039000200007106"/>
    <n v="1.00389568499"/>
    <s v="1 - &lt;50"/>
    <x v="1"/>
  </r>
  <r>
    <x v="3"/>
    <s v="183938001000033901"/>
    <n v="1.0034963059999999"/>
    <s v="1 - &lt;50"/>
    <x v="1"/>
  </r>
  <r>
    <x v="3"/>
    <s v="014039000300000202"/>
    <n v="1.0029982254800001"/>
    <s v="1 - &lt;50"/>
    <x v="1"/>
  </r>
  <r>
    <x v="3"/>
    <s v="014039000300011003"/>
    <n v="1.0022409456800001"/>
    <s v="1 - &lt;50"/>
    <x v="1"/>
  </r>
  <r>
    <x v="3"/>
    <s v="024039000400011205"/>
    <n v="1.0012486889100001"/>
    <s v="1 - &lt;50"/>
    <x v="1"/>
  </r>
  <r>
    <x v="3"/>
    <s v="024039000400002206"/>
    <n v="1.00121351946"/>
    <s v="1 - &lt;50"/>
    <x v="1"/>
  </r>
  <r>
    <x v="3"/>
    <s v="014039000300005403"/>
    <n v="1.0010773420400001"/>
    <s v="1 - &lt;50"/>
    <x v="1"/>
  </r>
  <r>
    <x v="3"/>
    <s v="124039000200006900"/>
    <n v="1.00081048051"/>
    <s v="1 - &lt;50"/>
    <x v="1"/>
  </r>
  <r>
    <x v="3"/>
    <s v="124039000200005901"/>
    <n v="1.0005493088299999"/>
    <s v="1 - &lt;50"/>
    <x v="1"/>
  </r>
  <r>
    <x v="3"/>
    <s v="133937001000067805"/>
    <n v="1.0001523468"/>
    <s v="1 - &lt;50"/>
    <x v="1"/>
  </r>
  <r>
    <x v="3"/>
    <s v="133937001000066904"/>
    <n v="1.00014915638"/>
    <s v="1 - &lt;50"/>
    <x v="1"/>
  </r>
  <r>
    <x v="3"/>
    <s v="133937001000066806"/>
    <n v="1.0001462724800001"/>
    <s v="1 - &lt;50"/>
    <x v="1"/>
  </r>
  <r>
    <x v="3"/>
    <s v="133937001000054203"/>
    <n v="1.0001407176899999"/>
    <s v="1 - &lt;50"/>
    <x v="1"/>
  </r>
  <r>
    <x v="3"/>
    <s v="133937001000067002"/>
    <n v="1.00013966654"/>
    <s v="1 - &lt;50"/>
    <x v="1"/>
  </r>
  <r>
    <x v="3"/>
    <s v="133937001000067707"/>
    <n v="1.00013848386"/>
    <s v="1 - &lt;50"/>
    <x v="1"/>
  </r>
  <r>
    <x v="3"/>
    <s v="183938001000034606"/>
    <n v="1.00013722764"/>
    <s v="1 - &lt;50"/>
    <x v="1"/>
  </r>
  <r>
    <x v="3"/>
    <s v="144039000100011607"/>
    <n v="0.99982148124299997"/>
    <s v="&lt; 1"/>
    <x v="1"/>
  </r>
  <r>
    <x v="3"/>
    <s v="124039000200011609"/>
    <n v="0.99958866070300001"/>
    <s v="&lt; 1"/>
    <x v="1"/>
  </r>
  <r>
    <x v="3"/>
    <s v="133937002000004604"/>
    <n v="0.99956750261500005"/>
    <s v="&lt; 1"/>
    <x v="1"/>
  </r>
  <r>
    <x v="3"/>
    <s v="134039000200003108"/>
    <n v="0.99913916856200002"/>
    <s v="&lt; 1"/>
    <x v="1"/>
  </r>
  <r>
    <x v="3"/>
    <s v="033937004000002330"/>
    <n v="0.99909387800899996"/>
    <s v="&lt; 1"/>
    <x v="1"/>
  </r>
  <r>
    <x v="3"/>
    <s v="144039000400001907"/>
    <n v="0.99890802511700005"/>
    <s v="&lt; 1"/>
    <x v="1"/>
  </r>
  <r>
    <x v="3"/>
    <s v="133937001000067903"/>
    <n v="0.99885720735899997"/>
    <s v="&lt; 1"/>
    <x v="1"/>
  </r>
  <r>
    <x v="3"/>
    <s v="144039000100012900"/>
    <n v="0.99878565451400003"/>
    <s v="&lt; 1"/>
    <x v="1"/>
  </r>
  <r>
    <x v="3"/>
    <s v="124039000300009200"/>
    <n v="0.99842895166500001"/>
    <s v="&lt; 1"/>
    <x v="1"/>
  </r>
  <r>
    <x v="3"/>
    <s v="144039000100011901"/>
    <n v="0.99824541665800004"/>
    <s v="&lt; 1"/>
    <x v="1"/>
  </r>
  <r>
    <x v="3"/>
    <s v="114039000400015603"/>
    <n v="0.99797906063499997"/>
    <s v="&lt; 1"/>
    <x v="1"/>
  </r>
  <r>
    <x v="3"/>
    <s v="014039000300008302"/>
    <n v="0.99739307221999995"/>
    <s v="&lt; 1"/>
    <x v="1"/>
  </r>
  <r>
    <x v="3"/>
    <s v="124039000200009202"/>
    <n v="0.99708275954299996"/>
    <s v="&lt; 1"/>
    <x v="1"/>
  </r>
  <r>
    <x v="3"/>
    <s v="144039000100004107"/>
    <n v="0.99705881724199996"/>
    <s v="&lt; 1"/>
    <x v="1"/>
  </r>
  <r>
    <x v="3"/>
    <s v="144039000400002808"/>
    <n v="0.99629539439199999"/>
    <s v="&lt; 1"/>
    <x v="1"/>
  </r>
  <r>
    <x v="3"/>
    <s v="144039000100003402"/>
    <n v="0.99578374847200002"/>
    <s v="&lt; 1"/>
    <x v="1"/>
  </r>
  <r>
    <x v="3"/>
    <s v="033937003000000109"/>
    <n v="0.99572164013200004"/>
    <s v="&lt; 1"/>
    <x v="1"/>
  </r>
  <r>
    <x v="3"/>
    <s v="134039000300011605"/>
    <n v="0.99550518646300001"/>
    <s v="&lt; 1"/>
    <x v="1"/>
  </r>
  <r>
    <x v="3"/>
    <s v="033937004000002348"/>
    <n v="0.99476364324699995"/>
    <s v="&lt; 1"/>
    <x v="1"/>
  </r>
  <r>
    <x v="3"/>
    <s v="134039000100004305"/>
    <n v="0.99459536712300001"/>
    <s v="&lt; 1"/>
    <x v="1"/>
  </r>
  <r>
    <x v="3"/>
    <s v="144039000100003108"/>
    <n v="0.99451894531399998"/>
    <s v="&lt; 1"/>
    <x v="1"/>
  </r>
  <r>
    <x v="3"/>
    <s v="134039000200015300"/>
    <n v="0.99377056911700001"/>
    <s v="&lt; 1"/>
    <x v="1"/>
  </r>
  <r>
    <x v="3"/>
    <s v="114039000400015408"/>
    <n v="0.99338778772400005"/>
    <s v="&lt; 1"/>
    <x v="1"/>
  </r>
  <r>
    <x v="3"/>
    <s v="133937002000004506"/>
    <n v="0.99291392901700004"/>
    <s v="&lt; 1"/>
    <x v="1"/>
  </r>
  <r>
    <x v="3"/>
    <s v="144039000400001300"/>
    <n v="0.99278413696500001"/>
    <s v="&lt; 1"/>
    <x v="1"/>
  </r>
  <r>
    <x v="3"/>
    <s v="134039000100004403"/>
    <n v="0.99251886342399998"/>
    <s v="&lt; 1"/>
    <x v="1"/>
  </r>
  <r>
    <x v="3"/>
    <s v="134039000300014602"/>
    <n v="0.99246325988899997"/>
    <s v="&lt; 1"/>
    <x v="1"/>
  </r>
  <r>
    <x v="3"/>
    <s v="024039000400006809"/>
    <n v="0.99061185715"/>
    <s v="&lt; 1"/>
    <x v="1"/>
  </r>
  <r>
    <x v="3"/>
    <s v="124039000200002110"/>
    <n v="0.98963911987200004"/>
    <s v="&lt; 1"/>
    <x v="1"/>
  </r>
  <r>
    <x v="3"/>
    <s v="014039000300000300"/>
    <n v="0.988737353456"/>
    <s v="&lt; 1"/>
    <x v="1"/>
  </r>
  <r>
    <x v="3"/>
    <s v="173938001003000005"/>
    <n v="0.98842038368600005"/>
    <s v="&lt; 1"/>
    <x v="1"/>
  </r>
  <r>
    <x v="3"/>
    <s v="183938001000017206"/>
    <n v="0.98805237439399995"/>
    <s v="&lt; 1"/>
    <x v="1"/>
  </r>
  <r>
    <x v="3"/>
    <s v="183938001000016706"/>
    <n v="0.98805173757800002"/>
    <s v="&lt; 1"/>
    <x v="1"/>
  </r>
  <r>
    <x v="3"/>
    <s v="144039000100014804"/>
    <n v="0.98797402881100005"/>
    <s v="&lt; 1"/>
    <x v="1"/>
  </r>
  <r>
    <x v="3"/>
    <s v="183938001000017304"/>
    <n v="0.98745620573500004"/>
    <s v="&lt; 1"/>
    <x v="1"/>
  </r>
  <r>
    <x v="3"/>
    <s v="024039000400000609"/>
    <n v="0.98720641060100001"/>
    <s v="&lt; 1"/>
    <x v="1"/>
  </r>
  <r>
    <x v="3"/>
    <s v="183938001000015707"/>
    <n v="0.98654090468199995"/>
    <s v="&lt; 1"/>
    <x v="1"/>
  </r>
  <r>
    <x v="3"/>
    <s v="014039000300005109"/>
    <n v="0.98637593421299996"/>
    <s v="&lt; 1"/>
    <x v="1"/>
  </r>
  <r>
    <x v="3"/>
    <s v="033937004000000650"/>
    <n v="0.98595815862699998"/>
    <s v="&lt; 1"/>
    <x v="1"/>
  </r>
  <r>
    <x v="3"/>
    <s v="183938001000015208"/>
    <n v="0.985945912634"/>
    <s v="&lt; 1"/>
    <x v="1"/>
  </r>
  <r>
    <x v="3"/>
    <s v="183938001000016600"/>
    <n v="0.98555215435300003"/>
    <s v="&lt; 1"/>
    <x v="1"/>
  </r>
  <r>
    <x v="3"/>
    <s v="134039000200011803"/>
    <n v="0.98551743055200003"/>
    <s v="&lt; 1"/>
    <x v="1"/>
  </r>
  <r>
    <x v="3"/>
    <s v="144039000100014702"/>
    <n v="0.98527613235900002"/>
    <s v="&lt; 1"/>
    <x v="1"/>
  </r>
  <r>
    <x v="3"/>
    <s v="014039000300001005"/>
    <n v="0.98526419812599997"/>
    <s v="&lt; 1"/>
    <x v="1"/>
  </r>
  <r>
    <x v="3"/>
    <s v="014039000300000907"/>
    <n v="0.98507551184300002"/>
    <s v="&lt; 1"/>
    <x v="1"/>
  </r>
  <r>
    <x v="3"/>
    <s v="144039000100000600"/>
    <n v="0.98505291339500001"/>
    <s v="&lt; 1"/>
    <x v="1"/>
  </r>
  <r>
    <x v="3"/>
    <s v="024039000400002803"/>
    <n v="0.98485744692300003"/>
    <s v="&lt; 1"/>
    <x v="1"/>
  </r>
  <r>
    <x v="3"/>
    <s v="014039000300011806"/>
    <n v="0.98482951392600004"/>
    <s v="&lt; 1"/>
    <x v="1"/>
  </r>
  <r>
    <x v="3"/>
    <s v="134039000100007204"/>
    <n v="0.98467402022399997"/>
    <s v="&lt; 1"/>
    <x v="1"/>
  </r>
  <r>
    <x v="3"/>
    <s v="124039000200010600"/>
    <n v="0.984458998719"/>
    <s v="&lt; 1"/>
    <x v="1"/>
  </r>
  <r>
    <x v="3"/>
    <s v="144039000100008504"/>
    <n v="0.98445694702200004"/>
    <s v="&lt; 1"/>
    <x v="1"/>
  </r>
  <r>
    <x v="3"/>
    <s v="114039000400014105"/>
    <n v="0.98434706187700005"/>
    <s v="&lt; 1"/>
    <x v="1"/>
  </r>
  <r>
    <x v="3"/>
    <s v="133937002000005300"/>
    <n v="0.98356978185400001"/>
    <s v="&lt; 1"/>
    <x v="1"/>
  </r>
  <r>
    <x v="3"/>
    <s v="014039000300008909"/>
    <n v="0.98343694104099999"/>
    <s v="&lt; 1"/>
    <x v="1"/>
  </r>
  <r>
    <x v="3"/>
    <s v="144039000100001100"/>
    <n v="0.98325225701499996"/>
    <s v="&lt; 1"/>
    <x v="1"/>
  </r>
  <r>
    <x v="3"/>
    <s v="183938001000042500"/>
    <n v="0.98266756820000001"/>
    <s v="&lt; 1"/>
    <x v="1"/>
  </r>
  <r>
    <x v="3"/>
    <s v="144039000100003705"/>
    <n v="0.98260483157699996"/>
    <s v="&lt; 1"/>
    <x v="1"/>
  </r>
  <r>
    <x v="3"/>
    <s v="124039000200010904"/>
    <n v="0.98200068831300003"/>
    <s v="&lt; 1"/>
    <x v="1"/>
  </r>
  <r>
    <x v="3"/>
    <s v="144039000400000908"/>
    <n v="0.98181611890599996"/>
    <s v="&lt; 1"/>
    <x v="1"/>
  </r>
  <r>
    <x v="3"/>
    <s v="033937004000000643"/>
    <n v="0.98162767042999999"/>
    <s v="&lt; 1"/>
    <x v="1"/>
  </r>
  <r>
    <x v="3"/>
    <s v="144039000100015202"/>
    <n v="0.98135210090400005"/>
    <s v="&lt; 1"/>
    <x v="1"/>
  </r>
  <r>
    <x v="3"/>
    <s v="183938001000040500"/>
    <n v="0.98107675403868999"/>
    <s v="&lt; 1"/>
    <x v="1"/>
  </r>
  <r>
    <x v="3"/>
    <s v="114039000400013801"/>
    <n v="0.98059249097699996"/>
    <s v="&lt; 1"/>
    <x v="1"/>
  </r>
  <r>
    <x v="3"/>
    <s v="014039000300008507"/>
    <n v="0.97953701773099999"/>
    <s v="&lt; 1"/>
    <x v="1"/>
  </r>
  <r>
    <x v="3"/>
    <s v="014039000300010406"/>
    <n v="0.97945902682999997"/>
    <s v="&lt; 1"/>
    <x v="1"/>
  </r>
  <r>
    <x v="3"/>
    <s v="024039000400001902"/>
    <n v="0.97912674080100004"/>
    <s v="&lt; 1"/>
    <x v="1"/>
  </r>
  <r>
    <x v="3"/>
    <s v="014039000300007508"/>
    <n v="0.978433521433"/>
    <s v="&lt; 1"/>
    <x v="1"/>
  </r>
  <r>
    <x v="3"/>
    <s v="014039000300002905"/>
    <n v="0.97813015188499997"/>
    <s v="&lt; 1"/>
    <x v="1"/>
  </r>
  <r>
    <x v="3"/>
    <s v="014039000300002219"/>
    <n v="0.97771741119800004"/>
    <s v="&lt; 1"/>
    <x v="1"/>
  </r>
  <r>
    <x v="3"/>
    <s v="014039000300014000"/>
    <n v="0.97311942897199999"/>
    <s v="&lt; 1"/>
    <x v="1"/>
  </r>
  <r>
    <x v="3"/>
    <s v="144039000100007505"/>
    <n v="0.97295891693000003"/>
    <s v="&lt; 1"/>
    <x v="1"/>
  </r>
  <r>
    <x v="3"/>
    <s v="024039000400012008"/>
    <n v="0.97295176238799996"/>
    <s v="&lt; 1"/>
    <x v="1"/>
  </r>
  <r>
    <x v="3"/>
    <s v="014039000300011209"/>
    <n v="0.971916200221"/>
    <s v="&lt; 1"/>
    <x v="1"/>
  </r>
  <r>
    <x v="3"/>
    <s v="113937000000007901"/>
    <n v="0.97079741857900004"/>
    <s v="&lt; 1"/>
    <x v="1"/>
  </r>
  <r>
    <x v="0"/>
    <s v="2326-413-0000-000-5"/>
    <n v="0.96761926072799997"/>
    <s v="&lt; 1"/>
    <x v="1"/>
  </r>
  <r>
    <x v="3"/>
    <s v="114039000400009406"/>
    <n v="0.967436261252"/>
    <s v="&lt; 1"/>
    <x v="1"/>
  </r>
  <r>
    <x v="3"/>
    <s v="134039000300014700"/>
    <n v="0.96735619239000004"/>
    <s v="&lt; 1"/>
    <x v="1"/>
  </r>
  <r>
    <x v="3"/>
    <s v="114039000100000508"/>
    <n v="0.96716075229499998"/>
    <s v="&lt; 1"/>
    <x v="1"/>
  </r>
  <r>
    <x v="3"/>
    <s v="124039000200005206"/>
    <n v="0.96630948725300003"/>
    <s v="&lt; 1"/>
    <x v="1"/>
  </r>
  <r>
    <x v="3"/>
    <s v="124039000300009406"/>
    <n v="0.96622693265199999"/>
    <s v="&lt; 1"/>
    <x v="1"/>
  </r>
  <r>
    <x v="3"/>
    <s v="124039000200009006"/>
    <n v="0.96598164352299998"/>
    <s v="&lt; 1"/>
    <x v="1"/>
  </r>
  <r>
    <x v="3"/>
    <s v="134039000200012107"/>
    <n v="0.965283786847"/>
    <s v="&lt; 1"/>
    <x v="1"/>
  </r>
  <r>
    <x v="3"/>
    <s v="124039000200005108"/>
    <n v="0.96524578260899996"/>
    <s v="&lt; 1"/>
    <x v="1"/>
  </r>
  <r>
    <x v="3"/>
    <s v="124039000200013705"/>
    <n v="0.96496182889899995"/>
    <s v="&lt; 1"/>
    <x v="1"/>
  </r>
  <r>
    <x v="3"/>
    <s v="134039000100005206"/>
    <n v="0.964276464221"/>
    <s v="&lt; 1"/>
    <x v="1"/>
  </r>
  <r>
    <x v="3"/>
    <s v="014039000300011600"/>
    <n v="0.96409108301500002"/>
    <s v="&lt; 1"/>
    <x v="1"/>
  </r>
  <r>
    <x v="3"/>
    <s v="144039000100010109"/>
    <n v="0.96406133635400004"/>
    <s v="&lt; 1"/>
    <x v="1"/>
  </r>
  <r>
    <x v="3"/>
    <s v="024039000400010206"/>
    <n v="0.96352042074099997"/>
    <s v="&lt; 1"/>
    <x v="1"/>
  </r>
  <r>
    <x v="3"/>
    <s v="244039000100000903"/>
    <n v="0.96284811131500003"/>
    <s v="&lt; 1"/>
    <x v="1"/>
  </r>
  <r>
    <x v="3"/>
    <s v="014039000300009800"/>
    <n v="0.962514554094"/>
    <s v="&lt; 1"/>
    <x v="1"/>
  </r>
  <r>
    <x v="3"/>
    <s v="024039000400012115"/>
    <n v="0.96221991055900002"/>
    <s v="&lt; 1"/>
    <x v="1"/>
  </r>
  <r>
    <x v="3"/>
    <s v="134039000200000307"/>
    <n v="0.96217868027099995"/>
    <s v="&lt; 1"/>
    <x v="1"/>
  </r>
  <r>
    <x v="5"/>
    <s v="043940000000000319"/>
    <n v="0.96162035990700001"/>
    <s v="&lt; 1"/>
    <x v="1"/>
  </r>
  <r>
    <x v="3"/>
    <s v="134039000300002802"/>
    <n v="0.96099384895700002"/>
    <s v="&lt; 1"/>
    <x v="1"/>
  </r>
  <r>
    <x v="2"/>
    <s v="4210-323-0001-000-6"/>
    <n v="0.959971099612"/>
    <s v="&lt; 1"/>
    <x v="1"/>
  </r>
  <r>
    <x v="3"/>
    <s v="024039000400003107"/>
    <n v="0.95946186440699999"/>
    <s v="&lt; 1"/>
    <x v="1"/>
  </r>
  <r>
    <x v="3"/>
    <s v="183938001000022806"/>
    <n v="0.95937514906954002"/>
    <s v="&lt; 1"/>
    <x v="1"/>
  </r>
  <r>
    <x v="3"/>
    <s v="024039000400003704"/>
    <n v="0.95852065496399996"/>
    <s v="&lt; 1"/>
    <x v="1"/>
  </r>
  <r>
    <x v="3"/>
    <s v="014039000300001808"/>
    <n v="0.95770337808899997"/>
    <s v="&lt; 1"/>
    <x v="1"/>
  </r>
  <r>
    <x v="3"/>
    <s v="134039000200007300"/>
    <n v="0.95511672451499996"/>
    <s v="&lt; 1"/>
    <x v="1"/>
  </r>
  <r>
    <x v="3"/>
    <s v="124039000300011402"/>
    <n v="0.95437129618899996"/>
    <s v="&lt; 1"/>
    <x v="1"/>
  </r>
  <r>
    <x v="3"/>
    <s v="014039000300004306"/>
    <n v="0.95388671783699996"/>
    <s v="&lt; 1"/>
    <x v="1"/>
  </r>
  <r>
    <x v="3"/>
    <s v="144039000100000101"/>
    <n v="0.95382405987499996"/>
    <s v="&lt; 1"/>
    <x v="1"/>
  </r>
  <r>
    <x v="4"/>
    <s v="143840000053000000"/>
    <n v="0.95360790798700001"/>
    <s v="&lt; 1"/>
    <x v="1"/>
  </r>
  <r>
    <x v="3"/>
    <s v="114039000100000802"/>
    <n v="0.95287553546399995"/>
    <s v="&lt; 1"/>
    <x v="1"/>
  </r>
  <r>
    <x v="3"/>
    <s v="144039000100008808"/>
    <n v="0.95250886397699996"/>
    <s v="&lt; 1"/>
    <x v="1"/>
  </r>
  <r>
    <x v="3"/>
    <s v="134039000300010205"/>
    <n v="0.95201575849499998"/>
    <s v="&lt; 1"/>
    <x v="1"/>
  </r>
  <r>
    <x v="3"/>
    <s v="114039000100005807"/>
    <n v="0.95198582521999997"/>
    <s v="&lt; 1"/>
    <x v="1"/>
  </r>
  <r>
    <x v="3"/>
    <s v="114039000100007707"/>
    <n v="0.950986322281"/>
    <s v="&lt; 1"/>
    <x v="1"/>
  </r>
  <r>
    <x v="3"/>
    <s v="134039000200012205"/>
    <n v="0.95023507810499996"/>
    <s v="&lt; 1"/>
    <x v="1"/>
  </r>
  <r>
    <x v="3"/>
    <s v="144039000100002608"/>
    <n v="0.95017150207099998"/>
    <s v="&lt; 1"/>
    <x v="1"/>
  </r>
  <r>
    <x v="3"/>
    <s v="133937002000012105"/>
    <n v="0.95016474450099997"/>
    <s v="&lt; 1"/>
    <x v="1"/>
  </r>
  <r>
    <x v="3"/>
    <s v="144039000100002706"/>
    <n v="0.94982309114100005"/>
    <s v="&lt; 1"/>
    <x v="1"/>
  </r>
  <r>
    <x v="3"/>
    <s v="133937002000012203"/>
    <n v="0.94931437067400004"/>
    <s v="&lt; 1"/>
    <x v="1"/>
  </r>
  <r>
    <x v="3"/>
    <s v="133937002000012301"/>
    <n v="0.94921521721699997"/>
    <s v="&lt; 1"/>
    <x v="1"/>
  </r>
  <r>
    <x v="3"/>
    <s v="133937002000012409"/>
    <n v="0.94886418209599999"/>
    <s v="&lt; 1"/>
    <x v="1"/>
  </r>
  <r>
    <x v="3"/>
    <s v="133937002000012506"/>
    <n v="0.94876917312999998"/>
    <s v="&lt; 1"/>
    <x v="1"/>
  </r>
  <r>
    <x v="3"/>
    <s v="133937002000012604"/>
    <n v="0.94841670568699998"/>
    <s v="&lt; 1"/>
    <x v="1"/>
  </r>
  <r>
    <x v="3"/>
    <s v="134039000300006005"/>
    <n v="0.94831986156400006"/>
    <s v="&lt; 1"/>
    <x v="1"/>
  </r>
  <r>
    <x v="3"/>
    <s v="133937002000012702"/>
    <n v="0.94807283285499999"/>
    <s v="&lt; 1"/>
    <x v="1"/>
  </r>
  <r>
    <x v="3"/>
    <s v="024039000400007700"/>
    <n v="0.946824629546"/>
    <s v="&lt; 1"/>
    <x v="1"/>
  </r>
  <r>
    <x v="3"/>
    <s v="144039000100001306"/>
    <n v="0.94680981384100005"/>
    <s v="&lt; 1"/>
    <x v="1"/>
  </r>
  <r>
    <x v="0"/>
    <s v="3309-605-0051-000-6"/>
    <n v="0.94660754354900001"/>
    <s v="&lt; 1"/>
    <x v="1"/>
  </r>
  <r>
    <x v="3"/>
    <s v="114039000100003505"/>
    <n v="0.94647800648199998"/>
    <s v="&lt; 1"/>
    <x v="1"/>
  </r>
  <r>
    <x v="3"/>
    <s v="024039000400000903"/>
    <n v="0.94511277484099998"/>
    <s v="&lt; 1"/>
    <x v="1"/>
  </r>
  <r>
    <x v="3"/>
    <s v="134039000300002704"/>
    <n v="0.94462789032899996"/>
    <s v="&lt; 1"/>
    <x v="1"/>
  </r>
  <r>
    <x v="3"/>
    <s v="014039000300000603"/>
    <n v="0.94428404836400004"/>
    <s v="&lt; 1"/>
    <x v="1"/>
  </r>
  <r>
    <x v="3"/>
    <s v="133937002000005202"/>
    <n v="0.94372326971700005"/>
    <s v="&lt; 1"/>
    <x v="1"/>
  </r>
  <r>
    <x v="3"/>
    <s v="144039000100014007"/>
    <n v="0.94322147290000002"/>
    <s v="&lt; 1"/>
    <x v="1"/>
  </r>
  <r>
    <x v="3"/>
    <s v="133937002000012007"/>
    <n v="0.94232318849600005"/>
    <s v="&lt; 1"/>
    <x v="1"/>
  </r>
  <r>
    <x v="3"/>
    <s v="114039000100004602"/>
    <n v="0.94161912950000004"/>
    <s v="&lt; 1"/>
    <x v="1"/>
  </r>
  <r>
    <x v="3"/>
    <s v="244039000200000108"/>
    <n v="0.94150758357099995"/>
    <s v="&lt; 1"/>
    <x v="1"/>
  </r>
  <r>
    <x v="3"/>
    <s v="114039000400015202"/>
    <n v="0.94125806033699999"/>
    <s v="&lt; 1"/>
    <x v="1"/>
  </r>
  <r>
    <x v="3"/>
    <s v="114039000100002301"/>
    <n v="0.94092896782000002"/>
    <s v="&lt; 1"/>
    <x v="1"/>
  </r>
  <r>
    <x v="3"/>
    <s v="014039000300009203"/>
    <n v="0.94059932657400003"/>
    <s v="&lt; 1"/>
    <x v="1"/>
  </r>
  <r>
    <x v="3"/>
    <s v="014039000300010111"/>
    <n v="0.93879711758499995"/>
    <s v="&lt; 1"/>
    <x v="1"/>
  </r>
  <r>
    <x v="3"/>
    <s v="144039000400002103"/>
    <n v="0.93799761492300004"/>
    <s v="&lt; 1"/>
    <x v="1"/>
  </r>
  <r>
    <x v="3"/>
    <s v="134039000100001807"/>
    <n v="0.93780143133500005"/>
    <s v="&lt; 1"/>
    <x v="1"/>
  </r>
  <r>
    <x v="3"/>
    <s v="144039000100001404"/>
    <n v="0.93727695347100004"/>
    <s v="&lt; 1"/>
    <x v="1"/>
  </r>
  <r>
    <x v="3"/>
    <s v="133937002000012800"/>
    <n v="0.93659573971599996"/>
    <s v="&lt; 1"/>
    <x v="1"/>
  </r>
  <r>
    <x v="3"/>
    <s v="363839000000000130"/>
    <n v="0.93655512107000005"/>
    <s v="&lt; 1"/>
    <x v="1"/>
  </r>
  <r>
    <x v="3"/>
    <s v="134039000200010305"/>
    <n v="0.93602514302600004"/>
    <s v="&lt; 1"/>
    <x v="1"/>
  </r>
  <r>
    <x v="3"/>
    <s v="133937001000050109"/>
    <n v="0.93599730576100004"/>
    <s v="&lt; 1"/>
    <x v="1"/>
  </r>
  <r>
    <x v="3"/>
    <s v="144039000100000904"/>
    <n v="0.93544536536099998"/>
    <s v="&lt; 1"/>
    <x v="1"/>
  </r>
  <r>
    <x v="3"/>
    <s v="114039000400015701"/>
    <n v="0.93368638393000003"/>
    <s v="&lt; 1"/>
    <x v="1"/>
  </r>
  <r>
    <x v="3"/>
    <s v="144039000400002005"/>
    <n v="0.93288284389700005"/>
    <s v="&lt; 1"/>
    <x v="1"/>
  </r>
  <r>
    <x v="3"/>
    <s v="024039000400010108"/>
    <n v="0.93276988323999999"/>
    <s v="&lt; 1"/>
    <x v="1"/>
  </r>
  <r>
    <x v="3"/>
    <s v="173938001000003100"/>
    <n v="0.93223829299600003"/>
    <s v="&lt; 1"/>
    <x v="1"/>
  </r>
  <r>
    <x v="3"/>
    <s v="144039000100008700"/>
    <n v="0.93179951838899999"/>
    <s v="&lt; 1"/>
    <x v="1"/>
  </r>
  <r>
    <x v="3"/>
    <s v="014039000300005804"/>
    <n v="0.93127514143900003"/>
    <s v="&lt; 1"/>
    <x v="1"/>
  </r>
  <r>
    <x v="3"/>
    <s v="173938001000003000"/>
    <n v="0.930664387175"/>
    <s v="&lt; 1"/>
    <x v="1"/>
  </r>
  <r>
    <x v="3"/>
    <s v="144039000400006001"/>
    <n v="0.92995677104200003"/>
    <s v="&lt; 1"/>
    <x v="1"/>
  </r>
  <r>
    <x v="3"/>
    <s v="144039000100008407"/>
    <n v="0.928867955947"/>
    <s v="&lt; 1"/>
    <x v="1"/>
  </r>
  <r>
    <x v="3"/>
    <s v="144039000400001202"/>
    <n v="0.92803067053300003"/>
    <s v="&lt; 1"/>
    <x v="1"/>
  </r>
  <r>
    <x v="3"/>
    <s v="144039000400002906"/>
    <n v="0.927855491275"/>
    <s v="&lt; 1"/>
    <x v="1"/>
  </r>
  <r>
    <x v="3"/>
    <s v="144039000400000800"/>
    <n v="0.92732735947099998"/>
    <s v="&lt; 1"/>
    <x v="1"/>
  </r>
  <r>
    <x v="3"/>
    <s v="124039000200002600"/>
    <n v="0.92708611069000002"/>
    <s v="&lt; 1"/>
    <x v="1"/>
  </r>
  <r>
    <x v="3"/>
    <s v="114039000100004504"/>
    <n v="0.92693620438699997"/>
    <s v="&lt; 1"/>
    <x v="1"/>
  </r>
  <r>
    <x v="3"/>
    <s v="144039000100013909"/>
    <n v="0.925853387345"/>
    <s v="&lt; 1"/>
    <x v="1"/>
  </r>
  <r>
    <x v="3"/>
    <s v="144039000100013204"/>
    <n v="0.92561360795299996"/>
    <s v="&lt; 1"/>
    <x v="1"/>
  </r>
  <r>
    <x v="3"/>
    <s v="024039000400008709"/>
    <n v="0.92502730126900001"/>
    <s v="&lt; 1"/>
    <x v="1"/>
  </r>
  <r>
    <x v="3"/>
    <s v="134039000200008700"/>
    <n v="0.92280716515299999"/>
    <s v="&lt; 1"/>
    <x v="1"/>
  </r>
  <r>
    <x v="3"/>
    <s v="173938001000002500"/>
    <n v="0.92279526048299998"/>
    <s v="&lt; 1"/>
    <x v="1"/>
  </r>
  <r>
    <x v="3"/>
    <s v="144039000100015104"/>
    <n v="0.92175731703599995"/>
    <s v="&lt; 1"/>
    <x v="1"/>
  </r>
  <r>
    <x v="3"/>
    <s v="134039000300013104"/>
    <n v="0.92152938612599999"/>
    <s v="&lt; 1"/>
    <x v="1"/>
  </r>
  <r>
    <x v="3"/>
    <s v="024039000400004703"/>
    <n v="0.92148828151999995"/>
    <s v="&lt; 1"/>
    <x v="1"/>
  </r>
  <r>
    <x v="3"/>
    <s v="114039000400009308"/>
    <n v="0.92119492420799998"/>
    <s v="&lt; 1"/>
    <x v="1"/>
  </r>
  <r>
    <x v="3"/>
    <s v="133937001000054604"/>
    <n v="0.92029073898500002"/>
    <s v="&lt; 1"/>
    <x v="1"/>
  </r>
  <r>
    <x v="3"/>
    <s v="173938001000002400"/>
    <n v="0.91961887373600004"/>
    <s v="&lt; 1"/>
    <x v="1"/>
  </r>
  <r>
    <x v="3"/>
    <s v="134039000100004109"/>
    <n v="0.91882671300200003"/>
    <s v="&lt; 1"/>
    <x v="1"/>
  </r>
  <r>
    <x v="3"/>
    <s v="144039000100013302"/>
    <n v="0.91858354843599999"/>
    <s v="&lt; 1"/>
    <x v="1"/>
  </r>
  <r>
    <x v="3"/>
    <s v="014039000300004609"/>
    <n v="0.91803087614800005"/>
    <s v="&lt; 1"/>
    <x v="1"/>
  </r>
  <r>
    <x v="3"/>
    <s v="144039000100000502"/>
    <n v="0.917400617832"/>
    <s v="&lt; 1"/>
    <x v="1"/>
  </r>
  <r>
    <x v="3"/>
    <s v="124039000300010804"/>
    <n v="0.91681717492399994"/>
    <s v="&lt; 1"/>
    <x v="1"/>
  </r>
  <r>
    <x v="3"/>
    <s v="144039000100008906"/>
    <n v="0.91637504638900003"/>
    <s v="&lt; 1"/>
    <x v="1"/>
  </r>
  <r>
    <x v="3"/>
    <s v="144039000100014105"/>
    <n v="0.91470791810600005"/>
    <s v="&lt; 1"/>
    <x v="1"/>
  </r>
  <r>
    <x v="6"/>
    <s v="3403-322-0002-000-9"/>
    <n v="0.91432309561799996"/>
    <s v="&lt; 1"/>
    <x v="1"/>
  </r>
  <r>
    <x v="3"/>
    <s v="114039000100004407"/>
    <n v="0.91401796241199995"/>
    <s v="&lt; 1"/>
    <x v="1"/>
  </r>
  <r>
    <x v="3"/>
    <s v="124039000200002708"/>
    <n v="0.91398360904200004"/>
    <s v="&lt; 1"/>
    <x v="1"/>
  </r>
  <r>
    <x v="0"/>
    <s v="2333-143-0001-000-6"/>
    <n v="0.91355357807100002"/>
    <s v="&lt; 1"/>
    <x v="1"/>
  </r>
  <r>
    <x v="3"/>
    <s v="024039000400008406"/>
    <n v="0.91257749048799996"/>
    <s v="&lt; 1"/>
    <x v="1"/>
  </r>
  <r>
    <x v="3"/>
    <s v="144039000100007701"/>
    <n v="0.911942581699"/>
    <s v="&lt; 1"/>
    <x v="1"/>
  </r>
  <r>
    <x v="3"/>
    <s v="124039000300006016"/>
    <n v="0.90911301164699998"/>
    <s v="&lt; 1"/>
    <x v="1"/>
  </r>
  <r>
    <x v="1"/>
    <s v="4315-323-0001-100-9"/>
    <n v="0.90831645253000004"/>
    <s v="&lt; 1"/>
    <x v="1"/>
  </r>
  <r>
    <x v="3"/>
    <s v="114039000100002105"/>
    <n v="0.907251321936"/>
    <s v="&lt; 1"/>
    <x v="1"/>
  </r>
  <r>
    <x v="3"/>
    <s v="144039000100001208"/>
    <n v="0.906484602182"/>
    <s v="&lt; 1"/>
    <x v="1"/>
  </r>
  <r>
    <x v="7"/>
    <s v="233840000056000206"/>
    <n v="0.90629300752300002"/>
    <s v="&lt; 1"/>
    <x v="1"/>
  </r>
  <r>
    <x v="6"/>
    <s v="2313-233-0001-000-0"/>
    <n v="0.90568801086100004"/>
    <s v="&lt; 1"/>
    <x v="1"/>
  </r>
  <r>
    <x v="3"/>
    <s v="134039000300012515"/>
    <n v="0.90397913492600002"/>
    <s v="&lt; 1"/>
    <x v="1"/>
  </r>
  <r>
    <x v="2"/>
    <s v="4308-331-0001-000-1"/>
    <n v="0.90394056945800005"/>
    <s v="&lt; 1"/>
    <x v="1"/>
  </r>
  <r>
    <x v="3"/>
    <s v="114039000400002207"/>
    <n v="0.90032875795599998"/>
    <s v="&lt; 1"/>
    <x v="1"/>
  </r>
  <r>
    <x v="3"/>
    <s v="133937001000046801"/>
    <n v="0.898351321418"/>
    <s v="&lt; 1"/>
    <x v="1"/>
  </r>
  <r>
    <x v="3"/>
    <s v="133937001000048006"/>
    <n v="0.89832490896399997"/>
    <s v="&lt; 1"/>
    <x v="1"/>
  </r>
  <r>
    <x v="3"/>
    <s v="024039000400005007"/>
    <n v="0.89559987942099994"/>
    <s v="&lt; 1"/>
    <x v="1"/>
  </r>
  <r>
    <x v="3"/>
    <s v="124039000200008800"/>
    <n v="0.89453948765000002"/>
    <s v="&lt; 1"/>
    <x v="1"/>
  </r>
  <r>
    <x v="3"/>
    <s v="144039000400002700"/>
    <n v="0.89367715542500004"/>
    <s v="&lt; 1"/>
    <x v="1"/>
  </r>
  <r>
    <x v="3"/>
    <s v="114039000400013909"/>
    <n v="0.89326842203800005"/>
    <s v="&lt; 1"/>
    <x v="1"/>
  </r>
  <r>
    <x v="3"/>
    <s v="024039000400004400"/>
    <n v="0.89241292620299995"/>
    <s v="&lt; 1"/>
    <x v="1"/>
  </r>
  <r>
    <x v="3"/>
    <s v="114039000400012303"/>
    <n v="0.89049720326500004"/>
    <s v="&lt; 1"/>
    <x v="1"/>
  </r>
  <r>
    <x v="3"/>
    <s v="134039000200005614"/>
    <n v="0.89031611135400002"/>
    <s v="&lt; 1"/>
    <x v="1"/>
  </r>
  <r>
    <x v="3"/>
    <s v="134039000300008502"/>
    <n v="0.88392256782"/>
    <s v="&lt; 1"/>
    <x v="1"/>
  </r>
  <r>
    <x v="1"/>
    <s v="303838001000000100"/>
    <n v="0.882926615774"/>
    <s v="&lt; 1"/>
    <x v="1"/>
  </r>
  <r>
    <x v="3"/>
    <s v="014039000300013706"/>
    <n v="0.88291873882399996"/>
    <s v="&lt; 1"/>
    <x v="1"/>
  </r>
  <r>
    <x v="6"/>
    <s v="2310-601-0006-000-5"/>
    <n v="0.88195093808500002"/>
    <s v="&lt; 1"/>
    <x v="1"/>
  </r>
  <r>
    <x v="7"/>
    <s v="473841002000006000"/>
    <n v="0.88096798315400004"/>
    <s v="&lt; 1"/>
    <x v="1"/>
  </r>
  <r>
    <x v="3"/>
    <s v="134039000300014504"/>
    <n v="0.88000593644000003"/>
    <s v="&lt; 1"/>
    <x v="1"/>
  </r>
  <r>
    <x v="3"/>
    <s v="124039000200011100"/>
    <n v="0.879622424056"/>
    <s v="&lt; 1"/>
    <x v="1"/>
  </r>
  <r>
    <x v="3"/>
    <s v="124039000300015104"/>
    <n v="0.87705902455600004"/>
    <s v="&lt; 1"/>
    <x v="1"/>
  </r>
  <r>
    <x v="3"/>
    <s v="114039000100009803"/>
    <n v="0.87647138005000003"/>
    <s v="&lt; 1"/>
    <x v="1"/>
  </r>
  <r>
    <x v="3"/>
    <s v="124039000300010403"/>
    <n v="0.876372394236"/>
    <s v="&lt; 1"/>
    <x v="1"/>
  </r>
  <r>
    <x v="3"/>
    <s v="144039000100000708"/>
    <n v="0.87578149304099995"/>
    <s v="&lt; 1"/>
    <x v="1"/>
  </r>
  <r>
    <x v="3"/>
    <s v="134039000300008600"/>
    <n v="0.873885139225"/>
    <s v="&lt; 1"/>
    <x v="1"/>
  </r>
  <r>
    <x v="3"/>
    <s v="124039000300012900"/>
    <n v="0.872239128734"/>
    <s v="&lt; 1"/>
    <x v="1"/>
  </r>
  <r>
    <x v="3"/>
    <s v="144039000100001002"/>
    <n v="0.87156245849500003"/>
    <s v="&lt; 1"/>
    <x v="1"/>
  </r>
  <r>
    <x v="6"/>
    <s v="2310-601-0004-000-1"/>
    <n v="0.87073458550899996"/>
    <s v="&lt; 1"/>
    <x v="1"/>
  </r>
  <r>
    <x v="3"/>
    <s v="024039000400015700"/>
    <n v="0.87066934004999996"/>
    <s v="&lt; 1"/>
    <x v="1"/>
  </r>
  <r>
    <x v="3"/>
    <s v="024039000400011704"/>
    <n v="0.86464852345700005"/>
    <s v="&lt; 1"/>
    <x v="1"/>
  </r>
  <r>
    <x v="5"/>
    <s v="193941000001000000"/>
    <n v="0.86315767437099999"/>
    <s v="&lt; 1"/>
    <x v="1"/>
  </r>
  <r>
    <x v="3"/>
    <s v="183938001000037202"/>
    <n v="0.86123666996100001"/>
    <s v="&lt; 1"/>
    <x v="1"/>
  </r>
  <r>
    <x v="3"/>
    <s v="133937001000060704"/>
    <n v="0.86119627143599997"/>
    <s v="&lt; 1"/>
    <x v="1"/>
  </r>
  <r>
    <x v="0"/>
    <s v="2334-214-0000-000-9"/>
    <n v="0.86111073583499997"/>
    <s v="&lt; 1"/>
    <x v="1"/>
  </r>
  <r>
    <x v="3"/>
    <s v="024039000400004507"/>
    <n v="0.85955524618599999"/>
    <s v="&lt; 1"/>
    <x v="1"/>
  </r>
  <r>
    <x v="3"/>
    <s v="114039000400013302"/>
    <n v="0.85738533788500004"/>
    <s v="&lt; 1"/>
    <x v="1"/>
  </r>
  <r>
    <x v="3"/>
    <s v="144039000100002207"/>
    <n v="0.85583623724500002"/>
    <s v="&lt; 1"/>
    <x v="1"/>
  </r>
  <r>
    <x v="3"/>
    <s v="133937001000053302"/>
    <n v="0.85465713180500003"/>
    <s v="&lt; 1"/>
    <x v="1"/>
  </r>
  <r>
    <x v="3"/>
    <s v="124039000200002405"/>
    <n v="0.85360681718700004"/>
    <s v="&lt; 1"/>
    <x v="1"/>
  </r>
  <r>
    <x v="3"/>
    <s v="114039000100003603"/>
    <n v="0.85250678657599999"/>
    <s v="&lt; 1"/>
    <x v="1"/>
  </r>
  <r>
    <x v="7"/>
    <s v="333840000000000114"/>
    <n v="0.852423202652"/>
    <s v="&lt; 1"/>
    <x v="1"/>
  </r>
  <r>
    <x v="3"/>
    <s v="144039000400000105"/>
    <n v="0.85201420579700005"/>
    <s v="&lt; 1"/>
    <x v="1"/>
  </r>
  <r>
    <x v="3"/>
    <s v="124039000200014009"/>
    <n v="0.85096502507600003"/>
    <s v="&lt; 1"/>
    <x v="1"/>
  </r>
  <r>
    <x v="3"/>
    <s v="144039000100012508"/>
    <n v="0.84936243688099999"/>
    <s v="&lt; 1"/>
    <x v="1"/>
  </r>
  <r>
    <x v="3"/>
    <s v="024039000400000208"/>
    <n v="0.84906192684399995"/>
    <s v="&lt; 1"/>
    <x v="1"/>
  </r>
  <r>
    <x v="3"/>
    <s v="114039000400013400"/>
    <n v="0.84795360386899998"/>
    <s v="&lt; 1"/>
    <x v="1"/>
  </r>
  <r>
    <x v="3"/>
    <s v="114039000100007501"/>
    <n v="0.84728838926899996"/>
    <s v="&lt; 1"/>
    <x v="1"/>
  </r>
  <r>
    <x v="3"/>
    <s v="024039000400000805"/>
    <n v="0.84623862638500003"/>
    <s v="&lt; 1"/>
    <x v="1"/>
  </r>
  <r>
    <x v="3"/>
    <s v="124039000300001707"/>
    <n v="0.84472010983500001"/>
    <s v="&lt; 1"/>
    <x v="1"/>
  </r>
  <r>
    <x v="3"/>
    <s v="123937000300002702"/>
    <n v="0.84445527212799998"/>
    <s v="&lt; 1"/>
    <x v="1"/>
  </r>
  <r>
    <x v="3"/>
    <s v="134039000300010900"/>
    <n v="0.84118840208800005"/>
    <s v="&lt; 1"/>
    <x v="1"/>
  </r>
  <r>
    <x v="3"/>
    <s v="353938000000000102"/>
    <n v="0.8410983243315"/>
    <s v="&lt; 1"/>
    <x v="1"/>
  </r>
  <r>
    <x v="3"/>
    <s v="124039000300012802"/>
    <n v="0.84095319252099998"/>
    <s v="&lt; 1"/>
    <x v="1"/>
  </r>
  <r>
    <x v="6"/>
    <s v="2313-214-0000-000-4"/>
    <n v="0.83971501495400003"/>
    <s v="&lt; 1"/>
    <x v="1"/>
  </r>
  <r>
    <x v="2"/>
    <s v="4201-134-0003-010-5"/>
    <n v="0.83901016196599998"/>
    <s v="&lt; 1"/>
    <x v="1"/>
  </r>
  <r>
    <x v="3"/>
    <s v="124039000200014704"/>
    <n v="0.83856864688699995"/>
    <s v="&lt; 1"/>
    <x v="1"/>
  </r>
  <r>
    <x v="3"/>
    <s v="124039000200008604"/>
    <n v="0.83682159825199998"/>
    <s v="&lt; 1"/>
    <x v="1"/>
  </r>
  <r>
    <x v="3"/>
    <s v="134039000300010107"/>
    <n v="0.83538570817299995"/>
    <s v="&lt; 1"/>
    <x v="1"/>
  </r>
  <r>
    <x v="3"/>
    <s v="124039000200013803"/>
    <n v="0.83477652433799998"/>
    <s v="&lt; 1"/>
    <x v="1"/>
  </r>
  <r>
    <x v="3"/>
    <s v="114039000400009200"/>
    <n v="0.83243313663399998"/>
    <s v="&lt; 1"/>
    <x v="1"/>
  </r>
  <r>
    <x v="3"/>
    <s v="124039000200002307"/>
    <n v="0.83242455071599997"/>
    <s v="&lt; 1"/>
    <x v="1"/>
  </r>
  <r>
    <x v="3"/>
    <s v="134039000200007408"/>
    <n v="0.83064502148099995"/>
    <s v="&lt; 1"/>
    <x v="1"/>
  </r>
  <r>
    <x v="3"/>
    <s v="124039000200002101"/>
    <n v="0.83031244556399997"/>
    <s v="&lt; 1"/>
    <x v="1"/>
  </r>
  <r>
    <x v="3"/>
    <s v="173938001000006200"/>
    <n v="0.82926600891133495"/>
    <s v="&lt; 1"/>
    <x v="1"/>
  </r>
  <r>
    <x v="3"/>
    <s v="024039000400012106"/>
    <n v="0.829043656671"/>
    <s v="&lt; 1"/>
    <x v="1"/>
  </r>
  <r>
    <x v="2"/>
    <s v="1-11-36-36-0A00-00008-A000"/>
    <n v="0.82878665194099999"/>
    <s v="&lt; 1"/>
    <x v="1"/>
  </r>
  <r>
    <x v="3"/>
    <s v="144039000100002109"/>
    <n v="0.82872640088299998"/>
    <s v="&lt; 1"/>
    <x v="1"/>
  </r>
  <r>
    <x v="3"/>
    <s v="144039000400003004"/>
    <n v="0.828351106123"/>
    <s v="&lt; 1"/>
    <x v="1"/>
  </r>
  <r>
    <x v="3"/>
    <s v="133937001000054007"/>
    <n v="0.82418668418700003"/>
    <s v="&lt; 1"/>
    <x v="1"/>
  </r>
  <r>
    <x v="3"/>
    <s v="033937004000002115"/>
    <n v="0.82345963081700002"/>
    <s v="&lt; 1"/>
    <x v="1"/>
  </r>
  <r>
    <x v="0"/>
    <s v="2305-333-0040-000-7"/>
    <n v="0.82132765252200002"/>
    <s v="&lt; 1"/>
    <x v="1"/>
  </r>
  <r>
    <x v="3"/>
    <s v="114039000400012508"/>
    <n v="0.82130682828900003"/>
    <s v="&lt; 1"/>
    <x v="1"/>
  </r>
  <r>
    <x v="3"/>
    <s v="144039000100009004"/>
    <n v="0.82098656512400003"/>
    <s v="&lt; 1"/>
    <x v="1"/>
  </r>
  <r>
    <x v="3"/>
    <s v="114039000400009102"/>
    <n v="0.82078849545200006"/>
    <s v="&lt; 1"/>
    <x v="1"/>
  </r>
  <r>
    <x v="3"/>
    <s v="014039000300001602"/>
    <n v="0.81908018279600003"/>
    <s v="&lt; 1"/>
    <x v="1"/>
  </r>
  <r>
    <x v="3"/>
    <s v="144039000100009406"/>
    <n v="0.818767099527"/>
    <s v="&lt; 1"/>
    <x v="1"/>
  </r>
  <r>
    <x v="3"/>
    <s v="124039000200013901"/>
    <n v="0.81468929759999997"/>
    <s v="&lt; 1"/>
    <x v="1"/>
  </r>
  <r>
    <x v="3"/>
    <s v="033937004000002017"/>
    <n v="0.81304993374800005"/>
    <s v="&lt; 1"/>
    <x v="1"/>
  </r>
  <r>
    <x v="3"/>
    <s v="134039000200013400"/>
    <n v="0.80727309784599999"/>
    <s v="&lt; 1"/>
    <x v="1"/>
  </r>
  <r>
    <x v="3"/>
    <s v="114039000100006307"/>
    <n v="0.80462251036099997"/>
    <s v="&lt; 1"/>
    <x v="1"/>
  </r>
  <r>
    <x v="3"/>
    <s v="114039000100008403"/>
    <n v="0.80411662736400003"/>
    <s v="&lt; 1"/>
    <x v="1"/>
  </r>
  <r>
    <x v="3"/>
    <s v="124039000200014508"/>
    <n v="0.80387724171200003"/>
    <s v="&lt; 1"/>
    <x v="1"/>
  </r>
  <r>
    <x v="3"/>
    <s v="134039000200015408"/>
    <n v="0.80381500911600001"/>
    <s v="&lt; 1"/>
    <x v="1"/>
  </r>
  <r>
    <x v="3"/>
    <s v="134039000300007102"/>
    <n v="0.80238156162800001"/>
    <s v="&lt; 1"/>
    <x v="1"/>
  </r>
  <r>
    <x v="3"/>
    <s v="014039000300012805"/>
    <n v="0.80015871228699997"/>
    <s v="&lt; 1"/>
    <x v="1"/>
  </r>
  <r>
    <x v="3"/>
    <s v="124039000200006508"/>
    <n v="0.79822033748499999"/>
    <s v="&lt; 1"/>
    <x v="1"/>
  </r>
  <r>
    <x v="3"/>
    <s v="144039000100013106"/>
    <n v="0.79700793015100002"/>
    <s v="&lt; 1"/>
    <x v="1"/>
  </r>
  <r>
    <x v="3"/>
    <s v="124039000300009102"/>
    <n v="0.79204902585299997"/>
    <s v="&lt; 1"/>
    <x v="1"/>
  </r>
  <r>
    <x v="3"/>
    <s v="144039000100013008"/>
    <n v="0.79121073100499995"/>
    <s v="&lt; 1"/>
    <x v="1"/>
  </r>
  <r>
    <x v="0"/>
    <s v="2328-341-0004-000-9"/>
    <n v="0.78850839593544508"/>
    <s v="&lt; 1"/>
    <x v="1"/>
  </r>
  <r>
    <x v="3"/>
    <s v="114039000100001302"/>
    <n v="0.78815760009799996"/>
    <s v="&lt; 1"/>
    <x v="1"/>
  </r>
  <r>
    <x v="3"/>
    <s v="353839000000000200"/>
    <n v="0.78698158193199996"/>
    <s v="&lt; 1"/>
    <x v="1"/>
  </r>
  <r>
    <x v="3"/>
    <s v="144039000400002309"/>
    <n v="0.78309454547199997"/>
    <s v="&lt; 1"/>
    <x v="1"/>
  </r>
  <r>
    <x v="3"/>
    <s v="113937000000006207"/>
    <n v="0.78309162460299997"/>
    <s v="&lt; 1"/>
    <x v="1"/>
  </r>
  <r>
    <x v="3"/>
    <s v="114039000100008305"/>
    <n v="0.782389079978"/>
    <s v="&lt; 1"/>
    <x v="1"/>
  </r>
  <r>
    <x v="3"/>
    <s v="134039000300005505"/>
    <n v="0.78142014505500001"/>
    <s v="&lt; 1"/>
    <x v="1"/>
  </r>
  <r>
    <x v="3"/>
    <s v="124039000300006908"/>
    <n v="0.78010454323400003"/>
    <s v="&lt; 1"/>
    <x v="1"/>
  </r>
  <r>
    <x v="3"/>
    <s v="134039000200015104"/>
    <n v="0.769600239179"/>
    <s v="&lt; 1"/>
    <x v="1"/>
  </r>
  <r>
    <x v="3"/>
    <s v="033937004000001713"/>
    <n v="0.76566029255599999"/>
    <s v="&lt; 1"/>
    <x v="1"/>
  </r>
  <r>
    <x v="3"/>
    <s v="134039000300010303"/>
    <n v="0.76441427898199998"/>
    <s v="&lt; 1"/>
    <x v="1"/>
  </r>
  <r>
    <x v="3"/>
    <s v="124039000200013304"/>
    <n v="0.76335897491100002"/>
    <s v="&lt; 1"/>
    <x v="1"/>
  </r>
  <r>
    <x v="5"/>
    <s v="034041000000000200"/>
    <n v="0.76260449076900005"/>
    <s v="&lt; 1"/>
    <x v="1"/>
  </r>
  <r>
    <x v="3"/>
    <s v="024039000400000119"/>
    <n v="0.76120937882700002"/>
    <s v="&lt; 1"/>
    <x v="1"/>
  </r>
  <r>
    <x v="3"/>
    <s v="134039000300004203"/>
    <n v="0.75856639140299997"/>
    <s v="&lt; 1"/>
    <x v="1"/>
  </r>
  <r>
    <x v="3"/>
    <s v="124039000300010500"/>
    <n v="0.757936744803"/>
    <s v="&lt; 1"/>
    <x v="1"/>
  </r>
  <r>
    <x v="6"/>
    <s v="2324-112-0001-000-2"/>
    <n v="0.75313291508000002"/>
    <s v="&lt; 1"/>
    <x v="1"/>
  </r>
  <r>
    <x v="3"/>
    <s v="134039000300010009"/>
    <n v="0.75027849182700002"/>
    <s v="&lt; 1"/>
    <x v="1"/>
  </r>
  <r>
    <x v="3"/>
    <s v="014039000300012903"/>
    <n v="0.74860022760900002"/>
    <s v="&lt; 1"/>
    <x v="1"/>
  </r>
  <r>
    <x v="3"/>
    <s v="134039000300001206"/>
    <n v="0.74720278696800002"/>
    <s v="&lt; 1"/>
    <x v="1"/>
  </r>
  <r>
    <x v="3"/>
    <s v="124039000200008908"/>
    <n v="0.74487094299000001"/>
    <s v="&lt; 1"/>
    <x v="1"/>
  </r>
  <r>
    <x v="3"/>
    <s v="024039000400009209"/>
    <n v="0.74420241421900002"/>
    <s v="&lt; 1"/>
    <x v="1"/>
  </r>
  <r>
    <x v="3"/>
    <s v="024039000400000404"/>
    <n v="0.74233631196399996"/>
    <s v="&lt; 1"/>
    <x v="1"/>
  </r>
  <r>
    <x v="3"/>
    <s v="024039000400009003"/>
    <n v="0.73945954542400005"/>
    <s v="&lt; 1"/>
    <x v="1"/>
  </r>
  <r>
    <x v="3"/>
    <s v="134039000300011909"/>
    <n v="0.73836949677499997"/>
    <s v="&lt; 1"/>
    <x v="1"/>
  </r>
  <r>
    <x v="3"/>
    <s v="134039000300009306"/>
    <n v="0.73805137114099995"/>
    <s v="&lt; 1"/>
    <x v="1"/>
  </r>
  <r>
    <x v="3"/>
    <s v="134039000300000804"/>
    <n v="0.73468016749700005"/>
    <s v="&lt; 1"/>
    <x v="1"/>
  </r>
  <r>
    <x v="3"/>
    <s v="114039000100006806"/>
    <n v="0.734365955844"/>
    <s v="&lt; 1"/>
    <x v="1"/>
  </r>
  <r>
    <x v="3"/>
    <s v="144039000100004704"/>
    <n v="0.73162893843200005"/>
    <s v="&lt; 1"/>
    <x v="1"/>
  </r>
  <r>
    <x v="3"/>
    <s v="144039000100013400"/>
    <n v="0.72701430488300001"/>
    <s v="&lt; 1"/>
    <x v="1"/>
  </r>
  <r>
    <x v="6"/>
    <s v="2310-323-0001-000-7"/>
    <n v="0.72541895363179998"/>
    <s v="&lt; 1"/>
    <x v="1"/>
  </r>
  <r>
    <x v="3"/>
    <s v="124039000200006401"/>
    <n v="0.72468654164099999"/>
    <s v="&lt; 1"/>
    <x v="1"/>
  </r>
  <r>
    <x v="3"/>
    <s v="134039000100001610"/>
    <n v="0.72160972409799995"/>
    <s v="&lt; 1"/>
    <x v="1"/>
  </r>
  <r>
    <x v="3"/>
    <s v="114039000100003907"/>
    <n v="0.71740984665200003"/>
    <s v="&lt; 1"/>
    <x v="1"/>
  </r>
  <r>
    <x v="3"/>
    <s v="144039000400000301"/>
    <n v="0.716337241274"/>
    <s v="&lt; 1"/>
    <x v="1"/>
  </r>
  <r>
    <x v="3"/>
    <s v="144039000100004330"/>
    <n v="0.71368951347099996"/>
    <s v="&lt; 1"/>
    <x v="1"/>
  </r>
  <r>
    <x v="3"/>
    <s v="134039000300005701"/>
    <n v="0.71038120866999999"/>
    <s v="&lt; 1"/>
    <x v="1"/>
  </r>
  <r>
    <x v="3"/>
    <s v="133937001000066708"/>
    <n v="0.70633025089099999"/>
    <s v="&lt; 1"/>
    <x v="1"/>
  </r>
  <r>
    <x v="3"/>
    <s v="114039000100004201"/>
    <n v="0.70620218132000001"/>
    <s v="&lt; 1"/>
    <x v="1"/>
  </r>
  <r>
    <x v="3"/>
    <s v="124039000300001903"/>
    <n v="0.70578841420600003"/>
    <s v="&lt; 1"/>
    <x v="1"/>
  </r>
  <r>
    <x v="3"/>
    <s v="014039000300002807"/>
    <n v="0.70505402552800001"/>
    <s v="&lt; 1"/>
    <x v="1"/>
  </r>
  <r>
    <x v="3"/>
    <s v="114039000100010908"/>
    <n v="0.70309243019099998"/>
    <s v="&lt; 1"/>
    <x v="1"/>
  </r>
  <r>
    <x v="3"/>
    <s v="134039000100002003"/>
    <n v="0.70195802149499997"/>
    <s v="&lt; 1"/>
    <x v="1"/>
  </r>
  <r>
    <x v="3"/>
    <s v="134039000300010508"/>
    <n v="0.70144215729600001"/>
    <s v="&lt; 1"/>
    <x v="1"/>
  </r>
  <r>
    <x v="3"/>
    <s v="114039000100000928"/>
    <n v="0.70079182102399995"/>
    <s v="&lt; 1"/>
    <x v="1"/>
  </r>
  <r>
    <x v="3"/>
    <s v="124039000200009809"/>
    <n v="0.70034042012300002"/>
    <s v="&lt; 1"/>
    <x v="1"/>
  </r>
  <r>
    <x v="3"/>
    <s v="134039000300005809"/>
    <n v="0.69486841596600002"/>
    <s v="&lt; 1"/>
    <x v="1"/>
  </r>
  <r>
    <x v="3"/>
    <s v="024039000400009101"/>
    <n v="0.690979196553"/>
    <s v="&lt; 1"/>
    <x v="1"/>
  </r>
  <r>
    <x v="3"/>
    <s v="134039000300007219"/>
    <n v="0.68785379135699998"/>
    <s v="&lt; 1"/>
    <x v="1"/>
  </r>
  <r>
    <x v="3"/>
    <s v="144039000400000702"/>
    <n v="0.685703101978"/>
    <s v="&lt; 1"/>
    <x v="1"/>
  </r>
  <r>
    <x v="3"/>
    <s v="114039000100004103"/>
    <n v="0.68272266893400002"/>
    <s v="&lt; 1"/>
    <x v="1"/>
  </r>
  <r>
    <x v="0"/>
    <s v="2308-421-0002-000-8"/>
    <n v="0.68258188689599997"/>
    <s v="&lt; 1"/>
    <x v="1"/>
  </r>
  <r>
    <x v="3"/>
    <s v="134039000200004116"/>
    <n v="0.68253570255999996"/>
    <s v="&lt; 1"/>
    <x v="1"/>
  </r>
  <r>
    <x v="3"/>
    <s v="124039000200002904"/>
    <n v="0.68190464990800004"/>
    <s v="&lt; 1"/>
    <x v="1"/>
  </r>
  <r>
    <x v="3"/>
    <s v="144039000400000230"/>
    <n v="0.68021390905699997"/>
    <s v="&lt; 1"/>
    <x v="1"/>
  </r>
  <r>
    <x v="6"/>
    <s v="3414-501-0505-000-8"/>
    <n v="0.67904970717099999"/>
    <s v="&lt; 1"/>
    <x v="1"/>
  </r>
  <r>
    <x v="3"/>
    <s v="014039000300013001"/>
    <n v="0.67795699002999998"/>
    <s v="&lt; 1"/>
    <x v="1"/>
  </r>
  <r>
    <x v="3"/>
    <s v="024039000400003303"/>
    <n v="0.676518098751"/>
    <s v="&lt; 1"/>
    <x v="1"/>
  </r>
  <r>
    <x v="3"/>
    <s v="114039000400009004"/>
    <n v="0.67264308785899996"/>
    <s v="&lt; 1"/>
    <x v="1"/>
  </r>
  <r>
    <x v="3"/>
    <s v="014039000300012609"/>
    <n v="0.67201236267200004"/>
    <s v="&lt; 1"/>
    <x v="1"/>
  </r>
  <r>
    <x v="0"/>
    <s v="2309-334-0000-000-0"/>
    <n v="0.66935364681700005"/>
    <s v="&lt; 1"/>
    <x v="1"/>
  </r>
  <r>
    <x v="3"/>
    <s v="014039000300012707"/>
    <n v="0.66838208797200005"/>
    <s v="&lt; 1"/>
    <x v="1"/>
  </r>
  <r>
    <x v="3"/>
    <s v="024039000400009405"/>
    <n v="0.66751502383500005"/>
    <s v="&lt; 1"/>
    <x v="1"/>
  </r>
  <r>
    <x v="3"/>
    <s v="114039000400008906"/>
    <n v="0.66616765812500001"/>
    <s v="&lt; 1"/>
    <x v="1"/>
  </r>
  <r>
    <x v="3"/>
    <s v="114039000400008309"/>
    <n v="0.66486753604000004"/>
    <s v="&lt; 1"/>
    <x v="1"/>
  </r>
  <r>
    <x v="3"/>
    <s v="134039000300002606"/>
    <n v="0.66479226365800004"/>
    <s v="&lt; 1"/>
    <x v="1"/>
  </r>
  <r>
    <x v="3"/>
    <s v="173938001000010517"/>
    <n v="0.66469091122400004"/>
    <s v="&lt; 1"/>
    <x v="1"/>
  </r>
  <r>
    <x v="4"/>
    <s v="143840000033000008"/>
    <n v="0.66416140745600005"/>
    <s v="&lt; 1"/>
    <x v="1"/>
  </r>
  <r>
    <x v="3"/>
    <s v="114039000100003701"/>
    <n v="0.66280797591899998"/>
    <s v="&lt; 1"/>
    <x v="1"/>
  </r>
  <r>
    <x v="7"/>
    <s v="233840000056000000"/>
    <n v="0.66276086542299995"/>
    <s v="&lt; 1"/>
    <x v="1"/>
  </r>
  <r>
    <x v="3"/>
    <s v="124039000200009603"/>
    <n v="0.66206363911099997"/>
    <s v="&lt; 1"/>
    <x v="1"/>
  </r>
  <r>
    <x v="3"/>
    <s v="134039000100003217"/>
    <n v="0.66151474119599996"/>
    <s v="&lt; 1"/>
    <x v="1"/>
  </r>
  <r>
    <x v="0"/>
    <s v="2309-343-0001-000-5"/>
    <n v="0.65797805792700004"/>
    <s v="&lt; 1"/>
    <x v="1"/>
  </r>
  <r>
    <x v="3"/>
    <s v="134039000100001718"/>
    <n v="0.65738427330100002"/>
    <s v="&lt; 1"/>
    <x v="1"/>
  </r>
  <r>
    <x v="3"/>
    <s v="024039000400011107"/>
    <n v="0.65559756366999999"/>
    <s v="&lt; 1"/>
    <x v="1"/>
  </r>
  <r>
    <x v="3"/>
    <s v="033937000000000219"/>
    <n v="0.655004346864"/>
    <s v="&lt; 1"/>
    <x v="1"/>
  </r>
  <r>
    <x v="3"/>
    <s v="114039000100004906"/>
    <n v="0.65242089787500002"/>
    <s v="&lt; 1"/>
    <x v="1"/>
  </r>
  <r>
    <x v="3"/>
    <s v="134039000200013302"/>
    <n v="0.65106572524899997"/>
    <s v="&lt; 1"/>
    <x v="1"/>
  </r>
  <r>
    <x v="3"/>
    <s v="114039000400015006"/>
    <n v="0.64881165681999997"/>
    <s v="&lt; 1"/>
    <x v="1"/>
  </r>
  <r>
    <x v="3"/>
    <s v="114039000400010341"/>
    <n v="0.64737711498399997"/>
    <s v="&lt; 1"/>
    <x v="1"/>
  </r>
  <r>
    <x v="3"/>
    <s v="134039000100006223"/>
    <n v="0.64631065679999999"/>
    <s v="&lt; 1"/>
    <x v="1"/>
  </r>
  <r>
    <x v="3"/>
    <s v="124039000200012305"/>
    <n v="0.64510148211200002"/>
    <s v="&lt; 1"/>
    <x v="1"/>
  </r>
  <r>
    <x v="3"/>
    <s v="163940000000000304"/>
    <n v="0.64363173836900001"/>
    <s v="&lt; 1"/>
    <x v="1"/>
  </r>
  <r>
    <x v="3"/>
    <s v="134039000300009002"/>
    <n v="0.64090862172399998"/>
    <s v="&lt; 1"/>
    <x v="1"/>
  </r>
  <r>
    <x v="6"/>
    <s v="2312-421-0003-000-8"/>
    <n v="0.63902908914599998"/>
    <s v="&lt; 1"/>
    <x v="1"/>
  </r>
  <r>
    <x v="6"/>
    <s v="3414-501-0604-000-2"/>
    <n v="0.63747967901699998"/>
    <s v="&lt; 1"/>
    <x v="1"/>
  </r>
  <r>
    <x v="3"/>
    <s v="114039000400012205"/>
    <n v="0.63326934996100004"/>
    <s v="&lt; 1"/>
    <x v="1"/>
  </r>
  <r>
    <x v="3"/>
    <s v="024039000400004204"/>
    <n v="0.63180362952199998"/>
    <s v="&lt; 1"/>
    <x v="1"/>
  </r>
  <r>
    <x v="3"/>
    <s v="024039000400010304"/>
    <n v="0.63144056228500001"/>
    <s v="&lt; 1"/>
    <x v="1"/>
  </r>
  <r>
    <x v="3"/>
    <s v="014039000300012100"/>
    <n v="0.62692227045600002"/>
    <s v="&lt; 1"/>
    <x v="1"/>
  </r>
  <r>
    <x v="3"/>
    <s v="134039000200004802"/>
    <n v="0.62618350292500002"/>
    <s v="&lt; 1"/>
    <x v="1"/>
  </r>
  <r>
    <x v="2"/>
    <s v="1-06-36-36-0A00-00001-0000"/>
    <n v="0.62414968385900005"/>
    <s v="&lt; 1"/>
    <x v="1"/>
  </r>
  <r>
    <x v="3"/>
    <s v="114039000400008808"/>
    <n v="0.62214678682299995"/>
    <s v="&lt; 1"/>
    <x v="1"/>
  </r>
  <r>
    <x v="1"/>
    <s v="1-02-36-36-0A00-00001-C000"/>
    <n v="0.62042250340299998"/>
    <s v="&lt; 1"/>
    <x v="1"/>
  </r>
  <r>
    <x v="3"/>
    <s v="133937001000057807"/>
    <n v="0.61662244565900004"/>
    <s v="&lt; 1"/>
    <x v="1"/>
  </r>
  <r>
    <x v="3"/>
    <s v="134039000200010207"/>
    <n v="0.61588365479600005"/>
    <s v="&lt; 1"/>
    <x v="1"/>
  </r>
  <r>
    <x v="3"/>
    <s v="124039000200008506"/>
    <n v="0.61339635494300004"/>
    <s v="&lt; 1"/>
    <x v="1"/>
  </r>
  <r>
    <x v="3"/>
    <s v="114039000100010702"/>
    <n v="0.60391911185699998"/>
    <s v="&lt; 1"/>
    <x v="1"/>
  </r>
  <r>
    <x v="3"/>
    <s v="124039000200008203"/>
    <n v="0.60180026099499995"/>
    <s v="&lt; 1"/>
    <x v="1"/>
  </r>
  <r>
    <x v="0"/>
    <s v="2308-441-0002-000-0"/>
    <n v="0.60120711758500001"/>
    <s v="&lt; 1"/>
    <x v="1"/>
  </r>
  <r>
    <x v="6"/>
    <s v="2309-800-0002-000-4"/>
    <n v="0.59872812493399996"/>
    <s v="&lt; 1"/>
    <x v="1"/>
  </r>
  <r>
    <x v="3"/>
    <s v="134039000200008005"/>
    <n v="0.59756732921699995"/>
    <s v="&lt; 1"/>
    <x v="1"/>
  </r>
  <r>
    <x v="3"/>
    <s v="134039000100000817"/>
    <n v="0.59603596003199999"/>
    <s v="&lt; 1"/>
    <x v="1"/>
  </r>
  <r>
    <x v="3"/>
    <s v="134039000300008405"/>
    <n v="0.59548300215799999"/>
    <s v="&lt; 1"/>
    <x v="1"/>
  </r>
  <r>
    <x v="3"/>
    <s v="114039000100001400"/>
    <n v="0.59350256790800004"/>
    <s v="&lt; 1"/>
    <x v="1"/>
  </r>
  <r>
    <x v="3"/>
    <s v="134039000300006808"/>
    <n v="0.591104431998"/>
    <s v="&lt; 1"/>
    <x v="1"/>
  </r>
  <r>
    <x v="3"/>
    <s v="124039000200010502"/>
    <n v="0.58831156664100004"/>
    <s v="&lt; 1"/>
    <x v="1"/>
  </r>
  <r>
    <x v="3"/>
    <s v="124039000300002706"/>
    <n v="0.58404627633899997"/>
    <s v="&lt; 1"/>
    <x v="1"/>
  </r>
  <r>
    <x v="3"/>
    <s v="133937001000066600"/>
    <n v="0.58368021618599997"/>
    <s v="&lt; 1"/>
    <x v="1"/>
  </r>
  <r>
    <x v="3"/>
    <s v="124039000300015649"/>
    <n v="0.58355191014899999"/>
    <s v="&lt; 1"/>
    <x v="1"/>
  </r>
  <r>
    <x v="3"/>
    <s v="134039000200001404"/>
    <n v="0.582113611463"/>
    <s v="&lt; 1"/>
    <x v="1"/>
  </r>
  <r>
    <x v="3"/>
    <s v="134039000300005202"/>
    <n v="0.58007634692499999"/>
    <s v="&lt; 1"/>
    <x v="1"/>
  </r>
  <r>
    <x v="6"/>
    <s v="2309-800-0001-000-7"/>
    <n v="0.57977839639499995"/>
    <s v="&lt; 1"/>
    <x v="1"/>
  </r>
  <r>
    <x v="3"/>
    <s v="213938000000000111"/>
    <n v="0.57649570940899997"/>
    <s v="&lt; 1"/>
    <x v="1"/>
  </r>
  <r>
    <x v="3"/>
    <s v="124039000200005448"/>
    <n v="0.57598626604699998"/>
    <s v="&lt; 1"/>
    <x v="1"/>
  </r>
  <r>
    <x v="3"/>
    <s v="134039000300007406"/>
    <n v="0.57578111995299996"/>
    <s v="&lt; 1"/>
    <x v="1"/>
  </r>
  <r>
    <x v="3"/>
    <s v="144039000100011206"/>
    <n v="0.57234918075300001"/>
    <s v="&lt; 1"/>
    <x v="1"/>
  </r>
  <r>
    <x v="3"/>
    <s v="124039000200012047"/>
    <n v="0.57173912810399996"/>
    <s v="&lt; 1"/>
    <x v="1"/>
  </r>
  <r>
    <x v="3"/>
    <s v="124039000200007302"/>
    <n v="0.570678510483"/>
    <s v="&lt; 1"/>
    <x v="1"/>
  </r>
  <r>
    <x v="3"/>
    <s v="123937000300002105"/>
    <n v="0.56979356497699996"/>
    <s v="&lt; 1"/>
    <x v="1"/>
  </r>
  <r>
    <x v="3"/>
    <s v="133937001000066502"/>
    <n v="0.56706401696200004"/>
    <s v="&lt; 1"/>
    <x v="1"/>
  </r>
  <r>
    <x v="3"/>
    <s v="124039000300015541"/>
    <n v="0.56428798196800001"/>
    <s v="&lt; 1"/>
    <x v="1"/>
  </r>
  <r>
    <x v="3"/>
    <s v="124039000300001645"/>
    <n v="0.563449087786"/>
    <s v="&lt; 1"/>
    <x v="1"/>
  </r>
  <r>
    <x v="3"/>
    <s v="144039000100004312"/>
    <n v="0.56235443201500002"/>
    <s v="&lt; 1"/>
    <x v="1"/>
  </r>
  <r>
    <x v="3"/>
    <s v="014039000300004743"/>
    <n v="0.56206730645900005"/>
    <s v="&lt; 1"/>
    <x v="1"/>
  </r>
  <r>
    <x v="5"/>
    <s v="553841000054000201"/>
    <n v="0.56145277739099997"/>
    <s v="&lt; 1"/>
    <x v="1"/>
  </r>
  <r>
    <x v="7"/>
    <s v="473841002000005700"/>
    <n v="0.558567923834"/>
    <s v="&lt; 1"/>
    <x v="1"/>
  </r>
  <r>
    <x v="3"/>
    <s v="124039000300015248"/>
    <n v="0.55640796683299998"/>
    <s v="&lt; 1"/>
    <x v="1"/>
  </r>
  <r>
    <x v="6"/>
    <s v="3415-501-0016-000-6"/>
    <n v="0.55374952865600002"/>
    <s v="&lt; 1"/>
    <x v="1"/>
  </r>
  <r>
    <x v="3"/>
    <s v="124039000300005516"/>
    <n v="0.55330431479300002"/>
    <s v="&lt; 1"/>
    <x v="1"/>
  </r>
  <r>
    <x v="3"/>
    <s v="124039000300005829"/>
    <n v="0.55099429428400004"/>
    <s v="&lt; 1"/>
    <x v="1"/>
  </r>
  <r>
    <x v="0"/>
    <s v="2203-332-0002-000-3"/>
    <n v="0.55080435819899998"/>
    <s v="&lt; 1"/>
    <x v="1"/>
  </r>
  <r>
    <x v="0"/>
    <s v="2203-311-0002-000-8"/>
    <n v="0.54915369563799998"/>
    <s v="&lt; 1"/>
    <x v="1"/>
  </r>
  <r>
    <x v="3"/>
    <s v="134039000100001424"/>
    <n v="0.54871405917899996"/>
    <s v="&lt; 1"/>
    <x v="1"/>
  </r>
  <r>
    <x v="0"/>
    <s v="2215-222-0016-000-3"/>
    <n v="0.54593026439000003"/>
    <s v="&lt; 1"/>
    <x v="1"/>
  </r>
  <r>
    <x v="0"/>
    <s v="3214-123-0001-000-1"/>
    <n v="0.54412206734500002"/>
    <s v="&lt; 1"/>
    <x v="1"/>
  </r>
  <r>
    <x v="3"/>
    <s v="123937000400000908"/>
    <n v="0.54359988906121004"/>
    <s v="&lt; 1"/>
    <x v="1"/>
  </r>
  <r>
    <x v="3"/>
    <s v="134039000100006517"/>
    <n v="0.543121412596"/>
    <s v="&lt; 1"/>
    <x v="1"/>
  </r>
  <r>
    <x v="3"/>
    <s v="134039000300006103"/>
    <n v="0.54289691862900002"/>
    <s v="&lt; 1"/>
    <x v="1"/>
  </r>
  <r>
    <x v="3"/>
    <s v="134039000100007124"/>
    <n v="0.54184031622399997"/>
    <s v="&lt; 1"/>
    <x v="1"/>
  </r>
  <r>
    <x v="0"/>
    <s v="2317-243-0005-100-2"/>
    <n v="0.54076266814100005"/>
    <s v="&lt; 1"/>
    <x v="1"/>
  </r>
  <r>
    <x v="3"/>
    <s v="124039000300011527"/>
    <n v="0.54018327657999998"/>
    <s v="&lt; 1"/>
    <x v="1"/>
  </r>
  <r>
    <x v="3"/>
    <s v="124039000200005340"/>
    <n v="0.53749976731500004"/>
    <s v="&lt; 1"/>
    <x v="1"/>
  </r>
  <r>
    <x v="4"/>
    <s v="173840000055000004"/>
    <n v="0.534063964296"/>
    <s v="&lt; 1"/>
    <x v="1"/>
  </r>
  <r>
    <x v="3"/>
    <s v="024039000400007318"/>
    <n v="0.53218451755899998"/>
    <s v="&lt; 1"/>
    <x v="1"/>
  </r>
  <r>
    <x v="3"/>
    <s v="014039000300011147"/>
    <n v="0.53176720652300002"/>
    <s v="&lt; 1"/>
    <x v="1"/>
  </r>
  <r>
    <x v="3"/>
    <s v="114039000100011202"/>
    <n v="0.53057531951100001"/>
    <s v="&lt; 1"/>
    <x v="1"/>
  </r>
  <r>
    <x v="2"/>
    <s v="4201-113-0001-020-9"/>
    <n v="0.53047248184499995"/>
    <s v="&lt; 1"/>
    <x v="1"/>
  </r>
  <r>
    <x v="3"/>
    <s v="244039000100002135"/>
    <n v="0.52917624160300003"/>
    <s v="&lt; 1"/>
    <x v="1"/>
  </r>
  <r>
    <x v="3"/>
    <s v="134039000300015709"/>
    <n v="0.52700643536699998"/>
    <s v="&lt; 1"/>
    <x v="1"/>
  </r>
  <r>
    <x v="3"/>
    <s v="124039000200008409"/>
    <n v="0.52628530815800001"/>
    <s v="&lt; 1"/>
    <x v="1"/>
  </r>
  <r>
    <x v="3"/>
    <s v="114039000100011300"/>
    <n v="0.52454289682599997"/>
    <s v="&lt; 1"/>
    <x v="1"/>
  </r>
  <r>
    <x v="3"/>
    <s v="124039000200011547"/>
    <n v="0.52366211635600002"/>
    <s v="&lt; 1"/>
    <x v="1"/>
  </r>
  <r>
    <x v="3"/>
    <s v="124039000200008301"/>
    <n v="0.52291365790800004"/>
    <s v="&lt; 1"/>
    <x v="1"/>
  </r>
  <r>
    <x v="3"/>
    <s v="024039000400004936"/>
    <n v="0.52251488365999998"/>
    <s v="&lt; 1"/>
    <x v="1"/>
  </r>
  <r>
    <x v="3"/>
    <s v="014039000300010344"/>
    <n v="0.520712441804"/>
    <s v="&lt; 1"/>
    <x v="1"/>
  </r>
  <r>
    <x v="3"/>
    <s v="144039000100011929"/>
    <n v="0.51992200327799998"/>
    <s v="&lt; 1"/>
    <x v="1"/>
  </r>
  <r>
    <x v="3"/>
    <s v="114039000100008608"/>
    <n v="0.51714174681900005"/>
    <s v="&lt; 1"/>
    <x v="1"/>
  </r>
  <r>
    <x v="3"/>
    <s v="024039000400009307"/>
    <n v="0.51690865169099998"/>
    <s v="&lt; 1"/>
    <x v="1"/>
  </r>
  <r>
    <x v="3"/>
    <s v="124039000300009727"/>
    <n v="0.51641877346300002"/>
    <s v="&lt; 1"/>
    <x v="1"/>
  </r>
  <r>
    <x v="3"/>
    <s v="024039000400001314"/>
    <n v="0.51567692425199996"/>
    <s v="&lt; 1"/>
    <x v="1"/>
  </r>
  <r>
    <x v="3"/>
    <s v="134039000100001013"/>
    <n v="0.51511193578699999"/>
    <s v="&lt; 1"/>
    <x v="1"/>
  </r>
  <r>
    <x v="3"/>
    <s v="134039000100002511"/>
    <n v="0.51471934042099998"/>
    <s v="&lt; 1"/>
    <x v="1"/>
  </r>
  <r>
    <x v="3"/>
    <s v="134039000300007004"/>
    <n v="0.51409377296600001"/>
    <s v="&lt; 1"/>
    <x v="1"/>
  </r>
  <r>
    <x v="3"/>
    <s v="024039000400006042"/>
    <n v="0.51339546799400004"/>
    <s v="&lt; 1"/>
    <x v="1"/>
  </r>
  <r>
    <x v="3"/>
    <s v="134039000100000327"/>
    <n v="0.51297262121599996"/>
    <s v="&lt; 1"/>
    <x v="1"/>
  </r>
  <r>
    <x v="0"/>
    <s v="2322-332-0001-000-2"/>
    <n v="0.51084554438100005"/>
    <s v="&lt; 1"/>
    <x v="1"/>
  </r>
  <r>
    <x v="3"/>
    <s v="244039000200001811"/>
    <n v="0.51062263068500002"/>
    <s v="&lt; 1"/>
    <x v="1"/>
  </r>
  <r>
    <x v="3"/>
    <s v="114039000400010314"/>
    <n v="0.51058462693700002"/>
    <s v="&lt; 1"/>
    <x v="1"/>
  </r>
  <r>
    <x v="3"/>
    <s v="144039000100004900"/>
    <n v="0.51043556628999998"/>
    <s v="&lt; 1"/>
    <x v="1"/>
  </r>
  <r>
    <x v="3"/>
    <s v="124039000300006329"/>
    <n v="0.51025082938800004"/>
    <s v="&lt; 1"/>
    <x v="1"/>
  </r>
  <r>
    <x v="3"/>
    <s v="114039000400008602"/>
    <n v="0.50891367126300002"/>
    <s v="&lt; 1"/>
    <x v="1"/>
  </r>
  <r>
    <x v="3"/>
    <s v="273938000000000305"/>
    <n v="0.50889319398999999"/>
    <s v="&lt; 1"/>
    <x v="1"/>
  </r>
  <r>
    <x v="3"/>
    <s v="114039000100009000"/>
    <n v="0.50840260132000004"/>
    <s v="&lt; 1"/>
    <x v="1"/>
  </r>
  <r>
    <x v="3"/>
    <s v="024039000400010019"/>
    <n v="0.50784844137700003"/>
    <s v="&lt; 1"/>
    <x v="1"/>
  </r>
  <r>
    <x v="3"/>
    <s v="134039000100005126"/>
    <n v="0.50418088876800005"/>
    <s v="&lt; 1"/>
    <x v="1"/>
  </r>
  <r>
    <x v="2"/>
    <s v="1-14-36-36-0A00-00004-0000"/>
    <n v="0.503995347303"/>
    <s v="&lt; 1"/>
    <x v="1"/>
  </r>
  <r>
    <x v="3"/>
    <s v="024039000400006113"/>
    <n v="0.50306200750100005"/>
    <s v="&lt; 1"/>
    <x v="1"/>
  </r>
  <r>
    <x v="3"/>
    <s v="134039000100001923"/>
    <n v="0.50217021210599999"/>
    <s v="&lt; 1"/>
    <x v="1"/>
  </r>
  <r>
    <x v="3"/>
    <s v="244039000200001517"/>
    <n v="0.50207448522800002"/>
    <s v="&lt; 1"/>
    <x v="1"/>
  </r>
  <r>
    <x v="3"/>
    <s v="134039000100007516"/>
    <n v="0.50172862613699998"/>
    <s v="&lt; 1"/>
    <x v="1"/>
  </r>
  <r>
    <x v="3"/>
    <s v="244039000200001526"/>
    <n v="0.50107884684100001"/>
    <s v="&lt; 1"/>
    <x v="1"/>
  </r>
  <r>
    <x v="3"/>
    <s v="134039000100002325"/>
    <n v="0.49909228037300002"/>
    <s v="&lt; 1"/>
    <x v="1"/>
  </r>
  <r>
    <x v="3"/>
    <s v="244039000200001410"/>
    <n v="0.49835901544599998"/>
    <s v="&lt; 1"/>
    <x v="1"/>
  </r>
  <r>
    <x v="3"/>
    <s v="173938001000010900"/>
    <n v="0.497652634471"/>
    <s v="&lt; 1"/>
    <x v="1"/>
  </r>
  <r>
    <x v="3"/>
    <s v="144039000100005008"/>
    <n v="0.497605122826"/>
    <s v="&lt; 1"/>
    <x v="1"/>
  </r>
  <r>
    <x v="3"/>
    <s v="134039000100002414"/>
    <n v="0.49669799933499997"/>
    <s v="&lt; 1"/>
    <x v="1"/>
  </r>
  <r>
    <x v="3"/>
    <s v="134039000200010412"/>
    <n v="0.494252273164"/>
    <s v="&lt; 1"/>
    <x v="1"/>
  </r>
  <r>
    <x v="3"/>
    <s v="114039000100003408"/>
    <n v="0.49232512373999998"/>
    <s v="&lt; 1"/>
    <x v="1"/>
  </r>
  <r>
    <x v="3"/>
    <s v="134039000100003814"/>
    <n v="0.49219967698099998"/>
    <s v="&lt; 1"/>
    <x v="1"/>
  </r>
  <r>
    <x v="3"/>
    <s v="134039000200008103"/>
    <n v="0.49118597115099999"/>
    <s v="&lt; 1"/>
    <x v="1"/>
  </r>
  <r>
    <x v="3"/>
    <s v="134039000100001629"/>
    <n v="0.490638332249"/>
    <s v="&lt; 1"/>
    <x v="1"/>
  </r>
  <r>
    <x v="3"/>
    <s v="134039000100001512"/>
    <n v="0.48787426662700001"/>
    <s v="&lt; 1"/>
    <x v="1"/>
  </r>
  <r>
    <x v="3"/>
    <s v="124039000300009718"/>
    <n v="0.487585360197"/>
    <s v="&lt; 1"/>
    <x v="1"/>
  </r>
  <r>
    <x v="3"/>
    <s v="134039000100003128"/>
    <n v="0.48747799048500001"/>
    <s v="&lt; 1"/>
    <x v="1"/>
  </r>
  <r>
    <x v="5"/>
    <s v="143940000002000207"/>
    <n v="0.48696767739000002"/>
    <s v="&lt; 1"/>
    <x v="1"/>
  </r>
  <r>
    <x v="3"/>
    <s v="134039000100004724"/>
    <n v="0.48694286139199999"/>
    <s v="&lt; 1"/>
    <x v="1"/>
  </r>
  <r>
    <x v="3"/>
    <s v="124039000300006418"/>
    <n v="0.48648487039499999"/>
    <s v="&lt; 1"/>
    <x v="1"/>
  </r>
  <r>
    <x v="3"/>
    <s v="114039000400012704"/>
    <n v="0.48637755181699999"/>
    <s v="&lt; 1"/>
    <x v="1"/>
  </r>
  <r>
    <x v="3"/>
    <s v="134039000100003529"/>
    <n v="0.48623400906300002"/>
    <s v="&lt; 1"/>
    <x v="1"/>
  </r>
  <r>
    <x v="3"/>
    <s v="124039000300006427"/>
    <n v="0.48586267033500002"/>
    <s v="&lt; 1"/>
    <x v="1"/>
  </r>
  <r>
    <x v="3"/>
    <s v="183938001000034704"/>
    <n v="0.48584688440500001"/>
    <s v="&lt; 1"/>
    <x v="1"/>
  </r>
  <r>
    <x v="3"/>
    <s v="134039000100005518"/>
    <n v="0.48523552235099998"/>
    <s v="&lt; 1"/>
    <x v="1"/>
  </r>
  <r>
    <x v="3"/>
    <s v="134039000100005527"/>
    <n v="0.48494685016599998"/>
    <s v="&lt; 1"/>
    <x v="1"/>
  </r>
  <r>
    <x v="3"/>
    <s v="134039000100004715"/>
    <n v="0.48450327500700002"/>
    <s v="&lt; 1"/>
    <x v="1"/>
  </r>
  <r>
    <x v="3"/>
    <s v="124039000300013044"/>
    <n v="0.48321708742699998"/>
    <s v="&lt; 1"/>
    <x v="1"/>
  </r>
  <r>
    <x v="5"/>
    <s v="073941000014000302"/>
    <n v="0.48187288198200001"/>
    <s v="&lt; 1"/>
    <x v="1"/>
  </r>
  <r>
    <x v="3"/>
    <s v="014039000300013519"/>
    <n v="0.48157760124600002"/>
    <s v="&lt; 1"/>
    <x v="1"/>
  </r>
  <r>
    <x v="0"/>
    <s v="2317-241-0001-000-7"/>
    <n v="0.48089809816700002"/>
    <s v="&lt; 1"/>
    <x v="1"/>
  </r>
  <r>
    <x v="3"/>
    <s v="124039000200012500"/>
    <n v="0.48060398631599999"/>
    <s v="&lt; 1"/>
    <x v="1"/>
  </r>
  <r>
    <x v="3"/>
    <s v="134039000100010325"/>
    <n v="0.47978602482299998"/>
    <s v="&lt; 1"/>
    <x v="1"/>
  </r>
  <r>
    <x v="3"/>
    <s v="133937001000058101"/>
    <n v="0.47835963345600002"/>
    <s v="&lt; 1"/>
    <x v="1"/>
  </r>
  <r>
    <x v="3"/>
    <s v="124039000300001510"/>
    <n v="0.47717947270200001"/>
    <s v="&lt; 1"/>
    <x v="1"/>
  </r>
  <r>
    <x v="3"/>
    <s v="114039000100000633"/>
    <n v="0.47416467611399998"/>
    <s v="&lt; 1"/>
    <x v="1"/>
  </r>
  <r>
    <x v="3"/>
    <s v="014039000300003218"/>
    <n v="0.47384473606999999"/>
    <s v="&lt; 1"/>
    <x v="1"/>
  </r>
  <r>
    <x v="3"/>
    <s v="124039000300002314"/>
    <n v="0.473425820055"/>
    <s v="&lt; 1"/>
    <x v="1"/>
  </r>
  <r>
    <x v="3"/>
    <s v="134039000100008711"/>
    <n v="0.47212080754500002"/>
    <s v="&lt; 1"/>
    <x v="1"/>
  </r>
  <r>
    <x v="3"/>
    <s v="124039000300012544"/>
    <n v="0.47119059990099998"/>
    <s v="&lt; 1"/>
    <x v="1"/>
  </r>
  <r>
    <x v="3"/>
    <s v="134039000100010628"/>
    <n v="0.47093998796699998"/>
    <s v="&lt; 1"/>
    <x v="1"/>
  </r>
  <r>
    <x v="3"/>
    <s v="114039000400012107"/>
    <n v="0.46994953483399998"/>
    <s v="&lt; 1"/>
    <x v="1"/>
  </r>
  <r>
    <x v="3"/>
    <s v="313839000000000110"/>
    <n v="0.46858579686700003"/>
    <s v="&lt; 1"/>
    <x v="1"/>
  </r>
  <r>
    <x v="3"/>
    <s v="014039000300010512"/>
    <n v="0.46829686011600002"/>
    <s v="&lt; 1"/>
    <x v="1"/>
  </r>
  <r>
    <x v="3"/>
    <s v="134039000100003119"/>
    <n v="0.467509219393"/>
    <s v="&lt; 1"/>
    <x v="1"/>
  </r>
  <r>
    <x v="3"/>
    <s v="134039000100002708"/>
    <n v="0.46645556333799998"/>
    <s v="&lt; 1"/>
    <x v="1"/>
  </r>
  <r>
    <x v="6"/>
    <s v="2313-141-0001-000-8"/>
    <n v="0.466406613099"/>
    <s v="&lt; 1"/>
    <x v="1"/>
  </r>
  <r>
    <x v="3"/>
    <s v="124039000200005411"/>
    <n v="0.46592879260199999"/>
    <s v="&lt; 1"/>
    <x v="1"/>
  </r>
  <r>
    <x v="3"/>
    <s v="124039000300013124"/>
    <n v="0.46447704432499998"/>
    <s v="&lt; 1"/>
    <x v="1"/>
  </r>
  <r>
    <x v="3"/>
    <s v="124039000200011716"/>
    <n v="0.46419359836700003"/>
    <s v="&lt; 1"/>
    <x v="1"/>
  </r>
  <r>
    <x v="3"/>
    <s v="124039000300012143"/>
    <n v="0.46365114997000001"/>
    <s v="&lt; 1"/>
    <x v="1"/>
  </r>
  <r>
    <x v="3"/>
    <s v="124039000200012243"/>
    <n v="0.462154609986"/>
    <s v="&lt; 1"/>
    <x v="1"/>
  </r>
  <r>
    <x v="3"/>
    <s v="244039000100002411"/>
    <n v="0.46187404780800001"/>
    <s v="&lt; 1"/>
    <x v="1"/>
  </r>
  <r>
    <x v="0"/>
    <s v="2309-344-0001-000-8"/>
    <n v="0.46157562078999997"/>
    <s v="&lt; 1"/>
    <x v="1"/>
  </r>
  <r>
    <x v="3"/>
    <s v="134039000100009104"/>
    <n v="0.46001891656400001"/>
    <s v="&lt; 1"/>
    <x v="1"/>
  </r>
  <r>
    <x v="3"/>
    <s v="024039000400005917"/>
    <n v="0.45959138499399999"/>
    <s v="&lt; 1"/>
    <x v="1"/>
  </r>
  <r>
    <x v="3"/>
    <s v="124039000300010314"/>
    <n v="0.45896305290799999"/>
    <s v="&lt; 1"/>
    <x v="1"/>
  </r>
  <r>
    <x v="3"/>
    <s v="124039000300012740"/>
    <n v="0.45867722867600003"/>
    <s v="&lt; 1"/>
    <x v="1"/>
  </r>
  <r>
    <x v="3"/>
    <s v="014039000300004716"/>
    <n v="0.45538600389799999"/>
    <s v="&lt; 1"/>
    <x v="1"/>
  </r>
  <r>
    <x v="3"/>
    <s v="124039000300005614"/>
    <n v="0.45524036876700003"/>
    <s v="&lt; 1"/>
    <x v="1"/>
  </r>
  <r>
    <x v="3"/>
    <s v="124039000300004713"/>
    <n v="0.45391844331800002"/>
    <s v="&lt; 1"/>
    <x v="1"/>
  </r>
  <r>
    <x v="3"/>
    <s v="124039000300010715"/>
    <n v="0.45385153679200002"/>
    <s v="&lt; 1"/>
    <x v="1"/>
  </r>
  <r>
    <x v="3"/>
    <s v="124039000300005302"/>
    <n v="0.45321526414300001"/>
    <s v="&lt; 1"/>
    <x v="1"/>
  </r>
  <r>
    <x v="3"/>
    <s v="133937001000066405"/>
    <n v="0.45265152919599999"/>
    <s v="&lt; 1"/>
    <x v="1"/>
  </r>
  <r>
    <x v="0"/>
    <s v="2317-314-0001-000-0"/>
    <n v="0.45228656787299998"/>
    <s v="&lt; 1"/>
    <x v="1"/>
  </r>
  <r>
    <x v="0"/>
    <s v="2215-700-0008-000-1"/>
    <n v="0.45219636692509996"/>
    <s v="&lt; 1"/>
    <x v="1"/>
  </r>
  <r>
    <x v="3"/>
    <s v="014039000300012404"/>
    <n v="0.451630101477"/>
    <s v="&lt; 1"/>
    <x v="1"/>
  </r>
  <r>
    <x v="3"/>
    <s v="134039000300008708"/>
    <n v="0.45152299433800003"/>
    <s v="&lt; 1"/>
    <x v="1"/>
  </r>
  <r>
    <x v="3"/>
    <s v="134039000100003422"/>
    <n v="0.45142919574399998"/>
    <s v="&lt; 1"/>
    <x v="1"/>
  </r>
  <r>
    <x v="3"/>
    <s v="124039000300005810"/>
    <n v="0.45101940317599998"/>
    <s v="&lt; 1"/>
    <x v="1"/>
  </r>
  <r>
    <x v="6"/>
    <s v="2312-421-0004-000-5"/>
    <n v="0.45069712978299997"/>
    <s v="&lt; 1"/>
    <x v="1"/>
  </r>
  <r>
    <x v="3"/>
    <s v="014039000300012306"/>
    <n v="0.44948191392300002"/>
    <s v="&lt; 1"/>
    <x v="1"/>
  </r>
  <r>
    <x v="0"/>
    <s v="2320-501-0009-000-0"/>
    <n v="0.44939469419099998"/>
    <s v="&lt; 1"/>
    <x v="1"/>
  </r>
  <r>
    <x v="3"/>
    <s v="134039000100003912"/>
    <n v="0.44894523090100003"/>
    <s v="&lt; 1"/>
    <x v="1"/>
  </r>
  <r>
    <x v="3"/>
    <s v="134039000400015324"/>
    <n v="0.44871761117100001"/>
    <s v="&lt; 1"/>
    <x v="1"/>
  </r>
  <r>
    <x v="3"/>
    <s v="124039000300004811"/>
    <n v="0.44814228460299999"/>
    <s v="&lt; 1"/>
    <x v="1"/>
  </r>
  <r>
    <x v="3"/>
    <s v="134039000100001727"/>
    <n v="0.44812905050899998"/>
    <s v="&lt; 1"/>
    <x v="1"/>
  </r>
  <r>
    <x v="3"/>
    <s v="014039000300013314"/>
    <n v="0.44737654020899997"/>
    <s v="&lt; 1"/>
    <x v="1"/>
  </r>
  <r>
    <x v="3"/>
    <s v="134039000100000924"/>
    <n v="0.44644117645199999"/>
    <s v="&lt; 1"/>
    <x v="1"/>
  </r>
  <r>
    <x v="3"/>
    <s v="134039000300012007"/>
    <n v="0.44382080550199998"/>
    <s v="&lt; 1"/>
    <x v="1"/>
  </r>
  <r>
    <x v="3"/>
    <s v="134039000100005420"/>
    <n v="0.44272907119499999"/>
    <s v="&lt; 1"/>
    <x v="1"/>
  </r>
  <r>
    <x v="1"/>
    <s v="4322-600-0001-000-0"/>
    <n v="0.44255099021599997"/>
    <s v="&lt; 1"/>
    <x v="1"/>
  </r>
  <r>
    <x v="3"/>
    <s v="124039000300011019"/>
    <n v="0.44209475137600002"/>
    <s v="&lt; 1"/>
    <x v="1"/>
  </r>
  <r>
    <x v="0"/>
    <s v="2304-424-0001-000-8"/>
    <n v="0.44105620733899997"/>
    <s v="&lt; 1"/>
    <x v="1"/>
  </r>
  <r>
    <x v="0"/>
    <s v="2307-141-0003-000-3"/>
    <n v="0.44057798672499399"/>
    <s v="&lt; 1"/>
    <x v="1"/>
  </r>
  <r>
    <x v="3"/>
    <s v="014039000300011110"/>
    <n v="0.44050767219800002"/>
    <s v="&lt; 1"/>
    <x v="1"/>
  </r>
  <r>
    <x v="6"/>
    <s v="2322-411-0002-000-1"/>
    <n v="0.43851479975899998"/>
    <s v="&lt; 1"/>
    <x v="1"/>
  </r>
  <r>
    <x v="3"/>
    <s v="114039000100011015"/>
    <n v="0.43807148320900002"/>
    <s v="&lt; 1"/>
    <x v="1"/>
  </r>
  <r>
    <x v="3"/>
    <s v="114039000400010911"/>
    <n v="0.43785327726099998"/>
    <s v="&lt; 1"/>
    <x v="1"/>
  </r>
  <r>
    <x v="3"/>
    <s v="024039000400015229"/>
    <n v="0.43468610822699999"/>
    <s v="&lt; 1"/>
    <x v="1"/>
  </r>
  <r>
    <x v="3"/>
    <s v="124039000200005322"/>
    <n v="0.43330550734599999"/>
    <s v="&lt; 1"/>
    <x v="1"/>
  </r>
  <r>
    <x v="3"/>
    <s v="014039000200014100"/>
    <n v="0.43293433683100002"/>
    <s v="&lt; 1"/>
    <x v="1"/>
  </r>
  <r>
    <x v="3"/>
    <s v="024039000400011401"/>
    <n v="0.43261843348899998"/>
    <s v="&lt; 1"/>
    <x v="1"/>
  </r>
  <r>
    <x v="3"/>
    <s v="134039000100010619"/>
    <n v="0.43179263632199999"/>
    <s v="&lt; 1"/>
    <x v="1"/>
  </r>
  <r>
    <x v="3"/>
    <s v="134039000100007605"/>
    <n v="0.42985204525199999"/>
    <s v="&lt; 1"/>
    <x v="1"/>
  </r>
  <r>
    <x v="3"/>
    <s v="134039000100005117"/>
    <n v="0.42979129767699997"/>
    <s v="&lt; 1"/>
    <x v="1"/>
  </r>
  <r>
    <x v="3"/>
    <s v="134039000100001914"/>
    <n v="0.42946765111700003"/>
    <s v="&lt; 1"/>
    <x v="1"/>
  </r>
  <r>
    <x v="3"/>
    <s v="134039000300004506"/>
    <n v="0.429392182575"/>
    <s v="&lt; 1"/>
    <x v="1"/>
  </r>
  <r>
    <x v="3"/>
    <s v="124039000200012608"/>
    <n v="0.42919792874700002"/>
    <s v="&lt; 1"/>
    <x v="1"/>
  </r>
  <r>
    <x v="3"/>
    <s v="124039000200005714"/>
    <n v="0.42861177274099999"/>
    <s v="&lt; 1"/>
    <x v="1"/>
  </r>
  <r>
    <x v="3"/>
    <s v="133937001000058003"/>
    <n v="0.42731148727700002"/>
    <s v="&lt; 1"/>
    <x v="1"/>
  </r>
  <r>
    <x v="3"/>
    <s v="114039000100011408"/>
    <n v="0.42608781715299998"/>
    <s v="&lt; 1"/>
    <x v="1"/>
  </r>
  <r>
    <x v="3"/>
    <s v="134039000100004920"/>
    <n v="0.42354872360599999"/>
    <s v="&lt; 1"/>
    <x v="1"/>
  </r>
  <r>
    <x v="3"/>
    <s v="133937001000056309"/>
    <n v="0.42331771956300002"/>
    <s v="&lt; 1"/>
    <x v="1"/>
  </r>
  <r>
    <x v="3"/>
    <s v="114039000400014007"/>
    <n v="0.41822473781399999"/>
    <s v="&lt; 1"/>
    <x v="1"/>
  </r>
  <r>
    <x v="3"/>
    <s v="114039000100005004"/>
    <n v="0.41734722590500001"/>
    <s v="&lt; 1"/>
    <x v="1"/>
  </r>
  <r>
    <x v="0"/>
    <s v="2308-341-0001-000-6"/>
    <n v="0.41697053884899998"/>
    <s v="&lt; 1"/>
    <x v="1"/>
  </r>
  <r>
    <x v="3"/>
    <s v="134039000200012401"/>
    <n v="0.41448566607300003"/>
    <s v="&lt; 1"/>
    <x v="1"/>
  </r>
  <r>
    <x v="1"/>
    <s v="4221-323-0010-000-6"/>
    <n v="0.41227878862200001"/>
    <s v="&lt; 1"/>
    <x v="1"/>
  </r>
  <r>
    <x v="3"/>
    <s v="133940000003000001"/>
    <n v="0.41127390208639997"/>
    <s v="&lt; 1"/>
    <x v="1"/>
  </r>
  <r>
    <x v="3"/>
    <s v="124039000300004740"/>
    <n v="0.41016806952599999"/>
    <s v="&lt; 1"/>
    <x v="1"/>
  </r>
  <r>
    <x v="3"/>
    <s v="134039000200010715"/>
    <n v="0.40838216612599998"/>
    <s v="&lt; 1"/>
    <x v="1"/>
  </r>
  <r>
    <x v="3"/>
    <s v="114039000400008504"/>
    <n v="0.40837641100200001"/>
    <s v="&lt; 1"/>
    <x v="1"/>
  </r>
  <r>
    <x v="2"/>
    <s v="2112-441-0003-000-6"/>
    <n v="0.406205033795"/>
    <s v="&lt; 1"/>
    <x v="1"/>
  </r>
  <r>
    <x v="3"/>
    <s v="124039000300004848"/>
    <n v="0.40571072016600002"/>
    <s v="&lt; 1"/>
    <x v="1"/>
  </r>
  <r>
    <x v="3"/>
    <s v="124039000300012517"/>
    <n v="0.40553683093800003"/>
    <s v="&lt; 1"/>
    <x v="1"/>
  </r>
  <r>
    <x v="3"/>
    <s v="114039000400011206"/>
    <n v="0.40236615106899998"/>
    <s v="&lt; 1"/>
    <x v="1"/>
  </r>
  <r>
    <x v="3"/>
    <s v="134039000100010511"/>
    <n v="0.402139990369"/>
    <s v="&lt; 1"/>
    <x v="1"/>
  </r>
  <r>
    <x v="5"/>
    <s v="033940000055000000"/>
    <n v="0.39890358649300001"/>
    <s v="&lt; 1"/>
    <x v="1"/>
  </r>
  <r>
    <x v="3"/>
    <s v="124039000200002511"/>
    <n v="0.39796238902699999"/>
    <s v="&lt; 1"/>
    <x v="1"/>
  </r>
  <r>
    <x v="7"/>
    <s v="233840000056000402"/>
    <n v="0.39675399728499999"/>
    <s v="&lt; 1"/>
    <x v="1"/>
  </r>
  <r>
    <x v="3"/>
    <s v="134039000200014007"/>
    <n v="0.39139636385499998"/>
    <s v="&lt; 1"/>
    <x v="1"/>
  </r>
  <r>
    <x v="3"/>
    <s v="114039000100011505"/>
    <n v="0.38848261249400001"/>
    <s v="&lt; 1"/>
    <x v="1"/>
  </r>
  <r>
    <x v="3"/>
    <s v="134039000200005801"/>
    <n v="0.38770090166600002"/>
    <s v="&lt; 1"/>
    <x v="1"/>
  </r>
  <r>
    <x v="3"/>
    <s v="134039000200004018"/>
    <n v="0.38717534356299999"/>
    <s v="&lt; 1"/>
    <x v="1"/>
  </r>
  <r>
    <x v="3"/>
    <s v="124039000300002715"/>
    <n v="0.38699211119400001"/>
    <s v="&lt; 1"/>
    <x v="1"/>
  </r>
  <r>
    <x v="3"/>
    <s v="134039000300002900"/>
    <n v="0.38428561775499998"/>
    <s v="&lt; 1"/>
    <x v="1"/>
  </r>
  <r>
    <x v="3"/>
    <s v="114039000100011701"/>
    <n v="0.38328883233700001"/>
    <s v="&lt; 1"/>
    <x v="1"/>
  </r>
  <r>
    <x v="3"/>
    <s v="134039000100000121"/>
    <n v="0.38130545950700001"/>
    <s v="&lt; 1"/>
    <x v="1"/>
  </r>
  <r>
    <x v="3"/>
    <s v="293939000000000700"/>
    <n v="0.37846581923400002"/>
    <s v="&lt; 1"/>
    <x v="1"/>
  </r>
  <r>
    <x v="0"/>
    <s v="2329-501-0002-030-7"/>
    <n v="0.37763000968499999"/>
    <s v="&lt; 1"/>
    <x v="1"/>
  </r>
  <r>
    <x v="3"/>
    <s v="134039000300012908"/>
    <n v="0.37632591936699999"/>
    <s v="&lt; 1"/>
    <x v="1"/>
  </r>
  <r>
    <x v="3"/>
    <s v="114039000100002800"/>
    <n v="0.37407575824299999"/>
    <s v="&lt; 1"/>
    <x v="1"/>
  </r>
  <r>
    <x v="0"/>
    <s v="2215-700-0009-000-8"/>
    <n v="0.372723846882"/>
    <s v="&lt; 1"/>
    <x v="1"/>
  </r>
  <r>
    <x v="3"/>
    <s v="113937000000005805"/>
    <n v="0.37250967793500001"/>
    <s v="&lt; 1"/>
    <x v="1"/>
  </r>
  <r>
    <x v="3"/>
    <s v="223938001002003004"/>
    <n v="0.37056434568899999"/>
    <s v="&lt; 1"/>
    <x v="1"/>
  </r>
  <r>
    <x v="3"/>
    <s v="124039000200007507"/>
    <n v="0.36996032079199997"/>
    <s v="&lt; 1"/>
    <x v="1"/>
  </r>
  <r>
    <x v="3"/>
    <s v="124039000300013311"/>
    <n v="0.369220771349"/>
    <s v="&lt; 1"/>
    <x v="1"/>
  </r>
  <r>
    <x v="3"/>
    <s v="144039000400000604"/>
    <n v="0.36876982032700001"/>
    <s v="&lt; 1"/>
    <x v="1"/>
  </r>
  <r>
    <x v="3"/>
    <s v="033937003000000653"/>
    <n v="0.36175140786299997"/>
    <s v="&lt; 1"/>
    <x v="1"/>
  </r>
  <r>
    <x v="4"/>
    <s v="223840000006000007"/>
    <n v="0.35803245926600002"/>
    <s v="&lt; 1"/>
    <x v="1"/>
  </r>
  <r>
    <x v="3"/>
    <s v="114039000100011104"/>
    <n v="0.35727500793799999"/>
    <s v="&lt; 1"/>
    <x v="1"/>
  </r>
  <r>
    <x v="6"/>
    <s v="2420-341-0006-000-6"/>
    <n v="0.35532188020299998"/>
    <s v="&lt; 1"/>
    <x v="1"/>
  </r>
  <r>
    <x v="2"/>
    <s v="4317-500-0003-000-1"/>
    <n v="0.35404419686100003"/>
    <s v="&lt; 1"/>
    <x v="1"/>
  </r>
  <r>
    <x v="3"/>
    <s v="024039000100015902"/>
    <n v="0.351512206695"/>
    <s v="&lt; 1"/>
    <x v="1"/>
  </r>
  <r>
    <x v="3"/>
    <s v="113937000000005002"/>
    <n v="0.35028817672200002"/>
    <s v="&lt; 1"/>
    <x v="1"/>
  </r>
  <r>
    <x v="3"/>
    <s v="134039000400015315"/>
    <n v="0.34897463891199998"/>
    <s v="&lt; 1"/>
    <x v="1"/>
  </r>
  <r>
    <x v="3"/>
    <s v="124039000300013240"/>
    <n v="0.34750971592500002"/>
    <s v="&lt; 1"/>
    <x v="1"/>
  </r>
  <r>
    <x v="2"/>
    <s v="4315-505-0009-000-2"/>
    <n v="0.34202169449699998"/>
    <s v="&lt; 1"/>
    <x v="1"/>
  </r>
  <r>
    <x v="3"/>
    <s v="014039000300014304"/>
    <n v="0.33394860260600001"/>
    <s v="&lt; 1"/>
    <x v="1"/>
  </r>
  <r>
    <x v="3"/>
    <s v="114039000400014819"/>
    <n v="0.33330118570400002"/>
    <s v="&lt; 1"/>
    <x v="1"/>
  </r>
  <r>
    <x v="3"/>
    <s v="173938001000010802"/>
    <n v="0.33234752611200002"/>
    <s v="&lt; 1"/>
    <x v="1"/>
  </r>
  <r>
    <x v="3"/>
    <s v="173938001000010704"/>
    <n v="0.332345962424"/>
    <s v="&lt; 1"/>
    <x v="1"/>
  </r>
  <r>
    <x v="3"/>
    <s v="133937001000060500"/>
    <n v="0.33121967211699999"/>
    <s v="&lt; 1"/>
    <x v="1"/>
  </r>
  <r>
    <x v="1"/>
    <s v="113837001000000900"/>
    <n v="0.32884384223099999"/>
    <s v="&lt; 1"/>
    <x v="1"/>
  </r>
  <r>
    <x v="0"/>
    <s v="2215-700-0007-000-4"/>
    <n v="0.328550028437675"/>
    <s v="&lt; 1"/>
    <x v="1"/>
  </r>
  <r>
    <x v="0"/>
    <s v="2327-501-0001-000-5"/>
    <n v="0.326749432289"/>
    <s v="&lt; 1"/>
    <x v="1"/>
  </r>
  <r>
    <x v="3"/>
    <s v="124039000300011313"/>
    <n v="0.323907628324"/>
    <s v="&lt; 1"/>
    <x v="1"/>
  </r>
  <r>
    <x v="3"/>
    <s v="124039000200004902"/>
    <n v="0.31641611200899999"/>
    <s v="&lt; 1"/>
    <x v="1"/>
  </r>
  <r>
    <x v="3"/>
    <s v="353939000000000404"/>
    <n v="0.31566469126500002"/>
    <s v="&lt; 1"/>
    <x v="1"/>
  </r>
  <r>
    <x v="3"/>
    <s v="134039000300012105"/>
    <n v="0.314268178786"/>
    <s v="&lt; 1"/>
    <x v="1"/>
  </r>
  <r>
    <x v="2"/>
    <s v="4215-122-0014-000-8"/>
    <n v="0.31287983296499999"/>
    <s v="&lt; 1"/>
    <x v="1"/>
  </r>
  <r>
    <x v="3"/>
    <s v="124039000200001629"/>
    <n v="0.31229987210900001"/>
    <s v="&lt; 1"/>
    <x v="1"/>
  </r>
  <r>
    <x v="0"/>
    <s v="2320-501-0034-000-4"/>
    <n v="0.31173158953899999"/>
    <s v="&lt; 1"/>
    <x v="1"/>
  </r>
  <r>
    <x v="3"/>
    <s v="024039000100014306"/>
    <n v="0.31078368219000002"/>
    <s v="&lt; 1"/>
    <x v="1"/>
  </r>
  <r>
    <x v="3"/>
    <s v="123937001000001405"/>
    <n v="0.30928141583199997"/>
    <s v="&lt; 1"/>
    <x v="1"/>
  </r>
  <r>
    <x v="3"/>
    <s v="124039000200016016"/>
    <n v="0.30870368561400002"/>
    <s v="&lt; 1"/>
    <x v="1"/>
  </r>
  <r>
    <x v="3"/>
    <s v="134039000200006542"/>
    <n v="0.30816597792599998"/>
    <s v="&lt; 1"/>
    <x v="1"/>
  </r>
  <r>
    <x v="6"/>
    <s v="3414-501-0615-000-2"/>
    <n v="0.30680001323700001"/>
    <s v="&lt; 1"/>
    <x v="1"/>
  </r>
  <r>
    <x v="3"/>
    <s v="124039000300001315"/>
    <n v="0.30665838235300003"/>
    <s v="&lt; 1"/>
    <x v="1"/>
  </r>
  <r>
    <x v="3"/>
    <s v="114039000100007404"/>
    <n v="0.30636624570799997"/>
    <s v="&lt; 1"/>
    <x v="1"/>
  </r>
  <r>
    <x v="3"/>
    <s v="134039000200009601"/>
    <n v="0.30610793951600002"/>
    <s v="&lt; 1"/>
    <x v="1"/>
  </r>
  <r>
    <x v="3"/>
    <s v="144039000100012205"/>
    <n v="0.30327116384300001"/>
    <s v="&lt; 1"/>
    <x v="1"/>
  </r>
  <r>
    <x v="3"/>
    <s v="134039000100006802"/>
    <n v="0.29978947718299997"/>
    <s v="&lt; 1"/>
    <x v="1"/>
  </r>
  <r>
    <x v="3"/>
    <s v="124039000300015435"/>
    <n v="0.29640447927500002"/>
    <s v="&lt; 1"/>
    <x v="1"/>
  </r>
  <r>
    <x v="3"/>
    <s v="124039000300015015"/>
    <n v="0.29182524135600002"/>
    <s v="&lt; 1"/>
    <x v="1"/>
  </r>
  <r>
    <x v="3"/>
    <s v="124039000300011830"/>
    <n v="0.28974244830099999"/>
    <s v="&lt; 1"/>
    <x v="1"/>
  </r>
  <r>
    <x v="3"/>
    <s v="133937001000054800"/>
    <n v="0.28815596312300001"/>
    <s v="&lt; 1"/>
    <x v="1"/>
  </r>
  <r>
    <x v="3"/>
    <s v="124039000300015836"/>
    <n v="0.28709527797399997"/>
    <s v="&lt; 1"/>
    <x v="1"/>
  </r>
  <r>
    <x v="3"/>
    <s v="183938001000016500"/>
    <n v="0.28677256837999998"/>
    <s v="&lt; 1"/>
    <x v="1"/>
  </r>
  <r>
    <x v="3"/>
    <s v="014039000300002727"/>
    <n v="0.28672969466999998"/>
    <s v="&lt; 1"/>
    <x v="1"/>
  </r>
  <r>
    <x v="3"/>
    <s v="134039000300012604"/>
    <n v="0.28603898643300002"/>
    <s v="&lt; 1"/>
    <x v="1"/>
  </r>
  <r>
    <x v="3"/>
    <s v="134039000300000403"/>
    <n v="0.28179015666700002"/>
    <s v="&lt; 1"/>
    <x v="1"/>
  </r>
  <r>
    <x v="3"/>
    <s v="124039000300001431"/>
    <n v="0.28168531655399998"/>
    <s v="&lt; 1"/>
    <x v="1"/>
  </r>
  <r>
    <x v="6"/>
    <s v="3409-411-0001-000-3"/>
    <n v="0.28050491361000002"/>
    <s v="&lt; 1"/>
    <x v="1"/>
  </r>
  <r>
    <x v="6"/>
    <s v="3414-501-0509-000-6"/>
    <n v="0.280209589486"/>
    <s v="&lt; 1"/>
    <x v="1"/>
  </r>
  <r>
    <x v="3"/>
    <s v="124039000300011741"/>
    <n v="0.276979819939"/>
    <s v="&lt; 1"/>
    <x v="1"/>
  </r>
  <r>
    <x v="3"/>
    <s v="124039000300015747"/>
    <n v="0.274357328319"/>
    <s v="&lt; 1"/>
    <x v="1"/>
  </r>
  <r>
    <x v="2"/>
    <s v="4316-605-0005-000-4"/>
    <n v="0.27313726033300001"/>
    <s v="&lt; 1"/>
    <x v="1"/>
  </r>
  <r>
    <x v="3"/>
    <s v="124039000200005741"/>
    <n v="0.27241338451699998"/>
    <s v="&lt; 1"/>
    <x v="1"/>
  </r>
  <r>
    <x v="4"/>
    <s v="143840000037000009"/>
    <n v="0.27031465716899999"/>
    <s v="&lt; 1"/>
    <x v="1"/>
  </r>
  <r>
    <x v="3"/>
    <s v="033937003000000540"/>
    <n v="0.26965866342"/>
    <s v="&lt; 1"/>
    <x v="1"/>
  </r>
  <r>
    <x v="3"/>
    <s v="144039000400006207"/>
    <n v="0.26942693488199998"/>
    <s v="&lt; 1"/>
    <x v="1"/>
  </r>
  <r>
    <x v="0"/>
    <s v="2224-213-0001-000-5"/>
    <n v="0.26890611564799999"/>
    <s v="&lt; 1"/>
    <x v="1"/>
  </r>
  <r>
    <x v="3"/>
    <s v="124039000200010209"/>
    <n v="0.26882580071599999"/>
    <s v="&lt; 1"/>
    <x v="1"/>
  </r>
  <r>
    <x v="6"/>
    <s v="2323-501-0002-000-0"/>
    <n v="0.26803466240500001"/>
    <s v="&lt; 1"/>
    <x v="1"/>
  </r>
  <r>
    <x v="3"/>
    <s v="183938001000015805"/>
    <n v="0.26727752179999997"/>
    <s v="&lt; 1"/>
    <x v="1"/>
  </r>
  <r>
    <x v="0"/>
    <s v="2309-141-0002-000-2"/>
    <n v="0.26469303617500001"/>
    <s v="&lt; 1"/>
    <x v="1"/>
  </r>
  <r>
    <x v="3"/>
    <s v="014039000300012208"/>
    <n v="0.26370957866700001"/>
    <s v="&lt; 1"/>
    <x v="1"/>
  </r>
  <r>
    <x v="3"/>
    <s v="024039000100015001"/>
    <n v="0.26216129983699998"/>
    <s v="&lt; 1"/>
    <x v="1"/>
  </r>
  <r>
    <x v="3"/>
    <s v="134039000200015701"/>
    <n v="0.259967996127"/>
    <s v="&lt; 1"/>
    <x v="1"/>
  </r>
  <r>
    <x v="3"/>
    <s v="144039000100006908"/>
    <n v="0.257939663574"/>
    <s v="&lt; 1"/>
    <x v="1"/>
  </r>
  <r>
    <x v="5"/>
    <s v="093940000000000504"/>
    <n v="0.25790143146900002"/>
    <s v="&lt; 1"/>
    <x v="1"/>
  </r>
  <r>
    <x v="3"/>
    <s v="024039000100015500"/>
    <n v="0.253009420258"/>
    <s v="&lt; 1"/>
    <x v="1"/>
  </r>
  <r>
    <x v="3"/>
    <s v="124039000300013419"/>
    <n v="0.2509981436"/>
    <s v="&lt; 1"/>
    <x v="1"/>
  </r>
  <r>
    <x v="3"/>
    <s v="114039000100010828"/>
    <n v="0.24944168470299999"/>
    <s v="&lt; 1"/>
    <x v="1"/>
  </r>
  <r>
    <x v="3"/>
    <s v="144039000100012214"/>
    <n v="0.24859636544499999"/>
    <s v="&lt; 1"/>
    <x v="1"/>
  </r>
  <r>
    <x v="3"/>
    <s v="114039000100002702"/>
    <n v="0.24822875104799999"/>
    <s v="&lt; 1"/>
    <x v="1"/>
  </r>
  <r>
    <x v="3"/>
    <s v="124039000300012349"/>
    <n v="0.247669869903"/>
    <s v="&lt; 1"/>
    <x v="1"/>
  </r>
  <r>
    <x v="3"/>
    <s v="153938000000000710"/>
    <n v="0.24733163682500001"/>
    <s v="&lt; 1"/>
    <x v="1"/>
  </r>
  <r>
    <x v="3"/>
    <s v="114039000100010819"/>
    <n v="0.24540460006299999"/>
    <s v="&lt; 1"/>
    <x v="1"/>
  </r>
  <r>
    <x v="3"/>
    <s v="133937001000066307"/>
    <n v="0.24415324403800001"/>
    <s v="&lt; 1"/>
    <x v="1"/>
  </r>
  <r>
    <x v="3"/>
    <s v="244039000200001429"/>
    <n v="0.24393073513999999"/>
    <s v="&lt; 1"/>
    <x v="1"/>
  </r>
  <r>
    <x v="1"/>
    <s v="193838001000000200"/>
    <n v="0.24340163491700001"/>
    <s v="&lt; 1"/>
    <x v="1"/>
  </r>
  <r>
    <x v="2"/>
    <s v="4212-341-0001-000-8"/>
    <n v="0.24200406209283001"/>
    <s v="&lt; 1"/>
    <x v="1"/>
  </r>
  <r>
    <x v="3"/>
    <s v="124039000300012232"/>
    <n v="0.24171600642800001"/>
    <s v="&lt; 1"/>
    <x v="1"/>
  </r>
  <r>
    <x v="3"/>
    <s v="134039000100006526"/>
    <n v="0.24114597767099999"/>
    <s v="&lt; 1"/>
    <x v="1"/>
  </r>
  <r>
    <x v="3"/>
    <s v="134039000300011400"/>
    <n v="0.24099004011200001"/>
    <s v="&lt; 1"/>
    <x v="1"/>
  </r>
  <r>
    <x v="3"/>
    <s v="023938001000001100"/>
    <n v="0.24089392533699999"/>
    <s v="&lt; 1"/>
    <x v="1"/>
  </r>
  <r>
    <x v="3"/>
    <s v="024039000100015207"/>
    <n v="0.24079862208899999"/>
    <s v="&lt; 1"/>
    <x v="1"/>
  </r>
  <r>
    <x v="3"/>
    <s v="134039000300002303"/>
    <n v="0.240044614155"/>
    <s v="&lt; 1"/>
    <x v="1"/>
  </r>
  <r>
    <x v="3"/>
    <s v="134039000300000500"/>
    <n v="0.23963289951899999"/>
    <s v="&lt; 1"/>
    <x v="1"/>
  </r>
  <r>
    <x v="3"/>
    <s v="093938000000000232"/>
    <n v="0.23962013505800001"/>
    <s v="&lt; 1"/>
    <x v="1"/>
  </r>
  <r>
    <x v="2"/>
    <s v="4210-222-0001-000-6"/>
    <n v="0.238119844484"/>
    <s v="&lt; 1"/>
    <x v="1"/>
  </r>
  <r>
    <x v="3"/>
    <s v="114039000100008902"/>
    <n v="0.235752529855"/>
    <s v="&lt; 1"/>
    <x v="1"/>
  </r>
  <r>
    <x v="3"/>
    <s v="024039000100014841"/>
    <n v="0.235731513212"/>
    <s v="&lt; 1"/>
    <x v="1"/>
  </r>
  <r>
    <x v="3"/>
    <s v="124039000300012330"/>
    <n v="0.234820392031"/>
    <s v="&lt; 1"/>
    <x v="1"/>
  </r>
  <r>
    <x v="3"/>
    <s v="124039000300012241"/>
    <n v="0.23346073407099999"/>
    <s v="&lt; 1"/>
    <x v="1"/>
  </r>
  <r>
    <x v="3"/>
    <s v="333840000000000114"/>
    <n v="0.233211667219"/>
    <s v="&lt; 1"/>
    <x v="1"/>
  </r>
  <r>
    <x v="0"/>
    <s v="2320-501-0084-100-0"/>
    <n v="0.231162317299"/>
    <s v="&lt; 1"/>
    <x v="1"/>
  </r>
  <r>
    <x v="3"/>
    <s v="024039000100015608"/>
    <n v="0.22931405694599999"/>
    <s v="&lt; 1"/>
    <x v="1"/>
  </r>
  <r>
    <x v="3"/>
    <s v="024039000100015305"/>
    <n v="0.22875354879900001"/>
    <s v="&lt; 1"/>
    <x v="1"/>
  </r>
  <r>
    <x v="3"/>
    <s v="144039000400006305"/>
    <n v="0.22760198861200001"/>
    <s v="&lt; 1"/>
    <x v="1"/>
  </r>
  <r>
    <x v="3"/>
    <s v="124039000200012216"/>
    <n v="0.22619244096900001"/>
    <s v="&lt; 1"/>
    <x v="1"/>
  </r>
  <r>
    <x v="3"/>
    <s v="024039000400004918"/>
    <n v="0.22591887970499999"/>
    <s v="&lt; 1"/>
    <x v="1"/>
  </r>
  <r>
    <x v="3"/>
    <s v="014038000000000709"/>
    <n v="0.22545715520599999"/>
    <s v="&lt; 1"/>
    <x v="1"/>
  </r>
  <r>
    <x v="3"/>
    <s v="124039000200012412"/>
    <n v="0.225438794927"/>
    <s v="&lt; 1"/>
    <x v="1"/>
  </r>
  <r>
    <x v="3"/>
    <s v="124039000200011912"/>
    <n v="0.22403755789900001"/>
    <s v="&lt; 1"/>
    <x v="1"/>
  </r>
  <r>
    <x v="3"/>
    <s v="124039000200011921"/>
    <n v="0.22325402704200001"/>
    <s v="&lt; 1"/>
    <x v="1"/>
  </r>
  <r>
    <x v="3"/>
    <s v="124039000300011518"/>
    <n v="0.222449042535"/>
    <s v="&lt; 1"/>
    <x v="1"/>
  </r>
  <r>
    <x v="3"/>
    <s v="024039000100015109"/>
    <n v="0.222419130844"/>
    <s v="&lt; 1"/>
    <x v="1"/>
  </r>
  <r>
    <x v="3"/>
    <s v="124039000300015818"/>
    <n v="0.222254406997"/>
    <s v="&lt; 1"/>
    <x v="1"/>
  </r>
  <r>
    <x v="3"/>
    <s v="124039000300011938"/>
    <n v="0.22184499464499999"/>
    <s v="&lt; 1"/>
    <x v="1"/>
  </r>
  <r>
    <x v="3"/>
    <s v="333939000000000114"/>
    <n v="0.219337444341"/>
    <s v="&lt; 1"/>
    <x v="1"/>
  </r>
  <r>
    <x v="6"/>
    <s v="2324-234-0000-000-0"/>
    <n v="0.219326877995"/>
    <s v="&lt; 1"/>
    <x v="1"/>
  </r>
  <r>
    <x v="3"/>
    <s v="024039000100015403"/>
    <n v="0.21928514319299999"/>
    <s v="&lt; 1"/>
    <x v="1"/>
  </r>
  <r>
    <x v="3"/>
    <s v="124039000300010341"/>
    <n v="0.21779371819099999"/>
    <s v="&lt; 1"/>
    <x v="1"/>
  </r>
  <r>
    <x v="3"/>
    <s v="114039000400006105"/>
    <n v="0.21775315536699999"/>
    <s v="&lt; 1"/>
    <x v="1"/>
  </r>
  <r>
    <x v="5"/>
    <s v="073941000011000200"/>
    <n v="0.21583900780099999"/>
    <s v="&lt; 1"/>
    <x v="1"/>
  </r>
  <r>
    <x v="3"/>
    <s v="134039000300004105"/>
    <n v="0.21432164520700001"/>
    <s v="&lt; 1"/>
    <x v="1"/>
  </r>
  <r>
    <x v="3"/>
    <s v="144039000400000506"/>
    <n v="0.21422332965400001"/>
    <s v="&lt; 1"/>
    <x v="1"/>
  </r>
  <r>
    <x v="5"/>
    <s v="173941000005000201"/>
    <n v="0.20816658787299999"/>
    <s v="&lt; 1"/>
    <x v="1"/>
  </r>
  <r>
    <x v="2"/>
    <s v="1-05-36-36-0A00-00004-0000"/>
    <n v="0.20788666534299999"/>
    <s v="&lt; 1"/>
    <x v="1"/>
  </r>
  <r>
    <x v="3"/>
    <s v="144039000100005302"/>
    <n v="0.20692126593900001"/>
    <s v="&lt; 1"/>
    <x v="1"/>
  </r>
  <r>
    <x v="6"/>
    <s v="2431-121-0002-000-6"/>
    <n v="0.20681178959499999"/>
    <s v="&lt; 1"/>
    <x v="1"/>
  </r>
  <r>
    <x v="0"/>
    <s v="2317-343-0020-000-9"/>
    <n v="0.206008123894"/>
    <s v="&lt; 1"/>
    <x v="1"/>
  </r>
  <r>
    <x v="3"/>
    <s v="014039000200014707"/>
    <n v="0.201650811161"/>
    <s v="&lt; 1"/>
    <x v="1"/>
  </r>
  <r>
    <x v="6"/>
    <s v="3423-500-0004-000-1"/>
    <n v="0.200827113359"/>
    <s v="&lt; 1"/>
    <x v="1"/>
  </r>
  <r>
    <x v="0"/>
    <s v="2329-501-0002-010-1"/>
    <n v="0.200532870182"/>
    <s v="&lt; 1"/>
    <x v="1"/>
  </r>
  <r>
    <x v="3"/>
    <s v="014039000200014501"/>
    <n v="0.19943719381700001"/>
    <s v="&lt; 1"/>
    <x v="1"/>
  </r>
  <r>
    <x v="0"/>
    <s v="2308-111-0002-000-6"/>
    <n v="0.19716665720900001"/>
    <s v="&lt; 1"/>
    <x v="1"/>
  </r>
  <r>
    <x v="3"/>
    <s v="134039000100000112"/>
    <n v="0.195459113327"/>
    <s v="&lt; 1"/>
    <x v="1"/>
  </r>
  <r>
    <x v="3"/>
    <s v="183938001000036604"/>
    <n v="0.19182929676499999"/>
    <s v="&lt; 1"/>
    <x v="1"/>
  </r>
  <r>
    <x v="3"/>
    <s v="014039000200015001"/>
    <n v="0.191450363274"/>
    <s v="&lt; 1"/>
    <x v="1"/>
  </r>
  <r>
    <x v="0"/>
    <s v="2308-501-0011-000-9"/>
    <n v="0.190799951366"/>
    <s v="&lt; 1"/>
    <x v="1"/>
  </r>
  <r>
    <x v="0"/>
    <s v="2320-501-0033-000-7"/>
    <n v="0.19031240788600001"/>
    <s v="&lt; 1"/>
    <x v="1"/>
  </r>
  <r>
    <x v="3"/>
    <s v="014039000200015305"/>
    <n v="0.18905290011299999"/>
    <s v="&lt; 1"/>
    <x v="1"/>
  </r>
  <r>
    <x v="3"/>
    <s v="014039000200015403"/>
    <n v="0.18888908134499999"/>
    <s v="&lt; 1"/>
    <x v="1"/>
  </r>
  <r>
    <x v="3"/>
    <s v="134039000300002045"/>
    <n v="0.1884217655"/>
    <s v="&lt; 1"/>
    <x v="1"/>
  </r>
  <r>
    <x v="1"/>
    <s v="4213-333-0002-000-3"/>
    <n v="0.18663141268399999"/>
    <s v="&lt; 1"/>
    <x v="1"/>
  </r>
  <r>
    <x v="3"/>
    <s v="014039000200016000"/>
    <n v="0.18542847389100001"/>
    <s v="&lt; 1"/>
    <x v="1"/>
  </r>
  <r>
    <x v="3"/>
    <s v="014039000300014705"/>
    <n v="0.18405982591299999"/>
    <s v="&lt; 1"/>
    <x v="1"/>
  </r>
  <r>
    <x v="0"/>
    <s v="2308-144-0001-000-1"/>
    <n v="0.183869933436"/>
    <s v="&lt; 1"/>
    <x v="1"/>
  </r>
  <r>
    <x v="6"/>
    <s v="2312-134-0002-000-0"/>
    <n v="0.183637801377"/>
    <s v="&lt; 1"/>
    <x v="1"/>
  </r>
  <r>
    <x v="3"/>
    <s v="014039000200015706"/>
    <n v="0.18355372082400001"/>
    <s v="&lt; 1"/>
    <x v="1"/>
  </r>
  <r>
    <x v="7"/>
    <s v="273840000007000102"/>
    <n v="0.183428481807"/>
    <s v="&lt; 1"/>
    <x v="1"/>
  </r>
  <r>
    <x v="6"/>
    <s v="2434-801-0009-020-7"/>
    <n v="0.18059358027299999"/>
    <s v="&lt; 1"/>
    <x v="1"/>
  </r>
  <r>
    <x v="1"/>
    <s v="4322-600-0004-000-1"/>
    <n v="0.18051302177100001"/>
    <s v="&lt; 1"/>
    <x v="1"/>
  </r>
  <r>
    <x v="3"/>
    <s v="014039000200014903"/>
    <n v="0.17955975881299999"/>
    <s v="&lt; 1"/>
    <x v="1"/>
  </r>
  <r>
    <x v="3"/>
    <s v="014039000200015902"/>
    <n v="0.179558627754"/>
    <s v="&lt; 1"/>
    <x v="1"/>
  </r>
  <r>
    <x v="3"/>
    <s v="244039000200002008"/>
    <n v="0.177402687644"/>
    <s v="&lt; 1"/>
    <x v="1"/>
  </r>
  <r>
    <x v="3"/>
    <s v="263938002000002400"/>
    <n v="0.17681038477200001"/>
    <s v="&lt; 1"/>
    <x v="1"/>
  </r>
  <r>
    <x v="3"/>
    <s v="033937003000000635"/>
    <n v="0.175908118773"/>
    <s v="&lt; 1"/>
    <x v="1"/>
  </r>
  <r>
    <x v="3"/>
    <s v="113937000000003200"/>
    <n v="0.17559618530099999"/>
    <s v="&lt; 1"/>
    <x v="1"/>
  </r>
  <r>
    <x v="3"/>
    <s v="014039000200015804"/>
    <n v="0.175434778273"/>
    <s v="&lt; 1"/>
    <x v="1"/>
  </r>
  <r>
    <x v="3"/>
    <s v="124039000300011821"/>
    <n v="0.17476801089899999"/>
    <s v="&lt; 1"/>
    <x v="1"/>
  </r>
  <r>
    <x v="3"/>
    <s v="014039000200015608"/>
    <n v="0.17443528144500001"/>
    <s v="&lt; 1"/>
    <x v="1"/>
  </r>
  <r>
    <x v="6"/>
    <s v="3410-702-0057-000-7"/>
    <n v="0.17327865461799999"/>
    <s v="&lt; 1"/>
    <x v="1"/>
  </r>
  <r>
    <x v="0"/>
    <s v="2329-501-0005-000-9"/>
    <n v="0.172839949164"/>
    <s v="&lt; 1"/>
    <x v="1"/>
  </r>
  <r>
    <x v="3"/>
    <s v="023938001000002715"/>
    <n v="0.171161943357"/>
    <s v="&lt; 1"/>
    <x v="1"/>
  </r>
  <r>
    <x v="6"/>
    <s v="3304-501-0057-000-4"/>
    <n v="0.17019792021399999"/>
    <s v="&lt; 1"/>
    <x v="1"/>
  </r>
  <r>
    <x v="3"/>
    <s v="014039000200015500"/>
    <n v="0.16926703540099999"/>
    <s v="&lt; 1"/>
    <x v="1"/>
  </r>
  <r>
    <x v="0"/>
    <s v="2309-333-0005-000-2"/>
    <n v="0.168138120581"/>
    <s v="&lt; 1"/>
    <x v="1"/>
  </r>
  <r>
    <x v="6"/>
    <s v="2309-412-0001-000-6"/>
    <n v="0.167369430835"/>
    <s v="&lt; 1"/>
    <x v="1"/>
  </r>
  <r>
    <x v="0"/>
    <s v="2309-142-0002-000-5"/>
    <n v="0.16271609178900001"/>
    <s v="&lt; 1"/>
    <x v="1"/>
  </r>
  <r>
    <x v="0"/>
    <s v="2309-333-0004-000-5"/>
    <n v="0.16161167099099999"/>
    <s v="&lt; 1"/>
    <x v="1"/>
  </r>
  <r>
    <x v="6"/>
    <s v="3414-501-0511-000-3"/>
    <n v="0.16122569810599999"/>
    <s v="&lt; 1"/>
    <x v="1"/>
  </r>
  <r>
    <x v="0"/>
    <s v="2309-133-0002-000-7"/>
    <n v="0.15853727359799999"/>
    <s v="&lt; 1"/>
    <x v="1"/>
  </r>
  <r>
    <x v="6"/>
    <s v="2429-802-0006-000-7"/>
    <n v="0.157123259209"/>
    <s v="&lt; 1"/>
    <x v="1"/>
  </r>
  <r>
    <x v="1"/>
    <s v="1-36-36-36-0A00-00001-F000"/>
    <n v="0.157000089111"/>
    <s v="&lt; 1"/>
    <x v="1"/>
  </r>
  <r>
    <x v="1"/>
    <s v="4221-232-0039-000-6"/>
    <n v="0.156491726251"/>
    <s v="&lt; 1"/>
    <x v="1"/>
  </r>
  <r>
    <x v="6"/>
    <s v="2324-232-0000-000-4"/>
    <n v="0.15565560030799999"/>
    <s v="&lt; 1"/>
    <x v="1"/>
  </r>
  <r>
    <x v="4"/>
    <s v="233840000009000009"/>
    <n v="0.15463092937199999"/>
    <s v="&lt; 1"/>
    <x v="1"/>
  </r>
  <r>
    <x v="6"/>
    <s v="3423-500-0003-000-4"/>
    <n v="0.152928833692"/>
    <s v="&lt; 1"/>
    <x v="1"/>
  </r>
  <r>
    <x v="2"/>
    <s v="3226-222-0015-000-3"/>
    <n v="0.15240999861128998"/>
    <s v="&lt; 1"/>
    <x v="1"/>
  </r>
  <r>
    <x v="3"/>
    <s v="133937001000057709"/>
    <n v="0.15194735777900001"/>
    <s v="&lt; 1"/>
    <x v="1"/>
  </r>
  <r>
    <x v="1"/>
    <s v="4221-222-0002-000-7"/>
    <n v="0.15018649696200001"/>
    <s v="&lt; 1"/>
    <x v="1"/>
  </r>
  <r>
    <x v="3"/>
    <s v="133937001000059002"/>
    <n v="0.14995380972799999"/>
    <s v="&lt; 1"/>
    <x v="1"/>
  </r>
  <r>
    <x v="0"/>
    <s v="3305-322-0010-000-7"/>
    <n v="0.14310951876399999"/>
    <s v="&lt; 1"/>
    <x v="1"/>
  </r>
  <r>
    <x v="3"/>
    <s v="113937000000008321"/>
    <n v="0.14085297777899999"/>
    <s v="&lt; 1"/>
    <x v="1"/>
  </r>
  <r>
    <x v="3"/>
    <s v="183938001000013102"/>
    <n v="0.140385919917"/>
    <s v="&lt; 1"/>
    <x v="1"/>
  </r>
  <r>
    <x v="4"/>
    <s v="173840000043000000"/>
    <n v="0.13949196418500001"/>
    <s v="&lt; 1"/>
    <x v="1"/>
  </r>
  <r>
    <x v="3"/>
    <s v="013937001000000203"/>
    <n v="0.139399718458"/>
    <s v="&lt; 1"/>
    <x v="1"/>
  </r>
  <r>
    <x v="6"/>
    <s v="3415-501-0036-000-2"/>
    <n v="0.13822498492400001"/>
    <s v="&lt; 1"/>
    <x v="1"/>
  </r>
  <r>
    <x v="0"/>
    <s v="2212-500-0015-000-0"/>
    <n v="0.1378194413483898"/>
    <s v="&lt; 1"/>
    <x v="1"/>
  </r>
  <r>
    <x v="1"/>
    <s v="4315-323-0001-070-9"/>
    <n v="0.13689350834299999"/>
    <s v="&lt; 1"/>
    <x v="1"/>
  </r>
  <r>
    <x v="5"/>
    <s v="183941000003000614"/>
    <n v="0.13637209386499999"/>
    <s v="&lt; 1"/>
    <x v="1"/>
  </r>
  <r>
    <x v="0"/>
    <s v="2309-131-0000-000-7"/>
    <n v="0.13599090579699999"/>
    <s v="&lt; 1"/>
    <x v="1"/>
  </r>
  <r>
    <x v="6"/>
    <s v="2418-600-0058-000-2"/>
    <n v="0.135078140189"/>
    <s v="&lt; 1"/>
    <x v="1"/>
  </r>
  <r>
    <x v="0"/>
    <s v="2334-600-0004-000-2"/>
    <n v="0.13035801243299999"/>
    <s v="&lt; 1"/>
    <x v="1"/>
  </r>
  <r>
    <x v="3"/>
    <s v="123937000300000900"/>
    <n v="0.13010881079700001"/>
    <s v="&lt; 1"/>
    <x v="1"/>
  </r>
  <r>
    <x v="2"/>
    <s v="3318-300-0000-000-6"/>
    <n v="0.12906842035300001"/>
    <s v="&lt; 1"/>
    <x v="1"/>
  </r>
  <r>
    <x v="3"/>
    <s v="323939001000001203"/>
    <n v="0.12696332414600001"/>
    <s v="&lt; 1"/>
    <x v="1"/>
  </r>
  <r>
    <x v="7"/>
    <s v="273840000018000001"/>
    <n v="0.125922362373"/>
    <s v="&lt; 1"/>
    <x v="1"/>
  </r>
  <r>
    <x v="5"/>
    <s v="014040001000001000"/>
    <n v="0.123909746492"/>
    <s v="&lt; 1"/>
    <x v="1"/>
  </r>
  <r>
    <x v="1"/>
    <s v="033837000000000200"/>
    <n v="0.12328236400299999"/>
    <s v="&lt; 1"/>
    <x v="1"/>
  </r>
  <r>
    <x v="0"/>
    <s v="2308-501-0001-000-6"/>
    <n v="0.123104040412"/>
    <s v="&lt; 1"/>
    <x v="1"/>
  </r>
  <r>
    <x v="0"/>
    <s v="2329-502-0007-000-6"/>
    <n v="0.121829028848"/>
    <s v="&lt; 1"/>
    <x v="1"/>
  </r>
  <r>
    <x v="3"/>
    <s v="183938001000036105"/>
    <n v="0.120683244414"/>
    <s v="&lt; 1"/>
    <x v="1"/>
  </r>
  <r>
    <x v="0"/>
    <s v="2308-501-0002-000-3"/>
    <n v="0.11934017623"/>
    <s v="&lt; 1"/>
    <x v="1"/>
  </r>
  <r>
    <x v="3"/>
    <s v="023938001000002730"/>
    <n v="0.11882125058"/>
    <s v="&lt; 1"/>
    <x v="1"/>
  </r>
  <r>
    <x v="0"/>
    <s v="2308-501-0003-000-0"/>
    <n v="0.11877711700599999"/>
    <s v="&lt; 1"/>
    <x v="1"/>
  </r>
  <r>
    <x v="0"/>
    <s v="2213-431-0004-000-2"/>
    <n v="0.11860722060700001"/>
    <s v="&lt; 1"/>
    <x v="1"/>
  </r>
  <r>
    <x v="1"/>
    <s v="133837001000004705"/>
    <n v="0.11820892405400001"/>
    <s v="&lt; 1"/>
    <x v="1"/>
  </r>
  <r>
    <x v="6"/>
    <s v="2432-334-0006-000-1"/>
    <n v="0.117611025331"/>
    <s v="&lt; 1"/>
    <x v="1"/>
  </r>
  <r>
    <x v="0"/>
    <s v="2308-501-0004-000-7"/>
    <n v="0.11455639575"/>
    <s v="&lt; 1"/>
    <x v="1"/>
  </r>
  <r>
    <x v="1"/>
    <s v="133837001000004607"/>
    <n v="0.112333098625"/>
    <s v="&lt; 1"/>
    <x v="1"/>
  </r>
  <r>
    <x v="0"/>
    <s v="2320-501-0062-010-2"/>
    <n v="0.112280072331"/>
    <s v="&lt; 1"/>
    <x v="1"/>
  </r>
  <r>
    <x v="5"/>
    <s v="033940000058000100"/>
    <n v="0.111446147045"/>
    <s v="&lt; 1"/>
    <x v="1"/>
  </r>
  <r>
    <x v="3"/>
    <s v="023938001000002750"/>
    <n v="0.111246009001"/>
    <s v="&lt; 1"/>
    <x v="1"/>
  </r>
  <r>
    <x v="0"/>
    <s v="2308-501-0005-000-4"/>
    <n v="0.110002782328"/>
    <s v="&lt; 1"/>
    <x v="1"/>
  </r>
  <r>
    <x v="6"/>
    <s v="2434-801-0001-000-5"/>
    <n v="0.109863445132"/>
    <s v="&lt; 1"/>
    <x v="1"/>
  </r>
  <r>
    <x v="5"/>
    <s v="033940000058000000"/>
    <n v="0.106402752362"/>
    <s v="&lt; 1"/>
    <x v="1"/>
  </r>
  <r>
    <x v="0"/>
    <s v="3304-501-0056-000-7"/>
    <n v="0.10616720619"/>
    <s v="&lt; 1"/>
    <x v="1"/>
  </r>
  <r>
    <x v="3"/>
    <s v="134039000100001308"/>
    <n v="0.10596688522599999"/>
    <s v="&lt; 1"/>
    <x v="1"/>
  </r>
  <r>
    <x v="0"/>
    <s v="2308-501-0008-000-5"/>
    <n v="0.105011964433"/>
    <s v="&lt; 1"/>
    <x v="1"/>
  </r>
  <r>
    <x v="0"/>
    <s v="2308-501-0007-000-8"/>
    <n v="0.10459442077099999"/>
    <s v="&lt; 1"/>
    <x v="1"/>
  </r>
  <r>
    <x v="6"/>
    <s v="2309-443-0003-000-6"/>
    <n v="0.103612701031"/>
    <s v="&lt; 1"/>
    <x v="1"/>
  </r>
  <r>
    <x v="0"/>
    <s v="2212-424-0023-000-6"/>
    <n v="0.10327800435267"/>
    <s v="&lt; 1"/>
    <x v="1"/>
  </r>
  <r>
    <x v="0"/>
    <s v="2308-501-0009-000-2"/>
    <n v="0.10155804316100001"/>
    <s v="&lt; 1"/>
    <x v="1"/>
  </r>
  <r>
    <x v="0"/>
    <s v="2329-501-0003-000-5"/>
    <n v="9.8695551386239991E-2"/>
    <s v="&lt; 1"/>
    <x v="1"/>
  </r>
  <r>
    <x v="0"/>
    <s v="2308-501-0010-000-2"/>
    <n v="9.8326906874199996E-2"/>
    <s v="&lt; 1"/>
    <x v="1"/>
  </r>
  <r>
    <x v="3"/>
    <s v="013937001000000301"/>
    <n v="9.3765438790999994E-2"/>
    <s v="&lt; 1"/>
    <x v="1"/>
  </r>
  <r>
    <x v="6"/>
    <s v="2312-421-0001-000-4"/>
    <n v="9.3567344486299997E-2"/>
    <s v="&lt; 1"/>
    <x v="1"/>
  </r>
  <r>
    <x v="6"/>
    <s v="2429-222-0003-000-6"/>
    <n v="9.2593997470200001E-2"/>
    <s v="&lt; 1"/>
    <x v="1"/>
  </r>
  <r>
    <x v="3"/>
    <s v="113937000000004307"/>
    <n v="9.0384877954709994E-2"/>
    <s v="&lt; 1"/>
    <x v="1"/>
  </r>
  <r>
    <x v="3"/>
    <s v="134039000300011703"/>
    <n v="9.0240576421900004E-2"/>
    <s v="&lt; 1"/>
    <x v="1"/>
  </r>
  <r>
    <x v="1"/>
    <s v="3118-143-0001-000-8"/>
    <n v="8.94166101735E-2"/>
    <s v="&lt; 1"/>
    <x v="1"/>
  </r>
  <r>
    <x v="5"/>
    <s v="343941000003000005"/>
    <n v="8.9407243991299998E-2"/>
    <s v="&lt; 1"/>
    <x v="1"/>
  </r>
  <r>
    <x v="3"/>
    <s v="183938001000016305"/>
    <n v="8.9196171448699998E-2"/>
    <s v="&lt; 1"/>
    <x v="1"/>
  </r>
  <r>
    <x v="5"/>
    <s v="553841020000000102"/>
    <n v="8.9040307986299999E-2"/>
    <s v="&lt; 1"/>
    <x v="1"/>
  </r>
  <r>
    <x v="0"/>
    <s v="2309-341-0004-000-0"/>
    <n v="8.6977531347499998E-2"/>
    <s v="&lt; 1"/>
    <x v="1"/>
  </r>
  <r>
    <x v="0"/>
    <s v="2320-501-0073-000-9"/>
    <n v="8.0170021804679997E-2"/>
    <s v="&lt; 1"/>
    <x v="1"/>
  </r>
  <r>
    <x v="7"/>
    <s v="263840000018000003"/>
    <n v="7.8261305525588992E-2"/>
    <s v="&lt; 1"/>
    <x v="1"/>
  </r>
  <r>
    <x v="3"/>
    <s v="033937003000000626"/>
    <n v="7.81577253093E-2"/>
    <s v="&lt; 1"/>
    <x v="1"/>
  </r>
  <r>
    <x v="6"/>
    <s v="3415-501-0035-000-5"/>
    <n v="7.7070951654899994E-2"/>
    <s v="&lt; 1"/>
    <x v="1"/>
  </r>
  <r>
    <x v="6"/>
    <s v="2326-413-0001-000-2"/>
    <n v="7.7049712861100003E-2"/>
    <s v="&lt; 1"/>
    <x v="1"/>
  </r>
  <r>
    <x v="3"/>
    <s v="283840000056000018"/>
    <n v="7.5670135237699998E-2"/>
    <s v="&lt; 1"/>
    <x v="1"/>
  </r>
  <r>
    <x v="4"/>
    <s v="223840000025000010"/>
    <n v="7.4518712475831E-2"/>
    <s v="&lt; 1"/>
    <x v="1"/>
  </r>
  <r>
    <x v="1"/>
    <s v="4210-443-0003-000-9"/>
    <n v="7.3761857037600007E-2"/>
    <s v="&lt; 1"/>
    <x v="1"/>
  </r>
  <r>
    <x v="1"/>
    <s v="123839002000000804"/>
    <n v="7.1323040299399995E-2"/>
    <s v="&lt; 1"/>
    <x v="1"/>
  </r>
  <r>
    <x v="0"/>
    <s v="2317-341-0006-000-9"/>
    <n v="6.8671417637300003E-2"/>
    <s v="&lt; 1"/>
    <x v="1"/>
  </r>
  <r>
    <x v="3"/>
    <s v="123937000300001703"/>
    <n v="6.6003481035158004E-2"/>
    <s v="&lt; 1"/>
    <x v="1"/>
  </r>
  <r>
    <x v="6"/>
    <s v="2309-443-0002-000-9"/>
    <n v="6.5088208731899994E-2"/>
    <s v="&lt; 1"/>
    <x v="1"/>
  </r>
  <r>
    <x v="5"/>
    <s v="203941011000000800"/>
    <n v="6.4420425358899996E-2"/>
    <s v="&lt; 1"/>
    <x v="1"/>
  </r>
  <r>
    <x v="6"/>
    <s v="3409-412-0001-000-6"/>
    <n v="6.4064429879999996E-2"/>
    <s v="&lt; 1"/>
    <x v="1"/>
  </r>
  <r>
    <x v="1"/>
    <s v="4224-111-0006-000-3"/>
    <n v="6.3836608243200005E-2"/>
    <s v="&lt; 1"/>
    <x v="1"/>
  </r>
  <r>
    <x v="1"/>
    <s v="4315-500-0008-000-0"/>
    <n v="6.19925681736E-2"/>
    <s v="&lt; 1"/>
    <x v="1"/>
  </r>
  <r>
    <x v="7"/>
    <s v="283840000056000009"/>
    <n v="6.0959950995300001E-2"/>
    <s v="&lt; 1"/>
    <x v="1"/>
  </r>
  <r>
    <x v="2"/>
    <s v="4202-432-0001-000-6"/>
    <n v="6.0898924688399997E-2"/>
    <s v="&lt; 1"/>
    <x v="1"/>
  </r>
  <r>
    <x v="6"/>
    <s v="2324-123-0000-000-9"/>
    <n v="6.0827259693500002E-2"/>
    <s v="&lt; 1"/>
    <x v="1"/>
  </r>
  <r>
    <x v="2"/>
    <s v="1-05-36-36-0A00-00004-A000"/>
    <n v="6.0300883558900002E-2"/>
    <s v="&lt; 1"/>
    <x v="1"/>
  </r>
  <r>
    <x v="3"/>
    <s v="183938001000041705"/>
    <n v="5.9227510977100002E-2"/>
    <s v="&lt; 1"/>
    <x v="1"/>
  </r>
  <r>
    <x v="6"/>
    <s v="3409-412-0001-010-9"/>
    <n v="5.7323889053899998E-2"/>
    <s v="&lt; 1"/>
    <x v="1"/>
  </r>
  <r>
    <x v="1"/>
    <s v="4224-111-0005-000-6"/>
    <n v="5.5415251794899999E-2"/>
    <s v="&lt; 1"/>
    <x v="1"/>
  </r>
  <r>
    <x v="6"/>
    <s v="3415-501-0036-010-5"/>
    <n v="5.5226141469300001E-2"/>
    <s v="&lt; 1"/>
    <x v="1"/>
  </r>
  <r>
    <x v="6"/>
    <s v="3409-411-0002-000-0"/>
    <n v="5.4894438984800002E-2"/>
    <s v="&lt; 1"/>
    <x v="1"/>
  </r>
  <r>
    <x v="4"/>
    <s v="173840000033000001"/>
    <n v="5.3284116918299998E-2"/>
    <s v="&lt; 1"/>
    <x v="1"/>
  </r>
  <r>
    <x v="0"/>
    <s v="2328-341-0001-000-8"/>
    <n v="5.1877559271485005E-2"/>
    <s v="&lt; 1"/>
    <x v="1"/>
  </r>
  <r>
    <x v="3"/>
    <s v="054038000000000906"/>
    <n v="5.1545061145099998E-2"/>
    <s v="&lt; 1"/>
    <x v="1"/>
  </r>
  <r>
    <x v="6"/>
    <s v="3403-502-0138-000-3"/>
    <n v="4.9907241392300003E-2"/>
    <s v="&lt; 1"/>
    <x v="1"/>
  </r>
  <r>
    <x v="0"/>
    <s v="2308-801-0003-000-1"/>
    <n v="4.94504072805E-2"/>
    <s v="&lt; 1"/>
    <x v="1"/>
  </r>
  <r>
    <x v="0"/>
    <s v="3214-500-0002-000-5"/>
    <n v="4.9271538522400002E-2"/>
    <s v="&lt; 1"/>
    <x v="1"/>
  </r>
  <r>
    <x v="0"/>
    <s v="2309-133-0001-000-0"/>
    <n v="4.8962855726200002E-2"/>
    <s v="&lt; 1"/>
    <x v="1"/>
  </r>
  <r>
    <x v="3"/>
    <s v="113937000000004209"/>
    <n v="4.8840931028000002E-2"/>
    <s v="&lt; 1"/>
    <x v="1"/>
  </r>
  <r>
    <x v="6"/>
    <s v="2309-433-0000-000-4"/>
    <n v="4.85617671029E-2"/>
    <s v="&lt; 1"/>
    <x v="1"/>
  </r>
  <r>
    <x v="5"/>
    <s v="043940000000000131"/>
    <n v="4.8535235544000001E-2"/>
    <s v="&lt; 1"/>
    <x v="1"/>
  </r>
  <r>
    <x v="6"/>
    <s v="2324-214-0002-000-2"/>
    <n v="4.7748825689300001E-2"/>
    <s v="&lt; 1"/>
    <x v="1"/>
  </r>
  <r>
    <x v="1"/>
    <s v="4224-501-0023-000-5"/>
    <n v="4.5884235930099999E-2"/>
    <s v="&lt; 1"/>
    <x v="1"/>
  </r>
  <r>
    <x v="3"/>
    <s v="123937001000001307"/>
    <n v="4.5855785566900002E-2"/>
    <s v="&lt; 1"/>
    <x v="1"/>
  </r>
  <r>
    <x v="1"/>
    <s v="4224-501-0024-000-2"/>
    <n v="4.5520778694699997E-2"/>
    <s v="&lt; 1"/>
    <x v="1"/>
  </r>
  <r>
    <x v="6"/>
    <s v="2313-211-0002-010-2"/>
    <n v="4.5079194288879E-2"/>
    <s v="&lt; 1"/>
    <x v="1"/>
  </r>
  <r>
    <x v="1"/>
    <s v="4315-500-0012-000-1"/>
    <n v="4.4824915784200003E-2"/>
    <s v="&lt; 1"/>
    <x v="1"/>
  </r>
  <r>
    <x v="5"/>
    <s v="203941011000000105"/>
    <n v="4.4668420416300002E-2"/>
    <s v="&lt; 1"/>
    <x v="1"/>
  </r>
  <r>
    <x v="2"/>
    <s v="4308-132-0002-000-7"/>
    <n v="4.4115632082999998E-2"/>
    <s v="&lt; 1"/>
    <x v="1"/>
  </r>
  <r>
    <x v="6"/>
    <s v="2301-122-0001-000-2"/>
    <n v="4.3992568964099997E-2"/>
    <s v="&lt; 1"/>
    <x v="1"/>
  </r>
  <r>
    <x v="2"/>
    <s v="4315-502-0005-000-5"/>
    <n v="4.3689573625599998E-2"/>
    <s v="&lt; 1"/>
    <x v="1"/>
  </r>
  <r>
    <x v="7"/>
    <s v="273840002000003200"/>
    <n v="4.3016326543999998E-2"/>
    <s v="&lt; 1"/>
    <x v="1"/>
  </r>
  <r>
    <x v="6"/>
    <s v="2310-601-0007-000-2"/>
    <n v="4.2943281344899997E-2"/>
    <s v="&lt; 1"/>
    <x v="1"/>
  </r>
  <r>
    <x v="1"/>
    <s v="4224-501-0093-000-6"/>
    <n v="4.2502405386000003E-2"/>
    <s v="&lt; 1"/>
    <x v="1"/>
  </r>
  <r>
    <x v="6"/>
    <s v="2309-443-0001-000-2"/>
    <n v="4.2480352147099998E-2"/>
    <s v="&lt; 1"/>
    <x v="1"/>
  </r>
  <r>
    <x v="5"/>
    <s v="203941011000000702"/>
    <n v="4.2168639449599997E-2"/>
    <s v="&lt; 1"/>
    <x v="1"/>
  </r>
  <r>
    <x v="5"/>
    <s v="043940000000121019"/>
    <n v="4.19010834323E-2"/>
    <s v="&lt; 1"/>
    <x v="1"/>
  </r>
  <r>
    <x v="7"/>
    <s v="223840000058000000"/>
    <n v="4.1095960618799998E-2"/>
    <s v="&lt; 1"/>
    <x v="1"/>
  </r>
  <r>
    <x v="3"/>
    <s v="303939001000000805"/>
    <n v="4.0766098714500001E-2"/>
    <s v="&lt; 1"/>
    <x v="1"/>
  </r>
  <r>
    <x v="1"/>
    <s v="4224-501-0025-000-9"/>
    <n v="4.0577787703200002E-2"/>
    <s v="&lt; 1"/>
    <x v="1"/>
  </r>
  <r>
    <x v="1"/>
    <s v="4322-600-0010-000-6"/>
    <n v="3.9101913984899997E-2"/>
    <s v="&lt; 1"/>
    <x v="1"/>
  </r>
  <r>
    <x v="6"/>
    <s v="2432-334-0012-000-6"/>
    <n v="3.9006454965500002E-2"/>
    <s v="&lt; 1"/>
    <x v="1"/>
  </r>
  <r>
    <x v="3"/>
    <s v="303939001000001110"/>
    <n v="3.8888140061500001E-2"/>
    <s v="&lt; 1"/>
    <x v="1"/>
  </r>
  <r>
    <x v="5"/>
    <s v="203941011000000604"/>
    <n v="3.8843178407099999E-2"/>
    <s v="&lt; 1"/>
    <x v="1"/>
  </r>
  <r>
    <x v="3"/>
    <s v="043940000000000211"/>
    <n v="3.8599769775299997E-2"/>
    <s v="&lt; 1"/>
    <x v="1"/>
  </r>
  <r>
    <x v="5"/>
    <s v="023940000020000008"/>
    <n v="3.84546333229E-2"/>
    <s v="&lt; 1"/>
    <x v="1"/>
  </r>
  <r>
    <x v="0"/>
    <s v="3309-605-0047-000-5"/>
    <n v="3.7620280638199999E-2"/>
    <s v="&lt; 1"/>
    <x v="1"/>
  </r>
  <r>
    <x v="5"/>
    <s v="043940000000000300"/>
    <n v="3.6959539047900003E-2"/>
    <s v="&lt; 1"/>
    <x v="1"/>
  </r>
  <r>
    <x v="7"/>
    <s v="243840000016000002"/>
    <n v="3.6925444508500001E-2"/>
    <s v="&lt; 1"/>
    <x v="1"/>
  </r>
  <r>
    <x v="2"/>
    <s v="4308-710-0004-000-5"/>
    <n v="3.6780656898299999E-2"/>
    <s v="&lt; 1"/>
    <x v="1"/>
  </r>
  <r>
    <x v="5"/>
    <s v="203941011000000506"/>
    <n v="3.5517532660600003E-2"/>
    <s v="&lt; 1"/>
    <x v="1"/>
  </r>
  <r>
    <x v="4"/>
    <s v="213840000054000009"/>
    <n v="3.5235726273199999E-2"/>
    <s v="&lt; 1"/>
    <x v="1"/>
  </r>
  <r>
    <x v="3"/>
    <s v="133839000000000145"/>
    <n v="3.4674186091299998E-2"/>
    <s v="&lt; 1"/>
    <x v="1"/>
  </r>
  <r>
    <x v="6"/>
    <s v="2309-442-0001-000-9"/>
    <n v="3.4281264184899997E-2"/>
    <s v="&lt; 1"/>
    <x v="1"/>
  </r>
  <r>
    <x v="3"/>
    <s v="233940000000000202"/>
    <n v="3.3599948750899999E-2"/>
    <s v="&lt; 1"/>
    <x v="1"/>
  </r>
  <r>
    <x v="3"/>
    <s v="123937000300000606"/>
    <n v="3.3501733068500003E-2"/>
    <s v="&lt; 1"/>
    <x v="1"/>
  </r>
  <r>
    <x v="2"/>
    <s v="4210-322-0002-010-3"/>
    <n v="3.27433756046E-2"/>
    <s v="&lt; 1"/>
    <x v="1"/>
  </r>
  <r>
    <x v="5"/>
    <s v="203941011000000409"/>
    <n v="3.2193699159799999E-2"/>
    <s v="&lt; 1"/>
    <x v="1"/>
  </r>
  <r>
    <x v="6"/>
    <s v="2418-421-0010-000-5"/>
    <n v="3.2037731782999998E-2"/>
    <s v="&lt; 1"/>
    <x v="1"/>
  </r>
  <r>
    <x v="6"/>
    <s v="2322-414-0001-010-6"/>
    <n v="3.1975581764700001E-2"/>
    <s v="&lt; 1"/>
    <x v="1"/>
  </r>
  <r>
    <x v="1"/>
    <s v="4104-212-0012-020-5"/>
    <n v="3.1475339066499998E-2"/>
    <s v="&lt; 1"/>
    <x v="1"/>
  </r>
  <r>
    <x v="5"/>
    <s v="043940000000000180"/>
    <n v="3.1445836944900003E-2"/>
    <s v="&lt; 1"/>
    <x v="1"/>
  </r>
  <r>
    <x v="3"/>
    <s v="183938001000041607"/>
    <n v="3.11339371971E-2"/>
    <s v="&lt; 1"/>
    <x v="1"/>
  </r>
  <r>
    <x v="6"/>
    <s v="2323-501-0036-030-6"/>
    <n v="2.99321738818E-2"/>
    <s v="&lt; 1"/>
    <x v="1"/>
  </r>
  <r>
    <x v="6"/>
    <s v="2323-322-0001-000-4"/>
    <n v="2.9625013081999999E-2"/>
    <s v="&lt; 1"/>
    <x v="1"/>
  </r>
  <r>
    <x v="1"/>
    <s v="353839000000000200"/>
    <n v="2.9084692715199999E-2"/>
    <s v="&lt; 1"/>
    <x v="1"/>
  </r>
  <r>
    <x v="3"/>
    <s v="183938001000041901"/>
    <n v="2.8075357320000001E-2"/>
    <s v="&lt; 1"/>
    <x v="1"/>
  </r>
  <r>
    <x v="3"/>
    <s v="303939001000000707"/>
    <n v="2.76183139848E-2"/>
    <s v="&lt; 1"/>
    <x v="1"/>
  </r>
  <r>
    <x v="3"/>
    <s v="133937001000066209"/>
    <n v="2.76152705988E-2"/>
    <s v="&lt; 1"/>
    <x v="1"/>
  </r>
  <r>
    <x v="0"/>
    <s v="2309-133-0004-000-1"/>
    <n v="2.74802131596E-2"/>
    <s v="&lt; 1"/>
    <x v="1"/>
  </r>
  <r>
    <x v="2"/>
    <s v="1-06-36-36-0A00-00003-0000"/>
    <n v="2.64449420208E-2"/>
    <s v="&lt; 1"/>
    <x v="1"/>
  </r>
  <r>
    <x v="4"/>
    <s v="173840000045000005"/>
    <n v="2.6406656323600002E-2"/>
    <s v="&lt; 1"/>
    <x v="1"/>
  </r>
  <r>
    <x v="6"/>
    <s v="2310-232-0002-010-8"/>
    <n v="2.6299974611013199E-2"/>
    <s v="&lt; 1"/>
    <x v="1"/>
  </r>
  <r>
    <x v="3"/>
    <s v="054038000000001004"/>
    <n v="2.6148747780570001E-2"/>
    <s v="&lt; 1"/>
    <x v="1"/>
  </r>
  <r>
    <x v="5"/>
    <s v="203941011000000203"/>
    <n v="2.5536047898999999E-2"/>
    <s v="&lt; 1"/>
    <x v="1"/>
  </r>
  <r>
    <x v="6"/>
    <s v="2420-423-0003-000-6"/>
    <n v="2.5088167707800001E-2"/>
    <s v="&lt; 1"/>
    <x v="1"/>
  </r>
  <r>
    <x v="6"/>
    <s v="2432-334-0001-000-6"/>
    <n v="2.50530922998E-2"/>
    <s v="&lt; 1"/>
    <x v="1"/>
  </r>
  <r>
    <x v="3"/>
    <s v="293939000000000602"/>
    <n v="2.4959310308499998E-2"/>
    <s v="&lt; 1"/>
    <x v="1"/>
  </r>
  <r>
    <x v="5"/>
    <s v="553841000048000711"/>
    <n v="2.4888084780999999E-2"/>
    <s v="&lt; 1"/>
    <x v="1"/>
  </r>
  <r>
    <x v="4"/>
    <s v="223840000056000002"/>
    <n v="2.4346092107099999E-2"/>
    <s v="&lt; 1"/>
    <x v="1"/>
  </r>
  <r>
    <x v="4"/>
    <s v="173840000047000001"/>
    <n v="2.42814896617E-2"/>
    <s v="&lt; 1"/>
    <x v="1"/>
  </r>
  <r>
    <x v="0"/>
    <s v="2317-213-0030-000-2"/>
    <n v="2.40268715331E-2"/>
    <s v="&lt; 1"/>
    <x v="1"/>
  </r>
  <r>
    <x v="5"/>
    <s v="183941000003000302"/>
    <n v="2.4011690312300001E-2"/>
    <s v="&lt; 1"/>
    <x v="1"/>
  </r>
  <r>
    <x v="6"/>
    <s v="3403-502-0064-000-3"/>
    <n v="2.3942316831399999E-2"/>
    <s v="&lt; 1"/>
    <x v="1"/>
  </r>
  <r>
    <x v="0"/>
    <s v="2326-130-0000-000-7"/>
    <n v="2.3791780566299998E-2"/>
    <s v="&lt; 1"/>
    <x v="1"/>
  </r>
  <r>
    <x v="1"/>
    <s v="123839002000000902"/>
    <n v="2.3730506627800001E-2"/>
    <s v="&lt; 1"/>
    <x v="1"/>
  </r>
  <r>
    <x v="3"/>
    <s v="023938001000001315"/>
    <n v="2.3396331958500001E-2"/>
    <s v="&lt; 1"/>
    <x v="1"/>
  </r>
  <r>
    <x v="6"/>
    <s v="2313-412-0005-000-7"/>
    <n v="2.2847146336000001E-2"/>
    <s v="&lt; 1"/>
    <x v="1"/>
  </r>
  <r>
    <x v="0"/>
    <s v="2317-343-0005-000-8"/>
    <n v="2.2566375755399999E-2"/>
    <s v="&lt; 1"/>
    <x v="1"/>
  </r>
  <r>
    <x v="6"/>
    <s v="2309-442-0003-000-3"/>
    <n v="2.2488061496500001E-2"/>
    <s v="&lt; 1"/>
    <x v="1"/>
  </r>
  <r>
    <x v="3"/>
    <s v="183938001000034802"/>
    <n v="2.2397694708700001E-2"/>
    <s v="&lt; 1"/>
    <x v="1"/>
  </r>
  <r>
    <x v="1"/>
    <s v="1-36-36-36-0A00-00001-E000"/>
    <n v="2.2232830985E-2"/>
    <s v="&lt; 1"/>
    <x v="1"/>
  </r>
  <r>
    <x v="0"/>
    <s v="2328-341-0002-000-5"/>
    <n v="2.1612301843699999E-2"/>
    <s v="&lt; 1"/>
    <x v="1"/>
  </r>
  <r>
    <x v="5"/>
    <s v="553841000066000704"/>
    <n v="2.1058914612100001E-2"/>
    <s v="&lt; 1"/>
    <x v="1"/>
  </r>
  <r>
    <x v="6"/>
    <s v="2323-501-0033-000-6"/>
    <n v="2.0862250979627E-2"/>
    <s v="&lt; 1"/>
    <x v="1"/>
  </r>
  <r>
    <x v="2"/>
    <s v="4308-000-0000-000-7"/>
    <n v="2.04349822185E-2"/>
    <s v="&lt; 1"/>
    <x v="1"/>
  </r>
  <r>
    <x v="0"/>
    <s v="2328-342-0000-000-4"/>
    <n v="1.9757694866177001E-2"/>
    <s v="&lt; 1"/>
    <x v="1"/>
  </r>
  <r>
    <x v="5"/>
    <s v="223940000000000106"/>
    <n v="1.9450847297400001E-2"/>
    <s v="&lt; 1"/>
    <x v="1"/>
  </r>
  <r>
    <x v="1"/>
    <s v="4221-332-0011-000-1"/>
    <n v="1.9384748602500002E-2"/>
    <s v="&lt; 1"/>
    <x v="1"/>
  </r>
  <r>
    <x v="6"/>
    <s v="3403-502-0139-000-0"/>
    <n v="1.9200572824499999E-2"/>
    <s v="&lt; 1"/>
    <x v="1"/>
  </r>
  <r>
    <x v="3"/>
    <s v="293939000000000630"/>
    <n v="1.8624368334899999E-2"/>
    <s v="&lt; 1"/>
    <x v="1"/>
  </r>
  <r>
    <x v="5"/>
    <s v="553841000066000802"/>
    <n v="1.8342512527300001E-2"/>
    <s v="&lt; 1"/>
    <x v="1"/>
  </r>
  <r>
    <x v="2"/>
    <s v="3213-311-0001-000-5"/>
    <n v="1.8307859798489999E-2"/>
    <s v="&lt; 1"/>
    <x v="1"/>
  </r>
  <r>
    <x v="6"/>
    <s v="2313-331-0000-000-4"/>
    <n v="1.82698144934E-2"/>
    <s v="&lt; 1"/>
    <x v="1"/>
  </r>
  <r>
    <x v="5"/>
    <s v="213941001000000506"/>
    <n v="1.7562729783100001E-2"/>
    <s v="&lt; 1"/>
    <x v="1"/>
  </r>
  <r>
    <x v="7"/>
    <s v="223840000051000003"/>
    <n v="1.6990306677400001E-2"/>
    <s v="&lt; 1"/>
    <x v="1"/>
  </r>
  <r>
    <x v="4"/>
    <s v="163840000000002117"/>
    <n v="1.6579407839099999E-2"/>
    <s v="&lt; 1"/>
    <x v="1"/>
  </r>
  <r>
    <x v="5"/>
    <s v="073941000014000106"/>
    <n v="1.6201478919499999E-2"/>
    <s v="&lt; 1"/>
    <x v="1"/>
  </r>
  <r>
    <x v="6"/>
    <s v="2310-232-0002-000-5"/>
    <n v="1.61802596639E-2"/>
    <s v="&lt; 1"/>
    <x v="1"/>
  </r>
  <r>
    <x v="0"/>
    <s v="3211-811-0024-000-1"/>
    <n v="1.6128560439799999E-2"/>
    <s v="&lt; 1"/>
    <x v="1"/>
  </r>
  <r>
    <x v="7"/>
    <s v="223840000061000002"/>
    <n v="1.5986671616400001E-2"/>
    <s v="&lt; 1"/>
    <x v="1"/>
  </r>
  <r>
    <x v="4"/>
    <s v="163840000045000007"/>
    <n v="1.5768886010999999E-2"/>
    <s v="&lt; 1"/>
    <x v="1"/>
  </r>
  <r>
    <x v="7"/>
    <s v="233840005000000101"/>
    <n v="1.5703574654500001E-2"/>
    <s v="&lt; 1"/>
    <x v="1"/>
  </r>
  <r>
    <x v="7"/>
    <s v="233840000047000009"/>
    <n v="1.5681258081800001E-2"/>
    <s v="&lt; 1"/>
    <x v="1"/>
  </r>
  <r>
    <x v="6"/>
    <s v="2323-501-0049-000-1"/>
    <n v="1.5625820527300001E-2"/>
    <s v="&lt; 1"/>
    <x v="1"/>
  </r>
  <r>
    <x v="6"/>
    <s v="2323-701-0044-000-0"/>
    <n v="1.5023524129399999E-2"/>
    <s v="&lt; 1"/>
    <x v="1"/>
  </r>
  <r>
    <x v="2"/>
    <s v="1-03-36-36-0010-00000-CA20"/>
    <n v="1.4908774688699999E-2"/>
    <s v="&lt; 1"/>
    <x v="1"/>
  </r>
  <r>
    <x v="4"/>
    <s v="163840000064000008"/>
    <n v="1.45409912054E-2"/>
    <s v="&lt; 1"/>
    <x v="1"/>
  </r>
  <r>
    <x v="3"/>
    <s v="303939001000000609"/>
    <n v="1.44513106499E-2"/>
    <s v="&lt; 1"/>
    <x v="1"/>
  </r>
  <r>
    <x v="5"/>
    <s v="553841000049000309"/>
    <n v="1.38605929944E-2"/>
    <s v="&lt; 1"/>
    <x v="1"/>
  </r>
  <r>
    <x v="7"/>
    <s v="223840003000000203"/>
    <n v="1.3770752956E-2"/>
    <s v="&lt; 1"/>
    <x v="1"/>
  </r>
  <r>
    <x v="5"/>
    <s v="473841000000000430"/>
    <n v="1.3746466575199999E-2"/>
    <s v="&lt; 1"/>
    <x v="1"/>
  </r>
  <r>
    <x v="6"/>
    <s v="2433-221-0002-000-9"/>
    <n v="1.36156088374E-2"/>
    <s v="&lt; 1"/>
    <x v="1"/>
  </r>
  <r>
    <x v="0"/>
    <s v="2328-113-0000-000-0"/>
    <n v="1.3564399619900001E-2"/>
    <s v="&lt; 1"/>
    <x v="1"/>
  </r>
  <r>
    <x v="5"/>
    <s v="133940000002000502"/>
    <n v="1.35598723567E-2"/>
    <s v="&lt; 1"/>
    <x v="1"/>
  </r>
  <r>
    <x v="1"/>
    <s v="1-14-36-36-0A00-00003-C000"/>
    <n v="1.3514626943200001E-2"/>
    <s v="&lt; 1"/>
    <x v="1"/>
  </r>
  <r>
    <x v="9"/>
    <s v="333741000000002602"/>
    <n v="1.3506186850100001E-2"/>
    <s v="&lt; 1"/>
    <x v="1"/>
  </r>
  <r>
    <x v="0"/>
    <s v="2309-501-0007-000-1"/>
    <n v="1.34027834648E-2"/>
    <s v="&lt; 1"/>
    <x v="1"/>
  </r>
  <r>
    <x v="6"/>
    <s v="2302-342-0001-000-1"/>
    <n v="1.3356664216E-2"/>
    <s v="&lt; 1"/>
    <x v="1"/>
  </r>
  <r>
    <x v="6"/>
    <s v="2313-212-0001-000-5"/>
    <n v="1.30634309168E-2"/>
    <s v="&lt; 1"/>
    <x v="1"/>
  </r>
  <r>
    <x v="6"/>
    <s v="2324-114-0001-000-8"/>
    <n v="1.28103575703E-2"/>
    <s v="&lt; 1"/>
    <x v="1"/>
  </r>
  <r>
    <x v="3"/>
    <s v="343838000000000401"/>
    <n v="1.2401610988800001E-2"/>
    <s v="&lt; 1"/>
    <x v="1"/>
  </r>
  <r>
    <x v="3"/>
    <s v="134039000300011507"/>
    <n v="1.20547666859E-2"/>
    <s v="&lt; 1"/>
    <x v="1"/>
  </r>
  <r>
    <x v="5"/>
    <s v="553841000053000702"/>
    <n v="1.2016106907500001E-2"/>
    <s v="&lt; 1"/>
    <x v="1"/>
  </r>
  <r>
    <x v="6"/>
    <s v="2313-424-0002-000-3"/>
    <n v="1.1803300664499999E-2"/>
    <s v="&lt; 1"/>
    <x v="1"/>
  </r>
  <r>
    <x v="4"/>
    <s v="223840000012000005"/>
    <n v="1.1542921369E-2"/>
    <s v="&lt; 1"/>
    <x v="1"/>
  </r>
  <r>
    <x v="5"/>
    <s v="553841590000000308"/>
    <n v="1.11236099499E-2"/>
    <s v="&lt; 1"/>
    <x v="1"/>
  </r>
  <r>
    <x v="6"/>
    <s v="2430-502-0016-000-3"/>
    <n v="1.1107513864300001E-2"/>
    <s v="&lt; 1"/>
    <x v="1"/>
  </r>
  <r>
    <x v="3"/>
    <s v="363939001000000100"/>
    <n v="1.10500024159E-2"/>
    <s v="&lt; 1"/>
    <x v="1"/>
  </r>
  <r>
    <x v="5"/>
    <s v="183941000003000400"/>
    <n v="1.06124564618E-2"/>
    <s v="&lt; 1"/>
    <x v="1"/>
  </r>
  <r>
    <x v="1"/>
    <s v="123839002000001000"/>
    <n v="1.0489879019499999E-2"/>
    <s v="&lt; 1"/>
    <x v="1"/>
  </r>
  <r>
    <x v="3"/>
    <s v="223938001003002100"/>
    <n v="1.02996180679E-2"/>
    <s v="&lt; 1"/>
    <x v="1"/>
  </r>
  <r>
    <x v="3"/>
    <s v="014038000000002217"/>
    <n v="1.02753853683E-2"/>
    <s v="&lt; 1"/>
    <x v="1"/>
  </r>
  <r>
    <x v="5"/>
    <s v="143940000001000101"/>
    <n v="1.0261642435100001E-2"/>
    <s v="&lt; 1"/>
    <x v="1"/>
  </r>
  <r>
    <x v="0"/>
    <s v="2333-234-0002-000-2"/>
    <n v="1.01608304209E-2"/>
    <s v="&lt; 1"/>
    <x v="1"/>
  </r>
  <r>
    <x v="3"/>
    <s v="134039000100001111"/>
    <n v="1.0141122917300001E-2"/>
    <s v="&lt; 1"/>
    <x v="1"/>
  </r>
  <r>
    <x v="6"/>
    <s v="2312-421-0002-000-1"/>
    <n v="1.0021817250899999E-2"/>
    <s v="&lt; 1"/>
    <x v="1"/>
  </r>
  <r>
    <x v="2"/>
    <s v="4305-100-0000-000-5"/>
    <n v="9.8228205297599992E-3"/>
    <s v="&lt; 1"/>
    <x v="1"/>
  </r>
  <r>
    <x v="0"/>
    <s v="2317-343-0010-000-6"/>
    <n v="9.4169260858100005E-3"/>
    <s v="&lt; 1"/>
    <x v="1"/>
  </r>
  <r>
    <x v="6"/>
    <s v="2430-241-0002-000-2"/>
    <n v="9.3933086416600007E-3"/>
    <s v="&lt; 1"/>
    <x v="1"/>
  </r>
  <r>
    <x v="0"/>
    <s v="2329-501-0020-000-0"/>
    <n v="9.1539097481000004E-3"/>
    <s v="&lt; 1"/>
    <x v="1"/>
  </r>
  <r>
    <x v="4"/>
    <s v="223840000058000000"/>
    <n v="8.9673682321500005E-3"/>
    <s v="&lt; 1"/>
    <x v="1"/>
  </r>
  <r>
    <x v="6"/>
    <s v="2323-701-0045-000-7"/>
    <n v="8.9594991458499997E-3"/>
    <s v="&lt; 1"/>
    <x v="1"/>
  </r>
  <r>
    <x v="0"/>
    <s v="2307-244-0025-000-9"/>
    <n v="8.9451581659099992E-3"/>
    <s v="&lt; 1"/>
    <x v="1"/>
  </r>
  <r>
    <x v="6"/>
    <s v="2433-134-0002-000-2"/>
    <n v="8.8733891178799998E-3"/>
    <s v="&lt; 1"/>
    <x v="1"/>
  </r>
  <r>
    <x v="9"/>
    <s v="333741000000001603"/>
    <n v="8.8656754986400008E-3"/>
    <s v="&lt; 1"/>
    <x v="1"/>
  </r>
  <r>
    <x v="6"/>
    <s v="2429-802-0007-000-4"/>
    <n v="8.7496122104499998E-3"/>
    <s v="&lt; 1"/>
    <x v="1"/>
  </r>
  <r>
    <x v="4"/>
    <s v="223840000023000002"/>
    <n v="8.7100000712300001E-3"/>
    <s v="&lt; 1"/>
    <x v="1"/>
  </r>
  <r>
    <x v="0"/>
    <s v="2213-443-0001-000-8"/>
    <n v="8.6302251475800004E-3"/>
    <s v="&lt; 1"/>
    <x v="1"/>
  </r>
  <r>
    <x v="6"/>
    <s v="2420-810-0001-000-0"/>
    <n v="8.5873806817200003E-3"/>
    <s v="&lt; 1"/>
    <x v="1"/>
  </r>
  <r>
    <x v="0"/>
    <s v="2320-501-0066-000-7"/>
    <n v="8.5494376685100008E-3"/>
    <s v="&lt; 1"/>
    <x v="1"/>
  </r>
  <r>
    <x v="3"/>
    <s v="134039000100000407"/>
    <n v="8.3240611029800002E-3"/>
    <s v="&lt; 1"/>
    <x v="1"/>
  </r>
  <r>
    <x v="1"/>
    <s v="4224-111-0004-000-9"/>
    <n v="8.2802090866399992E-3"/>
    <s v="&lt; 1"/>
    <x v="1"/>
  </r>
  <r>
    <x v="3"/>
    <s v="123937000300000802"/>
    <n v="8.2750118798799992E-3"/>
    <s v="&lt; 1"/>
    <x v="1"/>
  </r>
  <r>
    <x v="6"/>
    <s v="3403-502-0354-000-3"/>
    <n v="8.2031101290299998E-3"/>
    <s v="&lt; 1"/>
    <x v="1"/>
  </r>
  <r>
    <x v="5"/>
    <s v="183941000005000600"/>
    <n v="7.9232974382300002E-3"/>
    <s v="&lt; 1"/>
    <x v="1"/>
  </r>
  <r>
    <x v="7"/>
    <s v="243840000039000102"/>
    <n v="7.9181313536699997E-3"/>
    <s v="&lt; 1"/>
    <x v="1"/>
  </r>
  <r>
    <x v="3"/>
    <s v="143940000000000250"/>
    <n v="7.7357466893499998E-3"/>
    <s v="&lt; 1"/>
    <x v="1"/>
  </r>
  <r>
    <x v="3"/>
    <s v="054039008000001004"/>
    <n v="7.7228476368200001E-3"/>
    <s v="&lt; 1"/>
    <x v="1"/>
  </r>
  <r>
    <x v="4"/>
    <s v="173840000049000105"/>
    <n v="7.6227826798400001E-3"/>
    <s v="&lt; 1"/>
    <x v="1"/>
  </r>
  <r>
    <x v="3"/>
    <s v="153938000000000738"/>
    <n v="7.4355677324600003E-3"/>
    <s v="&lt; 1"/>
    <x v="1"/>
  </r>
  <r>
    <x v="6"/>
    <s v="2313-421-0000-000-0"/>
    <n v="7.4035523920999999E-3"/>
    <s v="&lt; 1"/>
    <x v="1"/>
  </r>
  <r>
    <x v="6"/>
    <s v="2313-211-0004-000-3"/>
    <n v="7.3024820634100002E-3"/>
    <s v="&lt; 1"/>
    <x v="1"/>
  </r>
  <r>
    <x v="9"/>
    <s v="333741000000001505"/>
    <n v="7.2185702974800004E-3"/>
    <s v="&lt; 1"/>
    <x v="1"/>
  </r>
  <r>
    <x v="1"/>
    <s v="123839002000001108"/>
    <n v="7.1542601926800004E-3"/>
    <s v="&lt; 1"/>
    <x v="1"/>
  </r>
  <r>
    <x v="5"/>
    <s v="143940000001000110"/>
    <n v="6.9698691618100004E-3"/>
    <s v="&lt; 1"/>
    <x v="1"/>
  </r>
  <r>
    <x v="4"/>
    <s v="173840000053000009"/>
    <n v="6.7680211553900003E-3"/>
    <s v="&lt; 1"/>
    <x v="1"/>
  </r>
  <r>
    <x v="1"/>
    <s v="133837001000000709"/>
    <n v="6.4442372479299997E-3"/>
    <s v="&lt; 1"/>
    <x v="1"/>
  </r>
  <r>
    <x v="1"/>
    <s v="133837001000001307"/>
    <n v="6.4067974570499999E-3"/>
    <s v="&lt; 1"/>
    <x v="1"/>
  </r>
  <r>
    <x v="1"/>
    <s v="133837001000002100"/>
    <n v="6.3847578954500002E-3"/>
    <s v="&lt; 1"/>
    <x v="1"/>
  </r>
  <r>
    <x v="3"/>
    <s v="113937000000008287"/>
    <n v="6.1673517300799997E-3"/>
    <s v="&lt; 1"/>
    <x v="1"/>
  </r>
  <r>
    <x v="3"/>
    <s v="044039000000001327"/>
    <n v="6.1415467518400003E-3"/>
    <s v="&lt; 1"/>
    <x v="1"/>
  </r>
  <r>
    <x v="5"/>
    <s v="024040001000002400"/>
    <n v="5.9734421661499998E-3"/>
    <s v="&lt; 1"/>
    <x v="1"/>
  </r>
  <r>
    <x v="5"/>
    <s v="553841000057000410"/>
    <n v="5.8662174293900001E-3"/>
    <s v="&lt; 1"/>
    <x v="1"/>
  </r>
  <r>
    <x v="1"/>
    <s v="133837001000000102"/>
    <n v="5.8144303777699999E-3"/>
    <s v="&lt; 1"/>
    <x v="1"/>
  </r>
  <r>
    <x v="3"/>
    <s v="044039000000001340"/>
    <n v="5.6462053182300001E-3"/>
    <s v="&lt; 1"/>
    <x v="1"/>
  </r>
  <r>
    <x v="5"/>
    <s v="553841000057000213"/>
    <n v="5.5868648819500004E-3"/>
    <s v="&lt; 1"/>
    <x v="1"/>
  </r>
  <r>
    <x v="3"/>
    <s v="223938001002003110"/>
    <n v="5.4821401028000002E-3"/>
    <s v="&lt; 1"/>
    <x v="1"/>
  </r>
  <r>
    <x v="1"/>
    <s v="4224-111-0002-000-5"/>
    <n v="5.4628977194699996E-3"/>
    <s v="&lt; 1"/>
    <x v="1"/>
  </r>
  <r>
    <x v="9"/>
    <s v="333741000000001408"/>
    <n v="5.4562811460100004E-3"/>
    <s v="&lt; 1"/>
    <x v="1"/>
  </r>
  <r>
    <x v="9"/>
    <s v="333741000000002210"/>
    <n v="5.4161334588399999E-3"/>
    <s v="&lt; 1"/>
    <x v="1"/>
  </r>
  <r>
    <x v="6"/>
    <s v="2310-601-0001-000-0"/>
    <n v="5.3770779542500003E-3"/>
    <s v="&lt; 1"/>
    <x v="1"/>
  </r>
  <r>
    <x v="3"/>
    <s v="044039000000001318"/>
    <n v="5.2383561508700001E-3"/>
    <s v="&lt; 1"/>
    <x v="1"/>
  </r>
  <r>
    <x v="3"/>
    <s v="013937001000001505"/>
    <n v="5.1407233857899996E-3"/>
    <s v="&lt; 1"/>
    <x v="1"/>
  </r>
  <r>
    <x v="4"/>
    <s v="223840000023000100"/>
    <n v="5.0663401282199996E-3"/>
    <s v="&lt; 1"/>
    <x v="1"/>
  </r>
  <r>
    <x v="9"/>
    <s v="333741000000001701"/>
    <n v="4.9715954695900002E-3"/>
    <s v="&lt; 1"/>
    <x v="1"/>
  </r>
  <r>
    <x v="9"/>
    <s v="333741000000003200"/>
    <n v="4.9694354789999997E-3"/>
    <s v="&lt; 1"/>
    <x v="1"/>
  </r>
  <r>
    <x v="3"/>
    <s v="054039008000000906"/>
    <n v="4.9501625700500004E-3"/>
    <s v="&lt; 1"/>
    <x v="1"/>
  </r>
  <r>
    <x v="6"/>
    <s v="2310-601-0002-000-7"/>
    <n v="4.93220061086E-3"/>
    <s v="&lt; 1"/>
    <x v="1"/>
  </r>
  <r>
    <x v="4"/>
    <s v="213840000058000117"/>
    <n v="4.7219075271400001E-3"/>
    <s v="&lt; 1"/>
    <x v="1"/>
  </r>
  <r>
    <x v="2"/>
    <s v="1-06-36-36-0A00-00003-A000"/>
    <n v="4.57737702607E-3"/>
    <s v="&lt; 1"/>
    <x v="1"/>
  </r>
  <r>
    <x v="4"/>
    <s v="223840000015000008"/>
    <n v="4.4991991891000001E-3"/>
    <s v="&lt; 1"/>
    <x v="1"/>
  </r>
  <r>
    <x v="4"/>
    <s v="213840000010000001"/>
    <n v="4.4464430909700002E-3"/>
    <s v="&lt; 1"/>
    <x v="1"/>
  </r>
  <r>
    <x v="7"/>
    <s v="233840000058000104"/>
    <n v="4.4377832680700001E-3"/>
    <s v="&lt; 1"/>
    <x v="1"/>
  </r>
  <r>
    <x v="3"/>
    <s v="353938000000000308"/>
    <n v="4.3038986287100003E-3"/>
    <s v="&lt; 1"/>
    <x v="1"/>
  </r>
  <r>
    <x v="7"/>
    <s v="273840002000002817"/>
    <n v="4.2599591996299998E-3"/>
    <s v="&lt; 1"/>
    <x v="1"/>
  </r>
  <r>
    <x v="0"/>
    <s v="2307-122-0001-000-0"/>
    <n v="4.2394239720500004E-3"/>
    <s v="&lt; 1"/>
    <x v="1"/>
  </r>
  <r>
    <x v="3"/>
    <s v="303940000000000118"/>
    <n v="4.0615992149200001E-3"/>
    <s v="&lt; 1"/>
    <x v="1"/>
  </r>
  <r>
    <x v="2"/>
    <s v="4210-212-0001-000-5"/>
    <n v="3.96738051298E-3"/>
    <s v="&lt; 1"/>
    <x v="1"/>
  </r>
  <r>
    <x v="5"/>
    <s v="553841000048000310"/>
    <n v="3.8856629159700002E-3"/>
    <s v="&lt; 1"/>
    <x v="1"/>
  </r>
  <r>
    <x v="6"/>
    <s v="2310-232-0003-000-2"/>
    <n v="3.87831163343E-3"/>
    <s v="&lt; 1"/>
    <x v="1"/>
  </r>
  <r>
    <x v="4"/>
    <s v="213840000010000109"/>
    <n v="3.7739853082891001E-3"/>
    <s v="&lt; 1"/>
    <x v="1"/>
  </r>
  <r>
    <x v="1"/>
    <s v="4224-501-0026-000-6"/>
    <n v="3.7293471526699999E-3"/>
    <s v="&lt; 1"/>
    <x v="1"/>
  </r>
  <r>
    <x v="9"/>
    <s v="333741000000003102"/>
    <n v="3.7195958791500002E-3"/>
    <s v="&lt; 1"/>
    <x v="1"/>
  </r>
  <r>
    <x v="4"/>
    <s v="213840000015000108"/>
    <n v="3.68224042441E-3"/>
    <s v="&lt; 1"/>
    <x v="1"/>
  </r>
  <r>
    <x v="5"/>
    <s v="223940000000000115"/>
    <n v="3.6369385656500001E-3"/>
    <s v="&lt; 1"/>
    <x v="1"/>
  </r>
  <r>
    <x v="9"/>
    <s v="333741000000001300"/>
    <n v="3.6146274546400002E-3"/>
    <s v="&lt; 1"/>
    <x v="1"/>
  </r>
  <r>
    <x v="6"/>
    <s v="2323-701-0046-000-4"/>
    <n v="3.5931398084399998E-3"/>
    <s v="&lt; 1"/>
    <x v="1"/>
  </r>
  <r>
    <x v="3"/>
    <s v="113937000000002110"/>
    <n v="3.56355024348E-3"/>
    <s v="&lt; 1"/>
    <x v="1"/>
  </r>
  <r>
    <x v="0"/>
    <s v="2236-700-0004-000-8"/>
    <n v="3.2524242667E-3"/>
    <s v="&lt; 1"/>
    <x v="1"/>
  </r>
  <r>
    <x v="0"/>
    <s v="2322-421-0000-000-8"/>
    <n v="3.1355828776000001E-3"/>
    <s v="&lt; 1"/>
    <x v="1"/>
  </r>
  <r>
    <x v="3"/>
    <s v="134039000100000700"/>
    <n v="3.05134887417E-3"/>
    <s v="&lt; 1"/>
    <x v="1"/>
  </r>
  <r>
    <x v="2"/>
    <s v="1-08-36-36-0020-00000-0010"/>
    <n v="3.0183090023199999E-3"/>
    <s v="&lt; 1"/>
    <x v="1"/>
  </r>
  <r>
    <x v="7"/>
    <s v="263840000004000003"/>
    <n v="2.9655162523948E-3"/>
    <s v="&lt; 1"/>
    <x v="1"/>
  </r>
  <r>
    <x v="1"/>
    <s v="1-25-36-36-0A00-00002-A000"/>
    <n v="2.9179933882500001E-3"/>
    <s v="&lt; 1"/>
    <x v="1"/>
  </r>
  <r>
    <x v="6"/>
    <s v="3410-332-0010-000-1"/>
    <n v="2.85414272087E-3"/>
    <s v="&lt; 1"/>
    <x v="1"/>
  </r>
  <r>
    <x v="4"/>
    <s v="213840000015000000"/>
    <n v="2.8149685181900002E-3"/>
    <s v="&lt; 1"/>
    <x v="1"/>
  </r>
  <r>
    <x v="5"/>
    <s v="183942000000000306"/>
    <n v="2.7940791195699998E-3"/>
    <s v="&lt; 1"/>
    <x v="1"/>
  </r>
  <r>
    <x v="2"/>
    <s v="4315-502-0008-000-6"/>
    <n v="2.6955927236100002E-3"/>
    <s v="&lt; 1"/>
    <x v="1"/>
  </r>
  <r>
    <x v="3"/>
    <s v="013937001000001603"/>
    <n v="2.6823008023500001E-3"/>
    <s v="&lt; 1"/>
    <x v="1"/>
  </r>
  <r>
    <x v="5"/>
    <s v="143940000003000100"/>
    <n v="2.6555012258E-3"/>
    <s v="&lt; 1"/>
    <x v="1"/>
  </r>
  <r>
    <x v="6"/>
    <s v="2323-701-0042-000-6"/>
    <n v="2.5780645450700001E-3"/>
    <s v="&lt; 1"/>
    <x v="1"/>
  </r>
  <r>
    <x v="0"/>
    <s v="2236-700-0003-000-1"/>
    <n v="2.5468400551999998E-3"/>
    <s v="&lt; 1"/>
    <x v="1"/>
  </r>
  <r>
    <x v="3"/>
    <s v="013937001000000105"/>
    <n v="2.5282337395300001E-3"/>
    <s v="&lt; 1"/>
    <x v="1"/>
  </r>
  <r>
    <x v="0"/>
    <s v="2236-700-0010-000-3"/>
    <n v="2.5146903103900001E-3"/>
    <s v="&lt; 1"/>
    <x v="1"/>
  </r>
  <r>
    <x v="9"/>
    <s v="333741000000003004"/>
    <n v="2.4915517004499999E-3"/>
    <s v="&lt; 1"/>
    <x v="1"/>
  </r>
  <r>
    <x v="3"/>
    <s v="223938001002002410"/>
    <n v="2.42345884367E-3"/>
    <s v="&lt; 1"/>
    <x v="1"/>
  </r>
  <r>
    <x v="3"/>
    <s v="303939001000000510"/>
    <n v="2.36612861563E-3"/>
    <s v="&lt; 1"/>
    <x v="1"/>
  </r>
  <r>
    <x v="1"/>
    <s v="4215-223-0001-000-4"/>
    <n v="2.3482171826800001E-3"/>
    <s v="&lt; 1"/>
    <x v="1"/>
  </r>
  <r>
    <x v="6"/>
    <s v="3304-501-0056-000-7"/>
    <n v="2.3372584638199998E-3"/>
    <s v="&lt; 1"/>
    <x v="1"/>
  </r>
  <r>
    <x v="0"/>
    <s v="3303-223-0001-000-1"/>
    <n v="2.2548734000899999E-3"/>
    <s v="&lt; 1"/>
    <x v="1"/>
  </r>
  <r>
    <x v="0"/>
    <s v="2334-232-0001-000-2"/>
    <n v="2.2491637946500001E-3"/>
    <s v="&lt; 1"/>
    <x v="1"/>
  </r>
  <r>
    <x v="3"/>
    <s v="054039008000001102"/>
    <n v="2.2453956633800001E-3"/>
    <s v="&lt; 1"/>
    <x v="1"/>
  </r>
  <r>
    <x v="3"/>
    <s v="183938001000030600"/>
    <n v="2.0624467486799998E-3"/>
    <s v="&lt; 1"/>
    <x v="1"/>
  </r>
  <r>
    <x v="2"/>
    <s v="3232-221-0001-000-8"/>
    <n v="2.0117902352499999E-3"/>
    <s v="&lt; 1"/>
    <x v="1"/>
  </r>
  <r>
    <x v="3"/>
    <s v="033937000000000200"/>
    <n v="1.9433741067199999E-3"/>
    <s v="&lt; 1"/>
    <x v="1"/>
  </r>
  <r>
    <x v="3"/>
    <s v="134039000100000318"/>
    <n v="1.9304500746E-3"/>
    <s v="&lt; 1"/>
    <x v="1"/>
  </r>
  <r>
    <x v="9"/>
    <s v="333741000000001202"/>
    <n v="1.85805389085E-3"/>
    <s v="&lt; 1"/>
    <x v="1"/>
  </r>
  <r>
    <x v="2"/>
    <s v="3317-310-0000-000-4"/>
    <n v="1.8359253606699999E-3"/>
    <s v="&lt; 1"/>
    <x v="1"/>
  </r>
  <r>
    <x v="0"/>
    <s v="2318-123-0003-000-1"/>
    <n v="1.75838543946E-3"/>
    <s v="&lt; 1"/>
    <x v="1"/>
  </r>
  <r>
    <x v="3"/>
    <s v="133839000000000109"/>
    <n v="1.7102589750899999E-3"/>
    <s v="&lt; 1"/>
    <x v="1"/>
  </r>
  <r>
    <x v="3"/>
    <s v="134039000100000826"/>
    <n v="1.6717133964800001E-3"/>
    <s v="&lt; 1"/>
    <x v="1"/>
  </r>
  <r>
    <x v="6"/>
    <s v="2430-503-0004-000-9"/>
    <n v="1.6160624350600001E-3"/>
    <s v="&lt; 1"/>
    <x v="1"/>
  </r>
  <r>
    <x v="0"/>
    <s v="2222-600-0006-000-2"/>
    <n v="1.59389787403E-3"/>
    <s v="&lt; 1"/>
    <x v="1"/>
  </r>
  <r>
    <x v="3"/>
    <s v="243837001000000706"/>
    <n v="1.5925269264399999E-3"/>
    <s v="&lt; 1"/>
    <x v="1"/>
  </r>
  <r>
    <x v="0"/>
    <s v="3209-700-0007-000-8"/>
    <n v="1.5870310195E-3"/>
    <s v="&lt; 1"/>
    <x v="1"/>
  </r>
  <r>
    <x v="0"/>
    <s v="2214-500-0001-000-5"/>
    <n v="1.5654783131199999E-3"/>
    <s v="&lt; 1"/>
    <x v="1"/>
  </r>
  <r>
    <x v="6"/>
    <s v="2429-222-0002-000-9"/>
    <n v="1.5137434326200001E-3"/>
    <s v="&lt; 1"/>
    <x v="1"/>
  </r>
  <r>
    <x v="3"/>
    <s v="113937000000003308"/>
    <n v="1.5013227246299999E-3"/>
    <s v="&lt; 1"/>
    <x v="1"/>
  </r>
  <r>
    <x v="0"/>
    <s v="2334-700-0002-000-5"/>
    <n v="1.45048184913E-3"/>
    <s v="&lt; 1"/>
    <x v="1"/>
  </r>
  <r>
    <x v="9"/>
    <s v="333741000000002620"/>
    <n v="1.41815331037E-3"/>
    <s v="&lt; 1"/>
    <x v="1"/>
  </r>
  <r>
    <x v="0"/>
    <s v="3304-601-0003-000-8"/>
    <n v="1.3981673319499999E-3"/>
    <s v="&lt; 1"/>
    <x v="1"/>
  </r>
  <r>
    <x v="0"/>
    <s v="3202-431-0015-030-0"/>
    <n v="1.3717725882E-3"/>
    <s v="&lt; 1"/>
    <x v="1"/>
  </r>
  <r>
    <x v="5"/>
    <s v="033940000029000007"/>
    <n v="1.36172954133E-3"/>
    <s v="&lt; 1"/>
    <x v="1"/>
  </r>
  <r>
    <x v="0"/>
    <s v="2318-121-0001-000-1"/>
    <n v="1.3472465874999999E-3"/>
    <s v="&lt; 1"/>
    <x v="1"/>
  </r>
  <r>
    <x v="5"/>
    <s v="023940000022000004"/>
    <n v="1.3340913143200001E-3"/>
    <s v="&lt; 1"/>
    <x v="1"/>
  </r>
  <r>
    <x v="4"/>
    <s v="213840000011000018"/>
    <n v="1.3242483990300001E-3"/>
    <s v="&lt; 1"/>
    <x v="1"/>
  </r>
  <r>
    <x v="2"/>
    <s v="4224-501-0100-000-9"/>
    <n v="1.3219188427899999E-3"/>
    <s v="&lt; 1"/>
    <x v="1"/>
  </r>
  <r>
    <x v="2"/>
    <s v="1-03-36-36-0020-00000-LT30"/>
    <n v="1.3120058161999999E-3"/>
    <s v="&lt; 1"/>
    <x v="1"/>
  </r>
  <r>
    <x v="4"/>
    <s v="223840000013000101"/>
    <n v="1.29139847174E-3"/>
    <s v="&lt; 1"/>
    <x v="1"/>
  </r>
  <r>
    <x v="3"/>
    <s v="084038001000001100"/>
    <n v="1.26506877329E-3"/>
    <s v="&lt; 1"/>
    <x v="1"/>
  </r>
  <r>
    <x v="3"/>
    <s v="183938001000042205"/>
    <n v="1.2317762800376998E-3"/>
    <s v="&lt; 1"/>
    <x v="1"/>
  </r>
  <r>
    <x v="0"/>
    <s v="3211-811-0012-000-4"/>
    <n v="1.22534888501E-3"/>
    <s v="&lt; 1"/>
    <x v="1"/>
  </r>
  <r>
    <x v="3"/>
    <s v="123937000300001605"/>
    <n v="1.22013819856E-3"/>
    <s v="&lt; 1"/>
    <x v="1"/>
  </r>
  <r>
    <x v="0"/>
    <s v="2228-441-0002-000-5"/>
    <n v="1.1800897080200001E-3"/>
    <s v="&lt; 1"/>
    <x v="1"/>
  </r>
  <r>
    <x v="3"/>
    <s v="323939001000000605"/>
    <n v="1.14548394063E-3"/>
    <s v="&lt; 1"/>
    <x v="1"/>
  </r>
  <r>
    <x v="2"/>
    <s v="1-03-36-36-0010-00000-0090"/>
    <n v="1.1335104620900001E-3"/>
    <s v="&lt; 1"/>
    <x v="1"/>
  </r>
  <r>
    <x v="3"/>
    <s v="113937000000008303"/>
    <n v="1.1201188345400001E-3"/>
    <s v="&lt; 1"/>
    <x v="1"/>
  </r>
  <r>
    <x v="0"/>
    <s v="2327-232-0005-000-8"/>
    <n v="1.1161229324199999E-3"/>
    <s v="&lt; 1"/>
    <x v="1"/>
  </r>
  <r>
    <x v="1"/>
    <s v="4215-231-0021-000-5"/>
    <n v="1.10545166455E-3"/>
    <s v="&lt; 1"/>
    <x v="1"/>
  </r>
  <r>
    <x v="2"/>
    <s v="3229-223-0001-000-4"/>
    <n v="1.0913239464499999E-3"/>
    <s v="&lt; 1"/>
    <x v="1"/>
  </r>
  <r>
    <x v="6"/>
    <s v="3416-134-0002-000-2"/>
    <n v="1.0241883013299999E-3"/>
    <s v="&lt; 1"/>
    <x v="1"/>
  </r>
  <r>
    <x v="2"/>
    <s v="4203-231-0001-010-5"/>
    <n v="1.0214221654800001E-3"/>
    <s v="&lt; 1"/>
    <x v="1"/>
  </r>
  <r>
    <x v="0"/>
    <s v="2309-233-0001-000-7"/>
    <n v="1.01867711789E-3"/>
    <s v="&lt; 1"/>
    <x v="1"/>
  </r>
  <r>
    <x v="4"/>
    <s v="223840000016000104"/>
    <n v="9.9945982016699992E-4"/>
    <s v="&lt; 1"/>
    <x v="1"/>
  </r>
  <r>
    <x v="3"/>
    <s v="033937000000000237"/>
    <n v="9.6911300172400003E-4"/>
    <s v="&lt; 1"/>
    <x v="1"/>
  </r>
  <r>
    <x v="5"/>
    <s v="553841000048000748"/>
    <n v="9.5683384050600001E-4"/>
    <s v="&lt; 1"/>
    <x v="1"/>
  </r>
  <r>
    <x v="0"/>
    <s v="3212-131-0001-000-0"/>
    <n v="9.5350531943300002E-4"/>
    <s v="&lt; 1"/>
    <x v="1"/>
  </r>
  <r>
    <x v="3"/>
    <s v="093938000000000223"/>
    <n v="9.2567193690799995E-4"/>
    <s v="&lt; 1"/>
    <x v="1"/>
  </r>
  <r>
    <x v="5"/>
    <s v="183941000003000204"/>
    <n v="9.1423493356899998E-4"/>
    <s v="&lt; 1"/>
    <x v="1"/>
  </r>
  <r>
    <x v="0"/>
    <s v="2215-700-0005-000-0"/>
    <n v="8.7755094642699997E-4"/>
    <s v="&lt; 1"/>
    <x v="1"/>
  </r>
  <r>
    <x v="0"/>
    <s v="2308-801-0002-000-4"/>
    <n v="8.7555101723399995E-4"/>
    <s v="&lt; 1"/>
    <x v="1"/>
  </r>
  <r>
    <x v="5"/>
    <s v="553841000049000407"/>
    <n v="8.6846985587699999E-4"/>
    <s v="&lt; 1"/>
    <x v="1"/>
  </r>
  <r>
    <x v="0"/>
    <s v="2215-700-0006-000-7"/>
    <n v="8.6558539206200004E-4"/>
    <s v="&lt; 1"/>
    <x v="1"/>
  </r>
  <r>
    <x v="2"/>
    <s v="3229-223-0001-010-7"/>
    <n v="8.6398707292200002E-4"/>
    <s v="&lt; 1"/>
    <x v="1"/>
  </r>
  <r>
    <x v="6"/>
    <s v="2309-432-0001-000-8"/>
    <n v="8.3595047467499995E-4"/>
    <s v="&lt; 1"/>
    <x v="1"/>
  </r>
  <r>
    <x v="3"/>
    <s v="113937000000008241"/>
    <n v="8.1921650604199997E-4"/>
    <s v="&lt; 1"/>
    <x v="1"/>
  </r>
  <r>
    <x v="0"/>
    <s v="2308-311-0002-001-7"/>
    <n v="8.0376207163799997E-4"/>
    <s v="&lt; 1"/>
    <x v="1"/>
  </r>
  <r>
    <x v="0"/>
    <s v="2333-314-0010-000-6"/>
    <n v="8.0003324939700003E-4"/>
    <s v="&lt; 1"/>
    <x v="1"/>
  </r>
  <r>
    <x v="3"/>
    <s v="243837001000002009"/>
    <n v="7.8376437229099995E-4"/>
    <s v="&lt; 1"/>
    <x v="1"/>
  </r>
  <r>
    <x v="4"/>
    <s v="213840000009000003"/>
    <n v="7.4351665250900001E-4"/>
    <s v="&lt; 1"/>
    <x v="1"/>
  </r>
  <r>
    <x v="0"/>
    <s v="2222-600-0001-000-7"/>
    <n v="7.3196146000900002E-4"/>
    <s v="&lt; 1"/>
    <x v="1"/>
  </r>
  <r>
    <x v="0"/>
    <s v="2317-423-0000-000-8"/>
    <n v="7.2940134700700003E-4"/>
    <s v="&lt; 1"/>
    <x v="1"/>
  </r>
  <r>
    <x v="6"/>
    <s v="3409-505-0003-000-5"/>
    <n v="6.8381894637900001E-4"/>
    <s v="&lt; 1"/>
    <x v="1"/>
  </r>
  <r>
    <x v="3"/>
    <s v="113937000000002504"/>
    <n v="6.7891702359299997E-4"/>
    <s v="&lt; 1"/>
    <x v="1"/>
  </r>
  <r>
    <x v="3"/>
    <s v="114039000400007907"/>
    <n v="6.7362486105699995E-4"/>
    <s v="&lt; 1"/>
    <x v="1"/>
  </r>
  <r>
    <x v="2"/>
    <s v="3229-223-0001-020-0"/>
    <n v="6.7028182651700003E-4"/>
    <s v="&lt; 1"/>
    <x v="1"/>
  </r>
  <r>
    <x v="2"/>
    <s v="3229-222-0001-000-1"/>
    <n v="6.6805966122500003E-4"/>
    <s v="&lt; 1"/>
    <x v="1"/>
  </r>
  <r>
    <x v="5"/>
    <s v="553841480000000702"/>
    <n v="6.6795742658599998E-4"/>
    <s v="&lt; 1"/>
    <x v="1"/>
  </r>
  <r>
    <x v="6"/>
    <s v="3409-502-0006-050-2"/>
    <n v="6.6523686134099997E-4"/>
    <s v="&lt; 1"/>
    <x v="1"/>
  </r>
  <r>
    <x v="5"/>
    <s v="143940000002000109"/>
    <n v="6.4331535953999998E-4"/>
    <s v="&lt; 1"/>
    <x v="1"/>
  </r>
  <r>
    <x v="3"/>
    <s v="134039000300011302"/>
    <n v="6.3219245321499999E-4"/>
    <s v="&lt; 1"/>
    <x v="1"/>
  </r>
  <r>
    <x v="2"/>
    <s v="4315-601-0001-000-1"/>
    <n v="6.2170674163399995E-4"/>
    <s v="&lt; 1"/>
    <x v="1"/>
  </r>
  <r>
    <x v="3"/>
    <s v="303939001000001207"/>
    <n v="6.0961873867100005E-4"/>
    <s v="&lt; 1"/>
    <x v="1"/>
  </r>
  <r>
    <x v="0"/>
    <s v="2317-223-0010-000-7"/>
    <n v="6.0401425434799996E-4"/>
    <s v="&lt; 1"/>
    <x v="1"/>
  </r>
  <r>
    <x v="3"/>
    <s v="293939000000000719"/>
    <n v="6.0024784708199996E-4"/>
    <s v="&lt; 1"/>
    <x v="1"/>
  </r>
  <r>
    <x v="3"/>
    <s v="303939001000001001"/>
    <n v="5.9591198327599998E-4"/>
    <s v="&lt; 1"/>
    <x v="1"/>
  </r>
  <r>
    <x v="6"/>
    <s v="3403-502-0131-010-7"/>
    <n v="5.8939192903600002E-4"/>
    <s v="&lt; 1"/>
    <x v="1"/>
  </r>
  <r>
    <x v="3"/>
    <s v="014039000300016008"/>
    <n v="5.8227813560499998E-4"/>
    <s v="&lt; 1"/>
    <x v="1"/>
  </r>
  <r>
    <x v="3"/>
    <s v="013937001000000800"/>
    <n v="5.7793959689209995E-4"/>
    <s v="&lt; 1"/>
    <x v="1"/>
  </r>
  <r>
    <x v="0"/>
    <s v="2332-310-0001-000-5"/>
    <n v="5.6610970877399996E-4"/>
    <s v="&lt; 1"/>
    <x v="1"/>
  </r>
  <r>
    <x v="3"/>
    <s v="303939001000000903"/>
    <n v="5.5973281168799998E-4"/>
    <s v="&lt; 1"/>
    <x v="1"/>
  </r>
  <r>
    <x v="5"/>
    <s v="553841000053000203"/>
    <n v="5.5558057337200002E-4"/>
    <s v="&lt; 1"/>
    <x v="1"/>
  </r>
  <r>
    <x v="0"/>
    <s v="2318-123-0001-000-7"/>
    <n v="5.5416197828699997E-4"/>
    <s v="&lt; 1"/>
    <x v="1"/>
  </r>
  <r>
    <x v="3"/>
    <s v="223938001002004200"/>
    <n v="5.4647839405299996E-4"/>
    <s v="&lt; 1"/>
    <x v="1"/>
  </r>
  <r>
    <x v="4"/>
    <s v="173840000051000003"/>
    <n v="5.3714687309299998E-4"/>
    <s v="&lt; 1"/>
    <x v="1"/>
  </r>
  <r>
    <x v="3"/>
    <s v="134039000100005304"/>
    <n v="5.2709591295700003E-4"/>
    <s v="&lt; 1"/>
    <x v="1"/>
  </r>
  <r>
    <x v="3"/>
    <s v="323939001000000400"/>
    <n v="5.0624254578099999E-4"/>
    <s v="&lt; 1"/>
    <x v="1"/>
  </r>
  <r>
    <x v="0"/>
    <s v="2332-114-0000-000-6"/>
    <n v="4.9122799748100004E-4"/>
    <s v="&lt; 1"/>
    <x v="1"/>
  </r>
  <r>
    <x v="0"/>
    <s v="2332-310-0000-000-8"/>
    <n v="4.8909597015100005E-4"/>
    <s v="&lt; 1"/>
    <x v="1"/>
  </r>
  <r>
    <x v="0"/>
    <s v="2327-231-0002-000-4"/>
    <n v="4.4653128273400001E-4"/>
    <s v="&lt; 1"/>
    <x v="1"/>
  </r>
  <r>
    <x v="3"/>
    <s v="134039000100001022"/>
    <n v="4.3930933800799998E-4"/>
    <s v="&lt; 1"/>
    <x v="1"/>
  </r>
  <r>
    <x v="0"/>
    <s v="2317-232-0015-000-0"/>
    <n v="4.3208347639700002E-4"/>
    <s v="&lt; 1"/>
    <x v="1"/>
  </r>
  <r>
    <x v="3"/>
    <s v="134039000100001521"/>
    <n v="4.2201033945499998E-4"/>
    <s v="&lt; 1"/>
    <x v="1"/>
  </r>
  <r>
    <x v="3"/>
    <s v="114039000400004009"/>
    <n v="4.1984014593100002E-4"/>
    <s v="&lt; 1"/>
    <x v="1"/>
  </r>
  <r>
    <x v="3"/>
    <s v="183938001000036007"/>
    <n v="4.1547285287E-4"/>
    <s v="&lt; 1"/>
    <x v="1"/>
  </r>
  <r>
    <x v="0"/>
    <s v="2308-444-0001-000-2"/>
    <n v="4.1500703841999999E-4"/>
    <s v="&lt; 1"/>
    <x v="1"/>
  </r>
  <r>
    <x v="0"/>
    <s v="2308-123-0001-000-6"/>
    <n v="4.0714524134299998E-4"/>
    <s v="&lt; 1"/>
    <x v="1"/>
  </r>
  <r>
    <x v="6"/>
    <s v="2313-211-0006-000-7"/>
    <n v="4.0177846387499998E-4"/>
    <s v="&lt; 1"/>
    <x v="1"/>
  </r>
  <r>
    <x v="3"/>
    <s v="134039000100004617"/>
    <n v="3.9049702936999999E-4"/>
    <s v="&lt; 1"/>
    <x v="1"/>
  </r>
  <r>
    <x v="1"/>
    <s v="4224-111-0003-000-2"/>
    <n v="3.8651819161700002E-4"/>
    <s v="&lt; 1"/>
    <x v="1"/>
  </r>
  <r>
    <x v="3"/>
    <s v="134039000100005019"/>
    <n v="3.8557667926499998E-4"/>
    <s v="&lt; 1"/>
    <x v="1"/>
  </r>
  <r>
    <x v="3"/>
    <s v="134039000100003823"/>
    <n v="3.7867093522300001E-4"/>
    <s v="&lt; 1"/>
    <x v="1"/>
  </r>
  <r>
    <x v="3"/>
    <s v="114039000400000209"/>
    <n v="3.6736970254400001E-4"/>
    <s v="&lt; 1"/>
    <x v="1"/>
  </r>
  <r>
    <x v="1"/>
    <s v="4215-122-0014-000-8"/>
    <n v="3.6650066545799997E-4"/>
    <s v="&lt; 1"/>
    <x v="1"/>
  </r>
  <r>
    <x v="1"/>
    <s v="3229-333-0002-000-9"/>
    <n v="3.6593453531600002E-4"/>
    <s v="&lt; 1"/>
    <x v="1"/>
  </r>
  <r>
    <x v="3"/>
    <s v="114039000100005308"/>
    <n v="3.6138195166899998E-4"/>
    <s v="&lt; 1"/>
    <x v="1"/>
  </r>
  <r>
    <x v="2"/>
    <s v="3234-413-0002-000-0"/>
    <n v="3.5987607756500002E-4"/>
    <s v="&lt; 1"/>
    <x v="1"/>
  </r>
  <r>
    <x v="3"/>
    <s v="134039000300004007"/>
    <n v="3.5937581923099998E-4"/>
    <s v="&lt; 1"/>
    <x v="1"/>
  </r>
  <r>
    <x v="7"/>
    <s v="233840000003000100"/>
    <n v="3.5842717799100001E-4"/>
    <s v="&lt; 1"/>
    <x v="1"/>
  </r>
  <r>
    <x v="1"/>
    <s v="4215-122-0012-000-4"/>
    <n v="3.4763991095499997E-4"/>
    <s v="&lt; 1"/>
    <x v="1"/>
  </r>
  <r>
    <x v="5"/>
    <s v="553841000048000203"/>
    <n v="3.4515605989099998E-4"/>
    <s v="&lt; 1"/>
    <x v="1"/>
  </r>
  <r>
    <x v="3"/>
    <s v="133937001000051108"/>
    <n v="3.3729174083700002E-4"/>
    <s v="&lt; 1"/>
    <x v="1"/>
  </r>
  <r>
    <x v="3"/>
    <s v="073938000000000307"/>
    <n v="3.3577564868099999E-4"/>
    <s v="&lt; 1"/>
    <x v="1"/>
  </r>
  <r>
    <x v="6"/>
    <s v="3409-113-0001-000-8"/>
    <n v="3.3552046430299998E-4"/>
    <s v="&lt; 1"/>
    <x v="1"/>
  </r>
  <r>
    <x v="4"/>
    <s v="213840000056000004"/>
    <n v="3.2781366395500002E-4"/>
    <s v="&lt; 1"/>
    <x v="1"/>
  </r>
  <r>
    <x v="3"/>
    <s v="124039000300010109"/>
    <n v="3.2034237085500002E-4"/>
    <s v="&lt; 1"/>
    <x v="1"/>
  </r>
  <r>
    <x v="1"/>
    <s v="4215-243-0001-010-9"/>
    <n v="3.18422385728E-4"/>
    <s v="&lt; 1"/>
    <x v="1"/>
  </r>
  <r>
    <x v="3"/>
    <s v="144039000100007408"/>
    <n v="3.1495172623800002E-4"/>
    <s v="&lt; 1"/>
    <x v="1"/>
  </r>
  <r>
    <x v="3"/>
    <s v="024039000400015407"/>
    <n v="3.1002828379799997E-4"/>
    <s v="&lt; 1"/>
    <x v="1"/>
  </r>
  <r>
    <x v="3"/>
    <s v="114039000100012201"/>
    <n v="3.0338409010300001E-4"/>
    <s v="&lt; 1"/>
    <x v="1"/>
  </r>
  <r>
    <x v="3"/>
    <s v="114039000400014908"/>
    <n v="2.9965442244899999E-4"/>
    <s v="&lt; 1"/>
    <x v="1"/>
  </r>
  <r>
    <x v="3"/>
    <s v="134039000200015603"/>
    <n v="2.9851055907799997E-4"/>
    <s v="&lt; 1"/>
    <x v="1"/>
  </r>
  <r>
    <x v="9"/>
    <s v="333741000000001104"/>
    <n v="2.8558014691199999E-4"/>
    <s v="&lt; 1"/>
    <x v="1"/>
  </r>
  <r>
    <x v="3"/>
    <s v="134039000100004500"/>
    <n v="2.8096143844500001E-4"/>
    <s v="&lt; 1"/>
    <x v="1"/>
  </r>
  <r>
    <x v="3"/>
    <s v="303939001000001109"/>
    <n v="2.7631174240299997E-4"/>
    <s v="&lt; 1"/>
    <x v="1"/>
  </r>
  <r>
    <x v="3"/>
    <s v="134039000100003707"/>
    <n v="2.7172473245E-4"/>
    <s v="&lt; 1"/>
    <x v="1"/>
  </r>
  <r>
    <x v="3"/>
    <s v="114039000400012802"/>
    <n v="2.6757604384299998E-4"/>
    <s v="&lt; 1"/>
    <x v="1"/>
  </r>
  <r>
    <x v="3"/>
    <s v="134039000100003226"/>
    <n v="2.6640428223200001E-4"/>
    <s v="&lt; 1"/>
    <x v="1"/>
  </r>
  <r>
    <x v="3"/>
    <s v="134039000100003011"/>
    <n v="2.6572536428100003E-4"/>
    <s v="&lt; 1"/>
    <x v="1"/>
  </r>
  <r>
    <x v="3"/>
    <s v="124039000300011714"/>
    <n v="2.6476877346999999E-4"/>
    <s v="&lt; 1"/>
    <x v="1"/>
  </r>
  <r>
    <x v="3"/>
    <s v="144039000100005106"/>
    <n v="2.6430432609700003E-4"/>
    <s v="&lt; 1"/>
    <x v="1"/>
  </r>
  <r>
    <x v="3"/>
    <s v="134039000100004813"/>
    <n v="2.57064244458E-4"/>
    <s v="&lt; 1"/>
    <x v="1"/>
  </r>
  <r>
    <x v="6"/>
    <s v="2429-132-0011-000-9"/>
    <n v="2.5026798969800002E-4"/>
    <s v="&lt; 1"/>
    <x v="1"/>
  </r>
  <r>
    <x v="3"/>
    <s v="134039000100003609"/>
    <n v="2.4981420365799997E-4"/>
    <s v="&lt; 1"/>
    <x v="1"/>
  </r>
  <r>
    <x v="3"/>
    <s v="014039000300001407"/>
    <n v="2.4827671113400001E-4"/>
    <s v="&lt; 1"/>
    <x v="1"/>
  </r>
  <r>
    <x v="3"/>
    <s v="024039000100014137"/>
    <n v="2.48006848889E-4"/>
    <s v="&lt; 1"/>
    <x v="1"/>
  </r>
  <r>
    <x v="3"/>
    <s v="134039000100003510"/>
    <n v="2.4645897233000001E-4"/>
    <s v="&lt; 1"/>
    <x v="1"/>
  </r>
  <r>
    <x v="1"/>
    <s v="4322-600-0009-000-6"/>
    <n v="2.43327321743E-4"/>
    <s v="&lt; 1"/>
    <x v="1"/>
  </r>
  <r>
    <x v="3"/>
    <s v="134039000100003315"/>
    <n v="2.37553210518E-4"/>
    <s v="&lt; 1"/>
    <x v="1"/>
  </r>
  <r>
    <x v="5"/>
    <s v="033940000019000008"/>
    <n v="2.36380486477E-4"/>
    <s v="&lt; 1"/>
    <x v="1"/>
  </r>
  <r>
    <x v="3"/>
    <s v="363938000000000100"/>
    <n v="2.3138241007599999E-4"/>
    <s v="&lt; 1"/>
    <x v="1"/>
  </r>
  <r>
    <x v="6"/>
    <s v="2407-223-0001-010-4"/>
    <n v="2.3072083119200001E-4"/>
    <s v="&lt; 1"/>
    <x v="1"/>
  </r>
  <r>
    <x v="3"/>
    <s v="114039000100002908"/>
    <n v="2.16772699844E-4"/>
    <s v="&lt; 1"/>
    <x v="1"/>
  </r>
  <r>
    <x v="6"/>
    <s v="2407-600-0005-000-2"/>
    <n v="2.06346906127E-4"/>
    <s v="&lt; 1"/>
    <x v="1"/>
  </r>
  <r>
    <x v="3"/>
    <s v="114039000100008706"/>
    <n v="2.0478367971299999E-4"/>
    <s v="&lt; 1"/>
    <x v="1"/>
  </r>
  <r>
    <x v="0"/>
    <s v="2333-421-0000-000-2"/>
    <n v="2.0035390873400001E-4"/>
    <s v="&lt; 1"/>
    <x v="1"/>
  </r>
  <r>
    <x v="3"/>
    <s v="134039000300005907"/>
    <n v="1.9786789063999999E-4"/>
    <s v="&lt; 1"/>
    <x v="1"/>
  </r>
  <r>
    <x v="3"/>
    <s v="024039000400011009"/>
    <n v="1.7294466382599999E-4"/>
    <s v="&lt; 1"/>
    <x v="1"/>
  </r>
  <r>
    <x v="3"/>
    <s v="134039000100004911"/>
    <n v="1.7104905410099999E-4"/>
    <s v="&lt; 1"/>
    <x v="1"/>
  </r>
  <r>
    <x v="4"/>
    <s v="173840000052000001"/>
    <n v="1.70689609168E-4"/>
    <s v="&lt; 1"/>
    <x v="1"/>
  </r>
  <r>
    <x v="0"/>
    <s v="2333-144-0001-000-9"/>
    <n v="1.6760628713899999E-4"/>
    <s v="&lt; 1"/>
    <x v="1"/>
  </r>
  <r>
    <x v="0"/>
    <s v="2333-800-0007-000-4"/>
    <n v="1.6659556227700001E-4"/>
    <s v="&lt; 1"/>
    <x v="1"/>
  </r>
  <r>
    <x v="0"/>
    <s v="3304-601-0002-000-1"/>
    <n v="1.6216819553000001E-4"/>
    <s v="&lt; 1"/>
    <x v="1"/>
  </r>
  <r>
    <x v="0"/>
    <s v="3211-811-0011-000-7"/>
    <n v="1.5286009221700001E-4"/>
    <s v="&lt; 1"/>
    <x v="1"/>
  </r>
  <r>
    <x v="3"/>
    <s v="114039000100011925"/>
    <n v="1.52546128159E-4"/>
    <s v="&lt; 1"/>
    <x v="1"/>
  </r>
  <r>
    <x v="1"/>
    <s v="4215-600-0003-000-5"/>
    <n v="1.5223250121799999E-4"/>
    <s v="&lt; 1"/>
    <x v="1"/>
  </r>
  <r>
    <x v="3"/>
    <s v="023937000000002406"/>
    <n v="1.48343888885E-4"/>
    <s v="&lt; 1"/>
    <x v="1"/>
  </r>
  <r>
    <x v="0"/>
    <s v="2333-800-0005-000-0"/>
    <n v="1.4698308173199999E-4"/>
    <s v="&lt; 1"/>
    <x v="1"/>
  </r>
  <r>
    <x v="3"/>
    <s v="134039000100004626"/>
    <n v="1.4672251927699999E-4"/>
    <s v="&lt; 1"/>
    <x v="1"/>
  </r>
  <r>
    <x v="0"/>
    <s v="2333-800-0002-000-9"/>
    <n v="1.4519456300599999E-4"/>
    <s v="&lt; 1"/>
    <x v="1"/>
  </r>
  <r>
    <x v="0"/>
    <s v="2333-800-0003-000-6"/>
    <n v="1.44556131901E-4"/>
    <s v="&lt; 1"/>
    <x v="1"/>
  </r>
  <r>
    <x v="0"/>
    <s v="2333-800-0006-000-7"/>
    <n v="1.4388069020899999E-4"/>
    <s v="&lt; 1"/>
    <x v="1"/>
  </r>
  <r>
    <x v="3"/>
    <s v="014039000200014609"/>
    <n v="1.4366088485200001E-4"/>
    <s v="&lt; 1"/>
    <x v="1"/>
  </r>
  <r>
    <x v="3"/>
    <s v="134039000100003020"/>
    <n v="1.4202270579199999E-4"/>
    <s v="&lt; 1"/>
    <x v="1"/>
  </r>
  <r>
    <x v="3"/>
    <s v="134039000100002307"/>
    <n v="1.4079274541500001E-4"/>
    <s v="&lt; 1"/>
    <x v="1"/>
  </r>
  <r>
    <x v="3"/>
    <s v="134039000100000915"/>
    <n v="1.39321527208E-4"/>
    <s v="&lt; 1"/>
    <x v="1"/>
  </r>
  <r>
    <x v="3"/>
    <s v="134039000100005028"/>
    <n v="1.36892192641E-4"/>
    <s v="&lt; 1"/>
    <x v="1"/>
  </r>
  <r>
    <x v="3"/>
    <s v="134039000200000405"/>
    <n v="1.3679058832299999E-4"/>
    <s v="&lt; 1"/>
    <x v="1"/>
  </r>
  <r>
    <x v="7"/>
    <s v="243840000056000100"/>
    <n v="1.3420087970499999E-4"/>
    <s v="&lt; 1"/>
    <x v="1"/>
  </r>
  <r>
    <x v="5"/>
    <s v="183941000005000502"/>
    <n v="1.32721916242E-4"/>
    <s v="&lt; 1"/>
    <x v="1"/>
  </r>
  <r>
    <x v="3"/>
    <s v="124039000200001512"/>
    <n v="1.2445623299599999E-4"/>
    <s v="&lt; 1"/>
    <x v="1"/>
  </r>
  <r>
    <x v="3"/>
    <s v="134039000300010410"/>
    <n v="1.1957570532E-4"/>
    <s v="&lt; 1"/>
    <x v="1"/>
  </r>
  <r>
    <x v="3"/>
    <s v="134039000100004822"/>
    <n v="1.18387497234E-4"/>
    <s v="&lt; 1"/>
    <x v="1"/>
  </r>
  <r>
    <x v="3"/>
    <s v="144039000100000307"/>
    <n v="1.14211376152E-4"/>
    <s v="&lt; 1"/>
    <x v="1"/>
  </r>
  <r>
    <x v="7"/>
    <s v="473841002000006100"/>
    <n v="1.1342776484599999E-4"/>
    <s v="&lt; 1"/>
    <x v="1"/>
  </r>
  <r>
    <x v="3"/>
    <s v="114039000400006301"/>
    <n v="1.12852229272E-4"/>
    <s v="&lt; 1"/>
    <x v="1"/>
  </r>
  <r>
    <x v="3"/>
    <s v="114039000100008804"/>
    <n v="1.1261259471099999E-4"/>
    <s v="&lt; 1"/>
    <x v="1"/>
  </r>
  <r>
    <x v="6"/>
    <s v="2312-222-0001-010-6"/>
    <n v="1.12394756179E-4"/>
    <s v="&lt; 1"/>
    <x v="1"/>
  </r>
  <r>
    <x v="7"/>
    <s v="473841002000005800"/>
    <n v="1.11485718835E-4"/>
    <s v="&lt; 1"/>
    <x v="1"/>
  </r>
  <r>
    <x v="4"/>
    <s v="213840000058000108"/>
    <n v="1.1044533120799999E-4"/>
    <s v="&lt; 1"/>
    <x v="1"/>
  </r>
  <r>
    <x v="3"/>
    <s v="124039000300011242"/>
    <n v="1.0984319E-4"/>
    <s v="&lt; 1"/>
    <x v="1"/>
  </r>
  <r>
    <x v="3"/>
    <s v="114039000100001801"/>
    <n v="1.0903174549000001E-4"/>
    <s v="&lt; 1"/>
    <x v="1"/>
  </r>
  <r>
    <x v="4"/>
    <s v="203840002000001555"/>
    <n v="1.05295617488E-4"/>
    <s v="&lt; 1"/>
    <x v="1"/>
  </r>
  <r>
    <x v="4"/>
    <s v="203840002000001582"/>
    <n v="1.0436465087100001E-4"/>
    <s v="&lt; 1"/>
    <x v="1"/>
  </r>
  <r>
    <x v="3"/>
    <s v="114039000100001909"/>
    <n v="1.0249411105600001E-4"/>
    <s v="&lt; 1"/>
    <x v="1"/>
  </r>
  <r>
    <x v="2"/>
    <s v="1-03-36-36-0010-00000-0640"/>
    <n v="1.0061285108799999E-4"/>
    <s v="&lt; 1"/>
    <x v="1"/>
  </r>
  <r>
    <x v="4"/>
    <s v="173840000038000000"/>
    <n v="9.9681139347700001E-5"/>
    <s v="&lt; 1"/>
    <x v="1"/>
  </r>
  <r>
    <x v="6"/>
    <s v="2419-323-0002-000-8"/>
    <n v="9.4893323634299997E-5"/>
    <s v="&lt; 1"/>
    <x v="1"/>
  </r>
  <r>
    <x v="3"/>
    <s v="024039000400014907"/>
    <n v="9.0753910901600002E-5"/>
    <s v="&lt; 1"/>
    <x v="1"/>
  </r>
  <r>
    <x v="3"/>
    <s v="114039000100007324"/>
    <n v="9.0554013087499997E-5"/>
    <s v="&lt; 1"/>
    <x v="1"/>
  </r>
  <r>
    <x v="7"/>
    <s v="473841002000005100"/>
    <n v="8.8884573647099994E-5"/>
    <s v="&lt; 1"/>
    <x v="1"/>
  </r>
  <r>
    <x v="3"/>
    <s v="134039000300001117"/>
    <n v="8.8208641961600001E-5"/>
    <s v="&lt; 1"/>
    <x v="1"/>
  </r>
  <r>
    <x v="4"/>
    <s v="203840002000001690"/>
    <n v="8.2315745168000005E-5"/>
    <s v="&lt; 1"/>
    <x v="1"/>
  </r>
  <r>
    <x v="3"/>
    <s v="134039000200011705"/>
    <n v="8.2144612266400006E-5"/>
    <s v="&lt; 1"/>
    <x v="1"/>
  </r>
  <r>
    <x v="5"/>
    <s v="033940000019000100"/>
    <n v="8.20032158165E-5"/>
    <s v="&lt; 1"/>
    <x v="1"/>
  </r>
  <r>
    <x v="6"/>
    <s v="2323-701-0047-000-1"/>
    <n v="7.8572036600800006E-5"/>
    <s v="&lt; 1"/>
    <x v="1"/>
  </r>
  <r>
    <x v="3"/>
    <s v="124039000200001308"/>
    <n v="7.8345250257899998E-5"/>
    <s v="&lt; 1"/>
    <x v="1"/>
  </r>
  <r>
    <x v="3"/>
    <s v="144039000100010902"/>
    <n v="7.5883516558000006E-5"/>
    <s v="&lt; 1"/>
    <x v="1"/>
  </r>
  <r>
    <x v="5"/>
    <s v="553841000065000118"/>
    <n v="7.5372239451100003E-5"/>
    <s v="&lt; 1"/>
    <x v="1"/>
  </r>
  <r>
    <x v="3"/>
    <s v="144039000100014203"/>
    <n v="7.4352847521700006E-5"/>
    <s v="&lt; 1"/>
    <x v="1"/>
  </r>
  <r>
    <x v="3"/>
    <s v="144039000100000209"/>
    <n v="7.2255161077599994E-5"/>
    <s v="&lt; 1"/>
    <x v="1"/>
  </r>
  <r>
    <x v="3"/>
    <s v="134039000200002500"/>
    <n v="7.1215192920700006E-5"/>
    <s v="&lt; 1"/>
    <x v="1"/>
  </r>
  <r>
    <x v="3"/>
    <s v="134039000100002209"/>
    <n v="7.1057893011500001E-5"/>
    <s v="&lt; 1"/>
    <x v="1"/>
  </r>
  <r>
    <x v="3"/>
    <s v="124039000200004804"/>
    <n v="6.4916287101299996E-5"/>
    <s v="&lt; 1"/>
    <x v="1"/>
  </r>
  <r>
    <x v="3"/>
    <s v="134039000200014800"/>
    <n v="6.4868481378300004E-5"/>
    <s v="&lt; 1"/>
    <x v="1"/>
  </r>
  <r>
    <x v="6"/>
    <s v="2323-501-0032-000-9"/>
    <n v="5.8746514762000003E-5"/>
    <s v="&lt; 1"/>
    <x v="1"/>
  </r>
  <r>
    <x v="4"/>
    <s v="213840000042000004"/>
    <n v="5.8044367843700001E-5"/>
    <s v="&lt; 1"/>
    <x v="1"/>
  </r>
  <r>
    <x v="3"/>
    <s v="144039000100010500"/>
    <n v="5.6238791676699998E-5"/>
    <s v="&lt; 1"/>
    <x v="1"/>
  </r>
  <r>
    <x v="3"/>
    <s v="124039000300008201"/>
    <n v="5.4824417249099999E-5"/>
    <s v="&lt; 1"/>
    <x v="1"/>
  </r>
  <r>
    <x v="5"/>
    <s v="064041000000000105"/>
    <n v="5.2359096089800001E-5"/>
    <s v="&lt; 1"/>
    <x v="1"/>
  </r>
  <r>
    <x v="3"/>
    <s v="044039000000001407"/>
    <n v="5.0872955214999997E-5"/>
    <s v="&lt; 1"/>
    <x v="1"/>
  </r>
  <r>
    <x v="4"/>
    <s v="203840004000000108"/>
    <n v="5.0721499263700001E-5"/>
    <s v="&lt; 1"/>
    <x v="1"/>
  </r>
  <r>
    <x v="3"/>
    <s v="114039000100002604"/>
    <n v="5.0381181114899998E-5"/>
    <s v="&lt; 1"/>
    <x v="1"/>
  </r>
  <r>
    <x v="3"/>
    <s v="133937001000049407"/>
    <n v="4.57683565614E-5"/>
    <s v="&lt; 1"/>
    <x v="1"/>
  </r>
  <r>
    <x v="2"/>
    <s v="4211-233-0026-000-4"/>
    <n v="4.1272700356700003E-5"/>
    <s v="&lt; 1"/>
    <x v="1"/>
  </r>
  <r>
    <x v="3"/>
    <s v="133937001000055006"/>
    <n v="4.1021651571E-5"/>
    <s v="&lt; 1"/>
    <x v="1"/>
  </r>
  <r>
    <x v="3"/>
    <s v="134039000100006615"/>
    <n v="4.0755754307600002E-5"/>
    <s v="&lt; 1"/>
    <x v="1"/>
  </r>
  <r>
    <x v="3"/>
    <s v="133937001000045303"/>
    <n v="3.7602630925900002E-5"/>
    <s v="&lt; 1"/>
    <x v="1"/>
  </r>
  <r>
    <x v="3"/>
    <s v="124039000200010307"/>
    <n v="3.720060604E-5"/>
    <s v="&lt; 1"/>
    <x v="1"/>
  </r>
  <r>
    <x v="3"/>
    <s v="124039000300008728"/>
    <n v="3.6376590484400002E-5"/>
    <s v="&lt; 1"/>
    <x v="1"/>
  </r>
  <r>
    <x v="5"/>
    <s v="043940000000121000"/>
    <n v="3.5533549329200001E-5"/>
    <s v="&lt; 1"/>
    <x v="1"/>
  </r>
  <r>
    <x v="3"/>
    <s v="024039000000000304"/>
    <n v="3.1916181736299997E-5"/>
    <s v="&lt; 1"/>
    <x v="1"/>
  </r>
  <r>
    <x v="3"/>
    <s v="024039000400014701"/>
    <n v="3.1774968591900002E-5"/>
    <s v="&lt; 1"/>
    <x v="1"/>
  </r>
  <r>
    <x v="0"/>
    <s v="2317-600-0004-000-9"/>
    <n v="2.7569503138300002E-5"/>
    <s v="&lt; 1"/>
    <x v="1"/>
  </r>
  <r>
    <x v="3"/>
    <s v="134039000300002508"/>
    <n v="2.67246816206E-5"/>
    <s v="&lt; 1"/>
    <x v="1"/>
  </r>
  <r>
    <x v="0"/>
    <s v="2308-421-0003-000-5"/>
    <n v="2.6247382004699999E-5"/>
    <s v="&lt; 1"/>
    <x v="1"/>
  </r>
  <r>
    <x v="3"/>
    <s v="124039000200008007"/>
    <n v="2.5021672877499999E-5"/>
    <s v="&lt; 1"/>
    <x v="1"/>
  </r>
  <r>
    <x v="3"/>
    <s v="114039000400013008"/>
    <n v="2.3729952379600001E-5"/>
    <s v="&lt; 1"/>
    <x v="1"/>
  </r>
  <r>
    <x v="0"/>
    <s v="2334-600-0005-000-9"/>
    <n v="2.3472165851099999E-5"/>
    <s v="&lt; 1"/>
    <x v="1"/>
  </r>
  <r>
    <x v="3"/>
    <s v="124039000300001823"/>
    <n v="2.2166013165099999E-5"/>
    <s v="&lt; 1"/>
    <x v="1"/>
  </r>
  <r>
    <x v="3"/>
    <s v="124039000300001912"/>
    <n v="2.2101961673499999E-5"/>
    <s v="&lt; 1"/>
    <x v="1"/>
  </r>
  <r>
    <x v="3"/>
    <s v="134039000200005507"/>
    <n v="1.9990610053999999E-5"/>
    <s v="&lt; 1"/>
    <x v="1"/>
  </r>
  <r>
    <x v="5"/>
    <s v="473841002000005100"/>
    <n v="1.9633332260799999E-5"/>
    <s v="&lt; 1"/>
    <x v="1"/>
  </r>
  <r>
    <x v="0"/>
    <s v="3214-500-0003-000-2"/>
    <n v="1.94144828933E-5"/>
    <s v="&lt; 1"/>
    <x v="1"/>
  </r>
  <r>
    <x v="3"/>
    <s v="114039000400006604"/>
    <n v="1.5046905467199999E-5"/>
    <s v="&lt; 1"/>
    <x v="1"/>
  </r>
  <r>
    <x v="6"/>
    <s v="3410-701-0006-000-2"/>
    <n v="1.4034790494599999E-5"/>
    <s v="&lt; 1"/>
    <x v="1"/>
  </r>
  <r>
    <x v="3"/>
    <s v="014039000300014509"/>
    <n v="1.29150329543E-5"/>
    <s v="&lt; 1"/>
    <x v="1"/>
  </r>
  <r>
    <x v="0"/>
    <s v="2326-130-0000-010-0"/>
    <n v="1.0702187920200001E-5"/>
    <s v="&lt; 1"/>
    <x v="1"/>
  </r>
  <r>
    <x v="3"/>
    <s v="124039000300008808"/>
    <n v="1.0518400002399999E-5"/>
    <s v="&lt; 1"/>
    <x v="1"/>
  </r>
  <r>
    <x v="3"/>
    <s v="213940000000000117"/>
    <n v="9.5601367981300001E-6"/>
    <s v="&lt; 1"/>
    <x v="1"/>
  </r>
  <r>
    <x v="5"/>
    <s v="553841000048000630"/>
    <n v="6.4637408000100003E-6"/>
    <s v="&lt; 1"/>
    <x v="1"/>
  </r>
  <r>
    <x v="3"/>
    <s v="124039000300014908"/>
    <n v="4.3850854190900001E-6"/>
    <s v="&lt; 1"/>
    <x v="1"/>
  </r>
  <r>
    <x v="0"/>
    <s v="2308-421-0001-010-4"/>
    <n v="4.1390156732999997E-6"/>
    <s v="&lt; 1"/>
    <x v="1"/>
  </r>
  <r>
    <x v="3"/>
    <s v="013937001000001300"/>
    <n v="3.1177153629400002E-6"/>
    <s v="&lt; 1"/>
    <x v="1"/>
  </r>
  <r>
    <x v="5"/>
    <s v="553841000066000710"/>
    <n v="2.1349549108500001E-6"/>
    <s v="&lt; 1"/>
    <x v="1"/>
  </r>
  <r>
    <x v="3"/>
    <s v="123937000300000704"/>
    <n v="1.3777238023299999E-6"/>
    <s v="&lt; 1"/>
    <x v="1"/>
  </r>
  <r>
    <x v="3"/>
    <s v="113937000000002005"/>
    <n v="1.3149256990900001E-6"/>
    <s v="&lt; 1"/>
    <x v="1"/>
  </r>
  <r>
    <x v="4"/>
    <s v="223840000015000106"/>
    <n v="1.1834186479400001E-6"/>
    <s v="&lt; 1"/>
    <x v="1"/>
  </r>
  <r>
    <x v="7"/>
    <s v="233840000057000106"/>
    <n v="1.15995479731E-6"/>
    <s v="&lt; 1"/>
    <x v="1"/>
  </r>
  <r>
    <x v="2"/>
    <s v="4224-501-0002-000-2"/>
    <n v="9.5230347380000004E-7"/>
    <s v="&lt; 1"/>
    <x v="1"/>
  </r>
  <r>
    <x v="0"/>
    <s v="2317-343-0000-000-3"/>
    <n v="8.53966621373E-7"/>
    <s v="&lt; 1"/>
    <x v="1"/>
  </r>
  <r>
    <x v="1"/>
    <s v="133837001000002805"/>
    <n v="8.5003890250399995E-7"/>
    <s v="&lt; 1"/>
    <x v="1"/>
  </r>
  <r>
    <x v="5"/>
    <s v="263941000002000003"/>
    <n v="6.8574712922100003E-7"/>
    <s v="&lt; 1"/>
    <x v="1"/>
  </r>
  <r>
    <x v="3"/>
    <s v="064039000000001402"/>
    <n v="6.52049382751E-7"/>
    <s v="&lt; 1"/>
    <x v="1"/>
  </r>
  <r>
    <x v="3"/>
    <s v="064039000000001509"/>
    <n v="6.5099177347099998E-7"/>
    <s v="&lt; 1"/>
    <x v="1"/>
  </r>
  <r>
    <x v="3"/>
    <s v="114039000400003910"/>
    <n v="1.43667077646E-7"/>
    <s v="&lt; 1"/>
    <x v="1"/>
  </r>
  <r>
    <x v="3"/>
    <s v="124039000300011144"/>
    <n v="1.4143201731699999E-7"/>
    <s v="&lt; 1"/>
    <x v="1"/>
  </r>
  <r>
    <x v="7"/>
    <s v="263840000016000007"/>
    <n v="1.1183867187E-7"/>
    <s v="&lt; 1"/>
    <x v="1"/>
  </r>
  <r>
    <x v="3"/>
    <s v="134039000100002904"/>
    <n v="7.2410528589999999E-8"/>
    <s v="&lt; 1"/>
    <x v="1"/>
  </r>
  <r>
    <x v="3"/>
    <s v="114039000400000101"/>
    <n v="7.21523085551E-8"/>
    <s v="&lt; 1"/>
    <x v="1"/>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303">
  <r>
    <s v="013837000000000108"/>
    <x v="0"/>
    <x v="0"/>
    <n v="2.28091223233"/>
    <s v="200- &lt;250"/>
    <x v="0"/>
  </r>
  <r>
    <s v="013837000000000108"/>
    <x v="1"/>
    <x v="0"/>
    <n v="66.761723805200006"/>
    <s v="200- &lt;250"/>
    <x v="0"/>
  </r>
  <r>
    <s v="013837000000000108"/>
    <x v="2"/>
    <x v="0"/>
    <n v="176.12910865200001"/>
    <s v="200- &lt;250"/>
    <x v="0"/>
  </r>
  <r>
    <s v="013837000000000206"/>
    <x v="1"/>
    <x v="0"/>
    <n v="147.99886411400001"/>
    <s v="100- &lt;150"/>
    <x v="0"/>
  </r>
  <r>
    <s v="013837000000000304"/>
    <x v="1"/>
    <x v="0"/>
    <n v="24.0721725754"/>
    <s v="1 - &lt;50"/>
    <x v="1"/>
  </r>
  <r>
    <s v="013937001000000105"/>
    <x v="3"/>
    <x v="1"/>
    <n v="2.5282337395300001E-3"/>
    <s v="&lt; 1"/>
    <x v="1"/>
  </r>
  <r>
    <s v="013937001000000203"/>
    <x v="3"/>
    <x v="1"/>
    <n v="0.139399718458"/>
    <s v="&lt; 1"/>
    <x v="1"/>
  </r>
  <r>
    <s v="013937001000000301"/>
    <x v="3"/>
    <x v="1"/>
    <n v="9.3765438790999994E-2"/>
    <s v="&lt; 1"/>
    <x v="1"/>
  </r>
  <r>
    <s v="013937001000000604"/>
    <x v="1"/>
    <x v="1"/>
    <n v="0.13369546374399999"/>
    <s v="1 - &lt;50"/>
    <x v="1"/>
  </r>
  <r>
    <s v="013937001000000604"/>
    <x v="3"/>
    <x v="1"/>
    <n v="3.0345856326099998"/>
    <s v="1 - &lt;50"/>
    <x v="1"/>
  </r>
  <r>
    <s v="013937001000000702"/>
    <x v="1"/>
    <x v="1"/>
    <n v="0.121356570101"/>
    <s v="1 - &lt;50"/>
    <x v="1"/>
  </r>
  <r>
    <s v="013937001000000702"/>
    <x v="3"/>
    <x v="1"/>
    <n v="4.7229279106300002"/>
    <s v="1 - &lt;50"/>
    <x v="1"/>
  </r>
  <r>
    <s v="013937001000000800"/>
    <x v="1"/>
    <x v="1"/>
    <n v="1.32928450591E-5"/>
    <s v="&lt; 1"/>
    <x v="1"/>
  </r>
  <r>
    <s v="013937001000000800"/>
    <x v="3"/>
    <x v="1"/>
    <n v="5.6464675183299996E-4"/>
    <s v="&lt; 1"/>
    <x v="1"/>
  </r>
  <r>
    <s v="013937001000001300"/>
    <x v="1"/>
    <x v="1"/>
    <n v="3.1177153629400002E-6"/>
    <s v="&lt; 1"/>
    <x v="1"/>
  </r>
  <r>
    <s v="013937001000001505"/>
    <x v="1"/>
    <x v="1"/>
    <n v="5.1407233857899996E-3"/>
    <s v="&lt; 1"/>
    <x v="1"/>
  </r>
  <r>
    <s v="013937001000001603"/>
    <x v="1"/>
    <x v="1"/>
    <n v="2.6823008023500001E-3"/>
    <s v="&lt; 1"/>
    <x v="1"/>
  </r>
  <r>
    <s v="014038000000000709"/>
    <x v="2"/>
    <x v="1"/>
    <n v="0.22545715520599999"/>
    <s v="&lt; 1"/>
    <x v="1"/>
  </r>
  <r>
    <s v="014038000000002217"/>
    <x v="2"/>
    <x v="1"/>
    <n v="1.02753853683E-2"/>
    <s v="&lt; 1"/>
    <x v="1"/>
  </r>
  <r>
    <s v="014038000000002306"/>
    <x v="1"/>
    <x v="1"/>
    <n v="8.3476023933400003E-3"/>
    <s v="1 - &lt;50"/>
    <x v="1"/>
  </r>
  <r>
    <s v="014038000000002306"/>
    <x v="4"/>
    <x v="1"/>
    <n v="2.6723395026000001E-2"/>
    <s v="1 - &lt;50"/>
    <x v="1"/>
  </r>
  <r>
    <s v="014038000000002306"/>
    <x v="2"/>
    <x v="1"/>
    <n v="39.712499045199998"/>
    <s v="1 - &lt;50"/>
    <x v="1"/>
  </r>
  <r>
    <s v="014039000200014100"/>
    <x v="1"/>
    <x v="1"/>
    <n v="0.43293433683100002"/>
    <s v="&lt; 1"/>
    <x v="1"/>
  </r>
  <r>
    <s v="014039000200014501"/>
    <x v="1"/>
    <x v="1"/>
    <n v="0.19943719381700001"/>
    <s v="&lt; 1"/>
    <x v="1"/>
  </r>
  <r>
    <s v="014039000200014609"/>
    <x v="1"/>
    <x v="1"/>
    <n v="1.4366088485200001E-4"/>
    <s v="&lt; 1"/>
    <x v="1"/>
  </r>
  <r>
    <s v="014039000200014707"/>
    <x v="1"/>
    <x v="1"/>
    <n v="0.201650811161"/>
    <s v="&lt; 1"/>
    <x v="1"/>
  </r>
  <r>
    <s v="014039000200014903"/>
    <x v="1"/>
    <x v="1"/>
    <n v="0.17955975881299999"/>
    <s v="&lt; 1"/>
    <x v="1"/>
  </r>
  <r>
    <s v="014039000200015001"/>
    <x v="1"/>
    <x v="1"/>
    <n v="0.191450363274"/>
    <s v="&lt; 1"/>
    <x v="1"/>
  </r>
  <r>
    <s v="014039000200015305"/>
    <x v="1"/>
    <x v="1"/>
    <n v="0.18905290011299999"/>
    <s v="&lt; 1"/>
    <x v="1"/>
  </r>
  <r>
    <s v="014039000200015403"/>
    <x v="1"/>
    <x v="1"/>
    <n v="0.18888908134499999"/>
    <s v="&lt; 1"/>
    <x v="1"/>
  </r>
  <r>
    <s v="014039000200015500"/>
    <x v="1"/>
    <x v="1"/>
    <n v="0.16926703540099999"/>
    <s v="&lt; 1"/>
    <x v="1"/>
  </r>
  <r>
    <s v="014039000200015608"/>
    <x v="1"/>
    <x v="1"/>
    <n v="0.17443528144500001"/>
    <s v="&lt; 1"/>
    <x v="1"/>
  </r>
  <r>
    <s v="014039000200015706"/>
    <x v="1"/>
    <x v="1"/>
    <n v="0.18355372082400001"/>
    <s v="&lt; 1"/>
    <x v="1"/>
  </r>
  <r>
    <s v="014039000200015804"/>
    <x v="1"/>
    <x v="1"/>
    <n v="0.175434778273"/>
    <s v="&lt; 1"/>
    <x v="1"/>
  </r>
  <r>
    <s v="014039000200015902"/>
    <x v="1"/>
    <x v="1"/>
    <n v="0.179558627754"/>
    <s v="&lt; 1"/>
    <x v="1"/>
  </r>
  <r>
    <s v="014039000200016000"/>
    <x v="1"/>
    <x v="1"/>
    <n v="0.18542847389100001"/>
    <s v="&lt; 1"/>
    <x v="1"/>
  </r>
  <r>
    <s v="014039000300000202"/>
    <x v="1"/>
    <x v="1"/>
    <n v="1.0029982254800001"/>
    <s v="1 - &lt;50"/>
    <x v="1"/>
  </r>
  <r>
    <s v="014039000300000300"/>
    <x v="1"/>
    <x v="1"/>
    <n v="0.988737353456"/>
    <s v="&lt; 1"/>
    <x v="1"/>
  </r>
  <r>
    <s v="014039000300000408"/>
    <x v="1"/>
    <x v="1"/>
    <n v="1.03403381662"/>
    <s v="1 - &lt;50"/>
    <x v="1"/>
  </r>
  <r>
    <s v="014039000300000603"/>
    <x v="1"/>
    <x v="1"/>
    <n v="0.94428404836400004"/>
    <s v="&lt; 1"/>
    <x v="1"/>
  </r>
  <r>
    <s v="014039000300000701"/>
    <x v="1"/>
    <x v="1"/>
    <n v="1.0451406486799999"/>
    <s v="1 - &lt;50"/>
    <x v="1"/>
  </r>
  <r>
    <s v="014039000300000809"/>
    <x v="1"/>
    <x v="1"/>
    <n v="1.0352947083899999"/>
    <s v="1 - &lt;50"/>
    <x v="1"/>
  </r>
  <r>
    <s v="014039000300000907"/>
    <x v="1"/>
    <x v="1"/>
    <n v="0.98507551184300002"/>
    <s v="&lt; 1"/>
    <x v="1"/>
  </r>
  <r>
    <s v="014039000300001005"/>
    <x v="1"/>
    <x v="1"/>
    <n v="0.98526419812599997"/>
    <s v="&lt; 1"/>
    <x v="1"/>
  </r>
  <r>
    <s v="014039000300001103"/>
    <x v="1"/>
    <x v="1"/>
    <n v="1.0157928564400001"/>
    <s v="1 - &lt;50"/>
    <x v="1"/>
  </r>
  <r>
    <s v="014039000300001201"/>
    <x v="1"/>
    <x v="1"/>
    <n v="1.36256608161"/>
    <s v="1 - &lt;50"/>
    <x v="1"/>
  </r>
  <r>
    <s v="014039000300001407"/>
    <x v="1"/>
    <x v="1"/>
    <n v="2.4827671113400001E-4"/>
    <s v="&lt; 1"/>
    <x v="1"/>
  </r>
  <r>
    <s v="014039000300001602"/>
    <x v="1"/>
    <x v="1"/>
    <n v="0.81908018279600003"/>
    <s v="&lt; 1"/>
    <x v="1"/>
  </r>
  <r>
    <s v="014039000300001808"/>
    <x v="1"/>
    <x v="1"/>
    <n v="0.95770337808899997"/>
    <s v="&lt; 1"/>
    <x v="1"/>
  </r>
  <r>
    <s v="014039000300002004"/>
    <x v="1"/>
    <x v="1"/>
    <n v="2.0640548661400002"/>
    <s v="1 - &lt;50"/>
    <x v="1"/>
  </r>
  <r>
    <s v="014039000300002219"/>
    <x v="1"/>
    <x v="1"/>
    <n v="0.97771741119800004"/>
    <s v="&lt; 1"/>
    <x v="1"/>
  </r>
  <r>
    <s v="014039000300002503"/>
    <x v="1"/>
    <x v="1"/>
    <n v="1.07554269458"/>
    <s v="1 - &lt;50"/>
    <x v="1"/>
  </r>
  <r>
    <s v="014039000300002727"/>
    <x v="1"/>
    <x v="1"/>
    <n v="0.28672969466999998"/>
    <s v="&lt; 1"/>
    <x v="1"/>
  </r>
  <r>
    <s v="014039000300002807"/>
    <x v="1"/>
    <x v="1"/>
    <n v="0.70505402552800001"/>
    <s v="&lt; 1"/>
    <x v="1"/>
  </r>
  <r>
    <s v="014039000300002905"/>
    <x v="1"/>
    <x v="1"/>
    <n v="0.97813015188499997"/>
    <s v="&lt; 1"/>
    <x v="1"/>
  </r>
  <r>
    <s v="014039000300003003"/>
    <x v="1"/>
    <x v="1"/>
    <n v="1.05767629404"/>
    <s v="1 - &lt;50"/>
    <x v="1"/>
  </r>
  <r>
    <s v="014039000300003101"/>
    <x v="1"/>
    <x v="1"/>
    <n v="1.02544986375"/>
    <s v="1 - &lt;50"/>
    <x v="1"/>
  </r>
  <r>
    <s v="014039000300003218"/>
    <x v="1"/>
    <x v="1"/>
    <n v="0.47384473606999999"/>
    <s v="&lt; 1"/>
    <x v="1"/>
  </r>
  <r>
    <s v="014039000300003307"/>
    <x v="1"/>
    <x v="1"/>
    <n v="1.0763022118900001"/>
    <s v="1 - &lt;50"/>
    <x v="1"/>
  </r>
  <r>
    <s v="014039000300003405"/>
    <x v="1"/>
    <x v="1"/>
    <n v="1.0836047539"/>
    <s v="1 - &lt;50"/>
    <x v="1"/>
  </r>
  <r>
    <s v="014039000300003600"/>
    <x v="1"/>
    <x v="1"/>
    <n v="1.0152997182700001"/>
    <s v="1 - &lt;50"/>
    <x v="1"/>
  </r>
  <r>
    <s v="014039000300003708"/>
    <x v="1"/>
    <x v="1"/>
    <n v="1.07129323338"/>
    <s v="1 - &lt;50"/>
    <x v="1"/>
  </r>
  <r>
    <s v="014039000300003806"/>
    <x v="1"/>
    <x v="1"/>
    <n v="1.0228270662400001"/>
    <s v="1 - &lt;50"/>
    <x v="1"/>
  </r>
  <r>
    <s v="014039000300003904"/>
    <x v="1"/>
    <x v="1"/>
    <n v="1.0353580476699999"/>
    <s v="1 - &lt;50"/>
    <x v="1"/>
  </r>
  <r>
    <s v="014039000300004306"/>
    <x v="1"/>
    <x v="1"/>
    <n v="0.95388671783699996"/>
    <s v="&lt; 1"/>
    <x v="1"/>
  </r>
  <r>
    <s v="014039000300004413"/>
    <x v="1"/>
    <x v="1"/>
    <n v="1.45592293465"/>
    <s v="1 - &lt;50"/>
    <x v="1"/>
  </r>
  <r>
    <s v="014039000300004609"/>
    <x v="1"/>
    <x v="1"/>
    <n v="0.91803087614800005"/>
    <s v="&lt; 1"/>
    <x v="1"/>
  </r>
  <r>
    <s v="014039000300004716"/>
    <x v="1"/>
    <x v="1"/>
    <n v="0.45538600389799999"/>
    <s v="&lt; 1"/>
    <x v="1"/>
  </r>
  <r>
    <s v="014039000300004743"/>
    <x v="1"/>
    <x v="1"/>
    <n v="0.56206730645900005"/>
    <s v="&lt; 1"/>
    <x v="1"/>
  </r>
  <r>
    <s v="014039000300004805"/>
    <x v="1"/>
    <x v="1"/>
    <n v="1.00787740958"/>
    <s v="1 - &lt;50"/>
    <x v="1"/>
  </r>
  <r>
    <s v="014039000300005109"/>
    <x v="1"/>
    <x v="1"/>
    <n v="0.98637593421299996"/>
    <s v="&lt; 1"/>
    <x v="1"/>
  </r>
  <r>
    <s v="014039000300005305"/>
    <x v="1"/>
    <x v="1"/>
    <n v="1.0300191160000001"/>
    <s v="1 - &lt;50"/>
    <x v="1"/>
  </r>
  <r>
    <s v="014039000300005403"/>
    <x v="1"/>
    <x v="1"/>
    <n v="1.0010773420400001"/>
    <s v="1 - &lt;50"/>
    <x v="1"/>
  </r>
  <r>
    <s v="014039000300005608"/>
    <x v="1"/>
    <x v="1"/>
    <n v="1.0051801785200001"/>
    <s v="1 - &lt;50"/>
    <x v="1"/>
  </r>
  <r>
    <s v="014039000300005804"/>
    <x v="1"/>
    <x v="1"/>
    <n v="0.93127514143900003"/>
    <s v="&lt; 1"/>
    <x v="1"/>
  </r>
  <r>
    <s v="014039000300006108"/>
    <x v="1"/>
    <x v="1"/>
    <n v="2.1504196118499999"/>
    <s v="1 - &lt;50"/>
    <x v="1"/>
  </r>
  <r>
    <s v="014039000300006509"/>
    <x v="1"/>
    <x v="1"/>
    <n v="1.0702712915099999"/>
    <s v="1 - &lt;50"/>
    <x v="1"/>
  </r>
  <r>
    <s v="014039000300006803"/>
    <x v="1"/>
    <x v="1"/>
    <n v="1.09441813786"/>
    <s v="1 - &lt;50"/>
    <x v="1"/>
  </r>
  <r>
    <s v="014039000300007009"/>
    <x v="1"/>
    <x v="1"/>
    <n v="1.0482157966200001"/>
    <s v="1 - &lt;50"/>
    <x v="1"/>
  </r>
  <r>
    <s v="014039000300007205"/>
    <x v="1"/>
    <x v="1"/>
    <n v="1.0171806670700001"/>
    <s v="1 - &lt;50"/>
    <x v="1"/>
  </r>
  <r>
    <s v="014039000300007303"/>
    <x v="1"/>
    <x v="1"/>
    <n v="1.0695697118900001"/>
    <s v="1 - &lt;50"/>
    <x v="1"/>
  </r>
  <r>
    <s v="014039000300007508"/>
    <x v="1"/>
    <x v="1"/>
    <n v="0.978433521433"/>
    <s v="&lt; 1"/>
    <x v="1"/>
  </r>
  <r>
    <s v="014039000300007606"/>
    <x v="1"/>
    <x v="1"/>
    <n v="1.0141036237200001"/>
    <s v="1 - &lt;50"/>
    <x v="1"/>
  </r>
  <r>
    <s v="014039000300007802"/>
    <x v="1"/>
    <x v="1"/>
    <n v="1.0174297054000001"/>
    <s v="1 - &lt;50"/>
    <x v="1"/>
  </r>
  <r>
    <s v="014039000300008008"/>
    <x v="1"/>
    <x v="1"/>
    <n v="1.04515758894"/>
    <s v="1 - &lt;50"/>
    <x v="1"/>
  </r>
  <r>
    <s v="014039000300008204"/>
    <x v="1"/>
    <x v="1"/>
    <n v="1.0072718443099999"/>
    <s v="1 - &lt;50"/>
    <x v="1"/>
  </r>
  <r>
    <s v="014039000300008302"/>
    <x v="1"/>
    <x v="1"/>
    <n v="0.99739307221999995"/>
    <s v="&lt; 1"/>
    <x v="1"/>
  </r>
  <r>
    <s v="014039000300008400"/>
    <x v="1"/>
    <x v="1"/>
    <n v="1.0394622314499999"/>
    <s v="1 - &lt;50"/>
    <x v="1"/>
  </r>
  <r>
    <s v="014039000300008507"/>
    <x v="1"/>
    <x v="1"/>
    <n v="0.97953701773099999"/>
    <s v="&lt; 1"/>
    <x v="1"/>
  </r>
  <r>
    <s v="014039000300008801"/>
    <x v="1"/>
    <x v="1"/>
    <n v="1.0314258011299999"/>
    <s v="1 - &lt;50"/>
    <x v="1"/>
  </r>
  <r>
    <s v="014039000300008909"/>
    <x v="1"/>
    <x v="1"/>
    <n v="0.98343694104099999"/>
    <s v="&lt; 1"/>
    <x v="1"/>
  </r>
  <r>
    <s v="014039000300009203"/>
    <x v="1"/>
    <x v="1"/>
    <n v="0.94059932657400003"/>
    <s v="&lt; 1"/>
    <x v="1"/>
  </r>
  <r>
    <s v="014039000300009409"/>
    <x v="1"/>
    <x v="1"/>
    <n v="1.03204641018"/>
    <s v="1 - &lt;50"/>
    <x v="1"/>
  </r>
  <r>
    <s v="014039000300009506"/>
    <x v="1"/>
    <x v="1"/>
    <n v="1.0385882230800001"/>
    <s v="1 - &lt;50"/>
    <x v="1"/>
  </r>
  <r>
    <s v="014039000300009604"/>
    <x v="1"/>
    <x v="1"/>
    <n v="1.0387299703799999"/>
    <s v="1 - &lt;50"/>
    <x v="1"/>
  </r>
  <r>
    <s v="014039000300009800"/>
    <x v="1"/>
    <x v="1"/>
    <n v="0.962514554094"/>
    <s v="&lt; 1"/>
    <x v="1"/>
  </r>
  <r>
    <s v="014039000300009908"/>
    <x v="1"/>
    <x v="1"/>
    <n v="2.0896338767299998"/>
    <s v="1 - &lt;50"/>
    <x v="1"/>
  </r>
  <r>
    <s v="014039000300010111"/>
    <x v="1"/>
    <x v="1"/>
    <n v="0.93879711758499995"/>
    <s v="&lt; 1"/>
    <x v="1"/>
  </r>
  <r>
    <s v="014039000300010120"/>
    <x v="1"/>
    <x v="1"/>
    <n v="1.13091893332"/>
    <s v="1 - &lt;50"/>
    <x v="1"/>
  </r>
  <r>
    <s v="014039000300010344"/>
    <x v="1"/>
    <x v="1"/>
    <n v="0.520712441804"/>
    <s v="&lt; 1"/>
    <x v="1"/>
  </r>
  <r>
    <s v="014039000300010406"/>
    <x v="1"/>
    <x v="1"/>
    <n v="0.97945902682999997"/>
    <s v="&lt; 1"/>
    <x v="1"/>
  </r>
  <r>
    <s v="014039000300010512"/>
    <x v="1"/>
    <x v="1"/>
    <n v="0.46829686011600002"/>
    <s v="&lt; 1"/>
    <x v="1"/>
  </r>
  <r>
    <s v="014039000300010601"/>
    <x v="1"/>
    <x v="1"/>
    <n v="1.0293095000800001"/>
    <s v="1 - &lt;50"/>
    <x v="1"/>
  </r>
  <r>
    <s v="014039000300011003"/>
    <x v="1"/>
    <x v="1"/>
    <n v="1.0022409456800001"/>
    <s v="1 - &lt;50"/>
    <x v="1"/>
  </r>
  <r>
    <s v="014039000300011110"/>
    <x v="1"/>
    <x v="1"/>
    <n v="0.44050767219800002"/>
    <s v="&lt; 1"/>
    <x v="1"/>
  </r>
  <r>
    <s v="014039000300011147"/>
    <x v="1"/>
    <x v="1"/>
    <n v="0.53176720652300002"/>
    <s v="&lt; 1"/>
    <x v="1"/>
  </r>
  <r>
    <s v="014039000300011209"/>
    <x v="1"/>
    <x v="1"/>
    <n v="0.971916200221"/>
    <s v="&lt; 1"/>
    <x v="1"/>
  </r>
  <r>
    <s v="014039000300011307"/>
    <x v="1"/>
    <x v="1"/>
    <n v="1.02082495652"/>
    <s v="1 - &lt;50"/>
    <x v="1"/>
  </r>
  <r>
    <s v="014039000300011405"/>
    <x v="1"/>
    <x v="1"/>
    <n v="1.02956360691"/>
    <s v="1 - &lt;50"/>
    <x v="1"/>
  </r>
  <r>
    <s v="014039000300011600"/>
    <x v="1"/>
    <x v="1"/>
    <n v="0.96409108301500002"/>
    <s v="&lt; 1"/>
    <x v="1"/>
  </r>
  <r>
    <s v="014039000300011806"/>
    <x v="1"/>
    <x v="1"/>
    <n v="0.98482951392600004"/>
    <s v="&lt; 1"/>
    <x v="1"/>
  </r>
  <r>
    <s v="014039000300011904"/>
    <x v="1"/>
    <x v="1"/>
    <n v="1.0087835300200001"/>
    <s v="1 - &lt;50"/>
    <x v="1"/>
  </r>
  <r>
    <s v="014039000300012002"/>
    <x v="1"/>
    <x v="1"/>
    <n v="1.0320454727199999"/>
    <s v="1 - &lt;50"/>
    <x v="1"/>
  </r>
  <r>
    <s v="014039000300012100"/>
    <x v="1"/>
    <x v="1"/>
    <n v="0.62692227045600002"/>
    <s v="&lt; 1"/>
    <x v="1"/>
  </r>
  <r>
    <s v="014039000300012208"/>
    <x v="1"/>
    <x v="1"/>
    <n v="0.26370957866700001"/>
    <s v="&lt; 1"/>
    <x v="1"/>
  </r>
  <r>
    <s v="014039000300012306"/>
    <x v="1"/>
    <x v="1"/>
    <n v="0.44948191392300002"/>
    <s v="&lt; 1"/>
    <x v="1"/>
  </r>
  <r>
    <s v="014039000300012404"/>
    <x v="1"/>
    <x v="1"/>
    <n v="0.451630101477"/>
    <s v="&lt; 1"/>
    <x v="1"/>
  </r>
  <r>
    <s v="014039000300012609"/>
    <x v="1"/>
    <x v="1"/>
    <n v="0.67201236267200004"/>
    <s v="&lt; 1"/>
    <x v="1"/>
  </r>
  <r>
    <s v="014039000300012707"/>
    <x v="1"/>
    <x v="1"/>
    <n v="0.66838208797200005"/>
    <s v="&lt; 1"/>
    <x v="1"/>
  </r>
  <r>
    <s v="014039000300012805"/>
    <x v="1"/>
    <x v="1"/>
    <n v="0.80015871228699997"/>
    <s v="&lt; 1"/>
    <x v="1"/>
  </r>
  <r>
    <s v="014039000300012903"/>
    <x v="1"/>
    <x v="1"/>
    <n v="0.74860022760900002"/>
    <s v="&lt; 1"/>
    <x v="1"/>
  </r>
  <r>
    <s v="014039000300013001"/>
    <x v="1"/>
    <x v="1"/>
    <n v="0.67795699002999998"/>
    <s v="&lt; 1"/>
    <x v="1"/>
  </r>
  <r>
    <s v="014039000300013314"/>
    <x v="1"/>
    <x v="1"/>
    <n v="0.44737654020899997"/>
    <s v="&lt; 1"/>
    <x v="1"/>
  </r>
  <r>
    <s v="014039000300013403"/>
    <x v="1"/>
    <x v="1"/>
    <n v="1.0459937455399999"/>
    <s v="1 - &lt;50"/>
    <x v="1"/>
  </r>
  <r>
    <s v="014039000300013519"/>
    <x v="1"/>
    <x v="1"/>
    <n v="0.48157760124600002"/>
    <s v="&lt; 1"/>
    <x v="1"/>
  </r>
  <r>
    <s v="014039000300013608"/>
    <x v="1"/>
    <x v="1"/>
    <n v="1.0531392499500001"/>
    <s v="1 - &lt;50"/>
    <x v="1"/>
  </r>
  <r>
    <s v="014039000300013706"/>
    <x v="1"/>
    <x v="1"/>
    <n v="0.88291873882399996"/>
    <s v="&lt; 1"/>
    <x v="1"/>
  </r>
  <r>
    <s v="014039000300014000"/>
    <x v="1"/>
    <x v="1"/>
    <n v="0.97311942897199999"/>
    <s v="&lt; 1"/>
    <x v="1"/>
  </r>
  <r>
    <s v="014039000300014037"/>
    <x v="1"/>
    <x v="1"/>
    <n v="1.12271186071"/>
    <s v="1 - &lt;50"/>
    <x v="1"/>
  </r>
  <r>
    <s v="014039000300014108"/>
    <x v="1"/>
    <x v="1"/>
    <n v="1.7983850295099999"/>
    <s v="1 - &lt;50"/>
    <x v="1"/>
  </r>
  <r>
    <s v="014039000300014304"/>
    <x v="1"/>
    <x v="1"/>
    <n v="0.33394860260600001"/>
    <s v="&lt; 1"/>
    <x v="1"/>
  </r>
  <r>
    <s v="014039000300014509"/>
    <x v="1"/>
    <x v="1"/>
    <n v="1.29150329543E-5"/>
    <s v="&lt; 1"/>
    <x v="1"/>
  </r>
  <r>
    <s v="014039000300014705"/>
    <x v="1"/>
    <x v="1"/>
    <n v="0.18405982591299999"/>
    <s v="&lt; 1"/>
    <x v="1"/>
  </r>
  <r>
    <s v="014039000300016008"/>
    <x v="1"/>
    <x v="1"/>
    <n v="5.8227813560499998E-4"/>
    <s v="&lt; 1"/>
    <x v="1"/>
  </r>
  <r>
    <s v="014040001000001000"/>
    <x v="1"/>
    <x v="2"/>
    <n v="0.123909746492"/>
    <s v="&lt; 1"/>
    <x v="1"/>
  </r>
  <r>
    <s v="014040001000003500"/>
    <x v="1"/>
    <x v="2"/>
    <n v="1.4997463711700001"/>
    <s v="1 - &lt;50"/>
    <x v="1"/>
  </r>
  <r>
    <s v="014040001000003600"/>
    <x v="1"/>
    <x v="2"/>
    <n v="3.8682756416699999"/>
    <s v="1 - &lt;50"/>
    <x v="1"/>
  </r>
  <r>
    <s v="023937000000000202"/>
    <x v="5"/>
    <x v="1"/>
    <n v="4.5800515844499996"/>
    <s v="1 - &lt;50"/>
    <x v="1"/>
  </r>
  <r>
    <s v="023937000000002102"/>
    <x v="0"/>
    <x v="1"/>
    <n v="2.6411511346000002E-2"/>
    <s v="1 - &lt;50"/>
    <x v="1"/>
  </r>
  <r>
    <s v="023937000000002102"/>
    <x v="1"/>
    <x v="1"/>
    <n v="23.3223483256"/>
    <s v="1 - &lt;50"/>
    <x v="1"/>
  </r>
  <r>
    <s v="023937000000002200"/>
    <x v="1"/>
    <x v="1"/>
    <n v="5.6986084252999998"/>
    <s v="1 - &lt;50"/>
    <x v="1"/>
  </r>
  <r>
    <s v="023937000000002200"/>
    <x v="5"/>
    <x v="1"/>
    <n v="11.720607874200001"/>
    <s v="1 - &lt;50"/>
    <x v="1"/>
  </r>
  <r>
    <s v="023937000000002246"/>
    <x v="1"/>
    <x v="1"/>
    <n v="13.800138351599999"/>
    <s v="1 - &lt;50"/>
    <x v="1"/>
  </r>
  <r>
    <s v="023937000000002228"/>
    <x v="1"/>
    <x v="1"/>
    <n v="14.9814684952"/>
    <s v="1 - &lt;50"/>
    <x v="1"/>
  </r>
  <r>
    <s v="023937000000002219"/>
    <x v="1"/>
    <x v="1"/>
    <n v="17.440850416699998"/>
    <s v="1 - &lt;50"/>
    <x v="1"/>
  </r>
  <r>
    <s v="023937000000002237"/>
    <x v="1"/>
    <x v="1"/>
    <n v="18.073280562899999"/>
    <s v="1 - &lt;50"/>
    <x v="1"/>
  </r>
  <r>
    <s v="023937000000002255"/>
    <x v="1"/>
    <x v="1"/>
    <n v="21.530525042299999"/>
    <s v="1 - &lt;50"/>
    <x v="1"/>
  </r>
  <r>
    <s v="023937000000002406"/>
    <x v="1"/>
    <x v="1"/>
    <n v="1.48343888885E-4"/>
    <s v="&lt; 1"/>
    <x v="1"/>
  </r>
  <r>
    <s v="023938000000000308"/>
    <x v="1"/>
    <x v="1"/>
    <n v="15.5183321663"/>
    <s v="1 - &lt;50"/>
    <x v="1"/>
  </r>
  <r>
    <s v="023938001000000405"/>
    <x v="1"/>
    <x v="1"/>
    <n v="16.2030713746"/>
    <s v="1 - &lt;50"/>
    <x v="1"/>
  </r>
  <r>
    <s v="023938001000000600"/>
    <x v="1"/>
    <x v="1"/>
    <n v="6.20728478822"/>
    <s v="1 - &lt;50"/>
    <x v="1"/>
  </r>
  <r>
    <s v="023938001000000708"/>
    <x v="2"/>
    <x v="1"/>
    <n v="2.7468884785200002E-4"/>
    <s v="1 - &lt;50"/>
    <x v="1"/>
  </r>
  <r>
    <s v="023938001000000708"/>
    <x v="1"/>
    <x v="1"/>
    <n v="3.2608511554900002"/>
    <s v="1 - &lt;50"/>
    <x v="1"/>
  </r>
  <r>
    <s v="023938001000000806"/>
    <x v="1"/>
    <x v="1"/>
    <n v="1.92511882745"/>
    <s v="1 - &lt;50"/>
    <x v="1"/>
  </r>
  <r>
    <s v="023938001000000806"/>
    <x v="2"/>
    <x v="1"/>
    <n v="5.4970296252099997"/>
    <s v="1 - &lt;50"/>
    <x v="1"/>
  </r>
  <r>
    <s v="023938001000000904"/>
    <x v="1"/>
    <x v="1"/>
    <n v="7.2554484762399998"/>
    <s v="1 - &lt;50"/>
    <x v="1"/>
  </r>
  <r>
    <s v="023938001000001002"/>
    <x v="1"/>
    <x v="1"/>
    <n v="1.53113644724"/>
    <s v="1 - &lt;50"/>
    <x v="1"/>
  </r>
  <r>
    <s v="023938001000001100"/>
    <x v="1"/>
    <x v="1"/>
    <n v="0.24089392533699999"/>
    <s v="&lt; 1"/>
    <x v="1"/>
  </r>
  <r>
    <s v="023938001000001110"/>
    <x v="1"/>
    <x v="1"/>
    <n v="2.48942547515"/>
    <s v="1 - &lt;50"/>
    <x v="1"/>
  </r>
  <r>
    <s v="023938001000001208"/>
    <x v="1"/>
    <x v="1"/>
    <n v="3.2298610988199998"/>
    <s v="1 - &lt;50"/>
    <x v="1"/>
  </r>
  <r>
    <s v="023938001000001315"/>
    <x v="1"/>
    <x v="1"/>
    <n v="2.3396331958500001E-2"/>
    <s v="&lt; 1"/>
    <x v="1"/>
  </r>
  <r>
    <s v="023938001000002750"/>
    <x v="1"/>
    <x v="1"/>
    <n v="0.111246009001"/>
    <s v="&lt; 1"/>
    <x v="1"/>
  </r>
  <r>
    <s v="023938001000002730"/>
    <x v="1"/>
    <x v="1"/>
    <n v="0.11882125058"/>
    <s v="&lt; 1"/>
    <x v="1"/>
  </r>
  <r>
    <s v="023938001000002715"/>
    <x v="1"/>
    <x v="1"/>
    <n v="0.171161943357"/>
    <s v="&lt; 1"/>
    <x v="1"/>
  </r>
  <r>
    <s v="023940000020000008"/>
    <x v="2"/>
    <x v="2"/>
    <n v="3.84546333229E-2"/>
    <s v="&lt; 1"/>
    <x v="1"/>
  </r>
  <r>
    <s v="023940000020000106"/>
    <x v="2"/>
    <x v="2"/>
    <n v="4.7178752831399997"/>
    <s v="1 - &lt;50"/>
    <x v="1"/>
  </r>
  <r>
    <s v="023940000021000006"/>
    <x v="2"/>
    <x v="2"/>
    <n v="9.6703987391300004"/>
    <s v="1 - &lt;50"/>
    <x v="1"/>
  </r>
  <r>
    <s v="023940000022000004"/>
    <x v="2"/>
    <x v="2"/>
    <n v="1.3340913143200001E-3"/>
    <s v="&lt; 1"/>
    <x v="1"/>
  </r>
  <r>
    <s v="023940000053000107"/>
    <x v="6"/>
    <x v="2"/>
    <n v="4.8963512087499996"/>
    <s v="1 - &lt;50"/>
    <x v="1"/>
  </r>
  <r>
    <s v="023940000054000007"/>
    <x v="6"/>
    <x v="2"/>
    <n v="2.1262540477599998"/>
    <s v="1 - &lt;50"/>
    <x v="1"/>
  </r>
  <r>
    <s v="023940000062000000"/>
    <x v="5"/>
    <x v="2"/>
    <n v="9.6014181632900009"/>
    <s v="1 - &lt;50"/>
    <x v="1"/>
  </r>
  <r>
    <s v="024038000000000100"/>
    <x v="1"/>
    <x v="1"/>
    <n v="7.7555579526800006E-2"/>
    <s v="1 - &lt;50"/>
    <x v="1"/>
  </r>
  <r>
    <s v="024038000000000100"/>
    <x v="2"/>
    <x v="1"/>
    <n v="15.3722935262"/>
    <s v="1 - &lt;50"/>
    <x v="1"/>
  </r>
  <r>
    <s v="024038000000000220"/>
    <x v="4"/>
    <x v="1"/>
    <n v="8.6104587085500004E-4"/>
    <s v="1 - &lt;50"/>
    <x v="1"/>
  </r>
  <r>
    <s v="024038000000000217"/>
    <x v="1"/>
    <x v="1"/>
    <n v="6.5211393832100004"/>
    <s v="1 - &lt;50"/>
    <x v="1"/>
  </r>
  <r>
    <s v="024038000000000230"/>
    <x v="1"/>
    <x v="1"/>
    <n v="13.6734984948"/>
    <s v="1 - &lt;50"/>
    <x v="1"/>
  </r>
  <r>
    <s v="024038000000000220"/>
    <x v="2"/>
    <x v="1"/>
    <n v="16.024464279699998"/>
    <s v="1 - &lt;50"/>
    <x v="1"/>
  </r>
  <r>
    <s v="024038000000000220"/>
    <x v="1"/>
    <x v="1"/>
    <n v="24.683998526300002"/>
    <s v="1 - &lt;50"/>
    <x v="1"/>
  </r>
  <r>
    <s v="024038000000000208"/>
    <x v="1"/>
    <x v="1"/>
    <n v="41.912347034699998"/>
    <s v="1 - &lt;50"/>
    <x v="1"/>
  </r>
  <r>
    <s v="024038000000000404"/>
    <x v="1"/>
    <x v="1"/>
    <n v="1.9820555502999999"/>
    <s v="1 - &lt;50"/>
    <x v="1"/>
  </r>
  <r>
    <s v="024038000000000413"/>
    <x v="1"/>
    <x v="1"/>
    <n v="19.855480334199999"/>
    <s v="1 - &lt;50"/>
    <x v="1"/>
  </r>
  <r>
    <s v="024038000000000501"/>
    <x v="4"/>
    <x v="1"/>
    <n v="4.2618048720499999E-2"/>
    <s v="1 - &lt;50"/>
    <x v="1"/>
  </r>
  <r>
    <s v="024038000000000501"/>
    <x v="1"/>
    <x v="1"/>
    <n v="37.016756199200003"/>
    <s v="1 - &lt;50"/>
    <x v="1"/>
  </r>
  <r>
    <s v="024038000000000636"/>
    <x v="1"/>
    <x v="1"/>
    <n v="3.4423446368800001"/>
    <s v="1 - &lt;50"/>
    <x v="1"/>
  </r>
  <r>
    <s v="024038000000000627"/>
    <x v="1"/>
    <x v="1"/>
    <n v="4.9253702543999998"/>
    <s v="1 - &lt;50"/>
    <x v="1"/>
  </r>
  <r>
    <s v="024038000000000609"/>
    <x v="1"/>
    <x v="1"/>
    <n v="6.6253498969400004"/>
    <s v="1 - &lt;50"/>
    <x v="1"/>
  </r>
  <r>
    <s v="024038000000000707"/>
    <x v="1"/>
    <x v="1"/>
    <n v="21.893313989199999"/>
    <s v="1 - &lt;50"/>
    <x v="1"/>
  </r>
  <r>
    <s v="024039000000000304"/>
    <x v="1"/>
    <x v="1"/>
    <n v="3.1916181736299997E-5"/>
    <s v="&lt; 1"/>
    <x v="1"/>
  </r>
  <r>
    <s v="024039000100014137"/>
    <x v="1"/>
    <x v="1"/>
    <n v="2.48006848889E-4"/>
    <s v="&lt; 1"/>
    <x v="1"/>
  </r>
  <r>
    <s v="024039000100014306"/>
    <x v="1"/>
    <x v="1"/>
    <n v="0.31078368219000002"/>
    <s v="&lt; 1"/>
    <x v="1"/>
  </r>
  <r>
    <s v="024039000100014841"/>
    <x v="1"/>
    <x v="1"/>
    <n v="0.235731513212"/>
    <s v="&lt; 1"/>
    <x v="1"/>
  </r>
  <r>
    <s v="024039000100015001"/>
    <x v="1"/>
    <x v="1"/>
    <n v="0.26216129983699998"/>
    <s v="&lt; 1"/>
    <x v="1"/>
  </r>
  <r>
    <s v="024039000100015109"/>
    <x v="1"/>
    <x v="1"/>
    <n v="0.222419130844"/>
    <s v="&lt; 1"/>
    <x v="1"/>
  </r>
  <r>
    <s v="024039000100015207"/>
    <x v="1"/>
    <x v="1"/>
    <n v="0.24079862208899999"/>
    <s v="&lt; 1"/>
    <x v="1"/>
  </r>
  <r>
    <s v="024039000100015305"/>
    <x v="1"/>
    <x v="1"/>
    <n v="0.22875354879900001"/>
    <s v="&lt; 1"/>
    <x v="1"/>
  </r>
  <r>
    <s v="024039000100015403"/>
    <x v="1"/>
    <x v="1"/>
    <n v="0.21928514319299999"/>
    <s v="&lt; 1"/>
    <x v="1"/>
  </r>
  <r>
    <s v="024039000100015500"/>
    <x v="1"/>
    <x v="1"/>
    <n v="0.253009420258"/>
    <s v="&lt; 1"/>
    <x v="1"/>
  </r>
  <r>
    <s v="024039000100015608"/>
    <x v="1"/>
    <x v="1"/>
    <n v="0.22931405694599999"/>
    <s v="&lt; 1"/>
    <x v="1"/>
  </r>
  <r>
    <s v="024039000100015902"/>
    <x v="1"/>
    <x v="1"/>
    <n v="0.351512206695"/>
    <s v="&lt; 1"/>
    <x v="1"/>
  </r>
  <r>
    <s v="024039000400000119"/>
    <x v="1"/>
    <x v="1"/>
    <n v="0.76120937882700002"/>
    <s v="&lt; 1"/>
    <x v="1"/>
  </r>
  <r>
    <s v="024039000400000208"/>
    <x v="1"/>
    <x v="1"/>
    <n v="0.84906192684399995"/>
    <s v="&lt; 1"/>
    <x v="1"/>
  </r>
  <r>
    <s v="024039000400000306"/>
    <x v="1"/>
    <x v="1"/>
    <n v="1.0767441116000001"/>
    <s v="1 - &lt;50"/>
    <x v="1"/>
  </r>
  <r>
    <s v="024039000400000404"/>
    <x v="1"/>
    <x v="1"/>
    <n v="0.74233631196399996"/>
    <s v="&lt; 1"/>
    <x v="1"/>
  </r>
  <r>
    <s v="024039000400000609"/>
    <x v="1"/>
    <x v="1"/>
    <n v="0.98720641060100001"/>
    <s v="&lt; 1"/>
    <x v="1"/>
  </r>
  <r>
    <s v="024039000400000805"/>
    <x v="1"/>
    <x v="1"/>
    <n v="0.84623862638500003"/>
    <s v="&lt; 1"/>
    <x v="1"/>
  </r>
  <r>
    <s v="024039000400000903"/>
    <x v="1"/>
    <x v="1"/>
    <n v="0.94511277484099998"/>
    <s v="&lt; 1"/>
    <x v="1"/>
  </r>
  <r>
    <s v="024039000400001207"/>
    <x v="1"/>
    <x v="1"/>
    <n v="1.0609585885599999"/>
    <s v="1 - &lt;50"/>
    <x v="1"/>
  </r>
  <r>
    <s v="024039000400001314"/>
    <x v="1"/>
    <x v="1"/>
    <n v="0.51567692425199996"/>
    <s v="&lt; 1"/>
    <x v="1"/>
  </r>
  <r>
    <s v="024039000400001500"/>
    <x v="1"/>
    <x v="1"/>
    <n v="1.3454836916499999"/>
    <s v="1 - &lt;50"/>
    <x v="1"/>
  </r>
  <r>
    <s v="024039000400001902"/>
    <x v="1"/>
    <x v="1"/>
    <n v="0.97912674080100004"/>
    <s v="&lt; 1"/>
    <x v="1"/>
  </r>
  <r>
    <s v="024039000400002000"/>
    <x v="1"/>
    <x v="1"/>
    <n v="1.03282024021"/>
    <s v="1 - &lt;50"/>
    <x v="1"/>
  </r>
  <r>
    <s v="024039000400002108"/>
    <x v="1"/>
    <x v="1"/>
    <n v="1.04318626894"/>
    <s v="1 - &lt;50"/>
    <x v="1"/>
  </r>
  <r>
    <s v="024039000400002206"/>
    <x v="1"/>
    <x v="1"/>
    <n v="1.00121351946"/>
    <s v="1 - &lt;50"/>
    <x v="1"/>
  </r>
  <r>
    <s v="024039000400002607"/>
    <x v="1"/>
    <x v="1"/>
    <n v="1.3947737207099999"/>
    <s v="1 - &lt;50"/>
    <x v="1"/>
  </r>
  <r>
    <s v="024039000400002803"/>
    <x v="1"/>
    <x v="1"/>
    <n v="0.98485744692300003"/>
    <s v="&lt; 1"/>
    <x v="1"/>
  </r>
  <r>
    <s v="024039000400002901"/>
    <x v="1"/>
    <x v="1"/>
    <n v="1.0991069598500001"/>
    <s v="1 - &lt;50"/>
    <x v="1"/>
  </r>
  <r>
    <s v="024039000400003107"/>
    <x v="1"/>
    <x v="1"/>
    <n v="0.95946186440699999"/>
    <s v="&lt; 1"/>
    <x v="1"/>
  </r>
  <r>
    <s v="024039000400003205"/>
    <x v="1"/>
    <x v="1"/>
    <n v="1.0282362763199999"/>
    <s v="1 - &lt;50"/>
    <x v="1"/>
  </r>
  <r>
    <s v="024039000400003303"/>
    <x v="1"/>
    <x v="1"/>
    <n v="0.676518098751"/>
    <s v="&lt; 1"/>
    <x v="1"/>
  </r>
  <r>
    <s v="024039000400003508"/>
    <x v="1"/>
    <x v="1"/>
    <n v="1.1527864461099999"/>
    <s v="1 - &lt;50"/>
    <x v="1"/>
  </r>
  <r>
    <s v="024039000400003704"/>
    <x v="1"/>
    <x v="1"/>
    <n v="0.95852065496399996"/>
    <s v="&lt; 1"/>
    <x v="1"/>
  </r>
  <r>
    <s v="024039000400004204"/>
    <x v="1"/>
    <x v="1"/>
    <n v="0.63180362952199998"/>
    <s v="&lt; 1"/>
    <x v="1"/>
  </r>
  <r>
    <s v="024039000400004400"/>
    <x v="1"/>
    <x v="1"/>
    <n v="0.89241292620299995"/>
    <s v="&lt; 1"/>
    <x v="1"/>
  </r>
  <r>
    <s v="024039000400004507"/>
    <x v="1"/>
    <x v="1"/>
    <n v="0.85955524618599999"/>
    <s v="&lt; 1"/>
    <x v="1"/>
  </r>
  <r>
    <s v="024039000400004703"/>
    <x v="1"/>
    <x v="1"/>
    <n v="0.92148828151999995"/>
    <s v="&lt; 1"/>
    <x v="1"/>
  </r>
  <r>
    <s v="024039000400004918"/>
    <x v="1"/>
    <x v="1"/>
    <n v="0.22591887970499999"/>
    <s v="&lt; 1"/>
    <x v="1"/>
  </r>
  <r>
    <s v="024039000400004936"/>
    <x v="1"/>
    <x v="1"/>
    <n v="0.52251488365999998"/>
    <s v="&lt; 1"/>
    <x v="1"/>
  </r>
  <r>
    <s v="024039000400005007"/>
    <x v="1"/>
    <x v="1"/>
    <n v="0.89559987942099994"/>
    <s v="&lt; 1"/>
    <x v="1"/>
  </r>
  <r>
    <s v="024039000400005105"/>
    <x v="1"/>
    <x v="1"/>
    <n v="1.0461170845800001"/>
    <s v="1 - &lt;50"/>
    <x v="1"/>
  </r>
  <r>
    <s v="024039000400005203"/>
    <x v="1"/>
    <x v="1"/>
    <n v="1.0208015614999999"/>
    <s v="1 - &lt;50"/>
    <x v="1"/>
  </r>
  <r>
    <s v="024039000400005917"/>
    <x v="1"/>
    <x v="1"/>
    <n v="0.45959138499399999"/>
    <s v="&lt; 1"/>
    <x v="1"/>
  </r>
  <r>
    <s v="024039000400006042"/>
    <x v="1"/>
    <x v="1"/>
    <n v="0.51339546799400004"/>
    <s v="&lt; 1"/>
    <x v="1"/>
  </r>
  <r>
    <s v="024039000400006113"/>
    <x v="1"/>
    <x v="1"/>
    <n v="0.50306200750100005"/>
    <s v="&lt; 1"/>
    <x v="1"/>
  </r>
  <r>
    <s v="024039000400006300"/>
    <x v="1"/>
    <x v="1"/>
    <n v="1.10797157967"/>
    <s v="1 - &lt;50"/>
    <x v="1"/>
  </r>
  <r>
    <s v="024039000400006701"/>
    <x v="1"/>
    <x v="1"/>
    <n v="1.0967750491199999"/>
    <s v="1 - &lt;50"/>
    <x v="1"/>
  </r>
  <r>
    <s v="024039000400006809"/>
    <x v="1"/>
    <x v="1"/>
    <n v="0.99061185715"/>
    <s v="&lt; 1"/>
    <x v="1"/>
  </r>
  <r>
    <s v="024039000400006907"/>
    <x v="1"/>
    <x v="1"/>
    <n v="1.08460148648"/>
    <s v="1 - &lt;50"/>
    <x v="1"/>
  </r>
  <r>
    <s v="024039000400007318"/>
    <x v="1"/>
    <x v="1"/>
    <n v="0.53218451755899998"/>
    <s v="&lt; 1"/>
    <x v="1"/>
  </r>
  <r>
    <s v="024039000400007700"/>
    <x v="1"/>
    <x v="1"/>
    <n v="0.946824629546"/>
    <s v="&lt; 1"/>
    <x v="1"/>
  </r>
  <r>
    <s v="024039000400007808"/>
    <x v="1"/>
    <x v="1"/>
    <n v="1.1301030815999999"/>
    <s v="1 - &lt;50"/>
    <x v="1"/>
  </r>
  <r>
    <s v="024039000400007906"/>
    <x v="1"/>
    <x v="1"/>
    <n v="1.9007221622999999"/>
    <s v="1 - &lt;50"/>
    <x v="1"/>
  </r>
  <r>
    <s v="024039000400008102"/>
    <x v="1"/>
    <x v="1"/>
    <n v="1.8264985228899999"/>
    <s v="1 - &lt;50"/>
    <x v="1"/>
  </r>
  <r>
    <s v="024039000400008308"/>
    <x v="1"/>
    <x v="1"/>
    <n v="1.0990243096000001"/>
    <s v="1 - &lt;50"/>
    <x v="1"/>
  </r>
  <r>
    <s v="024039000400008406"/>
    <x v="1"/>
    <x v="1"/>
    <n v="0.91257749048799996"/>
    <s v="&lt; 1"/>
    <x v="1"/>
  </r>
  <r>
    <s v="024039000400008601"/>
    <x v="1"/>
    <x v="1"/>
    <n v="1.1137469491300001"/>
    <s v="1 - &lt;50"/>
    <x v="1"/>
  </r>
  <r>
    <s v="024039000400008709"/>
    <x v="1"/>
    <x v="1"/>
    <n v="0.92502730126900001"/>
    <s v="&lt; 1"/>
    <x v="1"/>
  </r>
  <r>
    <s v="024039000400009003"/>
    <x v="1"/>
    <x v="1"/>
    <n v="0.73945954542400005"/>
    <s v="&lt; 1"/>
    <x v="1"/>
  </r>
  <r>
    <s v="024039000400009101"/>
    <x v="1"/>
    <x v="1"/>
    <n v="0.690979196553"/>
    <s v="&lt; 1"/>
    <x v="1"/>
  </r>
  <r>
    <s v="024039000400009209"/>
    <x v="1"/>
    <x v="1"/>
    <n v="0.74420241421900002"/>
    <s v="&lt; 1"/>
    <x v="1"/>
  </r>
  <r>
    <s v="024039000400009307"/>
    <x v="1"/>
    <x v="1"/>
    <n v="0.51690865169099998"/>
    <s v="&lt; 1"/>
    <x v="1"/>
  </r>
  <r>
    <s v="024039000400009405"/>
    <x v="1"/>
    <x v="1"/>
    <n v="0.66751502383500005"/>
    <s v="&lt; 1"/>
    <x v="1"/>
  </r>
  <r>
    <s v="024039000400009502"/>
    <x v="1"/>
    <x v="1"/>
    <n v="1.21774118014"/>
    <s v="1 - &lt;50"/>
    <x v="1"/>
  </r>
  <r>
    <s v="024039000400010019"/>
    <x v="1"/>
    <x v="1"/>
    <n v="0.50784844137700003"/>
    <s v="&lt; 1"/>
    <x v="1"/>
  </r>
  <r>
    <s v="024039000400010108"/>
    <x v="1"/>
    <x v="1"/>
    <n v="0.93276988323999999"/>
    <s v="&lt; 1"/>
    <x v="1"/>
  </r>
  <r>
    <s v="024039000400010206"/>
    <x v="1"/>
    <x v="1"/>
    <n v="0.96352042074099997"/>
    <s v="&lt; 1"/>
    <x v="1"/>
  </r>
  <r>
    <s v="024039000400010304"/>
    <x v="1"/>
    <x v="1"/>
    <n v="0.63144056228500001"/>
    <s v="&lt; 1"/>
    <x v="1"/>
  </r>
  <r>
    <s v="024039000400011009"/>
    <x v="1"/>
    <x v="1"/>
    <n v="1.7294466382599999E-4"/>
    <s v="&lt; 1"/>
    <x v="1"/>
  </r>
  <r>
    <s v="024039000400011107"/>
    <x v="1"/>
    <x v="1"/>
    <n v="0.65559756366999999"/>
    <s v="&lt; 1"/>
    <x v="1"/>
  </r>
  <r>
    <s v="024039000400011205"/>
    <x v="1"/>
    <x v="1"/>
    <n v="1.0012486889100001"/>
    <s v="1 - &lt;50"/>
    <x v="1"/>
  </r>
  <r>
    <s v="024039000400011401"/>
    <x v="1"/>
    <x v="1"/>
    <n v="0.43261843348899998"/>
    <s v="&lt; 1"/>
    <x v="1"/>
  </r>
  <r>
    <s v="024039000400011606"/>
    <x v="1"/>
    <x v="1"/>
    <n v="1.00967048501"/>
    <s v="1 - &lt;50"/>
    <x v="1"/>
  </r>
  <r>
    <s v="024039000400011704"/>
    <x v="1"/>
    <x v="1"/>
    <n v="0.86464852345700005"/>
    <s v="&lt; 1"/>
    <x v="1"/>
  </r>
  <r>
    <s v="024039000400011802"/>
    <x v="1"/>
    <x v="1"/>
    <n v="1.08845080559"/>
    <s v="1 - &lt;50"/>
    <x v="1"/>
  </r>
  <r>
    <s v="024039000400012008"/>
    <x v="1"/>
    <x v="1"/>
    <n v="0.97295176238799996"/>
    <s v="&lt; 1"/>
    <x v="1"/>
  </r>
  <r>
    <s v="024039000400012106"/>
    <x v="1"/>
    <x v="1"/>
    <n v="0.829043656671"/>
    <s v="&lt; 1"/>
    <x v="1"/>
  </r>
  <r>
    <s v="024039000400012115"/>
    <x v="1"/>
    <x v="1"/>
    <n v="0.96221991055900002"/>
    <s v="&lt; 1"/>
    <x v="1"/>
  </r>
  <r>
    <s v="024039000400012909"/>
    <x v="1"/>
    <x v="1"/>
    <n v="1.0272716637599999"/>
    <s v="1 - &lt;50"/>
    <x v="1"/>
  </r>
  <r>
    <s v="024039000400014701"/>
    <x v="1"/>
    <x v="1"/>
    <n v="3.1774968591900002E-5"/>
    <s v="&lt; 1"/>
    <x v="1"/>
  </r>
  <r>
    <s v="024039000400014907"/>
    <x v="1"/>
    <x v="1"/>
    <n v="9.0753910901600002E-5"/>
    <s v="&lt; 1"/>
    <x v="1"/>
  </r>
  <r>
    <s v="024039000400015229"/>
    <x v="1"/>
    <x v="1"/>
    <n v="0.43468610822699999"/>
    <s v="&lt; 1"/>
    <x v="1"/>
  </r>
  <r>
    <s v="024039000400015407"/>
    <x v="1"/>
    <x v="1"/>
    <n v="3.1002828379799997E-4"/>
    <s v="&lt; 1"/>
    <x v="1"/>
  </r>
  <r>
    <s v="024039000400015700"/>
    <x v="1"/>
    <x v="1"/>
    <n v="0.87066934004999996"/>
    <s v="&lt; 1"/>
    <x v="1"/>
  </r>
  <r>
    <s v="024039000400015808"/>
    <x v="1"/>
    <x v="1"/>
    <n v="1.0733114940499999"/>
    <s v="1 - &lt;50"/>
    <x v="1"/>
  </r>
  <r>
    <s v="024039000400016004"/>
    <x v="1"/>
    <x v="1"/>
    <n v="1.7263711105699999"/>
    <s v="1 - &lt;50"/>
    <x v="1"/>
  </r>
  <r>
    <s v="024040000000000106"/>
    <x v="1"/>
    <x v="2"/>
    <n v="5.2823496627599997"/>
    <s v="1 - &lt;50"/>
    <x v="1"/>
  </r>
  <r>
    <s v="024040000000000120"/>
    <x v="1"/>
    <x v="2"/>
    <n v="18.427224181"/>
    <s v="1 - &lt;50"/>
    <x v="1"/>
  </r>
  <r>
    <s v="024040001000000100"/>
    <x v="1"/>
    <x v="2"/>
    <n v="19.991155190400001"/>
    <s v="1 - &lt;50"/>
    <x v="1"/>
  </r>
  <r>
    <s v="024040001000000200"/>
    <x v="1"/>
    <x v="2"/>
    <n v="18.9547113751"/>
    <s v="1 - &lt;50"/>
    <x v="1"/>
  </r>
  <r>
    <s v="024040001000000300"/>
    <x v="1"/>
    <x v="2"/>
    <n v="15.950869644699999"/>
    <s v="1 - &lt;50"/>
    <x v="1"/>
  </r>
  <r>
    <s v="024040001000000400"/>
    <x v="1"/>
    <x v="2"/>
    <n v="20.0531701494"/>
    <s v="1 - &lt;50"/>
    <x v="1"/>
  </r>
  <r>
    <s v="024040001000000500"/>
    <x v="1"/>
    <x v="2"/>
    <n v="20.101748748199999"/>
    <s v="1 - &lt;50"/>
    <x v="1"/>
  </r>
  <r>
    <s v="024040001000000600"/>
    <x v="1"/>
    <x v="2"/>
    <n v="20.114233537299999"/>
    <s v="1 - &lt;50"/>
    <x v="1"/>
  </r>
  <r>
    <s v="024040001000002000"/>
    <x v="1"/>
    <x v="2"/>
    <n v="19.897584961700002"/>
    <s v="1 - &lt;50"/>
    <x v="1"/>
  </r>
  <r>
    <s v="024040001000002100"/>
    <x v="1"/>
    <x v="2"/>
    <n v="18.889177800399999"/>
    <s v="1 - &lt;50"/>
    <x v="1"/>
  </r>
  <r>
    <s v="024040001000002200"/>
    <x v="1"/>
    <x v="2"/>
    <n v="19.918520882799999"/>
    <s v="1 - &lt;50"/>
    <x v="1"/>
  </r>
  <r>
    <s v="024040001000002300"/>
    <x v="1"/>
    <x v="2"/>
    <n v="17.563997952400001"/>
    <s v="1 - &lt;50"/>
    <x v="1"/>
  </r>
  <r>
    <s v="024040001000002400"/>
    <x v="1"/>
    <x v="2"/>
    <n v="5.9734421661499998E-3"/>
    <s v="&lt; 1"/>
    <x v="1"/>
  </r>
  <r>
    <s v="033837000000000200"/>
    <x v="1"/>
    <x v="0"/>
    <n v="0.12328236400299999"/>
    <s v="&lt; 1"/>
    <x v="1"/>
  </r>
  <r>
    <s v="033840000000000130"/>
    <x v="1"/>
    <x v="3"/>
    <n v="29.646498235199999"/>
    <s v="1 - &lt;50"/>
    <x v="1"/>
  </r>
  <r>
    <s v="033840000000000126"/>
    <x v="1"/>
    <x v="3"/>
    <n v="30.876410508700001"/>
    <s v="1 - &lt;50"/>
    <x v="1"/>
  </r>
  <r>
    <s v="033840000000000610"/>
    <x v="1"/>
    <x v="3"/>
    <n v="29.848268797399999"/>
    <s v="1 - &lt;50"/>
    <x v="1"/>
  </r>
  <r>
    <s v="033840000000000607"/>
    <x v="1"/>
    <x v="3"/>
    <n v="80.044710772299993"/>
    <s v="50- &lt;100"/>
    <x v="0"/>
  </r>
  <r>
    <s v="033937000000000111"/>
    <x v="1"/>
    <x v="1"/>
    <n v="2.4739596397199999"/>
    <s v="1 - &lt;50"/>
    <x v="1"/>
  </r>
  <r>
    <s v="033937000000000237"/>
    <x v="1"/>
    <x v="1"/>
    <n v="9.6911300172400003E-4"/>
    <s v="&lt; 1"/>
    <x v="1"/>
  </r>
  <r>
    <s v="033937000000000200"/>
    <x v="1"/>
    <x v="1"/>
    <n v="1.9433741067199999E-3"/>
    <s v="&lt; 1"/>
    <x v="1"/>
  </r>
  <r>
    <s v="033937000000000219"/>
    <x v="1"/>
    <x v="1"/>
    <n v="0.655004346864"/>
    <s v="&lt; 1"/>
    <x v="1"/>
  </r>
  <r>
    <s v="033937000000000228"/>
    <x v="1"/>
    <x v="1"/>
    <n v="3.4496209168799998"/>
    <s v="1 - &lt;50"/>
    <x v="1"/>
  </r>
  <r>
    <s v="033937001000000101"/>
    <x v="2"/>
    <x v="1"/>
    <n v="1.1102778685200001"/>
    <s v="1 - &lt;50"/>
    <x v="1"/>
  </r>
  <r>
    <s v="033937001000000101"/>
    <x v="1"/>
    <x v="1"/>
    <n v="17.501911464399999"/>
    <s v="1 - &lt;50"/>
    <x v="1"/>
  </r>
  <r>
    <s v="033937001000000307"/>
    <x v="2"/>
    <x v="1"/>
    <n v="33.566029998700003"/>
    <s v="1 - &lt;50"/>
    <x v="1"/>
  </r>
  <r>
    <s v="033937001000000600"/>
    <x v="2"/>
    <x v="1"/>
    <n v="16.807952330399999"/>
    <s v="1 - &lt;50"/>
    <x v="1"/>
  </r>
  <r>
    <s v="033937001000000806"/>
    <x v="2"/>
    <x v="1"/>
    <n v="5.5912752009600002"/>
    <s v="1 - &lt;50"/>
    <x v="1"/>
  </r>
  <r>
    <s v="033937001000000904"/>
    <x v="2"/>
    <x v="1"/>
    <n v="38.498514101700003"/>
    <s v="1 - &lt;50"/>
    <x v="1"/>
  </r>
  <r>
    <s v="033937001000001903"/>
    <x v="2"/>
    <x v="1"/>
    <n v="5.6983014735399999"/>
    <s v="1 - &lt;50"/>
    <x v="1"/>
  </r>
  <r>
    <s v="033937001000002109"/>
    <x v="2"/>
    <x v="1"/>
    <n v="5.69483809909"/>
    <s v="1 - &lt;50"/>
    <x v="1"/>
  </r>
  <r>
    <s v="033937002000000100"/>
    <x v="2"/>
    <x v="1"/>
    <n v="1.2855214877200001"/>
    <s v="1 - &lt;50"/>
    <x v="1"/>
  </r>
  <r>
    <s v="033937002000000100"/>
    <x v="0"/>
    <x v="1"/>
    <n v="1.50985224729"/>
    <s v="1 - &lt;50"/>
    <x v="1"/>
  </r>
  <r>
    <s v="033937002000000100"/>
    <x v="1"/>
    <x v="1"/>
    <n v="31.184156980400001"/>
    <s v="1 - &lt;50"/>
    <x v="1"/>
  </r>
  <r>
    <s v="033937002000000903"/>
    <x v="2"/>
    <x v="1"/>
    <n v="3.1205361772"/>
    <s v="1 - &lt;50"/>
    <x v="1"/>
  </r>
  <r>
    <s v="033937002000000910"/>
    <x v="2"/>
    <x v="1"/>
    <n v="8.4856326258399992"/>
    <s v="1 - &lt;50"/>
    <x v="1"/>
  </r>
  <r>
    <s v="033937002000001001"/>
    <x v="2"/>
    <x v="1"/>
    <n v="49.408638578000001"/>
    <s v="1 - &lt;50"/>
    <x v="1"/>
  </r>
  <r>
    <s v="033937003000000118"/>
    <x v="2"/>
    <x v="1"/>
    <n v="5.2187535549300001E-2"/>
    <s v="1 - &lt;50"/>
    <x v="1"/>
  </r>
  <r>
    <s v="033937003000000109"/>
    <x v="1"/>
    <x v="1"/>
    <n v="0.99572164013200004"/>
    <s v="&lt; 1"/>
    <x v="1"/>
  </r>
  <r>
    <s v="033937003000000118"/>
    <x v="1"/>
    <x v="1"/>
    <n v="4.2814010545799999"/>
    <s v="1 - &lt;50"/>
    <x v="1"/>
  </r>
  <r>
    <s v="033937003000000207"/>
    <x v="2"/>
    <x v="1"/>
    <n v="0.53279718605299997"/>
    <s v="1 - &lt;50"/>
    <x v="1"/>
  </r>
  <r>
    <s v="033937003000000207"/>
    <x v="1"/>
    <x v="1"/>
    <n v="4.94381685896"/>
    <s v="1 - &lt;50"/>
    <x v="1"/>
  </r>
  <r>
    <s v="033937003000000300"/>
    <x v="2"/>
    <x v="1"/>
    <n v="0.88607739125399998"/>
    <s v="1 - &lt;50"/>
    <x v="1"/>
  </r>
  <r>
    <s v="033937003000000300"/>
    <x v="1"/>
    <x v="1"/>
    <n v="4.51015965702"/>
    <s v="1 - &lt;50"/>
    <x v="1"/>
  </r>
  <r>
    <s v="033937003000000403"/>
    <x v="1"/>
    <x v="1"/>
    <n v="0.47919301603199999"/>
    <s v="1 - &lt;50"/>
    <x v="1"/>
  </r>
  <r>
    <s v="033937003000000403"/>
    <x v="0"/>
    <x v="1"/>
    <n v="0.96860214124599997"/>
    <s v="1 - &lt;50"/>
    <x v="1"/>
  </r>
  <r>
    <s v="033937003000000403"/>
    <x v="2"/>
    <x v="1"/>
    <n v="20.680873494099998"/>
    <s v="1 - &lt;50"/>
    <x v="1"/>
  </r>
  <r>
    <s v="033937003000000540"/>
    <x v="2"/>
    <x v="1"/>
    <n v="0.26965866342"/>
    <s v="&lt; 1"/>
    <x v="1"/>
  </r>
  <r>
    <s v="033937003000000626"/>
    <x v="2"/>
    <x v="1"/>
    <n v="7.81577253093E-2"/>
    <s v="&lt; 1"/>
    <x v="1"/>
  </r>
  <r>
    <s v="033937003000000635"/>
    <x v="2"/>
    <x v="1"/>
    <n v="0.175908118773"/>
    <s v="&lt; 1"/>
    <x v="1"/>
  </r>
  <r>
    <s v="033937003000000653"/>
    <x v="2"/>
    <x v="1"/>
    <n v="0.36175140786299997"/>
    <s v="&lt; 1"/>
    <x v="1"/>
  </r>
  <r>
    <s v="033937003000000902"/>
    <x v="1"/>
    <x v="1"/>
    <n v="0.43627918961700002"/>
    <s v="1 - &lt;50"/>
    <x v="1"/>
  </r>
  <r>
    <s v="033937003000000902"/>
    <x v="2"/>
    <x v="1"/>
    <n v="10.7507839037"/>
    <s v="1 - &lt;50"/>
    <x v="1"/>
  </r>
  <r>
    <s v="033937003000001000"/>
    <x v="0"/>
    <x v="1"/>
    <n v="5.9900005438699999E-2"/>
    <s v="1 - &lt;50"/>
    <x v="1"/>
  </r>
  <r>
    <s v="033937003000001000"/>
    <x v="2"/>
    <x v="1"/>
    <n v="11.130577134899999"/>
    <s v="1 - &lt;50"/>
    <x v="1"/>
  </r>
  <r>
    <s v="033937003000001206"/>
    <x v="0"/>
    <x v="1"/>
    <n v="0.10987485945600001"/>
    <s v="1 - &lt;50"/>
    <x v="1"/>
  </r>
  <r>
    <s v="033937003000001206"/>
    <x v="2"/>
    <x v="1"/>
    <n v="11.087155918800001"/>
    <s v="1 - &lt;50"/>
    <x v="1"/>
  </r>
  <r>
    <s v="033937003000002303"/>
    <x v="1"/>
    <x v="1"/>
    <n v="0.55347082517500001"/>
    <s v="1 - &lt;50"/>
    <x v="1"/>
  </r>
  <r>
    <s v="033937003000002303"/>
    <x v="2"/>
    <x v="1"/>
    <n v="10.8310468787"/>
    <s v="1 - &lt;50"/>
    <x v="1"/>
  </r>
  <r>
    <s v="033937003000002802"/>
    <x v="0"/>
    <x v="1"/>
    <n v="0.28222068492500002"/>
    <s v="1 - &lt;50"/>
    <x v="1"/>
  </r>
  <r>
    <s v="033937003000002802"/>
    <x v="2"/>
    <x v="1"/>
    <n v="0.50145722092"/>
    <s v="1 - &lt;50"/>
    <x v="1"/>
  </r>
  <r>
    <s v="033937003000002802"/>
    <x v="1"/>
    <x v="1"/>
    <n v="4.9000342717100001"/>
    <s v="1 - &lt;50"/>
    <x v="1"/>
  </r>
  <r>
    <s v="033937004000000215"/>
    <x v="0"/>
    <x v="1"/>
    <n v="0.100588843247"/>
    <s v="1 - &lt;50"/>
    <x v="1"/>
  </r>
  <r>
    <s v="033937004000000224"/>
    <x v="0"/>
    <x v="1"/>
    <n v="0.10689144269"/>
    <s v="1 - &lt;50"/>
    <x v="1"/>
  </r>
  <r>
    <s v="033937004000000233"/>
    <x v="0"/>
    <x v="1"/>
    <n v="0.44116076262499998"/>
    <s v="1 - &lt;50"/>
    <x v="1"/>
  </r>
  <r>
    <s v="033937004000000233"/>
    <x v="1"/>
    <x v="1"/>
    <n v="0.69038051737700001"/>
    <s v="1 - &lt;50"/>
    <x v="1"/>
  </r>
  <r>
    <s v="033937004000000224"/>
    <x v="1"/>
    <x v="1"/>
    <n v="1.0249147932"/>
    <s v="1 - &lt;50"/>
    <x v="1"/>
  </r>
  <r>
    <s v="033937004000000215"/>
    <x v="1"/>
    <x v="1"/>
    <n v="1.0583844492300001"/>
    <s v="1 - &lt;50"/>
    <x v="1"/>
  </r>
  <r>
    <s v="033937004000000242"/>
    <x v="1"/>
    <x v="1"/>
    <n v="2.5167056988000001"/>
    <s v="1 - &lt;50"/>
    <x v="1"/>
  </r>
  <r>
    <s v="033937004000000242"/>
    <x v="0"/>
    <x v="1"/>
    <n v="24.272584398999999"/>
    <s v="1 - &lt;50"/>
    <x v="1"/>
  </r>
  <r>
    <s v="033937004000000509"/>
    <x v="2"/>
    <x v="1"/>
    <n v="0.389242992229"/>
    <s v="1 - &lt;50"/>
    <x v="1"/>
  </r>
  <r>
    <s v="033937004000000509"/>
    <x v="1"/>
    <x v="1"/>
    <n v="10.704240778500001"/>
    <s v="1 - &lt;50"/>
    <x v="1"/>
  </r>
  <r>
    <s v="033937004000000630"/>
    <x v="1"/>
    <x v="1"/>
    <n v="9.5033111699100004E-2"/>
    <s v="1 - &lt;50"/>
    <x v="1"/>
  </r>
  <r>
    <s v="033937004000000616"/>
    <x v="1"/>
    <x v="1"/>
    <n v="0.28381327130700001"/>
    <s v="1 - &lt;50"/>
    <x v="1"/>
  </r>
  <r>
    <s v="033937004000000630"/>
    <x v="2"/>
    <x v="1"/>
    <n v="0.97987032612400005"/>
    <s v="1 - &lt;50"/>
    <x v="1"/>
  </r>
  <r>
    <s v="033937004000000643"/>
    <x v="2"/>
    <x v="1"/>
    <n v="0.98162767042999999"/>
    <s v="&lt; 1"/>
    <x v="1"/>
  </r>
  <r>
    <s v="033937004000000650"/>
    <x v="2"/>
    <x v="1"/>
    <n v="0.98595815862699998"/>
    <s v="&lt; 1"/>
    <x v="1"/>
  </r>
  <r>
    <s v="033937004000000616"/>
    <x v="2"/>
    <x v="1"/>
    <n v="2.0138967708300002"/>
    <s v="1 - &lt;50"/>
    <x v="1"/>
  </r>
  <r>
    <s v="033937004000000750"/>
    <x v="1"/>
    <x v="1"/>
    <n v="3.2920217467200003E-2"/>
    <s v="1 - &lt;50"/>
    <x v="1"/>
  </r>
  <r>
    <s v="033937004000000741"/>
    <x v="1"/>
    <x v="1"/>
    <n v="0.112907409123"/>
    <s v="1 - &lt;50"/>
    <x v="1"/>
  </r>
  <r>
    <s v="033937004000000732"/>
    <x v="2"/>
    <x v="1"/>
    <n v="0.39319891760499998"/>
    <s v="1 - &lt;50"/>
    <x v="1"/>
  </r>
  <r>
    <s v="033937004000000732"/>
    <x v="1"/>
    <x v="1"/>
    <n v="0.738507968515"/>
    <s v="1 - &lt;50"/>
    <x v="1"/>
  </r>
  <r>
    <s v="033937004000000741"/>
    <x v="2"/>
    <x v="1"/>
    <n v="1.0186246328799999"/>
    <s v="1 - &lt;50"/>
    <x v="1"/>
  </r>
  <r>
    <s v="033937004000000750"/>
    <x v="2"/>
    <x v="1"/>
    <n v="1.09861315502"/>
    <s v="1 - &lt;50"/>
    <x v="1"/>
  </r>
  <r>
    <s v="033937004000000723"/>
    <x v="1"/>
    <x v="1"/>
    <n v="1.1318012497200001"/>
    <s v="1 - &lt;50"/>
    <x v="1"/>
  </r>
  <r>
    <s v="033937004000000714"/>
    <x v="1"/>
    <x v="1"/>
    <n v="1.1676426310000001"/>
    <s v="1 - &lt;50"/>
    <x v="1"/>
  </r>
  <r>
    <s v="033937004000000803"/>
    <x v="2"/>
    <x v="1"/>
    <n v="0.94181990435600005"/>
    <s v="1 - &lt;50"/>
    <x v="1"/>
  </r>
  <r>
    <s v="033937004000000803"/>
    <x v="1"/>
    <x v="1"/>
    <n v="4.7547772541100004"/>
    <s v="1 - &lt;50"/>
    <x v="1"/>
  </r>
  <r>
    <s v="033937004000000910"/>
    <x v="2"/>
    <x v="1"/>
    <n v="0.13444996279999999"/>
    <s v="1 - &lt;50"/>
    <x v="1"/>
  </r>
  <r>
    <s v="033937004000000947"/>
    <x v="1"/>
    <x v="1"/>
    <n v="0.14663633737000001"/>
    <s v="1 - &lt;50"/>
    <x v="1"/>
  </r>
  <r>
    <s v="033937004000000929"/>
    <x v="2"/>
    <x v="1"/>
    <n v="0.20747235335799999"/>
    <s v="1 - &lt;50"/>
    <x v="1"/>
  </r>
  <r>
    <s v="033937004000000938"/>
    <x v="2"/>
    <x v="1"/>
    <n v="0.42378668057800001"/>
    <s v="1 - &lt;50"/>
    <x v="1"/>
  </r>
  <r>
    <s v="033937004000000938"/>
    <x v="1"/>
    <x v="1"/>
    <n v="0.70801907656700003"/>
    <s v="1 - &lt;50"/>
    <x v="1"/>
  </r>
  <r>
    <s v="033937004000000929"/>
    <x v="1"/>
    <x v="1"/>
    <n v="0.92433555666"/>
    <s v="1 - &lt;50"/>
    <x v="1"/>
  </r>
  <r>
    <s v="033937004000000910"/>
    <x v="1"/>
    <x v="1"/>
    <n v="1.0366547571"/>
    <s v="1 - &lt;50"/>
    <x v="1"/>
  </r>
  <r>
    <s v="033937004000000947"/>
    <x v="2"/>
    <x v="1"/>
    <n v="2.1169834073299998"/>
    <s v="1 - &lt;50"/>
    <x v="1"/>
  </r>
  <r>
    <s v="033937004000001054"/>
    <x v="0"/>
    <x v="1"/>
    <n v="0.14298775374299999"/>
    <s v="1 - &lt;50"/>
    <x v="1"/>
  </r>
  <r>
    <s v="033937004000001045"/>
    <x v="0"/>
    <x v="1"/>
    <n v="0.144325858739"/>
    <s v="1 - &lt;50"/>
    <x v="1"/>
  </r>
  <r>
    <s v="033937004000001036"/>
    <x v="0"/>
    <x v="1"/>
    <n v="0.14566451281100001"/>
    <s v="1 - &lt;50"/>
    <x v="1"/>
  </r>
  <r>
    <s v="033937004000001018"/>
    <x v="0"/>
    <x v="1"/>
    <n v="0.30084347501699998"/>
    <s v="1 - &lt;50"/>
    <x v="1"/>
  </r>
  <r>
    <s v="033937004000001036"/>
    <x v="2"/>
    <x v="1"/>
    <n v="0.98614521905999997"/>
    <s v="1 - &lt;50"/>
    <x v="1"/>
  </r>
  <r>
    <s v="033937004000001045"/>
    <x v="2"/>
    <x v="1"/>
    <n v="0.987488070971"/>
    <s v="1 - &lt;50"/>
    <x v="1"/>
  </r>
  <r>
    <s v="033937004000001054"/>
    <x v="2"/>
    <x v="1"/>
    <n v="0.98881663449000001"/>
    <s v="1 - &lt;50"/>
    <x v="1"/>
  </r>
  <r>
    <s v="033937004000001018"/>
    <x v="2"/>
    <x v="1"/>
    <n v="2.0038056330499998"/>
    <s v="1 - &lt;50"/>
    <x v="1"/>
  </r>
  <r>
    <s v="033937004000001107"/>
    <x v="0"/>
    <x v="1"/>
    <n v="5.70180060688"/>
    <s v="1 - &lt;50"/>
    <x v="1"/>
  </r>
  <r>
    <s v="033937004000001232"/>
    <x v="2"/>
    <x v="1"/>
    <n v="9.3608679686500002E-4"/>
    <s v="1 - &lt;50"/>
    <x v="1"/>
  </r>
  <r>
    <s v="033937004000001232"/>
    <x v="1"/>
    <x v="1"/>
    <n v="1.0839684961899999E-3"/>
    <s v="1 - &lt;50"/>
    <x v="1"/>
  </r>
  <r>
    <s v="033937004000001214"/>
    <x v="0"/>
    <x v="1"/>
    <n v="2.3081151275699998"/>
    <s v="1 - &lt;50"/>
    <x v="1"/>
  </r>
  <r>
    <s v="033937004000001232"/>
    <x v="0"/>
    <x v="1"/>
    <n v="25.633736831299998"/>
    <s v="1 - &lt;50"/>
    <x v="1"/>
  </r>
  <r>
    <s v="033937004000001713"/>
    <x v="0"/>
    <x v="1"/>
    <n v="0.76566029255599999"/>
    <s v="&lt; 1"/>
    <x v="1"/>
  </r>
  <r>
    <s v="033937004000001839"/>
    <x v="0"/>
    <x v="1"/>
    <n v="1.13180717929"/>
    <s v="1 - &lt;50"/>
    <x v="1"/>
  </r>
  <r>
    <s v="033937004000001840"/>
    <x v="0"/>
    <x v="1"/>
    <n v="2.3068012542399998"/>
    <s v="1 - &lt;50"/>
    <x v="1"/>
  </r>
  <r>
    <s v="033937004000001946"/>
    <x v="0"/>
    <x v="1"/>
    <n v="0.14026140210099999"/>
    <s v="1 - &lt;50"/>
    <x v="1"/>
  </r>
  <r>
    <s v="033937004000001955"/>
    <x v="0"/>
    <x v="1"/>
    <n v="0.14702704883199999"/>
    <s v="1 - &lt;50"/>
    <x v="1"/>
  </r>
  <r>
    <s v="033937004000001919"/>
    <x v="0"/>
    <x v="1"/>
    <n v="0.37360156197200001"/>
    <s v="1 - &lt;50"/>
    <x v="1"/>
  </r>
  <r>
    <s v="033937004000001946"/>
    <x v="2"/>
    <x v="1"/>
    <n v="0.99155138741000004"/>
    <s v="1 - &lt;50"/>
    <x v="1"/>
  </r>
  <r>
    <s v="033937004000001955"/>
    <x v="2"/>
    <x v="1"/>
    <n v="1.0279558500199999"/>
    <s v="1 - &lt;50"/>
    <x v="1"/>
  </r>
  <r>
    <s v="033937004000001919"/>
    <x v="2"/>
    <x v="1"/>
    <n v="2.6982329677700001"/>
    <s v="1 - &lt;50"/>
    <x v="1"/>
  </r>
  <r>
    <s v="033937004000002017"/>
    <x v="2"/>
    <x v="1"/>
    <n v="0.81304993374800005"/>
    <s v="&lt; 1"/>
    <x v="1"/>
  </r>
  <r>
    <s v="033937004000002026"/>
    <x v="2"/>
    <x v="1"/>
    <n v="1.13181298171"/>
    <s v="1 - &lt;50"/>
    <x v="1"/>
  </r>
  <r>
    <s v="033937004000002035"/>
    <x v="2"/>
    <x v="1"/>
    <n v="3.4386022200099999"/>
    <s v="1 - &lt;50"/>
    <x v="1"/>
  </r>
  <r>
    <s v="033937004000002115"/>
    <x v="2"/>
    <x v="1"/>
    <n v="0.82345963081700002"/>
    <s v="&lt; 1"/>
    <x v="1"/>
  </r>
  <r>
    <s v="033937004000002140"/>
    <x v="2"/>
    <x v="1"/>
    <n v="2.3010746237599999"/>
    <s v="1 - &lt;50"/>
    <x v="1"/>
  </r>
  <r>
    <s v="033937004000002124"/>
    <x v="2"/>
    <x v="1"/>
    <n v="5.3545777130100003"/>
    <s v="1 - &lt;50"/>
    <x v="1"/>
  </r>
  <r>
    <s v="033937004000002240"/>
    <x v="2"/>
    <x v="1"/>
    <n v="1.1315334780799999"/>
    <s v="1 - &lt;50"/>
    <x v="1"/>
  </r>
  <r>
    <s v="033937004000002250"/>
    <x v="2"/>
    <x v="1"/>
    <n v="1.16898252373"/>
    <s v="1 - &lt;50"/>
    <x v="1"/>
  </r>
  <r>
    <s v="033937004000002348"/>
    <x v="2"/>
    <x v="1"/>
    <n v="0.99476364324699995"/>
    <s v="&lt; 1"/>
    <x v="1"/>
  </r>
  <r>
    <s v="033937004000002330"/>
    <x v="2"/>
    <x v="1"/>
    <n v="0.99909387800899996"/>
    <s v="&lt; 1"/>
    <x v="1"/>
  </r>
  <r>
    <s v="033937004000002350"/>
    <x v="2"/>
    <x v="1"/>
    <n v="1.0231368455600001"/>
    <s v="1 - &lt;50"/>
    <x v="1"/>
  </r>
  <r>
    <s v="033937004000002310"/>
    <x v="2"/>
    <x v="1"/>
    <n v="1.7447229935099999"/>
    <s v="1 - &lt;50"/>
    <x v="1"/>
  </r>
  <r>
    <s v="033937004000002614"/>
    <x v="0"/>
    <x v="1"/>
    <n v="9.1038424119600003E-2"/>
    <s v="1 - &lt;50"/>
    <x v="1"/>
  </r>
  <r>
    <s v="033937004000002614"/>
    <x v="1"/>
    <x v="1"/>
    <n v="1.64931451059"/>
    <s v="1 - &lt;50"/>
    <x v="1"/>
  </r>
  <r>
    <s v="033937004000002721"/>
    <x v="0"/>
    <x v="1"/>
    <n v="4.15442789205E-2"/>
    <s v="1 - &lt;50"/>
    <x v="1"/>
  </r>
  <r>
    <s v="033937004000002721"/>
    <x v="1"/>
    <x v="1"/>
    <n v="1.0902653413400001"/>
    <s v="1 - &lt;50"/>
    <x v="1"/>
  </r>
  <r>
    <s v="033938000000000150"/>
    <x v="1"/>
    <x v="1"/>
    <n v="8.663717815"/>
    <s v="1 - &lt;50"/>
    <x v="1"/>
  </r>
  <r>
    <s v="033938000000000100"/>
    <x v="1"/>
    <x v="1"/>
    <n v="10.4412669645"/>
    <s v="1 - &lt;50"/>
    <x v="1"/>
  </r>
  <r>
    <s v="033938000000000140"/>
    <x v="1"/>
    <x v="1"/>
    <n v="121.903015752"/>
    <s v="100- &lt;150"/>
    <x v="0"/>
  </r>
  <r>
    <s v="033938000000000130"/>
    <x v="1"/>
    <x v="1"/>
    <n v="152.101497475"/>
    <s v="150-&lt;200"/>
    <x v="0"/>
  </r>
  <r>
    <s v="033940000019000008"/>
    <x v="2"/>
    <x v="2"/>
    <n v="2.36380486477E-4"/>
    <s v="&lt; 1"/>
    <x v="1"/>
  </r>
  <r>
    <s v="033940000019000100"/>
    <x v="2"/>
    <x v="2"/>
    <n v="8.20032158165E-5"/>
    <s v="&lt; 1"/>
    <x v="1"/>
  </r>
  <r>
    <s v="033940000029000007"/>
    <x v="2"/>
    <x v="2"/>
    <n v="1.36172954133E-3"/>
    <s v="&lt; 1"/>
    <x v="1"/>
  </r>
  <r>
    <s v="033940000029000123"/>
    <x v="2"/>
    <x v="2"/>
    <n v="2.1930031311799998"/>
    <s v="1 - &lt;50"/>
    <x v="1"/>
  </r>
  <r>
    <s v="033940000030000005"/>
    <x v="2"/>
    <x v="2"/>
    <n v="9.6054170073900007"/>
    <s v="1 - &lt;50"/>
    <x v="1"/>
  </r>
  <r>
    <s v="033940000033000009"/>
    <x v="6"/>
    <x v="2"/>
    <n v="8.7082387557299992"/>
    <s v="1 - &lt;50"/>
    <x v="1"/>
  </r>
  <r>
    <s v="033940000049000005"/>
    <x v="7"/>
    <x v="2"/>
    <n v="3.2848764156099999E-4"/>
    <s v="1 - &lt;50"/>
    <x v="1"/>
  </r>
  <r>
    <s v="033940000049000005"/>
    <x v="6"/>
    <x v="2"/>
    <n v="37.8270193655"/>
    <s v="1 - &lt;50"/>
    <x v="1"/>
  </r>
  <r>
    <s v="033940000051000001"/>
    <x v="7"/>
    <x v="2"/>
    <n v="19.987472252"/>
    <s v="1 - &lt;50"/>
    <x v="1"/>
  </r>
  <r>
    <s v="033940000052000009"/>
    <x v="7"/>
    <x v="2"/>
    <n v="18.567679631899999"/>
    <s v="1 - &lt;50"/>
    <x v="1"/>
  </r>
  <r>
    <s v="033940000053000007"/>
    <x v="7"/>
    <x v="2"/>
    <n v="4.6831488293400003"/>
    <s v="1 - &lt;50"/>
    <x v="1"/>
  </r>
  <r>
    <s v="033940000053000105"/>
    <x v="7"/>
    <x v="2"/>
    <n v="4.7633075009999999"/>
    <s v="1 - &lt;50"/>
    <x v="1"/>
  </r>
  <r>
    <s v="033940000054000005"/>
    <x v="7"/>
    <x v="2"/>
    <n v="3.3496864787699998"/>
    <s v="1 - &lt;50"/>
    <x v="1"/>
  </r>
  <r>
    <s v="033940000054000103"/>
    <x v="7"/>
    <x v="2"/>
    <n v="4.8554339979599996"/>
    <s v="1 - &lt;50"/>
    <x v="1"/>
  </r>
  <r>
    <s v="033940000055000000"/>
    <x v="7"/>
    <x v="2"/>
    <n v="0.39890358649300001"/>
    <s v="&lt; 1"/>
    <x v="1"/>
  </r>
  <r>
    <s v="033940000058000000"/>
    <x v="7"/>
    <x v="2"/>
    <n v="0.106402752362"/>
    <s v="&lt; 1"/>
    <x v="1"/>
  </r>
  <r>
    <s v="033940000058000100"/>
    <x v="7"/>
    <x v="2"/>
    <n v="0.111446147045"/>
    <s v="&lt; 1"/>
    <x v="1"/>
  </r>
  <r>
    <s v="033940000059000000"/>
    <x v="7"/>
    <x v="2"/>
    <n v="10.1823965343"/>
    <s v="1 - &lt;50"/>
    <x v="1"/>
  </r>
  <r>
    <s v="033940000060000000"/>
    <x v="7"/>
    <x v="2"/>
    <n v="9.9516061981099995"/>
    <s v="1 - &lt;50"/>
    <x v="1"/>
  </r>
  <r>
    <s v="034041000000000200"/>
    <x v="8"/>
    <x v="2"/>
    <n v="0.76260449076900005"/>
    <s v="&lt; 1"/>
    <x v="1"/>
  </r>
  <r>
    <s v="043839000000000110"/>
    <x v="9"/>
    <x v="0"/>
    <n v="4.4501983215400003"/>
    <s v="1 - &lt;50"/>
    <x v="1"/>
  </r>
  <r>
    <s v="043840000000000106"/>
    <x v="2"/>
    <x v="0"/>
    <n v="7.2090532626800003E-8"/>
    <s v="≥ 250"/>
    <x v="0"/>
  </r>
  <r>
    <s v="043840000000000106"/>
    <x v="1"/>
    <x v="0"/>
    <n v="78.584387863499998"/>
    <s v="≥ 250"/>
    <x v="0"/>
  </r>
  <r>
    <s v="043840000000000106"/>
    <x v="1"/>
    <x v="3"/>
    <n v="153.53464778399999"/>
    <s v="≥ 250"/>
    <x v="0"/>
  </r>
  <r>
    <s v="043840000000000106"/>
    <x v="8"/>
    <x v="0"/>
    <n v="251.453221353"/>
    <s v="≥ 250"/>
    <x v="0"/>
  </r>
  <r>
    <s v="043940000000000180"/>
    <x v="3"/>
    <x v="2"/>
    <n v="3.1445836944900003E-2"/>
    <s v="&lt; 1"/>
    <x v="1"/>
  </r>
  <r>
    <s v="043940000000000131"/>
    <x v="3"/>
    <x v="2"/>
    <n v="4.8535235544000001E-2"/>
    <s v="&lt; 1"/>
    <x v="1"/>
  </r>
  <r>
    <s v="043940000000000168"/>
    <x v="1"/>
    <x v="2"/>
    <n v="1.3284196206500001"/>
    <s v="1 - &lt;50"/>
    <x v="1"/>
  </r>
  <r>
    <s v="043940000000000140"/>
    <x v="1"/>
    <x v="2"/>
    <n v="2.7248136658000002"/>
    <s v="1 - &lt;50"/>
    <x v="1"/>
  </r>
  <r>
    <s v="043940000000000159"/>
    <x v="1"/>
    <x v="2"/>
    <n v="12.4416787369"/>
    <s v="1 - &lt;50"/>
    <x v="1"/>
  </r>
  <r>
    <s v="043940000000000140"/>
    <x v="3"/>
    <x v="2"/>
    <n v="16.360575701799998"/>
    <s v="1 - &lt;50"/>
    <x v="1"/>
  </r>
  <r>
    <s v="043940000000000168"/>
    <x v="3"/>
    <x v="2"/>
    <n v="20.699539805200001"/>
    <s v="1 - &lt;50"/>
    <x v="1"/>
  </r>
  <r>
    <s v="043940000000000113"/>
    <x v="1"/>
    <x v="2"/>
    <n v="42.7299072243"/>
    <s v="1 - &lt;50"/>
    <x v="1"/>
  </r>
  <r>
    <s v="043940000000000211"/>
    <x v="9"/>
    <x v="1"/>
    <n v="3.8599769775299997E-2"/>
    <s v="&lt; 1"/>
    <x v="1"/>
  </r>
  <r>
    <s v="043940000000000202"/>
    <x v="1"/>
    <x v="1"/>
    <n v="2.8863365187899999"/>
    <s v="1 - &lt;50"/>
    <x v="1"/>
  </r>
  <r>
    <s v="043940000000000202"/>
    <x v="9"/>
    <x v="1"/>
    <n v="15.9965858656"/>
    <s v="1 - &lt;50"/>
    <x v="1"/>
  </r>
  <r>
    <s v="043940000000000300"/>
    <x v="3"/>
    <x v="2"/>
    <n v="3.6959539047900003E-2"/>
    <s v="&lt; 1"/>
    <x v="1"/>
  </r>
  <r>
    <s v="043940000000000319"/>
    <x v="3"/>
    <x v="2"/>
    <n v="0.96162035990700001"/>
    <s v="&lt; 1"/>
    <x v="1"/>
  </r>
  <r>
    <s v="043940000000121000"/>
    <x v="3"/>
    <x v="2"/>
    <n v="3.5533549329200001E-5"/>
    <s v="&lt; 1"/>
    <x v="1"/>
  </r>
  <r>
    <s v="043940000000121019"/>
    <x v="3"/>
    <x v="2"/>
    <n v="4.19010834323E-2"/>
    <s v="&lt; 1"/>
    <x v="1"/>
  </r>
  <r>
    <s v="044039000000000177"/>
    <x v="1"/>
    <x v="1"/>
    <n v="3.3846610982500001"/>
    <s v="1 - &lt;50"/>
    <x v="1"/>
  </r>
  <r>
    <s v="044039000000000104"/>
    <x v="1"/>
    <x v="1"/>
    <n v="217.88833535399999"/>
    <s v="200- &lt;250"/>
    <x v="0"/>
  </r>
  <r>
    <s v="044039000000001318"/>
    <x v="1"/>
    <x v="1"/>
    <n v="5.2383561508700001E-3"/>
    <s v="&lt; 1"/>
    <x v="1"/>
  </r>
  <r>
    <s v="044039000000001340"/>
    <x v="1"/>
    <x v="1"/>
    <n v="5.6462053182300001E-3"/>
    <s v="&lt; 1"/>
    <x v="1"/>
  </r>
  <r>
    <s v="044039000000001327"/>
    <x v="1"/>
    <x v="1"/>
    <n v="6.1415467518400003E-3"/>
    <s v="&lt; 1"/>
    <x v="1"/>
  </r>
  <r>
    <s v="044039000000001336"/>
    <x v="1"/>
    <x v="1"/>
    <n v="2.0050522129899999"/>
    <s v="1 - &lt;50"/>
    <x v="1"/>
  </r>
  <r>
    <s v="044039000000001309"/>
    <x v="1"/>
    <x v="1"/>
    <n v="56.103406560499998"/>
    <s v="50- &lt;100"/>
    <x v="0"/>
  </r>
  <r>
    <s v="044039000000001407"/>
    <x v="1"/>
    <x v="1"/>
    <n v="5.0872955214999997E-5"/>
    <s v="&lt; 1"/>
    <x v="1"/>
  </r>
  <r>
    <s v="053940000000000110"/>
    <x v="2"/>
    <x v="1"/>
    <n v="5.6495792772200001E-2"/>
    <s v="150-&lt;200"/>
    <x v="0"/>
  </r>
  <r>
    <s v="053940000000000110"/>
    <x v="9"/>
    <x v="1"/>
    <n v="183.20051910800001"/>
    <s v="150-&lt;200"/>
    <x v="0"/>
  </r>
  <r>
    <s v="053940000000000209"/>
    <x v="9"/>
    <x v="1"/>
    <n v="138.764946267"/>
    <s v="100- &lt;150"/>
    <x v="0"/>
  </r>
  <r>
    <s v="053940000000000414"/>
    <x v="9"/>
    <x v="1"/>
    <n v="4.7403331954600003E-2"/>
    <s v="1 - &lt;50"/>
    <x v="1"/>
  </r>
  <r>
    <s v="053940000000000414"/>
    <x v="2"/>
    <x v="1"/>
    <n v="7.91197417401"/>
    <s v="1 - &lt;50"/>
    <x v="1"/>
  </r>
  <r>
    <s v="053940000000000502"/>
    <x v="1"/>
    <x v="1"/>
    <n v="1.95500972441E-2"/>
    <s v="100- &lt;150"/>
    <x v="0"/>
  </r>
  <r>
    <s v="053940000000000502"/>
    <x v="2"/>
    <x v="1"/>
    <n v="11.564003913700001"/>
    <s v="100- &lt;150"/>
    <x v="0"/>
  </r>
  <r>
    <s v="053940000000000502"/>
    <x v="9"/>
    <x v="1"/>
    <n v="118.473708196"/>
    <s v="100- &lt;150"/>
    <x v="0"/>
  </r>
  <r>
    <s v="054038000000000808"/>
    <x v="4"/>
    <x v="1"/>
    <n v="1.9329149804299998E-2"/>
    <s v="100- &lt;150"/>
    <x v="0"/>
  </r>
  <r>
    <s v="054038000000000808"/>
    <x v="0"/>
    <x v="1"/>
    <n v="137.04300292900001"/>
    <s v="100- &lt;150"/>
    <x v="0"/>
  </r>
  <r>
    <s v="054038000000000906"/>
    <x v="0"/>
    <x v="1"/>
    <n v="5.1545061145099998E-2"/>
    <s v="&lt; 1"/>
    <x v="1"/>
  </r>
  <r>
    <s v="054038000000001004"/>
    <x v="4"/>
    <x v="1"/>
    <n v="6.7994190770699998E-3"/>
    <s v="&lt; 1"/>
    <x v="1"/>
  </r>
  <r>
    <s v="054038000000001004"/>
    <x v="0"/>
    <x v="1"/>
    <n v="1.93493287035E-2"/>
    <s v="&lt; 1"/>
    <x v="1"/>
  </r>
  <r>
    <s v="054039000000000101"/>
    <x v="1"/>
    <x v="1"/>
    <n v="69.148893609799998"/>
    <s v="50- &lt;100"/>
    <x v="0"/>
  </r>
  <r>
    <s v="054039000000000209"/>
    <x v="1"/>
    <x v="1"/>
    <n v="2.9046965452600002"/>
    <s v="1 - &lt;50"/>
    <x v="1"/>
  </r>
  <r>
    <s v="054039008000000906"/>
    <x v="1"/>
    <x v="1"/>
    <n v="4.9501625700500004E-3"/>
    <s v="&lt; 1"/>
    <x v="1"/>
  </r>
  <r>
    <s v="054039008000001004"/>
    <x v="1"/>
    <x v="1"/>
    <n v="7.7228476368200001E-3"/>
    <s v="&lt; 1"/>
    <x v="1"/>
  </r>
  <r>
    <s v="054039008000001102"/>
    <x v="1"/>
    <x v="1"/>
    <n v="2.2453956633800001E-3"/>
    <s v="&lt; 1"/>
    <x v="1"/>
  </r>
  <r>
    <s v="063938000000000103"/>
    <x v="1"/>
    <x v="1"/>
    <n v="597.94900817300004"/>
    <s v="≥ 250"/>
    <x v="0"/>
  </r>
  <r>
    <s v="063938000000000201"/>
    <x v="1"/>
    <x v="1"/>
    <n v="40.5372547025"/>
    <s v="1 - &lt;50"/>
    <x v="1"/>
  </r>
  <r>
    <s v="063940000000000207"/>
    <x v="1"/>
    <x v="1"/>
    <n v="7.1768746621200002E-2"/>
    <s v="≥ 250"/>
    <x v="0"/>
  </r>
  <r>
    <s v="063940000000000207"/>
    <x v="2"/>
    <x v="1"/>
    <n v="66.200051307999999"/>
    <s v="≥ 250"/>
    <x v="0"/>
  </r>
  <r>
    <s v="063940000000000207"/>
    <x v="9"/>
    <x v="1"/>
    <n v="262.40258796099999"/>
    <s v="≥ 250"/>
    <x v="0"/>
  </r>
  <r>
    <s v="063940000000000305"/>
    <x v="1"/>
    <x v="1"/>
    <n v="6.3557336543099998"/>
    <s v="1 - &lt;50"/>
    <x v="1"/>
  </r>
  <r>
    <s v="064039000000001402"/>
    <x v="1"/>
    <x v="1"/>
    <n v="6.52049382751E-7"/>
    <s v="&lt; 1"/>
    <x v="1"/>
  </r>
  <r>
    <s v="064039000000001509"/>
    <x v="1"/>
    <x v="1"/>
    <n v="6.5099177347099998E-7"/>
    <s v="&lt; 1"/>
    <x v="1"/>
  </r>
  <r>
    <s v="064041000000000105"/>
    <x v="1"/>
    <x v="2"/>
    <n v="5.2359096089800001E-5"/>
    <s v="&lt; 1"/>
    <x v="1"/>
  </r>
  <r>
    <s v="073938000000000101"/>
    <x v="1"/>
    <x v="1"/>
    <n v="314.34196694399998"/>
    <s v="≥ 250"/>
    <x v="0"/>
  </r>
  <r>
    <s v="073938000000000210"/>
    <x v="1"/>
    <x v="1"/>
    <n v="20.786735087"/>
    <s v="1 - &lt;50"/>
    <x v="1"/>
  </r>
  <r>
    <s v="073938000000000209"/>
    <x v="5"/>
    <x v="1"/>
    <n v="22.9021713548"/>
    <s v="≥ 250"/>
    <x v="0"/>
  </r>
  <r>
    <s v="073938000000000209"/>
    <x v="1"/>
    <x v="1"/>
    <n v="229.92605167100001"/>
    <s v="≥ 250"/>
    <x v="0"/>
  </r>
  <r>
    <s v="073938000000000307"/>
    <x v="2"/>
    <x v="1"/>
    <n v="3.3577564868099999E-4"/>
    <s v="&lt; 1"/>
    <x v="1"/>
  </r>
  <r>
    <s v="073940000000000107"/>
    <x v="1"/>
    <x v="1"/>
    <n v="0.116140753496"/>
    <s v="≥ 250"/>
    <x v="0"/>
  </r>
  <r>
    <s v="073940000000000107"/>
    <x v="2"/>
    <x v="1"/>
    <n v="201.500783334"/>
    <s v="≥ 250"/>
    <x v="0"/>
  </r>
  <r>
    <s v="073940000000000107"/>
    <x v="9"/>
    <x v="1"/>
    <n v="294.34725002599998"/>
    <s v="≥ 250"/>
    <x v="0"/>
  </r>
  <r>
    <s v="073940000000000205"/>
    <x v="1"/>
    <x v="1"/>
    <n v="12.108783514800001"/>
    <s v="1 - &lt;50"/>
    <x v="1"/>
  </r>
  <r>
    <s v="073941000011000200"/>
    <x v="1"/>
    <x v="2"/>
    <n v="0.21583900780099999"/>
    <s v="&lt; 1"/>
    <x v="1"/>
  </r>
  <r>
    <s v="073941000011000308"/>
    <x v="1"/>
    <x v="2"/>
    <n v="6.3022810747899998"/>
    <s v="1 - &lt;50"/>
    <x v="1"/>
  </r>
  <r>
    <s v="073941000014000106"/>
    <x v="1"/>
    <x v="2"/>
    <n v="1.6201478919499999E-2"/>
    <s v="&lt; 1"/>
    <x v="1"/>
  </r>
  <r>
    <s v="073941000014000204"/>
    <x v="1"/>
    <x v="2"/>
    <n v="4.8899846187699998"/>
    <s v="1 - &lt;50"/>
    <x v="1"/>
  </r>
  <r>
    <s v="073941000014000302"/>
    <x v="1"/>
    <x v="2"/>
    <n v="0.48187288198200001"/>
    <s v="&lt; 1"/>
    <x v="1"/>
  </r>
  <r>
    <s v="073941006000000109"/>
    <x v="1"/>
    <x v="2"/>
    <n v="1.1328058215700001"/>
    <s v="1 - &lt;50"/>
    <x v="1"/>
  </r>
  <r>
    <s v="074039000000000220"/>
    <x v="1"/>
    <x v="1"/>
    <n v="25.703029432699999"/>
    <s v="1 - &lt;50"/>
    <x v="1"/>
  </r>
  <r>
    <s v="074039000000000508"/>
    <x v="1"/>
    <x v="1"/>
    <n v="5.9210835200099998"/>
    <s v="1 - &lt;50"/>
    <x v="1"/>
  </r>
  <r>
    <s v="083840000000000107"/>
    <x v="1"/>
    <x v="0"/>
    <n v="24.836896192200001"/>
    <s v="150-&lt;200"/>
    <x v="0"/>
  </r>
  <r>
    <s v="083840000000000107"/>
    <x v="1"/>
    <x v="3"/>
    <n v="175.800002353"/>
    <s v="150-&lt;200"/>
    <x v="0"/>
  </r>
  <r>
    <s v="083940000000000105"/>
    <x v="2"/>
    <x v="1"/>
    <n v="6.8419610497199995E-2"/>
    <s v="150-&lt;200"/>
    <x v="0"/>
  </r>
  <r>
    <s v="083940000000000105"/>
    <x v="1"/>
    <x v="1"/>
    <n v="12.191067152700001"/>
    <s v="150-&lt;200"/>
    <x v="0"/>
  </r>
  <r>
    <s v="083940000000000105"/>
    <x v="9"/>
    <x v="1"/>
    <n v="159.37343255900001"/>
    <s v="150-&lt;200"/>
    <x v="0"/>
  </r>
  <r>
    <s v="083940000000000203"/>
    <x v="1"/>
    <x v="1"/>
    <n v="51.977853505699997"/>
    <s v="≥ 250"/>
    <x v="0"/>
  </r>
  <r>
    <s v="083940000000000203"/>
    <x v="9"/>
    <x v="1"/>
    <n v="61.931592928500002"/>
    <s v="≥ 250"/>
    <x v="0"/>
  </r>
  <r>
    <s v="083940000000000203"/>
    <x v="2"/>
    <x v="1"/>
    <n v="336.368402774"/>
    <s v="≥ 250"/>
    <x v="0"/>
  </r>
  <r>
    <s v="083940000000000301"/>
    <x v="9"/>
    <x v="1"/>
    <n v="7.6063674431200001E-3"/>
    <s v="1 - &lt;50"/>
    <x v="1"/>
  </r>
  <r>
    <s v="083940000000000301"/>
    <x v="1"/>
    <x v="1"/>
    <n v="4.5895070235200001E-2"/>
    <s v="1 - &lt;50"/>
    <x v="1"/>
  </r>
  <r>
    <s v="083940000000000301"/>
    <x v="2"/>
    <x v="1"/>
    <n v="13.9399616372"/>
    <s v="1 - &lt;50"/>
    <x v="1"/>
  </r>
  <r>
    <s v="084038001000001100"/>
    <x v="2"/>
    <x v="1"/>
    <n v="1.26506877329E-3"/>
    <s v="&lt; 1"/>
    <x v="1"/>
  </r>
  <r>
    <s v="084039000000001202"/>
    <x v="1"/>
    <x v="1"/>
    <n v="1.99968608799"/>
    <s v="1 - &lt;50"/>
    <x v="1"/>
  </r>
  <r>
    <s v="084039000000001220"/>
    <x v="1"/>
    <x v="1"/>
    <n v="21.7637621991"/>
    <s v="1 - &lt;50"/>
    <x v="1"/>
  </r>
  <r>
    <s v="084039000000001408"/>
    <x v="1"/>
    <x v="1"/>
    <n v="14.8287552207"/>
    <s v="1 - &lt;50"/>
    <x v="1"/>
  </r>
  <r>
    <s v="093840000000000105"/>
    <x v="1"/>
    <x v="0"/>
    <n v="2.1937790128299999"/>
    <s v="≥ 250"/>
    <x v="0"/>
  </r>
  <r>
    <s v="093840000000000105"/>
    <x v="1"/>
    <x v="3"/>
    <n v="538.10761437999997"/>
    <s v="≥ 250"/>
    <x v="0"/>
  </r>
  <r>
    <s v="093937000000000109"/>
    <x v="1"/>
    <x v="1"/>
    <n v="143.82052177099999"/>
    <s v="100- &lt;150"/>
    <x v="0"/>
  </r>
  <r>
    <s v="093938000000000223"/>
    <x v="1"/>
    <x v="1"/>
    <n v="9.2567193690799995E-4"/>
    <s v="&lt; 1"/>
    <x v="1"/>
  </r>
  <r>
    <s v="093938000000000232"/>
    <x v="1"/>
    <x v="1"/>
    <n v="0.23962013505800001"/>
    <s v="&lt; 1"/>
    <x v="1"/>
  </r>
  <r>
    <s v="093940000000000103"/>
    <x v="10"/>
    <x v="1"/>
    <n v="2.9562185741499998"/>
    <s v="50- &lt;100"/>
    <x v="0"/>
  </r>
  <r>
    <s v="093940000000000103"/>
    <x v="9"/>
    <x v="1"/>
    <n v="35.1159466302"/>
    <s v="50- &lt;100"/>
    <x v="0"/>
  </r>
  <r>
    <s v="093940000000000103"/>
    <x v="2"/>
    <x v="1"/>
    <n v="42.476997642999997"/>
    <s v="50- &lt;100"/>
    <x v="0"/>
  </r>
  <r>
    <s v="093940000000000407"/>
    <x v="1"/>
    <x v="1"/>
    <n v="2.1402280086499998"/>
    <s v="100- &lt;150"/>
    <x v="0"/>
  </r>
  <r>
    <s v="093940000000000407"/>
    <x v="10"/>
    <x v="1"/>
    <n v="11.0202765886"/>
    <s v="100- &lt;150"/>
    <x v="0"/>
  </r>
  <r>
    <s v="093940000000000407"/>
    <x v="9"/>
    <x v="1"/>
    <n v="130.20286805000001"/>
    <s v="100- &lt;150"/>
    <x v="0"/>
  </r>
  <r>
    <s v="093940000000000504"/>
    <x v="1"/>
    <x v="2"/>
    <n v="0.25790143146900002"/>
    <s v="1 - &lt;50"/>
    <x v="1"/>
  </r>
  <r>
    <s v="093940000000000504"/>
    <x v="9"/>
    <x v="1"/>
    <n v="2.3630224183399999"/>
    <s v="1 - &lt;50"/>
    <x v="1"/>
  </r>
  <r>
    <s v="093940000000000504"/>
    <x v="10"/>
    <x v="1"/>
    <n v="4.7119812570499997"/>
    <s v="1 - &lt;50"/>
    <x v="1"/>
  </r>
  <r>
    <s v="093940000000000504"/>
    <x v="2"/>
    <x v="1"/>
    <n v="5.7474563072300002"/>
    <s v="1 - &lt;50"/>
    <x v="1"/>
  </r>
  <r>
    <s v="093940000000000504"/>
    <x v="1"/>
    <x v="1"/>
    <n v="5.8283977781200003"/>
    <s v="1 - &lt;50"/>
    <x v="1"/>
  </r>
  <r>
    <s v="094039000000000407"/>
    <x v="1"/>
    <x v="1"/>
    <n v="151.86684338800001"/>
    <s v="150-&lt;200"/>
    <x v="0"/>
  </r>
  <r>
    <s v="094039000000000620"/>
    <x v="1"/>
    <x v="1"/>
    <n v="1.27423088911"/>
    <s v="1 - &lt;50"/>
    <x v="1"/>
  </r>
  <r>
    <s v="103840000000000220"/>
    <x v="9"/>
    <x v="3"/>
    <n v="27.813890074900002"/>
    <s v="50- &lt;100"/>
    <x v="0"/>
  </r>
  <r>
    <s v="103840000000000220"/>
    <x v="1"/>
    <x v="3"/>
    <n v="28.331413686499999"/>
    <s v="50- &lt;100"/>
    <x v="0"/>
  </r>
  <r>
    <s v="103840000000000201"/>
    <x v="9"/>
    <x v="3"/>
    <n v="67.257261110200005"/>
    <s v="≥ 250"/>
    <x v="0"/>
  </r>
  <r>
    <s v="103840000000000201"/>
    <x v="1"/>
    <x v="3"/>
    <n v="220.167973991"/>
    <s v="≥ 250"/>
    <x v="0"/>
  </r>
  <r>
    <s v="103937000000000120"/>
    <x v="1"/>
    <x v="1"/>
    <n v="136.13010506200001"/>
    <s v="100- &lt;150"/>
    <x v="0"/>
  </r>
  <r>
    <s v="103940000000000310"/>
    <x v="1"/>
    <x v="2"/>
    <n v="5.9365818429399999"/>
    <s v="1 - &lt;50"/>
    <x v="1"/>
  </r>
  <r>
    <s v="103940000000000209"/>
    <x v="1"/>
    <x v="2"/>
    <n v="35.829047741499998"/>
    <s v="1 - &lt;50"/>
    <x v="1"/>
  </r>
  <r>
    <s v="103940000008000006"/>
    <x v="1"/>
    <x v="2"/>
    <n v="25.615962640799999"/>
    <s v="1 - &lt;50"/>
    <x v="1"/>
  </r>
  <r>
    <s v="113837001000000900"/>
    <x v="1"/>
    <x v="0"/>
    <n v="0.32884384223099999"/>
    <s v="&lt; 1"/>
    <x v="1"/>
  </r>
  <r>
    <s v="113837001000001600"/>
    <x v="1"/>
    <x v="0"/>
    <n v="1.1821165282999999"/>
    <s v="1 - &lt;50"/>
    <x v="1"/>
  </r>
  <r>
    <s v="113837001000001100"/>
    <x v="1"/>
    <x v="0"/>
    <n v="11.2527281149"/>
    <s v="1 - &lt;50"/>
    <x v="1"/>
  </r>
  <r>
    <s v="113837001000001300"/>
    <x v="1"/>
    <x v="0"/>
    <n v="12.292943037200001"/>
    <s v="1 - &lt;50"/>
    <x v="1"/>
  </r>
  <r>
    <s v="113837001000001500"/>
    <x v="1"/>
    <x v="0"/>
    <n v="15.1876185743"/>
    <s v="1 - &lt;50"/>
    <x v="1"/>
  </r>
  <r>
    <s v="113837001000001400"/>
    <x v="1"/>
    <x v="0"/>
    <n v="15.258181028399999"/>
    <s v="1 - &lt;50"/>
    <x v="1"/>
  </r>
  <r>
    <s v="113837001000001200"/>
    <x v="1"/>
    <x v="0"/>
    <n v="15.599849149700001"/>
    <s v="1 - &lt;50"/>
    <x v="1"/>
  </r>
  <r>
    <s v="113837001000001000"/>
    <x v="1"/>
    <x v="0"/>
    <n v="17.333787686000001"/>
    <s v="1 - &lt;50"/>
    <x v="1"/>
  </r>
  <r>
    <s v="113937000000002005"/>
    <x v="1"/>
    <x v="1"/>
    <n v="1.3149256990900001E-6"/>
    <s v="&lt; 1"/>
    <x v="1"/>
  </r>
  <r>
    <s v="113937000000002504"/>
    <x v="1"/>
    <x v="1"/>
    <n v="6.7891702359299997E-4"/>
    <s v="&lt; 1"/>
    <x v="1"/>
  </r>
  <r>
    <s v="113937000000002110"/>
    <x v="1"/>
    <x v="1"/>
    <n v="3.56355024348E-3"/>
    <s v="&lt; 1"/>
    <x v="1"/>
  </r>
  <r>
    <s v="113937000000003308"/>
    <x v="1"/>
    <x v="1"/>
    <n v="1.5013227246299999E-3"/>
    <s v="&lt; 1"/>
    <x v="1"/>
  </r>
  <r>
    <s v="113937000000003200"/>
    <x v="1"/>
    <x v="1"/>
    <n v="0.17559618530099999"/>
    <s v="&lt; 1"/>
    <x v="1"/>
  </r>
  <r>
    <s v="113937000000004307"/>
    <x v="1"/>
    <x v="1"/>
    <n v="8.6450557766100007E-3"/>
    <s v="&lt; 1"/>
    <x v="1"/>
  </r>
  <r>
    <s v="113937000000004209"/>
    <x v="3"/>
    <x v="1"/>
    <n v="4.8840931028000002E-2"/>
    <s v="&lt; 1"/>
    <x v="1"/>
  </r>
  <r>
    <s v="113937000000004307"/>
    <x v="3"/>
    <x v="1"/>
    <n v="8.1739822178099997E-2"/>
    <s v="&lt; 1"/>
    <x v="1"/>
  </r>
  <r>
    <s v="113937000000004806"/>
    <x v="3"/>
    <x v="1"/>
    <n v="4.6848072730899997"/>
    <s v="1 - &lt;50"/>
    <x v="1"/>
  </r>
  <r>
    <s v="113937000000004708"/>
    <x v="3"/>
    <x v="1"/>
    <n v="5.0593583232099997"/>
    <s v="1 - &lt;50"/>
    <x v="1"/>
  </r>
  <r>
    <s v="113937000000004600"/>
    <x v="3"/>
    <x v="1"/>
    <n v="5.0615056782099996"/>
    <s v="1 - &lt;50"/>
    <x v="1"/>
  </r>
  <r>
    <s v="113937000000005002"/>
    <x v="3"/>
    <x v="1"/>
    <n v="0.35028817672200002"/>
    <s v="&lt; 1"/>
    <x v="1"/>
  </r>
  <r>
    <s v="113937000000005805"/>
    <x v="3"/>
    <x v="1"/>
    <n v="0.37250967793500001"/>
    <s v="&lt; 1"/>
    <x v="1"/>
  </r>
  <r>
    <s v="113937000000005903"/>
    <x v="3"/>
    <x v="1"/>
    <n v="4.5813106082399999"/>
    <s v="1 - &lt;50"/>
    <x v="1"/>
  </r>
  <r>
    <s v="113937000000005100"/>
    <x v="3"/>
    <x v="1"/>
    <n v="4.6946551461299997"/>
    <s v="1 - &lt;50"/>
    <x v="1"/>
  </r>
  <r>
    <s v="113937000000006207"/>
    <x v="3"/>
    <x v="1"/>
    <n v="0.78309162460299997"/>
    <s v="&lt; 1"/>
    <x v="1"/>
  </r>
  <r>
    <s v="113937000000006001"/>
    <x v="3"/>
    <x v="1"/>
    <n v="1.7702818654700001"/>
    <s v="1 - &lt;50"/>
    <x v="1"/>
  </r>
  <r>
    <s v="113937000000006109"/>
    <x v="3"/>
    <x v="1"/>
    <n v="4.0093780628599998"/>
    <s v="1 - &lt;50"/>
    <x v="1"/>
  </r>
  <r>
    <s v="113937000000006403"/>
    <x v="3"/>
    <x v="1"/>
    <n v="4.5990508970699997"/>
    <s v="1 - &lt;50"/>
    <x v="1"/>
  </r>
  <r>
    <s v="113937000000006500"/>
    <x v="3"/>
    <x v="1"/>
    <n v="5.0011161750499999"/>
    <s v="1 - &lt;50"/>
    <x v="1"/>
  </r>
  <r>
    <s v="113937000000006608"/>
    <x v="3"/>
    <x v="1"/>
    <n v="5.0619600061399996"/>
    <s v="1 - &lt;50"/>
    <x v="1"/>
  </r>
  <r>
    <s v="113937000000006706"/>
    <x v="3"/>
    <x v="1"/>
    <n v="5.06800170067"/>
    <s v="1 - &lt;50"/>
    <x v="1"/>
  </r>
  <r>
    <s v="113937000000006804"/>
    <x v="3"/>
    <x v="1"/>
    <n v="5.0700358531700003"/>
    <s v="1 - &lt;50"/>
    <x v="1"/>
  </r>
  <r>
    <s v="113937000000006900"/>
    <x v="3"/>
    <x v="1"/>
    <n v="5.0720594491200002"/>
    <s v="1 - &lt;50"/>
    <x v="1"/>
  </r>
  <r>
    <s v="113937000000007901"/>
    <x v="3"/>
    <x v="1"/>
    <n v="0.97079741857900004"/>
    <s v="&lt; 1"/>
    <x v="1"/>
  </r>
  <r>
    <s v="113937000000007607"/>
    <x v="3"/>
    <x v="1"/>
    <n v="4.9278802961099997"/>
    <s v="1 - &lt;50"/>
    <x v="1"/>
  </r>
  <r>
    <s v="113937000000007705"/>
    <x v="3"/>
    <x v="1"/>
    <n v="4.9820041562900004"/>
    <s v="1 - &lt;50"/>
    <x v="1"/>
  </r>
  <r>
    <s v="113937000000007509"/>
    <x v="3"/>
    <x v="1"/>
    <n v="5.0615395251199997"/>
    <s v="1 - &lt;50"/>
    <x v="1"/>
  </r>
  <r>
    <s v="113937000000007108"/>
    <x v="3"/>
    <x v="1"/>
    <n v="5.0625680176900003"/>
    <s v="1 - &lt;50"/>
    <x v="1"/>
  </r>
  <r>
    <s v="113937000000007402"/>
    <x v="3"/>
    <x v="1"/>
    <n v="5.0719856460299999"/>
    <s v="1 - &lt;50"/>
    <x v="1"/>
  </r>
  <r>
    <s v="113937000000007304"/>
    <x v="3"/>
    <x v="1"/>
    <n v="5.0750168428000002"/>
    <s v="1 - &lt;50"/>
    <x v="1"/>
  </r>
  <r>
    <s v="113937000000007206"/>
    <x v="3"/>
    <x v="1"/>
    <n v="5.0761233970999999"/>
    <s v="1 - &lt;50"/>
    <x v="1"/>
  </r>
  <r>
    <s v="113937000000008241"/>
    <x v="3"/>
    <x v="1"/>
    <n v="8.1921650604199997E-4"/>
    <s v="&lt; 1"/>
    <x v="1"/>
  </r>
  <r>
    <s v="113937000000008303"/>
    <x v="1"/>
    <x v="1"/>
    <n v="1.1201188345400001E-3"/>
    <s v="&lt; 1"/>
    <x v="1"/>
  </r>
  <r>
    <s v="113937000000008287"/>
    <x v="3"/>
    <x v="1"/>
    <n v="6.1673517300799997E-3"/>
    <s v="&lt; 1"/>
    <x v="1"/>
  </r>
  <r>
    <s v="113937000000008321"/>
    <x v="1"/>
    <x v="1"/>
    <n v="0.14085297777899999"/>
    <s v="&lt; 1"/>
    <x v="1"/>
  </r>
  <r>
    <s v="113937000000008232"/>
    <x v="3"/>
    <x v="1"/>
    <n v="2.9360484955300001"/>
    <s v="1 - &lt;50"/>
    <x v="1"/>
  </r>
  <r>
    <s v="113937000000008278"/>
    <x v="3"/>
    <x v="1"/>
    <n v="4.9282558311000004"/>
    <s v="1 - &lt;50"/>
    <x v="1"/>
  </r>
  <r>
    <s v="113937000000008296"/>
    <x v="3"/>
    <x v="1"/>
    <n v="5.01501913282"/>
    <s v="1 - &lt;50"/>
    <x v="1"/>
  </r>
  <r>
    <s v="113937000000008009"/>
    <x v="3"/>
    <x v="1"/>
    <n v="5.06032494911"/>
    <s v="1 - &lt;50"/>
    <x v="1"/>
  </r>
  <r>
    <s v="113937000000008107"/>
    <x v="3"/>
    <x v="1"/>
    <n v="5.0672069875299997"/>
    <s v="1 - &lt;50"/>
    <x v="1"/>
  </r>
  <r>
    <s v="113937000000008214"/>
    <x v="1"/>
    <x v="1"/>
    <n v="7.1141888476200004"/>
    <s v="1 - &lt;50"/>
    <x v="1"/>
  </r>
  <r>
    <s v="113937000000008205"/>
    <x v="1"/>
    <x v="1"/>
    <n v="14.5251025914"/>
    <s v="1 - &lt;50"/>
    <x v="1"/>
  </r>
  <r>
    <s v="113937000000008223"/>
    <x v="3"/>
    <x v="1"/>
    <n v="16.387924422800001"/>
    <s v="1 - &lt;50"/>
    <x v="1"/>
  </r>
  <r>
    <s v="113938000000000416"/>
    <x v="6"/>
    <x v="1"/>
    <n v="1.69857988663E-2"/>
    <s v="1 - &lt;50"/>
    <x v="1"/>
  </r>
  <r>
    <s v="113938000000000430"/>
    <x v="11"/>
    <x v="1"/>
    <n v="2.2912028345500001E-2"/>
    <s v="1 - &lt;50"/>
    <x v="1"/>
  </r>
  <r>
    <s v="113938000000000430"/>
    <x v="1"/>
    <x v="1"/>
    <n v="3.0511406207100002E-2"/>
    <s v="1 - &lt;50"/>
    <x v="1"/>
  </r>
  <r>
    <s v="113938000000000407"/>
    <x v="1"/>
    <x v="1"/>
    <n v="4.7820604048899998E-2"/>
    <s v="1 - &lt;50"/>
    <x v="1"/>
  </r>
  <r>
    <s v="113938000000000416"/>
    <x v="1"/>
    <x v="1"/>
    <n v="2.0577614422999999"/>
    <s v="1 - &lt;50"/>
    <x v="1"/>
  </r>
  <r>
    <s v="113938000000000407"/>
    <x v="6"/>
    <x v="1"/>
    <n v="4.4068064719600004"/>
    <s v="1 - &lt;50"/>
    <x v="1"/>
  </r>
  <r>
    <s v="113938000000000430"/>
    <x v="6"/>
    <x v="1"/>
    <n v="13.8227725547"/>
    <s v="1 - &lt;50"/>
    <x v="1"/>
  </r>
  <r>
    <s v="113938000000000407"/>
    <x v="11"/>
    <x v="1"/>
    <n v="40.522575909799997"/>
    <s v="1 - &lt;50"/>
    <x v="1"/>
  </r>
  <r>
    <s v="113938000000000309"/>
    <x v="1"/>
    <x v="1"/>
    <n v="94.957052638500002"/>
    <s v="50- &lt;100"/>
    <x v="0"/>
  </r>
  <r>
    <s v="114039000100000633"/>
    <x v="1"/>
    <x v="1"/>
    <n v="0.47416467611399998"/>
    <s v="&lt; 1"/>
    <x v="1"/>
  </r>
  <r>
    <s v="114039000100000928"/>
    <x v="1"/>
    <x v="1"/>
    <n v="0.70079182102399995"/>
    <s v="&lt; 1"/>
    <x v="1"/>
  </r>
  <r>
    <s v="114039000100000802"/>
    <x v="1"/>
    <x v="1"/>
    <n v="0.95287553546399995"/>
    <s v="&lt; 1"/>
    <x v="1"/>
  </r>
  <r>
    <s v="114039000100000508"/>
    <x v="1"/>
    <x v="1"/>
    <n v="0.96716075229499998"/>
    <s v="&lt; 1"/>
    <x v="1"/>
  </r>
  <r>
    <s v="114039000100000401"/>
    <x v="1"/>
    <x v="1"/>
    <n v="1.1458294235199999"/>
    <s v="1 - &lt;50"/>
    <x v="1"/>
  </r>
  <r>
    <s v="114039000100000704"/>
    <x v="1"/>
    <x v="1"/>
    <n v="1.1778098459199999"/>
    <s v="1 - &lt;50"/>
    <x v="1"/>
  </r>
  <r>
    <s v="114039000100000303"/>
    <x v="1"/>
    <x v="1"/>
    <n v="1.34302943972"/>
    <s v="1 - &lt;50"/>
    <x v="1"/>
  </r>
  <r>
    <s v="114039000100000205"/>
    <x v="1"/>
    <x v="1"/>
    <n v="2.2280932677399998"/>
    <s v="1 - &lt;50"/>
    <x v="1"/>
  </r>
  <r>
    <s v="114039000100001909"/>
    <x v="1"/>
    <x v="1"/>
    <n v="1.0249411105600001E-4"/>
    <s v="&lt; 1"/>
    <x v="1"/>
  </r>
  <r>
    <s v="114039000100001801"/>
    <x v="1"/>
    <x v="1"/>
    <n v="1.0903174549000001E-4"/>
    <s v="&lt; 1"/>
    <x v="1"/>
  </r>
  <r>
    <s v="114039000100001400"/>
    <x v="1"/>
    <x v="1"/>
    <n v="0.59350256790800004"/>
    <s v="&lt; 1"/>
    <x v="1"/>
  </r>
  <r>
    <s v="114039000100001302"/>
    <x v="1"/>
    <x v="1"/>
    <n v="0.78815760009799996"/>
    <s v="&lt; 1"/>
    <x v="1"/>
  </r>
  <r>
    <s v="114039000100001008"/>
    <x v="1"/>
    <x v="1"/>
    <n v="1.0644893844600001"/>
    <s v="1 - &lt;50"/>
    <x v="1"/>
  </r>
  <r>
    <s v="114039000100001507"/>
    <x v="1"/>
    <x v="1"/>
    <n v="1.0810138168600001"/>
    <s v="1 - &lt;50"/>
    <x v="1"/>
  </r>
  <r>
    <s v="114039000100001204"/>
    <x v="1"/>
    <x v="1"/>
    <n v="1.2273048311100001"/>
    <s v="1 - &lt;50"/>
    <x v="1"/>
  </r>
  <r>
    <s v="114039000100002604"/>
    <x v="1"/>
    <x v="1"/>
    <n v="5.0381181114899998E-5"/>
    <s v="&lt; 1"/>
    <x v="1"/>
  </r>
  <r>
    <s v="114039000100002908"/>
    <x v="1"/>
    <x v="1"/>
    <n v="2.16772699844E-4"/>
    <s v="&lt; 1"/>
    <x v="1"/>
  </r>
  <r>
    <s v="114039000100002702"/>
    <x v="1"/>
    <x v="1"/>
    <n v="0.24822875104799999"/>
    <s v="&lt; 1"/>
    <x v="1"/>
  </r>
  <r>
    <s v="114039000100002800"/>
    <x v="1"/>
    <x v="1"/>
    <n v="0.37407575824299999"/>
    <s v="&lt; 1"/>
    <x v="1"/>
  </r>
  <r>
    <s v="114039000100002105"/>
    <x v="1"/>
    <x v="1"/>
    <n v="0.907251321936"/>
    <s v="&lt; 1"/>
    <x v="1"/>
  </r>
  <r>
    <s v="114039000100002301"/>
    <x v="1"/>
    <x v="1"/>
    <n v="0.94092896782000002"/>
    <s v="&lt; 1"/>
    <x v="1"/>
  </r>
  <r>
    <s v="114039000100003408"/>
    <x v="1"/>
    <x v="1"/>
    <n v="0.49232512373999998"/>
    <s v="&lt; 1"/>
    <x v="1"/>
  </r>
  <r>
    <s v="114039000100003701"/>
    <x v="1"/>
    <x v="1"/>
    <n v="0.66280797591899998"/>
    <s v="&lt; 1"/>
    <x v="1"/>
  </r>
  <r>
    <s v="114039000100003907"/>
    <x v="1"/>
    <x v="1"/>
    <n v="0.71740984665200003"/>
    <s v="&lt; 1"/>
    <x v="1"/>
  </r>
  <r>
    <s v="114039000100003603"/>
    <x v="1"/>
    <x v="1"/>
    <n v="0.85250678657599999"/>
    <s v="&lt; 1"/>
    <x v="1"/>
  </r>
  <r>
    <s v="114039000100003505"/>
    <x v="1"/>
    <x v="1"/>
    <n v="0.94647800648199998"/>
    <s v="&lt; 1"/>
    <x v="1"/>
  </r>
  <r>
    <s v="114039000100004906"/>
    <x v="1"/>
    <x v="1"/>
    <n v="0.65242089787500002"/>
    <s v="&lt; 1"/>
    <x v="1"/>
  </r>
  <r>
    <s v="114039000100004103"/>
    <x v="1"/>
    <x v="1"/>
    <n v="0.68272266893400002"/>
    <s v="&lt; 1"/>
    <x v="1"/>
  </r>
  <r>
    <s v="114039000100004201"/>
    <x v="1"/>
    <x v="1"/>
    <n v="0.70620218132000001"/>
    <s v="&lt; 1"/>
    <x v="1"/>
  </r>
  <r>
    <s v="114039000100004407"/>
    <x v="1"/>
    <x v="1"/>
    <n v="0.91401796241199995"/>
    <s v="&lt; 1"/>
    <x v="1"/>
  </r>
  <r>
    <s v="114039000100004504"/>
    <x v="1"/>
    <x v="1"/>
    <n v="0.92693620438699997"/>
    <s v="&lt; 1"/>
    <x v="1"/>
  </r>
  <r>
    <s v="114039000100004602"/>
    <x v="1"/>
    <x v="1"/>
    <n v="0.94161912950000004"/>
    <s v="&lt; 1"/>
    <x v="1"/>
  </r>
  <r>
    <s v="114039000100004808"/>
    <x v="1"/>
    <x v="1"/>
    <n v="1.02571228273"/>
    <s v="1 - &lt;50"/>
    <x v="1"/>
  </r>
  <r>
    <s v="114039000100004309"/>
    <x v="1"/>
    <x v="1"/>
    <n v="1.0639601358599999"/>
    <s v="1 - &lt;50"/>
    <x v="1"/>
  </r>
  <r>
    <s v="114039000100005308"/>
    <x v="1"/>
    <x v="1"/>
    <n v="3.6138195166899998E-4"/>
    <s v="&lt; 1"/>
    <x v="1"/>
  </r>
  <r>
    <s v="114039000100005004"/>
    <x v="1"/>
    <x v="1"/>
    <n v="0.41734722590500001"/>
    <s v="&lt; 1"/>
    <x v="1"/>
  </r>
  <r>
    <s v="114039000100005807"/>
    <x v="1"/>
    <x v="1"/>
    <n v="0.95198582521999997"/>
    <s v="&lt; 1"/>
    <x v="1"/>
  </r>
  <r>
    <s v="114039000100005200"/>
    <x v="1"/>
    <x v="1"/>
    <n v="1.0167279676200001"/>
    <s v="1 - &lt;50"/>
    <x v="1"/>
  </r>
  <r>
    <s v="114039000100005905"/>
    <x v="1"/>
    <x v="1"/>
    <n v="1.1003176355199999"/>
    <s v="1 - &lt;50"/>
    <x v="1"/>
  </r>
  <r>
    <s v="114039000100006806"/>
    <x v="1"/>
    <x v="1"/>
    <n v="0.734365955844"/>
    <s v="&lt; 1"/>
    <x v="1"/>
  </r>
  <r>
    <s v="114039000100006307"/>
    <x v="1"/>
    <x v="1"/>
    <n v="0.80462251036099997"/>
    <s v="&lt; 1"/>
    <x v="1"/>
  </r>
  <r>
    <s v="114039000100006101"/>
    <x v="1"/>
    <x v="1"/>
    <n v="1.01288070055"/>
    <s v="1 - &lt;50"/>
    <x v="1"/>
  </r>
  <r>
    <s v="114039000100006904"/>
    <x v="1"/>
    <x v="1"/>
    <n v="1.0661898003300001"/>
    <s v="1 - &lt;50"/>
    <x v="1"/>
  </r>
  <r>
    <s v="114039000100006209"/>
    <x v="1"/>
    <x v="1"/>
    <n v="1.0758066693799999"/>
    <s v="1 - &lt;50"/>
    <x v="1"/>
  </r>
  <r>
    <s v="114039000100006003"/>
    <x v="1"/>
    <x v="1"/>
    <n v="1.0761626316099999"/>
    <s v="1 - &lt;50"/>
    <x v="1"/>
  </r>
  <r>
    <s v="114039000100007324"/>
    <x v="1"/>
    <x v="1"/>
    <n v="9.0554013087499997E-5"/>
    <s v="&lt; 1"/>
    <x v="1"/>
  </r>
  <r>
    <s v="114039000100007404"/>
    <x v="1"/>
    <x v="1"/>
    <n v="0.30636624570799997"/>
    <s v="&lt; 1"/>
    <x v="1"/>
  </r>
  <r>
    <s v="114039000100007501"/>
    <x v="1"/>
    <x v="1"/>
    <n v="0.84728838926899996"/>
    <s v="&lt; 1"/>
    <x v="1"/>
  </r>
  <r>
    <s v="114039000100007707"/>
    <x v="1"/>
    <x v="1"/>
    <n v="0.950986322281"/>
    <s v="&lt; 1"/>
    <x v="1"/>
  </r>
  <r>
    <s v="114039000100007609"/>
    <x v="1"/>
    <x v="1"/>
    <n v="1.0149974934899999"/>
    <s v="1 - &lt;50"/>
    <x v="1"/>
  </r>
  <r>
    <s v="114039000100007805"/>
    <x v="1"/>
    <x v="1"/>
    <n v="1.1062354935000001"/>
    <s v="1 - &lt;50"/>
    <x v="1"/>
  </r>
  <r>
    <s v="114039000100008804"/>
    <x v="1"/>
    <x v="1"/>
    <n v="1.1261259471099999E-4"/>
    <s v="&lt; 1"/>
    <x v="1"/>
  </r>
  <r>
    <s v="114039000100008706"/>
    <x v="1"/>
    <x v="1"/>
    <n v="2.0478367971299999E-4"/>
    <s v="&lt; 1"/>
    <x v="1"/>
  </r>
  <r>
    <s v="114039000100008902"/>
    <x v="1"/>
    <x v="1"/>
    <n v="0.235752529855"/>
    <s v="&lt; 1"/>
    <x v="1"/>
  </r>
  <r>
    <s v="114039000100008608"/>
    <x v="1"/>
    <x v="1"/>
    <n v="0.51714174681900005"/>
    <s v="&lt; 1"/>
    <x v="1"/>
  </r>
  <r>
    <s v="114039000100008305"/>
    <x v="1"/>
    <x v="1"/>
    <n v="0.782389079978"/>
    <s v="&lt; 1"/>
    <x v="1"/>
  </r>
  <r>
    <s v="114039000100008403"/>
    <x v="1"/>
    <x v="1"/>
    <n v="0.80411662736400003"/>
    <s v="&lt; 1"/>
    <x v="1"/>
  </r>
  <r>
    <s v="114039000100008500"/>
    <x v="1"/>
    <x v="1"/>
    <n v="1.0149427009100001"/>
    <s v="1 - &lt;50"/>
    <x v="1"/>
  </r>
  <r>
    <s v="114039000100008207"/>
    <x v="1"/>
    <x v="1"/>
    <n v="1.6255807263299999"/>
    <s v="1 - &lt;50"/>
    <x v="1"/>
  </r>
  <r>
    <s v="114039000100008001"/>
    <x v="1"/>
    <x v="1"/>
    <n v="1.87231474777"/>
    <s v="1 - &lt;50"/>
    <x v="1"/>
  </r>
  <r>
    <s v="114039000100009000"/>
    <x v="1"/>
    <x v="1"/>
    <n v="0.50840260132000004"/>
    <s v="&lt; 1"/>
    <x v="1"/>
  </r>
  <r>
    <s v="114039000100009803"/>
    <x v="1"/>
    <x v="1"/>
    <n v="0.87647138005000003"/>
    <s v="&lt; 1"/>
    <x v="1"/>
  </r>
  <r>
    <s v="114039000100009901"/>
    <x v="1"/>
    <x v="1"/>
    <n v="1.0413988732299999"/>
    <s v="1 - &lt;50"/>
    <x v="1"/>
  </r>
  <r>
    <s v="114039000100009402"/>
    <x v="1"/>
    <x v="1"/>
    <n v="1.04725425589"/>
    <s v="1 - &lt;50"/>
    <x v="1"/>
  </r>
  <r>
    <s v="114039000100009108"/>
    <x v="1"/>
    <x v="1"/>
    <n v="1.0507346852099999"/>
    <s v="1 - &lt;50"/>
    <x v="1"/>
  </r>
  <r>
    <s v="114039000100009304"/>
    <x v="1"/>
    <x v="1"/>
    <n v="1.07349224039"/>
    <s v="1 - &lt;50"/>
    <x v="1"/>
  </r>
  <r>
    <s v="114039000100009509"/>
    <x v="1"/>
    <x v="1"/>
    <n v="1.3784906949"/>
    <s v="1 - &lt;50"/>
    <x v="1"/>
  </r>
  <r>
    <s v="114039000100010819"/>
    <x v="1"/>
    <x v="1"/>
    <n v="0.24540460006299999"/>
    <s v="&lt; 1"/>
    <x v="1"/>
  </r>
  <r>
    <s v="114039000100010828"/>
    <x v="1"/>
    <x v="1"/>
    <n v="0.24944168470299999"/>
    <s v="&lt; 1"/>
    <x v="1"/>
  </r>
  <r>
    <s v="114039000100010702"/>
    <x v="1"/>
    <x v="1"/>
    <n v="0.60391911185699998"/>
    <s v="&lt; 1"/>
    <x v="1"/>
  </r>
  <r>
    <s v="114039000100010908"/>
    <x v="1"/>
    <x v="1"/>
    <n v="0.70309243019099998"/>
    <s v="&lt; 1"/>
    <x v="1"/>
  </r>
  <r>
    <s v="114039000100011925"/>
    <x v="1"/>
    <x v="1"/>
    <n v="1.52546128159E-4"/>
    <s v="&lt; 1"/>
    <x v="1"/>
  </r>
  <r>
    <s v="114039000100011104"/>
    <x v="1"/>
    <x v="1"/>
    <n v="0.35727500793799999"/>
    <s v="&lt; 1"/>
    <x v="1"/>
  </r>
  <r>
    <s v="114039000100011701"/>
    <x v="1"/>
    <x v="1"/>
    <n v="0.38328883233700001"/>
    <s v="&lt; 1"/>
    <x v="1"/>
  </r>
  <r>
    <s v="114039000100011505"/>
    <x v="1"/>
    <x v="1"/>
    <n v="0.38848261249400001"/>
    <s v="&lt; 1"/>
    <x v="1"/>
  </r>
  <r>
    <s v="114039000100011408"/>
    <x v="1"/>
    <x v="1"/>
    <n v="0.42608781715299998"/>
    <s v="&lt; 1"/>
    <x v="1"/>
  </r>
  <r>
    <s v="114039000100011015"/>
    <x v="1"/>
    <x v="1"/>
    <n v="0.43807148320900002"/>
    <s v="&lt; 1"/>
    <x v="1"/>
  </r>
  <r>
    <s v="114039000100011300"/>
    <x v="1"/>
    <x v="1"/>
    <n v="0.52454289682599997"/>
    <s v="&lt; 1"/>
    <x v="1"/>
  </r>
  <r>
    <s v="114039000100011202"/>
    <x v="1"/>
    <x v="1"/>
    <n v="0.53057531951100001"/>
    <s v="&lt; 1"/>
    <x v="1"/>
  </r>
  <r>
    <s v="114039000100012201"/>
    <x v="1"/>
    <x v="1"/>
    <n v="3.0338409010300001E-4"/>
    <s v="&lt; 1"/>
    <x v="1"/>
  </r>
  <r>
    <s v="114039000400000101"/>
    <x v="1"/>
    <x v="1"/>
    <n v="7.21523085551E-8"/>
    <s v="&lt; 1"/>
    <x v="1"/>
  </r>
  <r>
    <s v="114039000400000209"/>
    <x v="1"/>
    <x v="1"/>
    <n v="3.6736970254400001E-4"/>
    <s v="&lt; 1"/>
    <x v="1"/>
  </r>
  <r>
    <s v="114039000400002207"/>
    <x v="1"/>
    <x v="1"/>
    <n v="0.90032875795599998"/>
    <s v="&lt; 1"/>
    <x v="1"/>
  </r>
  <r>
    <s v="114039000400002305"/>
    <x v="1"/>
    <x v="1"/>
    <n v="1.13790187372"/>
    <s v="1 - &lt;50"/>
    <x v="1"/>
  </r>
  <r>
    <s v="114039000400003910"/>
    <x v="1"/>
    <x v="1"/>
    <n v="1.43667077646E-7"/>
    <s v="&lt; 1"/>
    <x v="1"/>
  </r>
  <r>
    <s v="114039000400004009"/>
    <x v="1"/>
    <x v="1"/>
    <n v="4.1984014593100002E-4"/>
    <s v="&lt; 1"/>
    <x v="1"/>
  </r>
  <r>
    <s v="114039000400006604"/>
    <x v="1"/>
    <x v="1"/>
    <n v="1.5046905467199999E-5"/>
    <s v="&lt; 1"/>
    <x v="1"/>
  </r>
  <r>
    <s v="114039000400006301"/>
    <x v="1"/>
    <x v="1"/>
    <n v="1.12852229272E-4"/>
    <s v="&lt; 1"/>
    <x v="1"/>
  </r>
  <r>
    <s v="114039000400006105"/>
    <x v="1"/>
    <x v="1"/>
    <n v="0.21775315536699999"/>
    <s v="&lt; 1"/>
    <x v="1"/>
  </r>
  <r>
    <s v="114039000400007907"/>
    <x v="1"/>
    <x v="1"/>
    <n v="6.7362486105699995E-4"/>
    <s v="&lt; 1"/>
    <x v="1"/>
  </r>
  <r>
    <s v="114039000400008504"/>
    <x v="1"/>
    <x v="1"/>
    <n v="0.40837641100200001"/>
    <s v="&lt; 1"/>
    <x v="1"/>
  </r>
  <r>
    <s v="114039000400008602"/>
    <x v="1"/>
    <x v="1"/>
    <n v="0.50891367126300002"/>
    <s v="&lt; 1"/>
    <x v="1"/>
  </r>
  <r>
    <s v="114039000400008808"/>
    <x v="1"/>
    <x v="1"/>
    <n v="0.62214678682299995"/>
    <s v="&lt; 1"/>
    <x v="1"/>
  </r>
  <r>
    <s v="114039000400008309"/>
    <x v="1"/>
    <x v="1"/>
    <n v="0.66486753604000004"/>
    <s v="&lt; 1"/>
    <x v="1"/>
  </r>
  <r>
    <s v="114039000400008906"/>
    <x v="1"/>
    <x v="1"/>
    <n v="0.66616765812500001"/>
    <s v="&lt; 1"/>
    <x v="1"/>
  </r>
  <r>
    <s v="114039000400008201"/>
    <x v="1"/>
    <x v="1"/>
    <n v="1.1920726216399999"/>
    <s v="1 - &lt;50"/>
    <x v="1"/>
  </r>
  <r>
    <s v="114039000400009004"/>
    <x v="1"/>
    <x v="1"/>
    <n v="0.67264308785899996"/>
    <s v="&lt; 1"/>
    <x v="1"/>
  </r>
  <r>
    <s v="114039000400009102"/>
    <x v="1"/>
    <x v="1"/>
    <n v="0.82078849545200006"/>
    <s v="&lt; 1"/>
    <x v="1"/>
  </r>
  <r>
    <s v="114039000400009200"/>
    <x v="1"/>
    <x v="1"/>
    <n v="0.83243313663399998"/>
    <s v="&lt; 1"/>
    <x v="1"/>
  </r>
  <r>
    <s v="114039000400009308"/>
    <x v="1"/>
    <x v="1"/>
    <n v="0.92119492420799998"/>
    <s v="&lt; 1"/>
    <x v="1"/>
  </r>
  <r>
    <s v="114039000400009406"/>
    <x v="1"/>
    <x v="1"/>
    <n v="0.967436261252"/>
    <s v="&lt; 1"/>
    <x v="1"/>
  </r>
  <r>
    <s v="114039000400009905"/>
    <x v="1"/>
    <x v="1"/>
    <n v="1.0894868342599999"/>
    <s v="1 - &lt;50"/>
    <x v="1"/>
  </r>
  <r>
    <s v="114039000400009807"/>
    <x v="1"/>
    <x v="1"/>
    <n v="1.20184892253"/>
    <s v="1 - &lt;50"/>
    <x v="1"/>
  </r>
  <r>
    <s v="114039000400009503"/>
    <x v="1"/>
    <x v="1"/>
    <n v="1.36035775585"/>
    <s v="1 - &lt;50"/>
    <x v="1"/>
  </r>
  <r>
    <s v="114039000400010911"/>
    <x v="1"/>
    <x v="1"/>
    <n v="0.43785327726099998"/>
    <s v="&lt; 1"/>
    <x v="1"/>
  </r>
  <r>
    <s v="114039000400010314"/>
    <x v="1"/>
    <x v="1"/>
    <n v="0.51058462693700002"/>
    <s v="&lt; 1"/>
    <x v="1"/>
  </r>
  <r>
    <s v="114039000400010341"/>
    <x v="1"/>
    <x v="1"/>
    <n v="0.64737711498399997"/>
    <s v="&lt; 1"/>
    <x v="1"/>
  </r>
  <r>
    <s v="114039000400010001"/>
    <x v="1"/>
    <x v="1"/>
    <n v="1.0214740082"/>
    <s v="1 - &lt;50"/>
    <x v="1"/>
  </r>
  <r>
    <s v="114039000400010207"/>
    <x v="1"/>
    <x v="1"/>
    <n v="1.0533636575300001"/>
    <s v="1 - &lt;50"/>
    <x v="1"/>
  </r>
  <r>
    <s v="114039000400010608"/>
    <x v="1"/>
    <x v="1"/>
    <n v="1.3121546450699999"/>
    <s v="1 - &lt;50"/>
    <x v="1"/>
  </r>
  <r>
    <s v="114039000400011206"/>
    <x v="1"/>
    <x v="1"/>
    <n v="0.40236615106899998"/>
    <s v="&lt; 1"/>
    <x v="1"/>
  </r>
  <r>
    <s v="114039000400011509"/>
    <x v="1"/>
    <x v="1"/>
    <n v="1.0455632448500001"/>
    <s v="1 - &lt;50"/>
    <x v="1"/>
  </r>
  <r>
    <s v="114039000400011803"/>
    <x v="1"/>
    <x v="1"/>
    <n v="1.05020741196"/>
    <s v="1 - &lt;50"/>
    <x v="1"/>
  </r>
  <r>
    <s v="114039000400011901"/>
    <x v="1"/>
    <x v="1"/>
    <n v="1.8386599184300001"/>
    <s v="1 - &lt;50"/>
    <x v="1"/>
  </r>
  <r>
    <s v="114039000400012802"/>
    <x v="1"/>
    <x v="1"/>
    <n v="2.6757604384299998E-4"/>
    <s v="&lt; 1"/>
    <x v="1"/>
  </r>
  <r>
    <s v="114039000400012107"/>
    <x v="1"/>
    <x v="1"/>
    <n v="0.46994953483399998"/>
    <s v="&lt; 1"/>
    <x v="1"/>
  </r>
  <r>
    <s v="114039000400012704"/>
    <x v="1"/>
    <x v="1"/>
    <n v="0.48637755181699999"/>
    <s v="&lt; 1"/>
    <x v="1"/>
  </r>
  <r>
    <s v="114039000400012205"/>
    <x v="1"/>
    <x v="1"/>
    <n v="0.63326934996100004"/>
    <s v="&lt; 1"/>
    <x v="1"/>
  </r>
  <r>
    <s v="114039000400012508"/>
    <x v="1"/>
    <x v="1"/>
    <n v="0.82130682828900003"/>
    <s v="&lt; 1"/>
    <x v="1"/>
  </r>
  <r>
    <s v="114039000400012303"/>
    <x v="1"/>
    <x v="1"/>
    <n v="0.89049720326500004"/>
    <s v="&lt; 1"/>
    <x v="1"/>
  </r>
  <r>
    <s v="114039000400013008"/>
    <x v="1"/>
    <x v="1"/>
    <n v="2.3729952379600001E-5"/>
    <s v="&lt; 1"/>
    <x v="1"/>
  </r>
  <r>
    <s v="114039000400013400"/>
    <x v="1"/>
    <x v="1"/>
    <n v="0.84795360386899998"/>
    <s v="&lt; 1"/>
    <x v="1"/>
  </r>
  <r>
    <s v="114039000400013302"/>
    <x v="1"/>
    <x v="1"/>
    <n v="0.85738533788500004"/>
    <s v="&lt; 1"/>
    <x v="1"/>
  </r>
  <r>
    <s v="114039000400013909"/>
    <x v="1"/>
    <x v="1"/>
    <n v="0.89326842203800005"/>
    <s v="&lt; 1"/>
    <x v="1"/>
  </r>
  <r>
    <s v="114039000400013801"/>
    <x v="1"/>
    <x v="1"/>
    <n v="0.98059249097699996"/>
    <s v="&lt; 1"/>
    <x v="1"/>
  </r>
  <r>
    <s v="114039000400013507"/>
    <x v="1"/>
    <x v="1"/>
    <n v="1.11717969877"/>
    <s v="1 - &lt;50"/>
    <x v="1"/>
  </r>
  <r>
    <s v="114039000400014908"/>
    <x v="1"/>
    <x v="1"/>
    <n v="2.9965442244899999E-4"/>
    <s v="&lt; 1"/>
    <x v="1"/>
  </r>
  <r>
    <s v="114039000400014819"/>
    <x v="1"/>
    <x v="1"/>
    <n v="0.33330118570400002"/>
    <s v="&lt; 1"/>
    <x v="1"/>
  </r>
  <r>
    <s v="114039000400014007"/>
    <x v="1"/>
    <x v="1"/>
    <n v="0.41822473781399999"/>
    <s v="&lt; 1"/>
    <x v="1"/>
  </r>
  <r>
    <s v="114039000400014105"/>
    <x v="1"/>
    <x v="1"/>
    <n v="0.98434706187700005"/>
    <s v="&lt; 1"/>
    <x v="1"/>
  </r>
  <r>
    <s v="114039000400014203"/>
    <x v="1"/>
    <x v="1"/>
    <n v="1.05606471545"/>
    <s v="1 - &lt;50"/>
    <x v="1"/>
  </r>
  <r>
    <s v="114039000400014702"/>
    <x v="1"/>
    <x v="1"/>
    <n v="1.0623384763899999"/>
    <s v="1 - &lt;50"/>
    <x v="1"/>
  </r>
  <r>
    <s v="114039000400014604"/>
    <x v="1"/>
    <x v="1"/>
    <n v="1.39023018633"/>
    <s v="1 - &lt;50"/>
    <x v="1"/>
  </r>
  <r>
    <s v="114039000400015006"/>
    <x v="1"/>
    <x v="1"/>
    <n v="0.64881165681999997"/>
    <s v="&lt; 1"/>
    <x v="1"/>
  </r>
  <r>
    <s v="114039000400015701"/>
    <x v="1"/>
    <x v="1"/>
    <n v="0.93368638393000003"/>
    <s v="&lt; 1"/>
    <x v="1"/>
  </r>
  <r>
    <s v="114039000400015202"/>
    <x v="1"/>
    <x v="1"/>
    <n v="0.94125806033699999"/>
    <s v="&lt; 1"/>
    <x v="1"/>
  </r>
  <r>
    <s v="114039000400015408"/>
    <x v="1"/>
    <x v="1"/>
    <n v="0.99338778772400005"/>
    <s v="&lt; 1"/>
    <x v="1"/>
  </r>
  <r>
    <s v="114039000400015603"/>
    <x v="1"/>
    <x v="1"/>
    <n v="0.99797906063499997"/>
    <s v="&lt; 1"/>
    <x v="1"/>
  </r>
  <r>
    <s v="114039000400015300"/>
    <x v="1"/>
    <x v="1"/>
    <n v="1.0892501962400001"/>
    <s v="1 - &lt;50"/>
    <x v="1"/>
  </r>
  <r>
    <s v="123837000000000220"/>
    <x v="1"/>
    <x v="0"/>
    <n v="5.2999419738100002"/>
    <s v="1 - &lt;50"/>
    <x v="1"/>
  </r>
  <r>
    <s v="123837000000000105"/>
    <x v="1"/>
    <x v="0"/>
    <n v="9.0316077336300005"/>
    <s v="≥ 250"/>
    <x v="0"/>
  </r>
  <r>
    <s v="123837000000000230"/>
    <x v="1"/>
    <x v="0"/>
    <n v="19.869902274400001"/>
    <s v="1 - &lt;50"/>
    <x v="1"/>
  </r>
  <r>
    <s v="123837000000000105"/>
    <x v="2"/>
    <x v="0"/>
    <n v="24.7262528923"/>
    <s v="≥ 250"/>
    <x v="0"/>
  </r>
  <r>
    <s v="123837000000000240"/>
    <x v="1"/>
    <x v="0"/>
    <n v="52.8694479993"/>
    <s v="50- &lt;100"/>
    <x v="0"/>
  </r>
  <r>
    <s v="123837000000000203"/>
    <x v="1"/>
    <x v="0"/>
    <n v="63.547362709399998"/>
    <s v="50- &lt;100"/>
    <x v="0"/>
  </r>
  <r>
    <s v="123837000000000105"/>
    <x v="0"/>
    <x v="0"/>
    <n v="286.04387898099998"/>
    <s v="≥ 250"/>
    <x v="0"/>
  </r>
  <r>
    <s v="123839000000000110"/>
    <x v="1"/>
    <x v="0"/>
    <n v="29.374752245"/>
    <s v="1 - &lt;50"/>
    <x v="1"/>
  </r>
  <r>
    <s v="123839002000000902"/>
    <x v="1"/>
    <x v="0"/>
    <n v="2.3730506627800001E-2"/>
    <s v="&lt; 1"/>
    <x v="1"/>
  </r>
  <r>
    <s v="123839002000000804"/>
    <x v="1"/>
    <x v="0"/>
    <n v="7.1323040299399995E-2"/>
    <s v="&lt; 1"/>
    <x v="1"/>
  </r>
  <r>
    <s v="123839002000000109"/>
    <x v="1"/>
    <x v="0"/>
    <n v="5.3045130153000004"/>
    <s v="1 - &lt;50"/>
    <x v="1"/>
  </r>
  <r>
    <s v="123839002000000403"/>
    <x v="1"/>
    <x v="0"/>
    <n v="8.0784796836799995"/>
    <s v="1 - &lt;50"/>
    <x v="1"/>
  </r>
  <r>
    <s v="123839002000000207"/>
    <x v="1"/>
    <x v="0"/>
    <n v="18.581025511299998"/>
    <s v="1 - &lt;50"/>
    <x v="1"/>
  </r>
  <r>
    <s v="123839002000001108"/>
    <x v="1"/>
    <x v="0"/>
    <n v="7.1542601926800004E-3"/>
    <s v="&lt; 1"/>
    <x v="1"/>
  </r>
  <r>
    <s v="123839002000001000"/>
    <x v="1"/>
    <x v="0"/>
    <n v="1.0489879019499999E-2"/>
    <s v="&lt; 1"/>
    <x v="1"/>
  </r>
  <r>
    <s v="123937000100000307"/>
    <x v="1"/>
    <x v="1"/>
    <n v="68.254620732899994"/>
    <s v="50- &lt;100"/>
    <x v="0"/>
  </r>
  <r>
    <s v="123937000300000704"/>
    <x v="1"/>
    <x v="1"/>
    <n v="1.3777238023299999E-6"/>
    <s v="&lt; 1"/>
    <x v="1"/>
  </r>
  <r>
    <s v="123937000300000802"/>
    <x v="1"/>
    <x v="1"/>
    <n v="8.2750118798799992E-3"/>
    <s v="&lt; 1"/>
    <x v="1"/>
  </r>
  <r>
    <s v="123937000300000606"/>
    <x v="3"/>
    <x v="1"/>
    <n v="3.3501733068500003E-2"/>
    <s v="&lt; 1"/>
    <x v="1"/>
  </r>
  <r>
    <s v="123937000300000900"/>
    <x v="3"/>
    <x v="1"/>
    <n v="0.13010881079700001"/>
    <s v="&lt; 1"/>
    <x v="1"/>
  </r>
  <r>
    <s v="123937000300001703"/>
    <x v="1"/>
    <x v="1"/>
    <n v="1.84273509558E-4"/>
    <s v="&lt; 1"/>
    <x v="1"/>
  </r>
  <r>
    <s v="123937000300001605"/>
    <x v="1"/>
    <x v="1"/>
    <n v="1.22013819856E-3"/>
    <s v="&lt; 1"/>
    <x v="1"/>
  </r>
  <r>
    <s v="123937000300001703"/>
    <x v="3"/>
    <x v="1"/>
    <n v="6.5819207525599999E-2"/>
    <s v="&lt; 1"/>
    <x v="1"/>
  </r>
  <r>
    <s v="123937000300001008"/>
    <x v="3"/>
    <x v="1"/>
    <n v="2.8092708493399998"/>
    <s v="1 - &lt;50"/>
    <x v="1"/>
  </r>
  <r>
    <s v="123937000300001106"/>
    <x v="3"/>
    <x v="1"/>
    <n v="4.2182236031300002"/>
    <s v="1 - &lt;50"/>
    <x v="1"/>
  </r>
  <r>
    <s v="123937000300002105"/>
    <x v="3"/>
    <x v="1"/>
    <n v="0.56979356497699996"/>
    <s v="&lt; 1"/>
    <x v="1"/>
  </r>
  <r>
    <s v="123937000300002702"/>
    <x v="3"/>
    <x v="1"/>
    <n v="0.84445527212799998"/>
    <s v="&lt; 1"/>
    <x v="1"/>
  </r>
  <r>
    <s v="123937000300002800"/>
    <x v="3"/>
    <x v="1"/>
    <n v="3.4116485803300001"/>
    <s v="1 - &lt;50"/>
    <x v="1"/>
  </r>
  <r>
    <s v="123937000300002301"/>
    <x v="3"/>
    <x v="1"/>
    <n v="3.58083132413"/>
    <s v="1 - &lt;50"/>
    <x v="1"/>
  </r>
  <r>
    <s v="123937000300002203"/>
    <x v="3"/>
    <x v="1"/>
    <n v="3.9637083999999998"/>
    <s v="1 - &lt;50"/>
    <x v="1"/>
  </r>
  <r>
    <s v="123937000300002409"/>
    <x v="3"/>
    <x v="1"/>
    <n v="4.1711193022600002"/>
    <s v="1 - &lt;50"/>
    <x v="1"/>
  </r>
  <r>
    <s v="123937000300002908"/>
    <x v="3"/>
    <x v="1"/>
    <n v="4.1969223230199999"/>
    <s v="1 - &lt;50"/>
    <x v="1"/>
  </r>
  <r>
    <s v="123937000300002604"/>
    <x v="3"/>
    <x v="1"/>
    <n v="4.4287918037900003"/>
    <s v="1 - &lt;50"/>
    <x v="1"/>
  </r>
  <r>
    <s v="123937000300002506"/>
    <x v="3"/>
    <x v="1"/>
    <n v="4.88302468876"/>
    <s v="1 - &lt;50"/>
    <x v="1"/>
  </r>
  <r>
    <s v="123937000300003200"/>
    <x v="1"/>
    <x v="1"/>
    <n v="1.68356491813E-3"/>
    <s v="1 - &lt;50"/>
    <x v="1"/>
  </r>
  <r>
    <s v="123937000300003200"/>
    <x v="3"/>
    <x v="1"/>
    <n v="4.6270520721599997"/>
    <s v="1 - &lt;50"/>
    <x v="1"/>
  </r>
  <r>
    <s v="123937000300003006"/>
    <x v="3"/>
    <x v="1"/>
    <n v="9.6234470002400005"/>
    <s v="1 - &lt;50"/>
    <x v="1"/>
  </r>
  <r>
    <s v="123937000400000908"/>
    <x v="0"/>
    <x v="1"/>
    <n v="5.9506632722100003E-3"/>
    <s v="&lt; 1"/>
    <x v="1"/>
  </r>
  <r>
    <s v="123937000400000800"/>
    <x v="3"/>
    <x v="1"/>
    <n v="0.33107569984500002"/>
    <s v="50- &lt;100"/>
    <x v="0"/>
  </r>
  <r>
    <s v="123937000400000908"/>
    <x v="1"/>
    <x v="1"/>
    <n v="0.53764922578899998"/>
    <s v="&lt; 1"/>
    <x v="1"/>
  </r>
  <r>
    <s v="123937000400000800"/>
    <x v="1"/>
    <x v="1"/>
    <n v="59.0258322826"/>
    <s v="50- &lt;100"/>
    <x v="0"/>
  </r>
  <r>
    <s v="123937001000000102"/>
    <x v="1"/>
    <x v="1"/>
    <n v="7.8354907255099997"/>
    <s v="1 - &lt;50"/>
    <x v="1"/>
  </r>
  <r>
    <s v="123937001000001307"/>
    <x v="1"/>
    <x v="1"/>
    <n v="4.5855785566900002E-2"/>
    <s v="&lt; 1"/>
    <x v="1"/>
  </r>
  <r>
    <s v="123937001000001405"/>
    <x v="1"/>
    <x v="1"/>
    <n v="0.30928141583199997"/>
    <s v="&lt; 1"/>
    <x v="1"/>
  </r>
  <r>
    <s v="123937001000001502"/>
    <x v="1"/>
    <x v="1"/>
    <n v="4.7625594258600001"/>
    <s v="1 - &lt;50"/>
    <x v="1"/>
  </r>
  <r>
    <s v="124039000000000303"/>
    <x v="12"/>
    <x v="1"/>
    <n v="0.16694462462500001"/>
    <s v="50- &lt;100"/>
    <x v="0"/>
  </r>
  <r>
    <s v="124039000000000303"/>
    <x v="1"/>
    <x v="1"/>
    <n v="7.6865157570399996"/>
    <s v="50- &lt;100"/>
    <x v="0"/>
  </r>
  <r>
    <s v="124039000000000303"/>
    <x v="3"/>
    <x v="1"/>
    <n v="43.2761007127"/>
    <s v="50- &lt;100"/>
    <x v="0"/>
  </r>
  <r>
    <s v="124039000200001308"/>
    <x v="1"/>
    <x v="1"/>
    <n v="7.8345250257899998E-5"/>
    <s v="&lt; 1"/>
    <x v="1"/>
  </r>
  <r>
    <s v="124039000200001512"/>
    <x v="1"/>
    <x v="1"/>
    <n v="1.2445623299599999E-4"/>
    <s v="&lt; 1"/>
    <x v="1"/>
  </r>
  <r>
    <s v="124039000200001629"/>
    <x v="1"/>
    <x v="1"/>
    <n v="0.31229987210900001"/>
    <s v="&lt; 1"/>
    <x v="1"/>
  </r>
  <r>
    <s v="124039000200001914"/>
    <x v="1"/>
    <x v="1"/>
    <n v="1.19435600579"/>
    <s v="1 - &lt;50"/>
    <x v="1"/>
  </r>
  <r>
    <s v="124039000200001905"/>
    <x v="1"/>
    <x v="1"/>
    <n v="1.2723909797599999"/>
    <s v="1 - &lt;50"/>
    <x v="1"/>
  </r>
  <r>
    <s v="124039000200002511"/>
    <x v="1"/>
    <x v="1"/>
    <n v="0.39796238902699999"/>
    <s v="&lt; 1"/>
    <x v="1"/>
  </r>
  <r>
    <s v="124039000200002904"/>
    <x v="1"/>
    <x v="1"/>
    <n v="0.68190464990800004"/>
    <s v="&lt; 1"/>
    <x v="1"/>
  </r>
  <r>
    <s v="124039000200002101"/>
    <x v="1"/>
    <x v="1"/>
    <n v="0.83031244556399997"/>
    <s v="&lt; 1"/>
    <x v="1"/>
  </r>
  <r>
    <s v="124039000200002307"/>
    <x v="1"/>
    <x v="1"/>
    <n v="0.83242455071599997"/>
    <s v="&lt; 1"/>
    <x v="1"/>
  </r>
  <r>
    <s v="124039000200002405"/>
    <x v="1"/>
    <x v="1"/>
    <n v="0.85360681718700004"/>
    <s v="&lt; 1"/>
    <x v="1"/>
  </r>
  <r>
    <s v="124039000200002708"/>
    <x v="1"/>
    <x v="1"/>
    <n v="0.91398360904200004"/>
    <s v="&lt; 1"/>
    <x v="1"/>
  </r>
  <r>
    <s v="124039000200002600"/>
    <x v="1"/>
    <x v="1"/>
    <n v="0.92708611069000002"/>
    <s v="&lt; 1"/>
    <x v="1"/>
  </r>
  <r>
    <s v="124039000200002110"/>
    <x v="1"/>
    <x v="1"/>
    <n v="0.98963911987200004"/>
    <s v="&lt; 1"/>
    <x v="1"/>
  </r>
  <r>
    <s v="124039000200004804"/>
    <x v="1"/>
    <x v="1"/>
    <n v="6.4916287101299996E-5"/>
    <s v="&lt; 1"/>
    <x v="1"/>
  </r>
  <r>
    <s v="124039000200004902"/>
    <x v="1"/>
    <x v="1"/>
    <n v="0.31641611200899999"/>
    <s v="&lt; 1"/>
    <x v="1"/>
  </r>
  <r>
    <s v="124039000200005741"/>
    <x v="1"/>
    <x v="1"/>
    <n v="0.27241338451699998"/>
    <s v="&lt; 1"/>
    <x v="1"/>
  </r>
  <r>
    <s v="124039000200005714"/>
    <x v="1"/>
    <x v="1"/>
    <n v="0.42861177274099999"/>
    <s v="&lt; 1"/>
    <x v="1"/>
  </r>
  <r>
    <s v="124039000200005322"/>
    <x v="1"/>
    <x v="1"/>
    <n v="0.43330550734599999"/>
    <s v="&lt; 1"/>
    <x v="1"/>
  </r>
  <r>
    <s v="124039000200005411"/>
    <x v="1"/>
    <x v="1"/>
    <n v="0.46592879260199999"/>
    <s v="&lt; 1"/>
    <x v="1"/>
  </r>
  <r>
    <s v="124039000200005340"/>
    <x v="1"/>
    <x v="1"/>
    <n v="0.53749976731500004"/>
    <s v="&lt; 1"/>
    <x v="1"/>
  </r>
  <r>
    <s v="124039000200005448"/>
    <x v="1"/>
    <x v="1"/>
    <n v="0.57598626604699998"/>
    <s v="&lt; 1"/>
    <x v="1"/>
  </r>
  <r>
    <s v="124039000200005108"/>
    <x v="1"/>
    <x v="1"/>
    <n v="0.96524578260899996"/>
    <s v="&lt; 1"/>
    <x v="1"/>
  </r>
  <r>
    <s v="124039000200005206"/>
    <x v="1"/>
    <x v="1"/>
    <n v="0.96630948725300003"/>
    <s v="&lt; 1"/>
    <x v="1"/>
  </r>
  <r>
    <s v="124039000200005901"/>
    <x v="1"/>
    <x v="1"/>
    <n v="1.0005493088299999"/>
    <s v="1 - &lt;50"/>
    <x v="1"/>
  </r>
  <r>
    <s v="124039000200005509"/>
    <x v="1"/>
    <x v="1"/>
    <n v="1.0530869251699999"/>
    <s v="1 - &lt;50"/>
    <x v="1"/>
  </r>
  <r>
    <s v="124039000200006401"/>
    <x v="1"/>
    <x v="1"/>
    <n v="0.72468654164099999"/>
    <s v="&lt; 1"/>
    <x v="1"/>
  </r>
  <r>
    <s v="124039000200006508"/>
    <x v="1"/>
    <x v="1"/>
    <n v="0.79822033748499999"/>
    <s v="&lt; 1"/>
    <x v="1"/>
  </r>
  <r>
    <s v="124039000200006900"/>
    <x v="1"/>
    <x v="1"/>
    <n v="1.00081048051"/>
    <s v="1 - &lt;50"/>
    <x v="1"/>
  </r>
  <r>
    <s v="124039000200006802"/>
    <x v="1"/>
    <x v="1"/>
    <n v="1.0112416953800001"/>
    <s v="1 - &lt;50"/>
    <x v="1"/>
  </r>
  <r>
    <s v="124039000200006606"/>
    <x v="1"/>
    <x v="1"/>
    <n v="1.0374954223599999"/>
    <s v="1 - &lt;50"/>
    <x v="1"/>
  </r>
  <r>
    <s v="124039000200006107"/>
    <x v="1"/>
    <x v="1"/>
    <n v="1.8401020429299999"/>
    <s v="1 - &lt;50"/>
    <x v="1"/>
  </r>
  <r>
    <s v="124039000200007507"/>
    <x v="1"/>
    <x v="1"/>
    <n v="0.36996032079199997"/>
    <s v="&lt; 1"/>
    <x v="1"/>
  </r>
  <r>
    <s v="124039000200007302"/>
    <x v="1"/>
    <x v="1"/>
    <n v="0.570678510483"/>
    <s v="&lt; 1"/>
    <x v="1"/>
  </r>
  <r>
    <s v="124039000200007106"/>
    <x v="1"/>
    <x v="1"/>
    <n v="1.00389568499"/>
    <s v="1 - &lt;50"/>
    <x v="1"/>
  </r>
  <r>
    <s v="124039000200007008"/>
    <x v="1"/>
    <x v="1"/>
    <n v="1.0229788523800001"/>
    <s v="1 - &lt;50"/>
    <x v="1"/>
  </r>
  <r>
    <s v="124039000200008007"/>
    <x v="1"/>
    <x v="1"/>
    <n v="2.5021672877499999E-5"/>
    <s v="&lt; 1"/>
    <x v="1"/>
  </r>
  <r>
    <s v="124039000200008301"/>
    <x v="1"/>
    <x v="1"/>
    <n v="0.52291365790800004"/>
    <s v="&lt; 1"/>
    <x v="1"/>
  </r>
  <r>
    <s v="124039000200008409"/>
    <x v="1"/>
    <x v="1"/>
    <n v="0.52628530815800001"/>
    <s v="&lt; 1"/>
    <x v="1"/>
  </r>
  <r>
    <s v="124039000200008203"/>
    <x v="1"/>
    <x v="1"/>
    <n v="0.60180026099499995"/>
    <s v="&lt; 1"/>
    <x v="1"/>
  </r>
  <r>
    <s v="124039000200008506"/>
    <x v="1"/>
    <x v="1"/>
    <n v="0.61339635494300004"/>
    <s v="&lt; 1"/>
    <x v="1"/>
  </r>
  <r>
    <s v="124039000200008908"/>
    <x v="1"/>
    <x v="1"/>
    <n v="0.74487094299000001"/>
    <s v="&lt; 1"/>
    <x v="1"/>
  </r>
  <r>
    <s v="124039000200008604"/>
    <x v="1"/>
    <x v="1"/>
    <n v="0.83682159825199998"/>
    <s v="&lt; 1"/>
    <x v="1"/>
  </r>
  <r>
    <s v="124039000200008800"/>
    <x v="1"/>
    <x v="1"/>
    <n v="0.89453948765000002"/>
    <s v="&lt; 1"/>
    <x v="1"/>
  </r>
  <r>
    <s v="124039000200008702"/>
    <x v="1"/>
    <x v="1"/>
    <n v="1.0618233163199999"/>
    <s v="1 - &lt;50"/>
    <x v="1"/>
  </r>
  <r>
    <s v="124039000200009603"/>
    <x v="1"/>
    <x v="1"/>
    <n v="0.66206363911099997"/>
    <s v="&lt; 1"/>
    <x v="1"/>
  </r>
  <r>
    <s v="124039000200009809"/>
    <x v="1"/>
    <x v="1"/>
    <n v="0.70034042012300002"/>
    <s v="&lt; 1"/>
    <x v="1"/>
  </r>
  <r>
    <s v="124039000200009006"/>
    <x v="1"/>
    <x v="1"/>
    <n v="0.96598164352299998"/>
    <s v="&lt; 1"/>
    <x v="1"/>
  </r>
  <r>
    <s v="124039000200009202"/>
    <x v="1"/>
    <x v="1"/>
    <n v="0.99708275954299996"/>
    <s v="&lt; 1"/>
    <x v="1"/>
  </r>
  <r>
    <s v="124039000200009505"/>
    <x v="1"/>
    <x v="1"/>
    <n v="1.0125861379700001"/>
    <s v="1 - &lt;50"/>
    <x v="1"/>
  </r>
  <r>
    <s v="124039000200009300"/>
    <x v="1"/>
    <x v="1"/>
    <n v="1.01321198654"/>
    <s v="1 - &lt;50"/>
    <x v="1"/>
  </r>
  <r>
    <s v="124039000200009104"/>
    <x v="1"/>
    <x v="1"/>
    <n v="1.0213434645999999"/>
    <s v="1 - &lt;50"/>
    <x v="1"/>
  </r>
  <r>
    <s v="124039000200009408"/>
    <x v="1"/>
    <x v="1"/>
    <n v="1.077186846"/>
    <s v="1 - &lt;50"/>
    <x v="1"/>
  </r>
  <r>
    <s v="124039000200010307"/>
    <x v="1"/>
    <x v="1"/>
    <n v="3.720060604E-5"/>
    <s v="&lt; 1"/>
    <x v="1"/>
  </r>
  <r>
    <s v="124039000200010209"/>
    <x v="1"/>
    <x v="1"/>
    <n v="0.26882580071599999"/>
    <s v="&lt; 1"/>
    <x v="1"/>
  </r>
  <r>
    <s v="124039000200010502"/>
    <x v="1"/>
    <x v="1"/>
    <n v="0.58831156664100004"/>
    <s v="&lt; 1"/>
    <x v="1"/>
  </r>
  <r>
    <s v="124039000200010904"/>
    <x v="1"/>
    <x v="1"/>
    <n v="0.98200068831300003"/>
    <s v="&lt; 1"/>
    <x v="1"/>
  </r>
  <r>
    <s v="124039000200010600"/>
    <x v="1"/>
    <x v="1"/>
    <n v="0.984458998719"/>
    <s v="&lt; 1"/>
    <x v="1"/>
  </r>
  <r>
    <s v="124039000200010815"/>
    <x v="1"/>
    <x v="1"/>
    <n v="1.0045824196499999"/>
    <s v="1 - &lt;50"/>
    <x v="1"/>
  </r>
  <r>
    <s v="124039000200010003"/>
    <x v="1"/>
    <x v="1"/>
    <n v="1.8926882444099999"/>
    <s v="1 - &lt;50"/>
    <x v="1"/>
  </r>
  <r>
    <s v="124039000200011921"/>
    <x v="1"/>
    <x v="1"/>
    <n v="0.22325402704200001"/>
    <s v="&lt; 1"/>
    <x v="1"/>
  </r>
  <r>
    <s v="124039000200011912"/>
    <x v="1"/>
    <x v="1"/>
    <n v="0.22403755789900001"/>
    <s v="&lt; 1"/>
    <x v="1"/>
  </r>
  <r>
    <s v="124039000200011716"/>
    <x v="1"/>
    <x v="1"/>
    <n v="0.46419359836700003"/>
    <s v="&lt; 1"/>
    <x v="1"/>
  </r>
  <r>
    <s v="124039000200011547"/>
    <x v="1"/>
    <x v="1"/>
    <n v="0.52366211635600002"/>
    <s v="&lt; 1"/>
    <x v="1"/>
  </r>
  <r>
    <s v="124039000200011100"/>
    <x v="1"/>
    <x v="1"/>
    <n v="0.879622424056"/>
    <s v="&lt; 1"/>
    <x v="1"/>
  </r>
  <r>
    <s v="124039000200011609"/>
    <x v="1"/>
    <x v="1"/>
    <n v="0.99958866070300001"/>
    <s v="&lt; 1"/>
    <x v="1"/>
  </r>
  <r>
    <s v="124039000200011306"/>
    <x v="1"/>
    <x v="1"/>
    <n v="1.01890174561"/>
    <s v="1 - &lt;50"/>
    <x v="1"/>
  </r>
  <r>
    <s v="124039000200011404"/>
    <x v="1"/>
    <x v="1"/>
    <n v="1.04599900886"/>
    <s v="1 - &lt;50"/>
    <x v="1"/>
  </r>
  <r>
    <s v="124039000200012412"/>
    <x v="1"/>
    <x v="1"/>
    <n v="0.225438794927"/>
    <s v="&lt; 1"/>
    <x v="1"/>
  </r>
  <r>
    <s v="124039000200012216"/>
    <x v="1"/>
    <x v="1"/>
    <n v="0.22619244096900001"/>
    <s v="&lt; 1"/>
    <x v="1"/>
  </r>
  <r>
    <s v="124039000200012608"/>
    <x v="1"/>
    <x v="1"/>
    <n v="0.42919792874700002"/>
    <s v="&lt; 1"/>
    <x v="1"/>
  </r>
  <r>
    <s v="124039000200012243"/>
    <x v="1"/>
    <x v="1"/>
    <n v="0.462154609986"/>
    <s v="&lt; 1"/>
    <x v="1"/>
  </r>
  <r>
    <s v="124039000200012500"/>
    <x v="1"/>
    <x v="1"/>
    <n v="0.48060398631599999"/>
    <s v="&lt; 1"/>
    <x v="1"/>
  </r>
  <r>
    <s v="124039000200012047"/>
    <x v="1"/>
    <x v="1"/>
    <n v="0.57173912810399996"/>
    <s v="&lt; 1"/>
    <x v="1"/>
  </r>
  <r>
    <s v="124039000200012305"/>
    <x v="1"/>
    <x v="1"/>
    <n v="0.64510148211200002"/>
    <s v="&lt; 1"/>
    <x v="1"/>
  </r>
  <r>
    <s v="124039000200013304"/>
    <x v="1"/>
    <x v="1"/>
    <n v="0.76335897491100002"/>
    <s v="&lt; 1"/>
    <x v="1"/>
  </r>
  <r>
    <s v="124039000200013901"/>
    <x v="1"/>
    <x v="1"/>
    <n v="0.81468929759999997"/>
    <s v="&lt; 1"/>
    <x v="1"/>
  </r>
  <r>
    <s v="124039000200013803"/>
    <x v="1"/>
    <x v="1"/>
    <n v="0.83477652433799998"/>
    <s v="&lt; 1"/>
    <x v="1"/>
  </r>
  <r>
    <s v="124039000200013705"/>
    <x v="1"/>
    <x v="1"/>
    <n v="0.96496182889899995"/>
    <s v="&lt; 1"/>
    <x v="1"/>
  </r>
  <r>
    <s v="124039000200013607"/>
    <x v="1"/>
    <x v="1"/>
    <n v="1.0224217952800001"/>
    <s v="1 - &lt;50"/>
    <x v="1"/>
  </r>
  <r>
    <s v="124039000200013509"/>
    <x v="1"/>
    <x v="1"/>
    <n v="1.0513829861499999"/>
    <s v="1 - &lt;50"/>
    <x v="1"/>
  </r>
  <r>
    <s v="124039000200014508"/>
    <x v="1"/>
    <x v="1"/>
    <n v="0.80387724171200003"/>
    <s v="&lt; 1"/>
    <x v="1"/>
  </r>
  <r>
    <s v="124039000200014704"/>
    <x v="1"/>
    <x v="1"/>
    <n v="0.83856864688699995"/>
    <s v="&lt; 1"/>
    <x v="1"/>
  </r>
  <r>
    <s v="124039000200014009"/>
    <x v="1"/>
    <x v="1"/>
    <n v="0.85096502507600003"/>
    <s v="&lt; 1"/>
    <x v="1"/>
  </r>
  <r>
    <s v="124039000200014606"/>
    <x v="1"/>
    <x v="1"/>
    <n v="1.0682397511899999"/>
    <s v="1 - &lt;50"/>
    <x v="1"/>
  </r>
  <r>
    <s v="124039000200016016"/>
    <x v="1"/>
    <x v="1"/>
    <n v="0.30870368561400002"/>
    <s v="&lt; 1"/>
    <x v="1"/>
  </r>
  <r>
    <s v="124039000300001912"/>
    <x v="1"/>
    <x v="1"/>
    <n v="2.2101961673499999E-5"/>
    <s v="&lt; 1"/>
    <x v="1"/>
  </r>
  <r>
    <s v="124039000300001823"/>
    <x v="1"/>
    <x v="1"/>
    <n v="2.2166013165099999E-5"/>
    <s v="&lt; 1"/>
    <x v="1"/>
  </r>
  <r>
    <s v="124039000300001431"/>
    <x v="1"/>
    <x v="1"/>
    <n v="0.28168531655399998"/>
    <s v="&lt; 1"/>
    <x v="1"/>
  </r>
  <r>
    <s v="124039000300001315"/>
    <x v="1"/>
    <x v="1"/>
    <n v="0.30665838235300003"/>
    <s v="&lt; 1"/>
    <x v="1"/>
  </r>
  <r>
    <s v="124039000300001510"/>
    <x v="1"/>
    <x v="1"/>
    <n v="0.47717947270200001"/>
    <s v="&lt; 1"/>
    <x v="1"/>
  </r>
  <r>
    <s v="124039000300001645"/>
    <x v="1"/>
    <x v="1"/>
    <n v="0.563449087786"/>
    <s v="&lt; 1"/>
    <x v="1"/>
  </r>
  <r>
    <s v="124039000300001903"/>
    <x v="1"/>
    <x v="1"/>
    <n v="0.70578841420600003"/>
    <s v="&lt; 1"/>
    <x v="1"/>
  </r>
  <r>
    <s v="124039000300001707"/>
    <x v="1"/>
    <x v="1"/>
    <n v="0.84472010983500001"/>
    <s v="&lt; 1"/>
    <x v="1"/>
  </r>
  <r>
    <s v="124039000300002715"/>
    <x v="1"/>
    <x v="1"/>
    <n v="0.38699211119400001"/>
    <s v="&lt; 1"/>
    <x v="1"/>
  </r>
  <r>
    <s v="124039000300002314"/>
    <x v="1"/>
    <x v="1"/>
    <n v="0.473425820055"/>
    <s v="&lt; 1"/>
    <x v="1"/>
  </r>
  <r>
    <s v="124039000300002706"/>
    <x v="1"/>
    <x v="1"/>
    <n v="0.58404627633899997"/>
    <s v="&lt; 1"/>
    <x v="1"/>
  </r>
  <r>
    <s v="124039000300002500"/>
    <x v="1"/>
    <x v="1"/>
    <n v="1.06772867842"/>
    <s v="1 - &lt;50"/>
    <x v="1"/>
  </r>
  <r>
    <s v="124039000300002608"/>
    <x v="1"/>
    <x v="1"/>
    <n v="1.0778112415500001"/>
    <s v="1 - &lt;50"/>
    <x v="1"/>
  </r>
  <r>
    <s v="124039000300002207"/>
    <x v="1"/>
    <x v="1"/>
    <n v="1.17648015307"/>
    <s v="1 - &lt;50"/>
    <x v="1"/>
  </r>
  <r>
    <s v="124039000300004848"/>
    <x v="1"/>
    <x v="1"/>
    <n v="0.40571072016600002"/>
    <s v="&lt; 1"/>
    <x v="1"/>
  </r>
  <r>
    <s v="124039000300004740"/>
    <x v="1"/>
    <x v="1"/>
    <n v="0.41016806952599999"/>
    <s v="&lt; 1"/>
    <x v="1"/>
  </r>
  <r>
    <s v="124039000300004811"/>
    <x v="1"/>
    <x v="1"/>
    <n v="0.44814228460299999"/>
    <s v="&lt; 1"/>
    <x v="1"/>
  </r>
  <r>
    <s v="124039000300004713"/>
    <x v="1"/>
    <x v="1"/>
    <n v="0.45391844331800002"/>
    <s v="&lt; 1"/>
    <x v="1"/>
  </r>
  <r>
    <s v="124039000300005810"/>
    <x v="1"/>
    <x v="1"/>
    <n v="0.45101940317599998"/>
    <s v="&lt; 1"/>
    <x v="1"/>
  </r>
  <r>
    <s v="124039000300005302"/>
    <x v="1"/>
    <x v="1"/>
    <n v="0.45321526414300001"/>
    <s v="&lt; 1"/>
    <x v="1"/>
  </r>
  <r>
    <s v="124039000300005614"/>
    <x v="1"/>
    <x v="1"/>
    <n v="0.45524036876700003"/>
    <s v="&lt; 1"/>
    <x v="1"/>
  </r>
  <r>
    <s v="124039000300005829"/>
    <x v="1"/>
    <x v="1"/>
    <n v="0.55099429428400004"/>
    <s v="&lt; 1"/>
    <x v="1"/>
  </r>
  <r>
    <s v="124039000300005516"/>
    <x v="1"/>
    <x v="1"/>
    <n v="0.55330431479300002"/>
    <s v="&lt; 1"/>
    <x v="1"/>
  </r>
  <r>
    <s v="124039000300006427"/>
    <x v="1"/>
    <x v="1"/>
    <n v="0.48586267033500002"/>
    <s v="&lt; 1"/>
    <x v="1"/>
  </r>
  <r>
    <s v="124039000300006418"/>
    <x v="1"/>
    <x v="1"/>
    <n v="0.48648487039499999"/>
    <s v="&lt; 1"/>
    <x v="1"/>
  </r>
  <r>
    <s v="124039000300006329"/>
    <x v="1"/>
    <x v="1"/>
    <n v="0.51025082938800004"/>
    <s v="&lt; 1"/>
    <x v="1"/>
  </r>
  <r>
    <s v="124039000300006908"/>
    <x v="1"/>
    <x v="1"/>
    <n v="0.78010454323400003"/>
    <s v="&lt; 1"/>
    <x v="1"/>
  </r>
  <r>
    <s v="124039000300006016"/>
    <x v="1"/>
    <x v="1"/>
    <n v="0.90911301164699998"/>
    <s v="&lt; 1"/>
    <x v="1"/>
  </r>
  <r>
    <s v="124039000300006800"/>
    <x v="1"/>
    <x v="1"/>
    <n v="1.0078898031400001"/>
    <s v="1 - &lt;50"/>
    <x v="1"/>
  </r>
  <r>
    <s v="124039000300006506"/>
    <x v="1"/>
    <x v="1"/>
    <n v="1.02467507463"/>
    <s v="1 - &lt;50"/>
    <x v="1"/>
  </r>
  <r>
    <s v="124039000300006007"/>
    <x v="1"/>
    <x v="1"/>
    <n v="1.1037587397599999"/>
    <s v="1 - &lt;50"/>
    <x v="1"/>
  </r>
  <r>
    <s v="124039000300006105"/>
    <x v="1"/>
    <x v="1"/>
    <n v="2.0396419474499998"/>
    <s v="1 - &lt;50"/>
    <x v="1"/>
  </r>
  <r>
    <s v="124039000300008808"/>
    <x v="1"/>
    <x v="1"/>
    <n v="1.0518400002399999E-5"/>
    <s v="&lt; 1"/>
    <x v="1"/>
  </r>
  <r>
    <s v="124039000300008728"/>
    <x v="1"/>
    <x v="1"/>
    <n v="3.6376590484400002E-5"/>
    <s v="&lt; 1"/>
    <x v="1"/>
  </r>
  <r>
    <s v="124039000300008201"/>
    <x v="1"/>
    <x v="1"/>
    <n v="5.4824417249099999E-5"/>
    <s v="&lt; 1"/>
    <x v="1"/>
  </r>
  <r>
    <s v="124039000300009718"/>
    <x v="1"/>
    <x v="1"/>
    <n v="0.487585360197"/>
    <s v="&lt; 1"/>
    <x v="1"/>
  </r>
  <r>
    <s v="124039000300009727"/>
    <x v="1"/>
    <x v="1"/>
    <n v="0.51641877346300002"/>
    <s v="&lt; 1"/>
    <x v="1"/>
  </r>
  <r>
    <s v="124039000300009102"/>
    <x v="1"/>
    <x v="1"/>
    <n v="0.79204902585299997"/>
    <s v="&lt; 1"/>
    <x v="1"/>
  </r>
  <r>
    <s v="124039000300009406"/>
    <x v="1"/>
    <x v="1"/>
    <n v="0.96622693265199999"/>
    <s v="&lt; 1"/>
    <x v="1"/>
  </r>
  <r>
    <s v="124039000300009200"/>
    <x v="1"/>
    <x v="1"/>
    <n v="0.99842895166500001"/>
    <s v="&lt; 1"/>
    <x v="1"/>
  </r>
  <r>
    <s v="124039000300009503"/>
    <x v="1"/>
    <x v="1"/>
    <n v="1.05372959714"/>
    <s v="1 - &lt;50"/>
    <x v="1"/>
  </r>
  <r>
    <s v="124039000300009308"/>
    <x v="1"/>
    <x v="1"/>
    <n v="1.05685055687"/>
    <s v="1 - &lt;50"/>
    <x v="1"/>
  </r>
  <r>
    <s v="124039000300009601"/>
    <x v="1"/>
    <x v="1"/>
    <n v="1.0629177856500001"/>
    <s v="1 - &lt;50"/>
    <x v="1"/>
  </r>
  <r>
    <s v="124039000300009807"/>
    <x v="1"/>
    <x v="1"/>
    <n v="1.0660944773200001"/>
    <s v="1 - &lt;50"/>
    <x v="1"/>
  </r>
  <r>
    <s v="124039000300010109"/>
    <x v="1"/>
    <x v="1"/>
    <n v="3.2034237085500002E-4"/>
    <s v="&lt; 1"/>
    <x v="1"/>
  </r>
  <r>
    <s v="124039000300010341"/>
    <x v="1"/>
    <x v="1"/>
    <n v="0.21779371819099999"/>
    <s v="&lt; 1"/>
    <x v="1"/>
  </r>
  <r>
    <s v="124039000300010715"/>
    <x v="1"/>
    <x v="1"/>
    <n v="0.45385153679200002"/>
    <s v="&lt; 1"/>
    <x v="1"/>
  </r>
  <r>
    <s v="124039000300010314"/>
    <x v="1"/>
    <x v="1"/>
    <n v="0.45896305290799999"/>
    <s v="&lt; 1"/>
    <x v="1"/>
  </r>
  <r>
    <s v="124039000300010500"/>
    <x v="1"/>
    <x v="1"/>
    <n v="0.757936744803"/>
    <s v="&lt; 1"/>
    <x v="1"/>
  </r>
  <r>
    <s v="124039000300010403"/>
    <x v="1"/>
    <x v="1"/>
    <n v="0.876372394236"/>
    <s v="&lt; 1"/>
    <x v="1"/>
  </r>
  <r>
    <s v="124039000300010804"/>
    <x v="1"/>
    <x v="1"/>
    <n v="0.91681717492399994"/>
    <s v="&lt; 1"/>
    <x v="1"/>
  </r>
  <r>
    <s v="124039000300010001"/>
    <x v="1"/>
    <x v="1"/>
    <n v="2.1025186999400001"/>
    <s v="1 - &lt;50"/>
    <x v="1"/>
  </r>
  <r>
    <s v="124039000300011144"/>
    <x v="1"/>
    <x v="1"/>
    <n v="1.4143201731699999E-7"/>
    <s v="&lt; 1"/>
    <x v="1"/>
  </r>
  <r>
    <s v="124039000300011242"/>
    <x v="1"/>
    <x v="1"/>
    <n v="1.0984319E-4"/>
    <s v="&lt; 1"/>
    <x v="1"/>
  </r>
  <r>
    <s v="124039000300011714"/>
    <x v="1"/>
    <x v="1"/>
    <n v="2.6476877346999999E-4"/>
    <s v="&lt; 1"/>
    <x v="1"/>
  </r>
  <r>
    <s v="124039000300011821"/>
    <x v="1"/>
    <x v="1"/>
    <n v="0.17476801089899999"/>
    <s v="&lt; 1"/>
    <x v="1"/>
  </r>
  <r>
    <s v="124039000300011938"/>
    <x v="1"/>
    <x v="1"/>
    <n v="0.22184499464499999"/>
    <s v="&lt; 1"/>
    <x v="1"/>
  </r>
  <r>
    <s v="124039000300011518"/>
    <x v="1"/>
    <x v="1"/>
    <n v="0.222449042535"/>
    <s v="&lt; 1"/>
    <x v="1"/>
  </r>
  <r>
    <s v="124039000300011741"/>
    <x v="1"/>
    <x v="1"/>
    <n v="0.276979819939"/>
    <s v="&lt; 1"/>
    <x v="1"/>
  </r>
  <r>
    <s v="124039000300011830"/>
    <x v="1"/>
    <x v="1"/>
    <n v="0.28974244830099999"/>
    <s v="&lt; 1"/>
    <x v="1"/>
  </r>
  <r>
    <s v="124039000300011313"/>
    <x v="1"/>
    <x v="1"/>
    <n v="0.323907628324"/>
    <s v="&lt; 1"/>
    <x v="1"/>
  </r>
  <r>
    <s v="124039000300011019"/>
    <x v="1"/>
    <x v="1"/>
    <n v="0.44209475137600002"/>
    <s v="&lt; 1"/>
    <x v="1"/>
  </r>
  <r>
    <s v="124039000300011527"/>
    <x v="1"/>
    <x v="1"/>
    <n v="0.54018327657999998"/>
    <s v="&lt; 1"/>
    <x v="1"/>
  </r>
  <r>
    <s v="124039000300011402"/>
    <x v="1"/>
    <x v="1"/>
    <n v="0.95437129618899996"/>
    <s v="&lt; 1"/>
    <x v="1"/>
  </r>
  <r>
    <s v="124039000300012241"/>
    <x v="1"/>
    <x v="1"/>
    <n v="0.23346073407099999"/>
    <s v="&lt; 1"/>
    <x v="1"/>
  </r>
  <r>
    <s v="124039000300012330"/>
    <x v="1"/>
    <x v="1"/>
    <n v="0.234820392031"/>
    <s v="&lt; 1"/>
    <x v="1"/>
  </r>
  <r>
    <s v="124039000300012232"/>
    <x v="1"/>
    <x v="1"/>
    <n v="0.24171600642800001"/>
    <s v="&lt; 1"/>
    <x v="1"/>
  </r>
  <r>
    <s v="124039000300012349"/>
    <x v="1"/>
    <x v="1"/>
    <n v="0.247669869903"/>
    <s v="&lt; 1"/>
    <x v="1"/>
  </r>
  <r>
    <s v="124039000300012517"/>
    <x v="1"/>
    <x v="1"/>
    <n v="0.40553683093800003"/>
    <s v="&lt; 1"/>
    <x v="1"/>
  </r>
  <r>
    <s v="124039000300012740"/>
    <x v="1"/>
    <x v="1"/>
    <n v="0.45867722867600003"/>
    <s v="&lt; 1"/>
    <x v="1"/>
  </r>
  <r>
    <s v="124039000300012143"/>
    <x v="1"/>
    <x v="1"/>
    <n v="0.46365114997000001"/>
    <s v="&lt; 1"/>
    <x v="1"/>
  </r>
  <r>
    <s v="124039000300012544"/>
    <x v="1"/>
    <x v="1"/>
    <n v="0.47119059990099998"/>
    <s v="&lt; 1"/>
    <x v="1"/>
  </r>
  <r>
    <s v="124039000300012802"/>
    <x v="1"/>
    <x v="1"/>
    <n v="0.84095319252099998"/>
    <s v="&lt; 1"/>
    <x v="1"/>
  </r>
  <r>
    <s v="124039000300012900"/>
    <x v="1"/>
    <x v="1"/>
    <n v="0.872239128734"/>
    <s v="&lt; 1"/>
    <x v="1"/>
  </r>
  <r>
    <s v="124039000300013419"/>
    <x v="1"/>
    <x v="1"/>
    <n v="0.2509981436"/>
    <s v="&lt; 1"/>
    <x v="1"/>
  </r>
  <r>
    <s v="124039000300013240"/>
    <x v="1"/>
    <x v="1"/>
    <n v="0.34750971592500002"/>
    <s v="&lt; 1"/>
    <x v="1"/>
  </r>
  <r>
    <s v="124039000300013311"/>
    <x v="1"/>
    <x v="1"/>
    <n v="0.369220771349"/>
    <s v="&lt; 1"/>
    <x v="1"/>
  </r>
  <r>
    <s v="124039000300013124"/>
    <x v="1"/>
    <x v="1"/>
    <n v="0.46447704432499998"/>
    <s v="&lt; 1"/>
    <x v="1"/>
  </r>
  <r>
    <s v="124039000300013044"/>
    <x v="1"/>
    <x v="1"/>
    <n v="0.48321708742699998"/>
    <s v="&lt; 1"/>
    <x v="1"/>
  </r>
  <r>
    <s v="124039000300014908"/>
    <x v="1"/>
    <x v="1"/>
    <n v="4.3850854190900001E-6"/>
    <s v="&lt; 1"/>
    <x v="1"/>
  </r>
  <r>
    <s v="124039000300015818"/>
    <x v="1"/>
    <x v="1"/>
    <n v="0.222254406997"/>
    <s v="&lt; 1"/>
    <x v="1"/>
  </r>
  <r>
    <s v="124039000300015747"/>
    <x v="1"/>
    <x v="1"/>
    <n v="0.274357328319"/>
    <s v="&lt; 1"/>
    <x v="1"/>
  </r>
  <r>
    <s v="124039000300015836"/>
    <x v="1"/>
    <x v="1"/>
    <n v="0.28709527797399997"/>
    <s v="&lt; 1"/>
    <x v="1"/>
  </r>
  <r>
    <s v="124039000300015015"/>
    <x v="1"/>
    <x v="1"/>
    <n v="0.29182524135600002"/>
    <s v="&lt; 1"/>
    <x v="1"/>
  </r>
  <r>
    <s v="124039000300015435"/>
    <x v="1"/>
    <x v="1"/>
    <n v="0.29640447927500002"/>
    <s v="&lt; 1"/>
    <x v="1"/>
  </r>
  <r>
    <s v="124039000300015248"/>
    <x v="1"/>
    <x v="1"/>
    <n v="0.55640796683299998"/>
    <s v="&lt; 1"/>
    <x v="1"/>
  </r>
  <r>
    <s v="124039000300015541"/>
    <x v="1"/>
    <x v="1"/>
    <n v="0.56428798196800001"/>
    <s v="&lt; 1"/>
    <x v="1"/>
  </r>
  <r>
    <s v="124039000300015649"/>
    <x v="1"/>
    <x v="1"/>
    <n v="0.58355191014899999"/>
    <s v="&lt; 1"/>
    <x v="1"/>
  </r>
  <r>
    <s v="124039000300015104"/>
    <x v="1"/>
    <x v="1"/>
    <n v="0.87705902455600004"/>
    <s v="&lt; 1"/>
    <x v="1"/>
  </r>
  <r>
    <s v="133837000000000201"/>
    <x v="1"/>
    <x v="0"/>
    <n v="42.1648861213"/>
    <s v="150-&lt;200"/>
    <x v="0"/>
  </r>
  <r>
    <s v="133837000000000201"/>
    <x v="0"/>
    <x v="0"/>
    <n v="117.174081001"/>
    <s v="150-&lt;200"/>
    <x v="0"/>
  </r>
  <r>
    <s v="133837001000000102"/>
    <x v="1"/>
    <x v="0"/>
    <n v="5.8144303777699999E-3"/>
    <s v="&lt; 1"/>
    <x v="1"/>
  </r>
  <r>
    <s v="133837001000000709"/>
    <x v="1"/>
    <x v="0"/>
    <n v="6.4442372479299997E-3"/>
    <s v="&lt; 1"/>
    <x v="1"/>
  </r>
  <r>
    <s v="133837001000001307"/>
    <x v="1"/>
    <x v="0"/>
    <n v="6.4067974570499999E-3"/>
    <s v="&lt; 1"/>
    <x v="1"/>
  </r>
  <r>
    <s v="133837001000002805"/>
    <x v="1"/>
    <x v="0"/>
    <n v="8.5003890250399995E-7"/>
    <s v="&lt; 1"/>
    <x v="1"/>
  </r>
  <r>
    <s v="133837001000002100"/>
    <x v="1"/>
    <x v="0"/>
    <n v="6.3847578954500002E-3"/>
    <s v="&lt; 1"/>
    <x v="1"/>
  </r>
  <r>
    <s v="133837001000003804"/>
    <x v="1"/>
    <x v="0"/>
    <n v="10.0711820218"/>
    <s v="1 - &lt;50"/>
    <x v="1"/>
  </r>
  <r>
    <s v="133837001000004607"/>
    <x v="1"/>
    <x v="0"/>
    <n v="0.112333098625"/>
    <s v="&lt; 1"/>
    <x v="1"/>
  </r>
  <r>
    <s v="133837001000004705"/>
    <x v="1"/>
    <x v="0"/>
    <n v="0.11820892405400001"/>
    <s v="&lt; 1"/>
    <x v="1"/>
  </r>
  <r>
    <s v="133839000000000109"/>
    <x v="1"/>
    <x v="1"/>
    <n v="1.7102589750899999E-3"/>
    <s v="100- &lt;150"/>
    <x v="0"/>
  </r>
  <r>
    <s v="133839000000000145"/>
    <x v="1"/>
    <x v="1"/>
    <n v="3.4674186091299998E-2"/>
    <s v="1 - &lt;50"/>
    <x v="1"/>
  </r>
  <r>
    <s v="133839000000000145"/>
    <x v="1"/>
    <x v="0"/>
    <n v="18.292249704700001"/>
    <s v="1 - &lt;50"/>
    <x v="1"/>
  </r>
  <r>
    <s v="133839000000000109"/>
    <x v="1"/>
    <x v="0"/>
    <n v="111.150344623"/>
    <s v="100- &lt;150"/>
    <x v="0"/>
  </r>
  <r>
    <s v="133937001000044108"/>
    <x v="1"/>
    <x v="1"/>
    <n v="4.7902166198400001E-2"/>
    <s v="1 - &lt;50"/>
    <x v="1"/>
  </r>
  <r>
    <s v="133937001000044901"/>
    <x v="1"/>
    <x v="1"/>
    <n v="1.0093766505799999"/>
    <s v="1 - &lt;50"/>
    <x v="1"/>
  </r>
  <r>
    <s v="133937001000044402"/>
    <x v="1"/>
    <x v="1"/>
    <n v="1.9591152998700001"/>
    <s v="1 - &lt;50"/>
    <x v="1"/>
  </r>
  <r>
    <s v="133937001000044108"/>
    <x v="0"/>
    <x v="1"/>
    <n v="2.7594281976900001"/>
    <s v="1 - &lt;50"/>
    <x v="1"/>
  </r>
  <r>
    <s v="133937001000044705"/>
    <x v="1"/>
    <x v="1"/>
    <n v="3.96991599967"/>
    <s v="1 - &lt;50"/>
    <x v="1"/>
  </r>
  <r>
    <s v="133937001000045303"/>
    <x v="1"/>
    <x v="1"/>
    <n v="3.7602630925900002E-5"/>
    <s v="&lt; 1"/>
    <x v="1"/>
  </r>
  <r>
    <s v="133937001000045606"/>
    <x v="2"/>
    <x v="1"/>
    <n v="3.8146255500599997E-5"/>
    <s v="1 - &lt;50"/>
    <x v="1"/>
  </r>
  <r>
    <s v="133937001000045401"/>
    <x v="2"/>
    <x v="1"/>
    <n v="0.269540642956"/>
    <s v="1 - &lt;50"/>
    <x v="1"/>
  </r>
  <r>
    <s v="133937001000045802"/>
    <x v="2"/>
    <x v="1"/>
    <n v="0.60860724633100005"/>
    <s v="1 - &lt;50"/>
    <x v="1"/>
  </r>
  <r>
    <s v="133937001000045009"/>
    <x v="1"/>
    <x v="1"/>
    <n v="1.4436195242400001"/>
    <s v="1 - &lt;50"/>
    <x v="1"/>
  </r>
  <r>
    <s v="133937001000045802"/>
    <x v="1"/>
    <x v="1"/>
    <n v="1.4457488844499999"/>
    <s v="1 - &lt;50"/>
    <x v="1"/>
  </r>
  <r>
    <s v="133937001000045401"/>
    <x v="1"/>
    <x v="1"/>
    <n v="1.69944072127"/>
    <s v="1 - &lt;50"/>
    <x v="1"/>
  </r>
  <r>
    <s v="133937001000045606"/>
    <x v="1"/>
    <x v="1"/>
    <n v="1.7402278469400001"/>
    <s v="1 - &lt;50"/>
    <x v="1"/>
  </r>
  <r>
    <s v="133937001000046302"/>
    <x v="2"/>
    <x v="1"/>
    <n v="0.18307781708500001"/>
    <s v="1 - &lt;50"/>
    <x v="1"/>
  </r>
  <r>
    <s v="133937001000046801"/>
    <x v="1"/>
    <x v="1"/>
    <n v="0.898351321418"/>
    <s v="&lt; 1"/>
    <x v="1"/>
  </r>
  <r>
    <s v="133937001000046302"/>
    <x v="1"/>
    <x v="1"/>
    <n v="1.5934405918600001"/>
    <s v="1 - &lt;50"/>
    <x v="1"/>
  </r>
  <r>
    <s v="133937001000046600"/>
    <x v="1"/>
    <x v="1"/>
    <n v="1.78957987438"/>
    <s v="1 - &lt;50"/>
    <x v="1"/>
  </r>
  <r>
    <s v="133937001000046909"/>
    <x v="1"/>
    <x v="1"/>
    <n v="5.6315031605100003"/>
    <s v="1 - &lt;50"/>
    <x v="1"/>
  </r>
  <r>
    <s v="133937001000047506"/>
    <x v="1"/>
    <x v="1"/>
    <n v="5.1507004847599998"/>
    <s v="1 - &lt;50"/>
    <x v="1"/>
  </r>
  <r>
    <s v="133937001000048006"/>
    <x v="1"/>
    <x v="1"/>
    <n v="0.89832490896399997"/>
    <s v="&lt; 1"/>
    <x v="1"/>
  </r>
  <r>
    <s v="133937001000049407"/>
    <x v="1"/>
    <x v="1"/>
    <n v="4.57683565614E-5"/>
    <s v="&lt; 1"/>
    <x v="1"/>
  </r>
  <r>
    <s v="133937001000049602"/>
    <x v="1"/>
    <x v="1"/>
    <n v="6.4462126982600001"/>
    <s v="1 - &lt;50"/>
    <x v="1"/>
  </r>
  <r>
    <s v="133937001000050109"/>
    <x v="1"/>
    <x v="1"/>
    <n v="0.93599730576100004"/>
    <s v="&lt; 1"/>
    <x v="1"/>
  </r>
  <r>
    <s v="133937001000050207"/>
    <x v="1"/>
    <x v="1"/>
    <n v="5.5120115788800002"/>
    <s v="1 - &lt;50"/>
    <x v="1"/>
  </r>
  <r>
    <s v="133937001000051108"/>
    <x v="1"/>
    <x v="1"/>
    <n v="3.3729174083700002E-4"/>
    <s v="&lt; 1"/>
    <x v="1"/>
  </r>
  <r>
    <s v="133937001000051304"/>
    <x v="10"/>
    <x v="1"/>
    <n v="3.2625433164699999E-2"/>
    <s v="1 - &lt;50"/>
    <x v="1"/>
  </r>
  <r>
    <s v="133937001000051901"/>
    <x v="2"/>
    <x v="1"/>
    <n v="0.32784475560199999"/>
    <s v="1 - &lt;50"/>
    <x v="1"/>
  </r>
  <r>
    <s v="133937001000051901"/>
    <x v="10"/>
    <x v="1"/>
    <n v="1.1116412919600001"/>
    <s v="1 - &lt;50"/>
    <x v="1"/>
  </r>
  <r>
    <s v="133937001000051304"/>
    <x v="1"/>
    <x v="1"/>
    <n v="5.3116354408799999"/>
    <s v="1 - &lt;50"/>
    <x v="1"/>
  </r>
  <r>
    <s v="133937001000053302"/>
    <x v="2"/>
    <x v="1"/>
    <n v="0.85465713180500003"/>
    <s v="&lt; 1"/>
    <x v="1"/>
  </r>
  <r>
    <s v="133937001000053008"/>
    <x v="2"/>
    <x v="1"/>
    <n v="1.05130807671"/>
    <s v="1 - &lt;50"/>
    <x v="1"/>
  </r>
  <r>
    <s v="133937001000053106"/>
    <x v="2"/>
    <x v="1"/>
    <n v="1.7233922422600001"/>
    <s v="1 - &lt;50"/>
    <x v="1"/>
  </r>
  <r>
    <s v="133937001000053400"/>
    <x v="2"/>
    <x v="1"/>
    <n v="5.8109634590399999"/>
    <s v="1 - &lt;50"/>
    <x v="1"/>
  </r>
  <r>
    <s v="133937001000054800"/>
    <x v="2"/>
    <x v="1"/>
    <n v="0.28815596312300001"/>
    <s v="&lt; 1"/>
    <x v="1"/>
  </r>
  <r>
    <s v="133937001000054007"/>
    <x v="2"/>
    <x v="1"/>
    <n v="0.82418668418700003"/>
    <s v="&lt; 1"/>
    <x v="1"/>
  </r>
  <r>
    <s v="133937001000054604"/>
    <x v="2"/>
    <x v="1"/>
    <n v="0.92029073898500002"/>
    <s v="&lt; 1"/>
    <x v="1"/>
  </r>
  <r>
    <s v="133937001000054203"/>
    <x v="2"/>
    <x v="1"/>
    <n v="1.0001407176899999"/>
    <s v="1 - &lt;50"/>
    <x v="1"/>
  </r>
  <r>
    <s v="133937001000054105"/>
    <x v="2"/>
    <x v="1"/>
    <n v="1.5489340054"/>
    <s v="1 - &lt;50"/>
    <x v="1"/>
  </r>
  <r>
    <s v="133937001000054301"/>
    <x v="2"/>
    <x v="1"/>
    <n v="3.00043089458"/>
    <s v="1 - &lt;50"/>
    <x v="1"/>
  </r>
  <r>
    <s v="133937001000055006"/>
    <x v="2"/>
    <x v="1"/>
    <n v="4.1021651571E-5"/>
    <s v="&lt; 1"/>
    <x v="1"/>
  </r>
  <r>
    <s v="133937001000055202"/>
    <x v="2"/>
    <x v="1"/>
    <n v="4.1785994061600003E-2"/>
    <s v="1 - &lt;50"/>
    <x v="1"/>
  </r>
  <r>
    <s v="133937001000055202"/>
    <x v="10"/>
    <x v="1"/>
    <n v="4.8820553305900001"/>
    <s v="1 - &lt;50"/>
    <x v="1"/>
  </r>
  <r>
    <s v="133937001000055701"/>
    <x v="10"/>
    <x v="1"/>
    <n v="5.0090049143200002"/>
    <s v="1 - &lt;50"/>
    <x v="1"/>
  </r>
  <r>
    <s v="133937001000056309"/>
    <x v="10"/>
    <x v="1"/>
    <n v="0.42331771956300002"/>
    <s v="&lt; 1"/>
    <x v="1"/>
  </r>
  <r>
    <s v="133937001000056201"/>
    <x v="10"/>
    <x v="1"/>
    <n v="1.2013444688199999"/>
    <s v="1 - &lt;50"/>
    <x v="1"/>
  </r>
  <r>
    <s v="133937001000056808"/>
    <x v="1"/>
    <x v="1"/>
    <n v="4.9834429267100004"/>
    <s v="1 - &lt;50"/>
    <x v="1"/>
  </r>
  <r>
    <s v="133937001000057709"/>
    <x v="1"/>
    <x v="1"/>
    <n v="0.15194735777900001"/>
    <s v="&lt; 1"/>
    <x v="1"/>
  </r>
  <r>
    <s v="133937001000057807"/>
    <x v="1"/>
    <x v="1"/>
    <n v="0.61662244565900004"/>
    <s v="&lt; 1"/>
    <x v="1"/>
  </r>
  <r>
    <s v="133937001000058003"/>
    <x v="1"/>
    <x v="1"/>
    <n v="0.42731148727700002"/>
    <s v="&lt; 1"/>
    <x v="1"/>
  </r>
  <r>
    <s v="133937001000058101"/>
    <x v="1"/>
    <x v="1"/>
    <n v="0.47835963345600002"/>
    <s v="&lt; 1"/>
    <x v="1"/>
  </r>
  <r>
    <s v="133937001000058209"/>
    <x v="1"/>
    <x v="1"/>
    <n v="1.9988429212600001"/>
    <s v="1 - &lt;50"/>
    <x v="1"/>
  </r>
  <r>
    <s v="133937001000058405"/>
    <x v="1"/>
    <x v="1"/>
    <n v="2.4901884561499998"/>
    <s v="1 - &lt;50"/>
    <x v="1"/>
  </r>
  <r>
    <s v="133937001000058502"/>
    <x v="1"/>
    <x v="1"/>
    <n v="4.5939235263300002"/>
    <s v="1 - &lt;50"/>
    <x v="1"/>
  </r>
  <r>
    <s v="133937001000059002"/>
    <x v="1"/>
    <x v="1"/>
    <n v="0.14995380972799999"/>
    <s v="&lt; 1"/>
    <x v="1"/>
  </r>
  <r>
    <s v="133937001000060500"/>
    <x v="10"/>
    <x v="1"/>
    <n v="0.33121967211699999"/>
    <s v="&lt; 1"/>
    <x v="1"/>
  </r>
  <r>
    <s v="133937001000060704"/>
    <x v="10"/>
    <x v="1"/>
    <n v="0.86119627143599997"/>
    <s v="&lt; 1"/>
    <x v="1"/>
  </r>
  <r>
    <s v="133937001000060606"/>
    <x v="10"/>
    <x v="1"/>
    <n v="1.02288167489"/>
    <s v="1 - &lt;50"/>
    <x v="1"/>
  </r>
  <r>
    <s v="133937001000060802"/>
    <x v="10"/>
    <x v="1"/>
    <n v="6.7393901980199997"/>
    <s v="1 - &lt;50"/>
    <x v="1"/>
  </r>
  <r>
    <s v="133937001000061605"/>
    <x v="10"/>
    <x v="1"/>
    <n v="0.78099970554300002"/>
    <s v="1 - &lt;50"/>
    <x v="1"/>
  </r>
  <r>
    <s v="133937001000061605"/>
    <x v="2"/>
    <x v="1"/>
    <n v="1.2309555833200001"/>
    <s v="1 - &lt;50"/>
    <x v="1"/>
  </r>
  <r>
    <s v="133937001000061801"/>
    <x v="2"/>
    <x v="1"/>
    <n v="7.3830397079600001"/>
    <s v="1 - &lt;50"/>
    <x v="1"/>
  </r>
  <r>
    <s v="133937001000066209"/>
    <x v="1"/>
    <x v="1"/>
    <n v="2.76152705988E-2"/>
    <s v="&lt; 1"/>
    <x v="1"/>
  </r>
  <r>
    <s v="133937001000066307"/>
    <x v="1"/>
    <x v="1"/>
    <n v="0.24415324403800001"/>
    <s v="&lt; 1"/>
    <x v="1"/>
  </r>
  <r>
    <s v="133937001000066405"/>
    <x v="1"/>
    <x v="1"/>
    <n v="0.45265152919599999"/>
    <s v="&lt; 1"/>
    <x v="1"/>
  </r>
  <r>
    <s v="133937001000066502"/>
    <x v="1"/>
    <x v="1"/>
    <n v="0.56706401696200004"/>
    <s v="&lt; 1"/>
    <x v="1"/>
  </r>
  <r>
    <s v="133937001000066600"/>
    <x v="1"/>
    <x v="1"/>
    <n v="0.58368021618599997"/>
    <s v="&lt; 1"/>
    <x v="1"/>
  </r>
  <r>
    <s v="133937001000066708"/>
    <x v="1"/>
    <x v="1"/>
    <n v="0.70633025089099999"/>
    <s v="&lt; 1"/>
    <x v="1"/>
  </r>
  <r>
    <s v="133937001000066806"/>
    <x v="1"/>
    <x v="1"/>
    <n v="1.0001462724800001"/>
    <s v="1 - &lt;50"/>
    <x v="1"/>
  </r>
  <r>
    <s v="133937001000066904"/>
    <x v="1"/>
    <x v="1"/>
    <n v="1.00014915638"/>
    <s v="1 - &lt;50"/>
    <x v="1"/>
  </r>
  <r>
    <s v="133937001000067903"/>
    <x v="1"/>
    <x v="1"/>
    <n v="0.99885720735899997"/>
    <s v="&lt; 1"/>
    <x v="1"/>
  </r>
  <r>
    <s v="133937001000067707"/>
    <x v="1"/>
    <x v="1"/>
    <n v="1.00013848386"/>
    <s v="1 - &lt;50"/>
    <x v="1"/>
  </r>
  <r>
    <s v="133937001000067002"/>
    <x v="1"/>
    <x v="1"/>
    <n v="1.00013966654"/>
    <s v="1 - &lt;50"/>
    <x v="1"/>
  </r>
  <r>
    <s v="133937001000067805"/>
    <x v="1"/>
    <x v="1"/>
    <n v="1.0001523468"/>
    <s v="1 - &lt;50"/>
    <x v="1"/>
  </r>
  <r>
    <s v="133937001000067011"/>
    <x v="1"/>
    <x v="1"/>
    <n v="1.24681954871"/>
    <s v="1 - &lt;50"/>
    <x v="1"/>
  </r>
  <r>
    <s v="133937001000067100"/>
    <x v="1"/>
    <x v="1"/>
    <n v="6.4090388489199999"/>
    <s v="1 - &lt;50"/>
    <x v="1"/>
  </r>
  <r>
    <s v="133937001000068001"/>
    <x v="1"/>
    <x v="1"/>
    <n v="2.9909428688399999"/>
    <s v="1 - &lt;50"/>
    <x v="1"/>
  </r>
  <r>
    <s v="133937002000003400"/>
    <x v="3"/>
    <x v="1"/>
    <n v="4.5576290042900001E-2"/>
    <s v="1 - &lt;50"/>
    <x v="1"/>
  </r>
  <r>
    <s v="133937002000003302"/>
    <x v="1"/>
    <x v="1"/>
    <n v="1.0675802459699999"/>
    <s v="1 - &lt;50"/>
    <x v="1"/>
  </r>
  <r>
    <s v="133937002000003106"/>
    <x v="1"/>
    <x v="1"/>
    <n v="1.5223779021999999"/>
    <s v="1 - &lt;50"/>
    <x v="1"/>
  </r>
  <r>
    <s v="133937002000003400"/>
    <x v="1"/>
    <x v="1"/>
    <n v="10.326128535400001"/>
    <s v="1 - &lt;50"/>
    <x v="1"/>
  </r>
  <r>
    <s v="133937002000004506"/>
    <x v="1"/>
    <x v="1"/>
    <n v="0.99291392901700004"/>
    <s v="&lt; 1"/>
    <x v="1"/>
  </r>
  <r>
    <s v="133937002000004604"/>
    <x v="1"/>
    <x v="1"/>
    <n v="0.99956750261500005"/>
    <s v="&lt; 1"/>
    <x v="1"/>
  </r>
  <r>
    <s v="133937002000004702"/>
    <x v="1"/>
    <x v="1"/>
    <n v="1.9523243647599999"/>
    <s v="1 - &lt;50"/>
    <x v="1"/>
  </r>
  <r>
    <s v="133937002000005202"/>
    <x v="1"/>
    <x v="1"/>
    <n v="0.94372326971700005"/>
    <s v="&lt; 1"/>
    <x v="1"/>
  </r>
  <r>
    <s v="133937002000005300"/>
    <x v="1"/>
    <x v="1"/>
    <n v="0.98356978185400001"/>
    <s v="&lt; 1"/>
    <x v="1"/>
  </r>
  <r>
    <s v="133937002000012800"/>
    <x v="1"/>
    <x v="1"/>
    <n v="0.93659573971599996"/>
    <s v="&lt; 1"/>
    <x v="1"/>
  </r>
  <r>
    <s v="133937002000012007"/>
    <x v="1"/>
    <x v="1"/>
    <n v="0.94232318849600005"/>
    <s v="&lt; 1"/>
    <x v="1"/>
  </r>
  <r>
    <s v="133937002000012702"/>
    <x v="1"/>
    <x v="1"/>
    <n v="0.94807283285499999"/>
    <s v="&lt; 1"/>
    <x v="1"/>
  </r>
  <r>
    <s v="133937002000012604"/>
    <x v="1"/>
    <x v="1"/>
    <n v="0.94841670568699998"/>
    <s v="&lt; 1"/>
    <x v="1"/>
  </r>
  <r>
    <s v="133937002000012506"/>
    <x v="1"/>
    <x v="1"/>
    <n v="0.94876917312999998"/>
    <s v="&lt; 1"/>
    <x v="1"/>
  </r>
  <r>
    <s v="133937002000012409"/>
    <x v="1"/>
    <x v="1"/>
    <n v="0.94886418209599999"/>
    <s v="&lt; 1"/>
    <x v="1"/>
  </r>
  <r>
    <s v="133937002000012301"/>
    <x v="1"/>
    <x v="1"/>
    <n v="0.94921521721699997"/>
    <s v="&lt; 1"/>
    <x v="1"/>
  </r>
  <r>
    <s v="133937002000012203"/>
    <x v="1"/>
    <x v="1"/>
    <n v="0.94931437067400004"/>
    <s v="&lt; 1"/>
    <x v="1"/>
  </r>
  <r>
    <s v="133937002000012105"/>
    <x v="1"/>
    <x v="1"/>
    <n v="0.95016474450099997"/>
    <s v="&lt; 1"/>
    <x v="1"/>
  </r>
  <r>
    <s v="133940000001000005"/>
    <x v="1"/>
    <x v="2"/>
    <n v="26.219486045499998"/>
    <s v="100- &lt;150"/>
    <x v="0"/>
  </r>
  <r>
    <s v="133940000001000005"/>
    <x v="6"/>
    <x v="2"/>
    <n v="35.265512154500001"/>
    <s v="100- &lt;150"/>
    <x v="0"/>
  </r>
  <r>
    <s v="133940000001000005"/>
    <x v="2"/>
    <x v="2"/>
    <n v="83.880650020299996"/>
    <s v="100- &lt;150"/>
    <x v="0"/>
  </r>
  <r>
    <s v="133940000002000502"/>
    <x v="1"/>
    <x v="2"/>
    <n v="1.35598723567E-2"/>
    <s v="&lt; 1"/>
    <x v="1"/>
  </r>
  <r>
    <s v="133940000003000001"/>
    <x v="1"/>
    <x v="1"/>
    <n v="3.3119755226399997E-2"/>
    <s v="≥ 250"/>
    <x v="0"/>
  </r>
  <r>
    <s v="133940000003000001"/>
    <x v="2"/>
    <x v="1"/>
    <n v="0.37815414685999998"/>
    <s v="≥ 250"/>
    <x v="0"/>
  </r>
  <r>
    <s v="133940000003000001"/>
    <x v="1"/>
    <x v="2"/>
    <n v="26.342035623499999"/>
    <s v="≥ 250"/>
    <x v="0"/>
  </r>
  <r>
    <s v="133940000003000001"/>
    <x v="2"/>
    <x v="2"/>
    <n v="86.706740005300006"/>
    <s v="≥ 250"/>
    <x v="0"/>
  </r>
  <r>
    <s v="133940000003000001"/>
    <x v="9"/>
    <x v="2"/>
    <n v="338.94790750999999"/>
    <s v="≥ 250"/>
    <x v="0"/>
  </r>
  <r>
    <s v="134039000100000915"/>
    <x v="1"/>
    <x v="1"/>
    <n v="1.39321527208E-4"/>
    <s v="&lt; 1"/>
    <x v="1"/>
  </r>
  <r>
    <s v="134039000100000826"/>
    <x v="1"/>
    <x v="1"/>
    <n v="1.6717133964800001E-3"/>
    <s v="&lt; 1"/>
    <x v="1"/>
  </r>
  <r>
    <s v="134039000100000318"/>
    <x v="1"/>
    <x v="1"/>
    <n v="1.9304500746E-3"/>
    <s v="&lt; 1"/>
    <x v="1"/>
  </r>
  <r>
    <s v="134039000100000700"/>
    <x v="1"/>
    <x v="1"/>
    <n v="3.05134887417E-3"/>
    <s v="&lt; 1"/>
    <x v="1"/>
  </r>
  <r>
    <s v="134039000100000407"/>
    <x v="1"/>
    <x v="1"/>
    <n v="8.3240611029800002E-3"/>
    <s v="&lt; 1"/>
    <x v="1"/>
  </r>
  <r>
    <s v="134039000100000112"/>
    <x v="1"/>
    <x v="1"/>
    <n v="0.195459113327"/>
    <s v="&lt; 1"/>
    <x v="1"/>
  </r>
  <r>
    <s v="134039000100000121"/>
    <x v="1"/>
    <x v="1"/>
    <n v="0.38130545950700001"/>
    <s v="&lt; 1"/>
    <x v="1"/>
  </r>
  <r>
    <s v="134039000100000924"/>
    <x v="1"/>
    <x v="1"/>
    <n v="0.44644117645199999"/>
    <s v="&lt; 1"/>
    <x v="1"/>
  </r>
  <r>
    <s v="134039000100000327"/>
    <x v="1"/>
    <x v="1"/>
    <n v="0.51297262121599996"/>
    <s v="&lt; 1"/>
    <x v="1"/>
  </r>
  <r>
    <s v="134039000100000817"/>
    <x v="1"/>
    <x v="1"/>
    <n v="0.59603596003199999"/>
    <s v="&lt; 1"/>
    <x v="1"/>
  </r>
  <r>
    <s v="134039000100000201"/>
    <x v="1"/>
    <x v="1"/>
    <n v="1.148237167"/>
    <s v="1 - &lt;50"/>
    <x v="1"/>
  </r>
  <r>
    <s v="134039000100001521"/>
    <x v="1"/>
    <x v="1"/>
    <n v="4.2201033945499998E-4"/>
    <s v="&lt; 1"/>
    <x v="1"/>
  </r>
  <r>
    <s v="134039000100001022"/>
    <x v="1"/>
    <x v="1"/>
    <n v="4.3930933800799998E-4"/>
    <s v="&lt; 1"/>
    <x v="1"/>
  </r>
  <r>
    <s v="134039000100001111"/>
    <x v="1"/>
    <x v="1"/>
    <n v="1.0141122917300001E-2"/>
    <s v="&lt; 1"/>
    <x v="1"/>
  </r>
  <r>
    <s v="134039000100001308"/>
    <x v="1"/>
    <x v="1"/>
    <n v="0.10596688522599999"/>
    <s v="&lt; 1"/>
    <x v="1"/>
  </r>
  <r>
    <s v="134039000100001914"/>
    <x v="1"/>
    <x v="1"/>
    <n v="0.42946765111700003"/>
    <s v="&lt; 1"/>
    <x v="1"/>
  </r>
  <r>
    <s v="134039000100001727"/>
    <x v="1"/>
    <x v="1"/>
    <n v="0.44812905050899998"/>
    <s v="&lt; 1"/>
    <x v="1"/>
  </r>
  <r>
    <s v="134039000100001512"/>
    <x v="1"/>
    <x v="1"/>
    <n v="0.48787426662700001"/>
    <s v="&lt; 1"/>
    <x v="1"/>
  </r>
  <r>
    <s v="134039000100001629"/>
    <x v="1"/>
    <x v="1"/>
    <n v="0.490638332249"/>
    <s v="&lt; 1"/>
    <x v="1"/>
  </r>
  <r>
    <s v="134039000100001923"/>
    <x v="1"/>
    <x v="1"/>
    <n v="0.50217021210599999"/>
    <s v="&lt; 1"/>
    <x v="1"/>
  </r>
  <r>
    <s v="134039000100001013"/>
    <x v="1"/>
    <x v="1"/>
    <n v="0.51511193578699999"/>
    <s v="&lt; 1"/>
    <x v="1"/>
  </r>
  <r>
    <s v="134039000100001424"/>
    <x v="1"/>
    <x v="1"/>
    <n v="0.54871405917899996"/>
    <s v="&lt; 1"/>
    <x v="1"/>
  </r>
  <r>
    <s v="134039000100001718"/>
    <x v="1"/>
    <x v="1"/>
    <n v="0.65738427330100002"/>
    <s v="&lt; 1"/>
    <x v="1"/>
  </r>
  <r>
    <s v="134039000100001610"/>
    <x v="1"/>
    <x v="1"/>
    <n v="0.72160972409799995"/>
    <s v="&lt; 1"/>
    <x v="1"/>
  </r>
  <r>
    <s v="134039000100001807"/>
    <x v="1"/>
    <x v="1"/>
    <n v="0.93780143133500005"/>
    <s v="&lt; 1"/>
    <x v="1"/>
  </r>
  <r>
    <s v="134039000100002904"/>
    <x v="1"/>
    <x v="1"/>
    <n v="7.2410528589999999E-8"/>
    <s v="&lt; 1"/>
    <x v="1"/>
  </r>
  <r>
    <s v="134039000100002209"/>
    <x v="1"/>
    <x v="1"/>
    <n v="7.1057893011500001E-5"/>
    <s v="&lt; 1"/>
    <x v="1"/>
  </r>
  <r>
    <s v="134039000100002307"/>
    <x v="1"/>
    <x v="1"/>
    <n v="1.4079274541500001E-4"/>
    <s v="&lt; 1"/>
    <x v="1"/>
  </r>
  <r>
    <s v="134039000100002708"/>
    <x v="1"/>
    <x v="1"/>
    <n v="0.46645556333799998"/>
    <s v="&lt; 1"/>
    <x v="1"/>
  </r>
  <r>
    <s v="134039000100002414"/>
    <x v="1"/>
    <x v="1"/>
    <n v="0.49669799933499997"/>
    <s v="&lt; 1"/>
    <x v="1"/>
  </r>
  <r>
    <s v="134039000100002325"/>
    <x v="1"/>
    <x v="1"/>
    <n v="0.49909228037300002"/>
    <s v="&lt; 1"/>
    <x v="1"/>
  </r>
  <r>
    <s v="134039000100002511"/>
    <x v="1"/>
    <x v="1"/>
    <n v="0.51471934042099998"/>
    <s v="&lt; 1"/>
    <x v="1"/>
  </r>
  <r>
    <s v="134039000100002003"/>
    <x v="1"/>
    <x v="1"/>
    <n v="0.70195802149499997"/>
    <s v="&lt; 1"/>
    <x v="1"/>
  </r>
  <r>
    <s v="134039000100002600"/>
    <x v="1"/>
    <x v="1"/>
    <n v="1.03471630575"/>
    <s v="1 - &lt;50"/>
    <x v="1"/>
  </r>
  <r>
    <s v="134039000100003020"/>
    <x v="1"/>
    <x v="1"/>
    <n v="1.4202270579199999E-4"/>
    <s v="&lt; 1"/>
    <x v="1"/>
  </r>
  <r>
    <s v="134039000100003315"/>
    <x v="1"/>
    <x v="1"/>
    <n v="2.37553210518E-4"/>
    <s v="&lt; 1"/>
    <x v="1"/>
  </r>
  <r>
    <s v="134039000100003510"/>
    <x v="1"/>
    <x v="1"/>
    <n v="2.4645897233000001E-4"/>
    <s v="&lt; 1"/>
    <x v="1"/>
  </r>
  <r>
    <s v="134039000100003609"/>
    <x v="1"/>
    <x v="1"/>
    <n v="2.4981420365799997E-4"/>
    <s v="&lt; 1"/>
    <x v="1"/>
  </r>
  <r>
    <s v="134039000100003011"/>
    <x v="1"/>
    <x v="1"/>
    <n v="2.6572536428100003E-4"/>
    <s v="&lt; 1"/>
    <x v="1"/>
  </r>
  <r>
    <s v="134039000100003226"/>
    <x v="1"/>
    <x v="1"/>
    <n v="2.6640428223200001E-4"/>
    <s v="&lt; 1"/>
    <x v="1"/>
  </r>
  <r>
    <s v="134039000100003707"/>
    <x v="1"/>
    <x v="1"/>
    <n v="2.7172473245E-4"/>
    <s v="&lt; 1"/>
    <x v="1"/>
  </r>
  <r>
    <s v="134039000100003823"/>
    <x v="1"/>
    <x v="1"/>
    <n v="3.7867093522300001E-4"/>
    <s v="&lt; 1"/>
    <x v="1"/>
  </r>
  <r>
    <s v="134039000100003912"/>
    <x v="1"/>
    <x v="1"/>
    <n v="0.44894523090100003"/>
    <s v="&lt; 1"/>
    <x v="1"/>
  </r>
  <r>
    <s v="134039000100003422"/>
    <x v="1"/>
    <x v="1"/>
    <n v="0.45142919574399998"/>
    <s v="&lt; 1"/>
    <x v="1"/>
  </r>
  <r>
    <s v="134039000100003119"/>
    <x v="1"/>
    <x v="1"/>
    <n v="0.467509219393"/>
    <s v="&lt; 1"/>
    <x v="1"/>
  </r>
  <r>
    <s v="134039000100003529"/>
    <x v="1"/>
    <x v="1"/>
    <n v="0.48623400906300002"/>
    <s v="&lt; 1"/>
    <x v="1"/>
  </r>
  <r>
    <s v="134039000100003128"/>
    <x v="1"/>
    <x v="1"/>
    <n v="0.48747799048500001"/>
    <s v="&lt; 1"/>
    <x v="1"/>
  </r>
  <r>
    <s v="134039000100003814"/>
    <x v="1"/>
    <x v="1"/>
    <n v="0.49219967698099998"/>
    <s v="&lt; 1"/>
    <x v="1"/>
  </r>
  <r>
    <s v="134039000100003217"/>
    <x v="1"/>
    <x v="1"/>
    <n v="0.66151474119599996"/>
    <s v="&lt; 1"/>
    <x v="1"/>
  </r>
  <r>
    <s v="134039000100004822"/>
    <x v="1"/>
    <x v="1"/>
    <n v="1.18387497234E-4"/>
    <s v="&lt; 1"/>
    <x v="1"/>
  </r>
  <r>
    <s v="134039000100004626"/>
    <x v="1"/>
    <x v="1"/>
    <n v="1.4672251927699999E-4"/>
    <s v="&lt; 1"/>
    <x v="1"/>
  </r>
  <r>
    <s v="134039000100004911"/>
    <x v="1"/>
    <x v="1"/>
    <n v="1.7104905410099999E-4"/>
    <s v="&lt; 1"/>
    <x v="1"/>
  </r>
  <r>
    <s v="134039000100004813"/>
    <x v="1"/>
    <x v="1"/>
    <n v="2.57064244458E-4"/>
    <s v="&lt; 1"/>
    <x v="1"/>
  </r>
  <r>
    <s v="134039000100004500"/>
    <x v="1"/>
    <x v="1"/>
    <n v="2.8096143844500001E-4"/>
    <s v="&lt; 1"/>
    <x v="1"/>
  </r>
  <r>
    <s v="134039000100004617"/>
    <x v="1"/>
    <x v="1"/>
    <n v="3.9049702936999999E-4"/>
    <s v="&lt; 1"/>
    <x v="1"/>
  </r>
  <r>
    <s v="134039000100004920"/>
    <x v="1"/>
    <x v="1"/>
    <n v="0.42354872360599999"/>
    <s v="&lt; 1"/>
    <x v="1"/>
  </r>
  <r>
    <s v="134039000100004715"/>
    <x v="1"/>
    <x v="1"/>
    <n v="0.48450327500700002"/>
    <s v="&lt; 1"/>
    <x v="1"/>
  </r>
  <r>
    <s v="134039000100004724"/>
    <x v="1"/>
    <x v="1"/>
    <n v="0.48694286139199999"/>
    <s v="&lt; 1"/>
    <x v="1"/>
  </r>
  <r>
    <s v="134039000100004109"/>
    <x v="1"/>
    <x v="1"/>
    <n v="0.91882671300200003"/>
    <s v="&lt; 1"/>
    <x v="1"/>
  </r>
  <r>
    <s v="134039000100004403"/>
    <x v="1"/>
    <x v="1"/>
    <n v="0.99251886342399998"/>
    <s v="&lt; 1"/>
    <x v="1"/>
  </r>
  <r>
    <s v="134039000100004305"/>
    <x v="1"/>
    <x v="1"/>
    <n v="0.99459536712300001"/>
    <s v="&lt; 1"/>
    <x v="1"/>
  </r>
  <r>
    <s v="134039000100005028"/>
    <x v="1"/>
    <x v="1"/>
    <n v="1.36892192641E-4"/>
    <s v="&lt; 1"/>
    <x v="1"/>
  </r>
  <r>
    <s v="134039000100005019"/>
    <x v="1"/>
    <x v="1"/>
    <n v="3.8557667926499998E-4"/>
    <s v="&lt; 1"/>
    <x v="1"/>
  </r>
  <r>
    <s v="134039000100005304"/>
    <x v="1"/>
    <x v="1"/>
    <n v="5.2709591295700003E-4"/>
    <s v="&lt; 1"/>
    <x v="1"/>
  </r>
  <r>
    <s v="134039000100005117"/>
    <x v="1"/>
    <x v="1"/>
    <n v="0.42979129767699997"/>
    <s v="&lt; 1"/>
    <x v="1"/>
  </r>
  <r>
    <s v="134039000100005420"/>
    <x v="1"/>
    <x v="1"/>
    <n v="0.44272907119499999"/>
    <s v="&lt; 1"/>
    <x v="1"/>
  </r>
  <r>
    <s v="134039000100005527"/>
    <x v="1"/>
    <x v="1"/>
    <n v="0.48494685016599998"/>
    <s v="&lt; 1"/>
    <x v="1"/>
  </r>
  <r>
    <s v="134039000100005518"/>
    <x v="1"/>
    <x v="1"/>
    <n v="0.48523552235099998"/>
    <s v="&lt; 1"/>
    <x v="1"/>
  </r>
  <r>
    <s v="134039000100005126"/>
    <x v="1"/>
    <x v="1"/>
    <n v="0.50418088876800005"/>
    <s v="&lt; 1"/>
    <x v="1"/>
  </r>
  <r>
    <s v="134039000100005206"/>
    <x v="1"/>
    <x v="1"/>
    <n v="0.964276464221"/>
    <s v="&lt; 1"/>
    <x v="1"/>
  </r>
  <r>
    <s v="134039000100005705"/>
    <x v="1"/>
    <x v="1"/>
    <n v="1.32791684727"/>
    <s v="1 - &lt;50"/>
    <x v="1"/>
  </r>
  <r>
    <s v="134039000100005910"/>
    <x v="1"/>
    <x v="1"/>
    <n v="1.42830088963"/>
    <s v="1 - &lt;50"/>
    <x v="1"/>
  </r>
  <r>
    <s v="134039000100005803"/>
    <x v="1"/>
    <x v="1"/>
    <n v="1.46552531184"/>
    <s v="1 - &lt;50"/>
    <x v="1"/>
  </r>
  <r>
    <s v="134039000100006615"/>
    <x v="1"/>
    <x v="1"/>
    <n v="4.0755754307600002E-5"/>
    <s v="&lt; 1"/>
    <x v="1"/>
  </r>
  <r>
    <s v="134039000100006526"/>
    <x v="1"/>
    <x v="1"/>
    <n v="0.24114597767099999"/>
    <s v="&lt; 1"/>
    <x v="1"/>
  </r>
  <r>
    <s v="134039000100006802"/>
    <x v="1"/>
    <x v="1"/>
    <n v="0.29978947718299997"/>
    <s v="&lt; 1"/>
    <x v="1"/>
  </r>
  <r>
    <s v="134039000100006517"/>
    <x v="1"/>
    <x v="1"/>
    <n v="0.543121412596"/>
    <s v="&lt; 1"/>
    <x v="1"/>
  </r>
  <r>
    <s v="134039000100006223"/>
    <x v="1"/>
    <x v="1"/>
    <n v="0.64631065679999999"/>
    <s v="&lt; 1"/>
    <x v="1"/>
  </r>
  <r>
    <s v="134039000100006009"/>
    <x v="1"/>
    <x v="1"/>
    <n v="1.42718894825"/>
    <s v="1 - &lt;50"/>
    <x v="1"/>
  </r>
  <r>
    <s v="134039000100007605"/>
    <x v="1"/>
    <x v="1"/>
    <n v="0.42985204525199999"/>
    <s v="&lt; 1"/>
    <x v="1"/>
  </r>
  <r>
    <s v="134039000100007516"/>
    <x v="1"/>
    <x v="1"/>
    <n v="0.50172862613699998"/>
    <s v="&lt; 1"/>
    <x v="1"/>
  </r>
  <r>
    <s v="134039000100007124"/>
    <x v="1"/>
    <x v="1"/>
    <n v="0.54184031622399997"/>
    <s v="&lt; 1"/>
    <x v="1"/>
  </r>
  <r>
    <s v="134039000100007204"/>
    <x v="1"/>
    <x v="1"/>
    <n v="0.98467402022399997"/>
    <s v="&lt; 1"/>
    <x v="1"/>
  </r>
  <r>
    <s v="134039000100007017"/>
    <x v="1"/>
    <x v="1"/>
    <n v="1.0571041995299999"/>
    <s v="1 - &lt;50"/>
    <x v="1"/>
  </r>
  <r>
    <s v="134039000100008711"/>
    <x v="1"/>
    <x v="1"/>
    <n v="0.47212080754500002"/>
    <s v="&lt; 1"/>
    <x v="1"/>
  </r>
  <r>
    <s v="134039000100008819"/>
    <x v="1"/>
    <x v="1"/>
    <n v="1.49131520683"/>
    <s v="1 - &lt;50"/>
    <x v="1"/>
  </r>
  <r>
    <s v="134039000100009104"/>
    <x v="1"/>
    <x v="1"/>
    <n v="0.46001891656400001"/>
    <s v="&lt; 1"/>
    <x v="1"/>
  </r>
  <r>
    <s v="134039000100009015"/>
    <x v="1"/>
    <x v="1"/>
    <n v="1.0899834846500001"/>
    <s v="1 - &lt;50"/>
    <x v="1"/>
  </r>
  <r>
    <s v="134039000100010511"/>
    <x v="1"/>
    <x v="1"/>
    <n v="0.402139990369"/>
    <s v="&lt; 1"/>
    <x v="1"/>
  </r>
  <r>
    <s v="134039000100010619"/>
    <x v="1"/>
    <x v="1"/>
    <n v="0.43179263632199999"/>
    <s v="&lt; 1"/>
    <x v="1"/>
  </r>
  <r>
    <s v="134039000100010628"/>
    <x v="1"/>
    <x v="1"/>
    <n v="0.47093998796699998"/>
    <s v="&lt; 1"/>
    <x v="1"/>
  </r>
  <r>
    <s v="134039000100010325"/>
    <x v="1"/>
    <x v="1"/>
    <n v="0.47978602482299998"/>
    <s v="&lt; 1"/>
    <x v="1"/>
  </r>
  <r>
    <s v="134039000200000405"/>
    <x v="1"/>
    <x v="1"/>
    <n v="1.3679058832299999E-4"/>
    <s v="&lt; 1"/>
    <x v="1"/>
  </r>
  <r>
    <s v="134039000200000307"/>
    <x v="1"/>
    <x v="1"/>
    <n v="0.96217868027099995"/>
    <s v="&lt; 1"/>
    <x v="1"/>
  </r>
  <r>
    <s v="134039000200000209"/>
    <x v="1"/>
    <x v="1"/>
    <n v="1.06231096006"/>
    <s v="1 - &lt;50"/>
    <x v="1"/>
  </r>
  <r>
    <s v="134039000200000101"/>
    <x v="1"/>
    <x v="1"/>
    <n v="1.24306846132"/>
    <s v="1 - &lt;50"/>
    <x v="1"/>
  </r>
  <r>
    <s v="134039000200001404"/>
    <x v="1"/>
    <x v="1"/>
    <n v="0.582113611463"/>
    <s v="&lt; 1"/>
    <x v="1"/>
  </r>
  <r>
    <s v="134039000200001707"/>
    <x v="1"/>
    <x v="1"/>
    <n v="1.08281019028"/>
    <s v="1 - &lt;50"/>
    <x v="1"/>
  </r>
  <r>
    <s v="134039000200001501"/>
    <x v="1"/>
    <x v="1"/>
    <n v="1.14697472758"/>
    <s v="1 - &lt;50"/>
    <x v="1"/>
  </r>
  <r>
    <s v="134039000200001609"/>
    <x v="1"/>
    <x v="1"/>
    <n v="1.2445453043000001"/>
    <s v="1 - &lt;50"/>
    <x v="1"/>
  </r>
  <r>
    <s v="134039000200002500"/>
    <x v="1"/>
    <x v="1"/>
    <n v="7.1215192920700006E-5"/>
    <s v="&lt; 1"/>
    <x v="1"/>
  </r>
  <r>
    <s v="134039000200003108"/>
    <x v="1"/>
    <x v="1"/>
    <n v="0.99913916856200002"/>
    <s v="&lt; 1"/>
    <x v="1"/>
  </r>
  <r>
    <s v="134039000200003206"/>
    <x v="1"/>
    <x v="1"/>
    <n v="1.11933331203"/>
    <s v="1 - &lt;50"/>
    <x v="1"/>
  </r>
  <r>
    <s v="134039000200004018"/>
    <x v="1"/>
    <x v="1"/>
    <n v="0.38717534356299999"/>
    <s v="&lt; 1"/>
    <x v="1"/>
  </r>
  <r>
    <s v="134039000200004802"/>
    <x v="1"/>
    <x v="1"/>
    <n v="0.62618350292500002"/>
    <s v="&lt; 1"/>
    <x v="1"/>
  </r>
  <r>
    <s v="134039000200004116"/>
    <x v="1"/>
    <x v="1"/>
    <n v="0.68253570255999996"/>
    <s v="&lt; 1"/>
    <x v="1"/>
  </r>
  <r>
    <s v="134039000200005507"/>
    <x v="1"/>
    <x v="1"/>
    <n v="1.9990610053999999E-5"/>
    <s v="&lt; 1"/>
    <x v="1"/>
  </r>
  <r>
    <s v="134039000200005801"/>
    <x v="1"/>
    <x v="1"/>
    <n v="0.38770090166600002"/>
    <s v="&lt; 1"/>
    <x v="1"/>
  </r>
  <r>
    <s v="134039000200005614"/>
    <x v="1"/>
    <x v="1"/>
    <n v="0.89031611135400002"/>
    <s v="&lt; 1"/>
    <x v="1"/>
  </r>
  <r>
    <s v="134039000200005712"/>
    <x v="1"/>
    <x v="1"/>
    <n v="1.43939717713"/>
    <s v="1 - &lt;50"/>
    <x v="1"/>
  </r>
  <r>
    <s v="134039000200006542"/>
    <x v="1"/>
    <x v="1"/>
    <n v="0.30816597792599998"/>
    <s v="&lt; 1"/>
    <x v="1"/>
  </r>
  <r>
    <s v="134039000200007408"/>
    <x v="1"/>
    <x v="1"/>
    <n v="0.83064502148099995"/>
    <s v="&lt; 1"/>
    <x v="1"/>
  </r>
  <r>
    <s v="134039000200007300"/>
    <x v="1"/>
    <x v="1"/>
    <n v="0.95511672451499996"/>
    <s v="&lt; 1"/>
    <x v="1"/>
  </r>
  <r>
    <s v="134039000200007202"/>
    <x v="1"/>
    <x v="1"/>
    <n v="1.066960613"/>
    <s v="1 - &lt;50"/>
    <x v="1"/>
  </r>
  <r>
    <s v="134039000200008103"/>
    <x v="1"/>
    <x v="1"/>
    <n v="0.49118597115099999"/>
    <s v="&lt; 1"/>
    <x v="1"/>
  </r>
  <r>
    <s v="134039000200008005"/>
    <x v="1"/>
    <x v="1"/>
    <n v="0.59756732921699995"/>
    <s v="&lt; 1"/>
    <x v="1"/>
  </r>
  <r>
    <s v="134039000200008700"/>
    <x v="1"/>
    <x v="1"/>
    <n v="0.92280716515299999"/>
    <s v="&lt; 1"/>
    <x v="1"/>
  </r>
  <r>
    <s v="134039000200009601"/>
    <x v="1"/>
    <x v="1"/>
    <n v="0.30610793951600002"/>
    <s v="&lt; 1"/>
    <x v="1"/>
  </r>
  <r>
    <s v="134039000200009004"/>
    <x v="1"/>
    <x v="1"/>
    <n v="1.06423651063"/>
    <s v="1 - &lt;50"/>
    <x v="1"/>
  </r>
  <r>
    <s v="134039000200010715"/>
    <x v="1"/>
    <x v="1"/>
    <n v="0.40838216612599998"/>
    <s v="&lt; 1"/>
    <x v="1"/>
  </r>
  <r>
    <s v="134039000200010412"/>
    <x v="1"/>
    <x v="1"/>
    <n v="0.494252273164"/>
    <s v="&lt; 1"/>
    <x v="1"/>
  </r>
  <r>
    <s v="134039000200010207"/>
    <x v="1"/>
    <x v="1"/>
    <n v="0.61588365479600005"/>
    <s v="&lt; 1"/>
    <x v="1"/>
  </r>
  <r>
    <s v="134039000200010305"/>
    <x v="1"/>
    <x v="1"/>
    <n v="0.93602514302600004"/>
    <s v="&lt; 1"/>
    <x v="1"/>
  </r>
  <r>
    <s v="134039000200010500"/>
    <x v="1"/>
    <x v="1"/>
    <n v="1.00811751078"/>
    <s v="1 - &lt;50"/>
    <x v="1"/>
  </r>
  <r>
    <s v="134039000200011705"/>
    <x v="1"/>
    <x v="1"/>
    <n v="8.2144612266400006E-5"/>
    <s v="&lt; 1"/>
    <x v="1"/>
  </r>
  <r>
    <s v="134039000200011803"/>
    <x v="1"/>
    <x v="1"/>
    <n v="0.98551743055200003"/>
    <s v="&lt; 1"/>
    <x v="1"/>
  </r>
  <r>
    <s v="134039000200012401"/>
    <x v="1"/>
    <x v="1"/>
    <n v="0.41448566607300003"/>
    <s v="&lt; 1"/>
    <x v="1"/>
  </r>
  <r>
    <s v="134039000200012205"/>
    <x v="1"/>
    <x v="1"/>
    <n v="0.95023507810499996"/>
    <s v="&lt; 1"/>
    <x v="1"/>
  </r>
  <r>
    <s v="134039000200012107"/>
    <x v="1"/>
    <x v="1"/>
    <n v="0.965283786847"/>
    <s v="&lt; 1"/>
    <x v="1"/>
  </r>
  <r>
    <s v="134039000200012009"/>
    <x v="1"/>
    <x v="1"/>
    <n v="1.0040199516899999"/>
    <s v="1 - &lt;50"/>
    <x v="1"/>
  </r>
  <r>
    <s v="134039000200013302"/>
    <x v="1"/>
    <x v="1"/>
    <n v="0.65106572524899997"/>
    <s v="&lt; 1"/>
    <x v="1"/>
  </r>
  <r>
    <s v="134039000200013400"/>
    <x v="1"/>
    <x v="1"/>
    <n v="0.80727309784599999"/>
    <s v="&lt; 1"/>
    <x v="1"/>
  </r>
  <r>
    <s v="134039000200013507"/>
    <x v="1"/>
    <x v="1"/>
    <n v="1.0094803614100001"/>
    <s v="1 - &lt;50"/>
    <x v="1"/>
  </r>
  <r>
    <s v="134039000200013801"/>
    <x v="1"/>
    <x v="1"/>
    <n v="1.02976600004"/>
    <s v="1 - &lt;50"/>
    <x v="1"/>
  </r>
  <r>
    <s v="134039000200014800"/>
    <x v="1"/>
    <x v="1"/>
    <n v="6.4868481378300004E-5"/>
    <s v="&lt; 1"/>
    <x v="1"/>
  </r>
  <r>
    <s v="134039000200014007"/>
    <x v="1"/>
    <x v="1"/>
    <n v="0.39139636385499998"/>
    <s v="&lt; 1"/>
    <x v="1"/>
  </r>
  <r>
    <s v="134039000200015603"/>
    <x v="1"/>
    <x v="1"/>
    <n v="2.9851055907799997E-4"/>
    <s v="&lt; 1"/>
    <x v="1"/>
  </r>
  <r>
    <s v="134039000200015701"/>
    <x v="1"/>
    <x v="1"/>
    <n v="0.259967996127"/>
    <s v="&lt; 1"/>
    <x v="1"/>
  </r>
  <r>
    <s v="134039000200015104"/>
    <x v="1"/>
    <x v="1"/>
    <n v="0.769600239179"/>
    <s v="&lt; 1"/>
    <x v="1"/>
  </r>
  <r>
    <s v="134039000200015408"/>
    <x v="1"/>
    <x v="1"/>
    <n v="0.80381500911600001"/>
    <s v="&lt; 1"/>
    <x v="1"/>
  </r>
  <r>
    <s v="134039000200015300"/>
    <x v="1"/>
    <x v="1"/>
    <n v="0.99377056911700001"/>
    <s v="&lt; 1"/>
    <x v="1"/>
  </r>
  <r>
    <s v="134039000300000500"/>
    <x v="1"/>
    <x v="1"/>
    <n v="0.23963289951899999"/>
    <s v="&lt; 1"/>
    <x v="1"/>
  </r>
  <r>
    <s v="134039000300000403"/>
    <x v="1"/>
    <x v="1"/>
    <n v="0.28179015666700002"/>
    <s v="&lt; 1"/>
    <x v="1"/>
  </r>
  <r>
    <s v="134039000300000804"/>
    <x v="1"/>
    <x v="1"/>
    <n v="0.73468016749700005"/>
    <s v="&lt; 1"/>
    <x v="1"/>
  </r>
  <r>
    <s v="134039000300001117"/>
    <x v="1"/>
    <x v="1"/>
    <n v="8.8208641961600001E-5"/>
    <s v="&lt; 1"/>
    <x v="1"/>
  </r>
  <r>
    <s v="134039000300001206"/>
    <x v="1"/>
    <x v="1"/>
    <n v="0.74720278696800002"/>
    <s v="&lt; 1"/>
    <x v="1"/>
  </r>
  <r>
    <s v="134039000300002508"/>
    <x v="1"/>
    <x v="1"/>
    <n v="2.67246816206E-5"/>
    <s v="&lt; 1"/>
    <x v="1"/>
  </r>
  <r>
    <s v="134039000300002045"/>
    <x v="1"/>
    <x v="1"/>
    <n v="0.1884217655"/>
    <s v="&lt; 1"/>
    <x v="1"/>
  </r>
  <r>
    <s v="134039000300002303"/>
    <x v="1"/>
    <x v="1"/>
    <n v="0.240044614155"/>
    <s v="&lt; 1"/>
    <x v="1"/>
  </r>
  <r>
    <s v="134039000300002900"/>
    <x v="1"/>
    <x v="1"/>
    <n v="0.38428561775499998"/>
    <s v="&lt; 1"/>
    <x v="1"/>
  </r>
  <r>
    <s v="134039000300002606"/>
    <x v="1"/>
    <x v="1"/>
    <n v="0.66479226365800004"/>
    <s v="&lt; 1"/>
    <x v="1"/>
  </r>
  <r>
    <s v="134039000300002704"/>
    <x v="1"/>
    <x v="1"/>
    <n v="0.94462789032899996"/>
    <s v="&lt; 1"/>
    <x v="1"/>
  </r>
  <r>
    <s v="134039000300002802"/>
    <x v="1"/>
    <x v="1"/>
    <n v="0.96099384895700002"/>
    <s v="&lt; 1"/>
    <x v="1"/>
  </r>
  <r>
    <s v="134039000300003909"/>
    <x v="1"/>
    <x v="1"/>
    <n v="1.0874239317600001"/>
    <s v="1 - &lt;50"/>
    <x v="1"/>
  </r>
  <r>
    <s v="134039000300003703"/>
    <x v="1"/>
    <x v="1"/>
    <n v="1.0947388273600001"/>
    <s v="1 - &lt;50"/>
    <x v="1"/>
  </r>
  <r>
    <s v="134039000300004007"/>
    <x v="1"/>
    <x v="1"/>
    <n v="3.5937581923099998E-4"/>
    <s v="&lt; 1"/>
    <x v="1"/>
  </r>
  <r>
    <s v="134039000300004105"/>
    <x v="1"/>
    <x v="1"/>
    <n v="0.21432164520700001"/>
    <s v="&lt; 1"/>
    <x v="1"/>
  </r>
  <r>
    <s v="134039000300004506"/>
    <x v="1"/>
    <x v="1"/>
    <n v="0.429392182575"/>
    <s v="&lt; 1"/>
    <x v="1"/>
  </r>
  <r>
    <s v="134039000300004203"/>
    <x v="1"/>
    <x v="1"/>
    <n v="0.75856639140299997"/>
    <s v="&lt; 1"/>
    <x v="1"/>
  </r>
  <r>
    <s v="134039000300005907"/>
    <x v="1"/>
    <x v="1"/>
    <n v="1.9786789063999999E-4"/>
    <s v="&lt; 1"/>
    <x v="1"/>
  </r>
  <r>
    <s v="134039000300005202"/>
    <x v="1"/>
    <x v="1"/>
    <n v="0.58007634692499999"/>
    <s v="&lt; 1"/>
    <x v="1"/>
  </r>
  <r>
    <s v="134039000300005809"/>
    <x v="1"/>
    <x v="1"/>
    <n v="0.69486841596600002"/>
    <s v="&lt; 1"/>
    <x v="1"/>
  </r>
  <r>
    <s v="134039000300005701"/>
    <x v="1"/>
    <x v="1"/>
    <n v="0.71038120866999999"/>
    <s v="&lt; 1"/>
    <x v="1"/>
  </r>
  <r>
    <s v="134039000300005505"/>
    <x v="1"/>
    <x v="1"/>
    <n v="0.78142014505500001"/>
    <s v="&lt; 1"/>
    <x v="1"/>
  </r>
  <r>
    <s v="134039000300006103"/>
    <x v="1"/>
    <x v="1"/>
    <n v="0.54289691862900002"/>
    <s v="&lt; 1"/>
    <x v="1"/>
  </r>
  <r>
    <s v="134039000300006808"/>
    <x v="1"/>
    <x v="1"/>
    <n v="0.591104431998"/>
    <s v="&lt; 1"/>
    <x v="1"/>
  </r>
  <r>
    <s v="134039000300006005"/>
    <x v="1"/>
    <x v="1"/>
    <n v="0.94831986156400006"/>
    <s v="&lt; 1"/>
    <x v="1"/>
  </r>
  <r>
    <s v="134039000300007004"/>
    <x v="1"/>
    <x v="1"/>
    <n v="0.51409377296600001"/>
    <s v="&lt; 1"/>
    <x v="1"/>
  </r>
  <r>
    <s v="134039000300007406"/>
    <x v="1"/>
    <x v="1"/>
    <n v="0.57578111995299996"/>
    <s v="&lt; 1"/>
    <x v="1"/>
  </r>
  <r>
    <s v="134039000300007219"/>
    <x v="1"/>
    <x v="1"/>
    <n v="0.68785379135699998"/>
    <s v="&lt; 1"/>
    <x v="1"/>
  </r>
  <r>
    <s v="134039000300007102"/>
    <x v="1"/>
    <x v="1"/>
    <n v="0.80238156162800001"/>
    <s v="&lt; 1"/>
    <x v="1"/>
  </r>
  <r>
    <s v="134039000300007503"/>
    <x v="1"/>
    <x v="1"/>
    <n v="1.0503890836900001"/>
    <s v="1 - &lt;50"/>
    <x v="1"/>
  </r>
  <r>
    <s v="134039000300007601"/>
    <x v="1"/>
    <x v="1"/>
    <n v="1.06291156955"/>
    <s v="1 - &lt;50"/>
    <x v="1"/>
  </r>
  <r>
    <s v="134039000300008708"/>
    <x v="1"/>
    <x v="1"/>
    <n v="0.45152299433800003"/>
    <s v="&lt; 1"/>
    <x v="1"/>
  </r>
  <r>
    <s v="134039000300008405"/>
    <x v="1"/>
    <x v="1"/>
    <n v="0.59548300215799999"/>
    <s v="&lt; 1"/>
    <x v="1"/>
  </r>
  <r>
    <s v="134039000300008600"/>
    <x v="1"/>
    <x v="1"/>
    <n v="0.873885139225"/>
    <s v="&lt; 1"/>
    <x v="1"/>
  </r>
  <r>
    <s v="134039000300008502"/>
    <x v="1"/>
    <x v="1"/>
    <n v="0.88392256782"/>
    <s v="&lt; 1"/>
    <x v="1"/>
  </r>
  <r>
    <s v="134039000300009002"/>
    <x v="1"/>
    <x v="1"/>
    <n v="0.64090862172399998"/>
    <s v="&lt; 1"/>
    <x v="1"/>
  </r>
  <r>
    <s v="134039000300009306"/>
    <x v="1"/>
    <x v="1"/>
    <n v="0.73805137114099995"/>
    <s v="&lt; 1"/>
    <x v="1"/>
  </r>
  <r>
    <s v="134039000300009100"/>
    <x v="1"/>
    <x v="1"/>
    <n v="1.0164403507999999"/>
    <s v="1 - &lt;50"/>
    <x v="1"/>
  </r>
  <r>
    <s v="134039000300009208"/>
    <x v="1"/>
    <x v="1"/>
    <n v="1.02727771674"/>
    <s v="1 - &lt;50"/>
    <x v="1"/>
  </r>
  <r>
    <s v="134039000300010410"/>
    <x v="1"/>
    <x v="1"/>
    <n v="1.1957570532E-4"/>
    <s v="&lt; 1"/>
    <x v="1"/>
  </r>
  <r>
    <s v="134039000300010508"/>
    <x v="1"/>
    <x v="1"/>
    <n v="0.70144215729600001"/>
    <s v="&lt; 1"/>
    <x v="1"/>
  </r>
  <r>
    <s v="134039000300010009"/>
    <x v="1"/>
    <x v="1"/>
    <n v="0.75027849182700002"/>
    <s v="&lt; 1"/>
    <x v="1"/>
  </r>
  <r>
    <s v="134039000300010303"/>
    <x v="1"/>
    <x v="1"/>
    <n v="0.76441427898199998"/>
    <s v="&lt; 1"/>
    <x v="1"/>
  </r>
  <r>
    <s v="134039000300010107"/>
    <x v="1"/>
    <x v="1"/>
    <n v="0.83538570817299995"/>
    <s v="&lt; 1"/>
    <x v="1"/>
  </r>
  <r>
    <s v="134039000300010900"/>
    <x v="1"/>
    <x v="1"/>
    <n v="0.84118840208800005"/>
    <s v="&lt; 1"/>
    <x v="1"/>
  </r>
  <r>
    <s v="134039000300010205"/>
    <x v="1"/>
    <x v="1"/>
    <n v="0.95201575849499998"/>
    <s v="&lt; 1"/>
    <x v="1"/>
  </r>
  <r>
    <s v="134039000300010606"/>
    <x v="1"/>
    <x v="1"/>
    <n v="1.00672832889"/>
    <s v="1 - &lt;50"/>
    <x v="1"/>
  </r>
  <r>
    <s v="134039000300011302"/>
    <x v="1"/>
    <x v="1"/>
    <n v="6.3219245321499999E-4"/>
    <s v="&lt; 1"/>
    <x v="1"/>
  </r>
  <r>
    <s v="134039000300011507"/>
    <x v="1"/>
    <x v="1"/>
    <n v="1.20547666859E-2"/>
    <s v="&lt; 1"/>
    <x v="1"/>
  </r>
  <r>
    <s v="134039000300011703"/>
    <x v="1"/>
    <x v="1"/>
    <n v="9.0240576421900004E-2"/>
    <s v="&lt; 1"/>
    <x v="1"/>
  </r>
  <r>
    <s v="134039000300011400"/>
    <x v="1"/>
    <x v="1"/>
    <n v="0.24099004011200001"/>
    <s v="&lt; 1"/>
    <x v="1"/>
  </r>
  <r>
    <s v="134039000300011909"/>
    <x v="1"/>
    <x v="1"/>
    <n v="0.73836949677499997"/>
    <s v="&lt; 1"/>
    <x v="1"/>
  </r>
  <r>
    <s v="134039000300011605"/>
    <x v="1"/>
    <x v="1"/>
    <n v="0.99550518646300001"/>
    <s v="&lt; 1"/>
    <x v="1"/>
  </r>
  <r>
    <s v="134039000300012604"/>
    <x v="1"/>
    <x v="1"/>
    <n v="0.28603898643300002"/>
    <s v="&lt; 1"/>
    <x v="1"/>
  </r>
  <r>
    <s v="134039000300012105"/>
    <x v="1"/>
    <x v="1"/>
    <n v="0.314268178786"/>
    <s v="&lt; 1"/>
    <x v="1"/>
  </r>
  <r>
    <s v="134039000300012908"/>
    <x v="1"/>
    <x v="1"/>
    <n v="0.37632591936699999"/>
    <s v="&lt; 1"/>
    <x v="1"/>
  </r>
  <r>
    <s v="134039000300012007"/>
    <x v="1"/>
    <x v="1"/>
    <n v="0.44382080550199998"/>
    <s v="&lt; 1"/>
    <x v="1"/>
  </r>
  <r>
    <s v="134039000300012515"/>
    <x v="1"/>
    <x v="1"/>
    <n v="0.90397913492600002"/>
    <s v="&lt; 1"/>
    <x v="1"/>
  </r>
  <r>
    <s v="134039000300012702"/>
    <x v="1"/>
    <x v="1"/>
    <n v="1.1528308165900001"/>
    <s v="1 - &lt;50"/>
    <x v="1"/>
  </r>
  <r>
    <s v="134039000300013104"/>
    <x v="1"/>
    <x v="1"/>
    <n v="0.92152938612599999"/>
    <s v="&lt; 1"/>
    <x v="1"/>
  </r>
  <r>
    <s v="134039000300013006"/>
    <x v="1"/>
    <x v="1"/>
    <n v="1.0618144468999999"/>
    <s v="1 - &lt;50"/>
    <x v="1"/>
  </r>
  <r>
    <s v="134039000300014504"/>
    <x v="1"/>
    <x v="1"/>
    <n v="0.88000593644000003"/>
    <s v="&lt; 1"/>
    <x v="1"/>
  </r>
  <r>
    <s v="134039000300014700"/>
    <x v="1"/>
    <x v="1"/>
    <n v="0.96735619239000004"/>
    <s v="&lt; 1"/>
    <x v="1"/>
  </r>
  <r>
    <s v="134039000300014602"/>
    <x v="1"/>
    <x v="1"/>
    <n v="0.99246325988899997"/>
    <s v="&lt; 1"/>
    <x v="1"/>
  </r>
  <r>
    <s v="134039000300015709"/>
    <x v="1"/>
    <x v="1"/>
    <n v="0.52700643536699998"/>
    <s v="&lt; 1"/>
    <x v="1"/>
  </r>
  <r>
    <s v="134039000300015807"/>
    <x v="1"/>
    <x v="1"/>
    <n v="1.1699721788699999"/>
    <s v="1 - &lt;50"/>
    <x v="1"/>
  </r>
  <r>
    <s v="134039000300015905"/>
    <x v="1"/>
    <x v="1"/>
    <n v="1.1971504958999999"/>
    <s v="1 - &lt;50"/>
    <x v="1"/>
  </r>
  <r>
    <s v="134039000300016003"/>
    <x v="1"/>
    <x v="1"/>
    <n v="1.08241552492"/>
    <s v="1 - &lt;50"/>
    <x v="1"/>
  </r>
  <r>
    <s v="134039000400015315"/>
    <x v="1"/>
    <x v="1"/>
    <n v="0.34897463891199998"/>
    <s v="&lt; 1"/>
    <x v="1"/>
  </r>
  <r>
    <s v="134039000400015324"/>
    <x v="1"/>
    <x v="1"/>
    <n v="0.44871761117100001"/>
    <s v="&lt; 1"/>
    <x v="1"/>
  </r>
  <r>
    <s v="143840000009000008"/>
    <x v="1"/>
    <x v="3"/>
    <n v="116.01704193499999"/>
    <s v="100- &lt;150"/>
    <x v="0"/>
  </r>
  <r>
    <s v="143840000011000000"/>
    <x v="1"/>
    <x v="3"/>
    <n v="13.838058499700001"/>
    <s v="1 - &lt;50"/>
    <x v="1"/>
  </r>
  <r>
    <s v="143840000033000008"/>
    <x v="3"/>
    <x v="3"/>
    <n v="0.66416140745600005"/>
    <s v="&lt; 1"/>
    <x v="1"/>
  </r>
  <r>
    <s v="143840000035000003"/>
    <x v="3"/>
    <x v="3"/>
    <n v="4.7731246588999996"/>
    <s v="1 - &lt;50"/>
    <x v="1"/>
  </r>
  <r>
    <s v="143840000037000009"/>
    <x v="1"/>
    <x v="3"/>
    <n v="0.27031465716899999"/>
    <s v="&lt; 1"/>
    <x v="1"/>
  </r>
  <r>
    <s v="143840000053000000"/>
    <x v="1"/>
    <x v="3"/>
    <n v="0.95360790798700001"/>
    <s v="&lt; 1"/>
    <x v="1"/>
  </r>
  <r>
    <s v="143938000000000134"/>
    <x v="2"/>
    <x v="1"/>
    <n v="4.1784873019999998E-4"/>
    <s v="1 - &lt;50"/>
    <x v="1"/>
  </r>
  <r>
    <s v="143938000000000125"/>
    <x v="2"/>
    <x v="1"/>
    <n v="6.6910269721799998E-3"/>
    <s v="1 - &lt;50"/>
    <x v="1"/>
  </r>
  <r>
    <s v="143938000000000125"/>
    <x v="1"/>
    <x v="1"/>
    <n v="9.0703706826000003E-3"/>
    <s v="1 - &lt;50"/>
    <x v="1"/>
  </r>
  <r>
    <s v="143938000000000125"/>
    <x v="3"/>
    <x v="1"/>
    <n v="1.4795015879300001E-2"/>
    <s v="1 - &lt;50"/>
    <x v="1"/>
  </r>
  <r>
    <s v="143938000000000125"/>
    <x v="6"/>
    <x v="1"/>
    <n v="24.102190612200001"/>
    <s v="1 - &lt;50"/>
    <x v="1"/>
  </r>
  <r>
    <s v="143938000000000134"/>
    <x v="3"/>
    <x v="1"/>
    <n v="40.806376045199997"/>
    <s v="1 - &lt;50"/>
    <x v="1"/>
  </r>
  <r>
    <s v="143938000001000409"/>
    <x v="6"/>
    <x v="1"/>
    <n v="2.3235801362700001E-3"/>
    <s v="1 - &lt;50"/>
    <x v="1"/>
  </r>
  <r>
    <s v="143938000001000506"/>
    <x v="6"/>
    <x v="1"/>
    <n v="6.4432428248000001E-3"/>
    <s v="1 - &lt;50"/>
    <x v="1"/>
  </r>
  <r>
    <s v="143938000001000702"/>
    <x v="6"/>
    <x v="1"/>
    <n v="1.25265441945E-2"/>
    <s v="1 - &lt;50"/>
    <x v="1"/>
  </r>
  <r>
    <s v="143938000001000702"/>
    <x v="2"/>
    <x v="1"/>
    <n v="0.119774738969"/>
    <s v="1 - &lt;50"/>
    <x v="1"/>
  </r>
  <r>
    <s v="143938000001000908"/>
    <x v="1"/>
    <x v="1"/>
    <n v="0.25147347668100001"/>
    <s v="1 - &lt;50"/>
    <x v="1"/>
  </r>
  <r>
    <s v="143938000001000105"/>
    <x v="1"/>
    <x v="1"/>
    <n v="0.25823831484799997"/>
    <s v="1 - &lt;50"/>
    <x v="1"/>
  </r>
  <r>
    <s v="143938000001000105"/>
    <x v="3"/>
    <x v="1"/>
    <n v="4.2892528080599996"/>
    <s v="1 - &lt;50"/>
    <x v="1"/>
  </r>
  <r>
    <s v="143938000001000908"/>
    <x v="3"/>
    <x v="1"/>
    <n v="19.0973817201"/>
    <s v="1 - &lt;50"/>
    <x v="1"/>
  </r>
  <r>
    <s v="143938000001000702"/>
    <x v="1"/>
    <x v="1"/>
    <n v="19.380577811399998"/>
    <s v="1 - &lt;50"/>
    <x v="1"/>
  </r>
  <r>
    <s v="143938000001000604"/>
    <x v="1"/>
    <x v="1"/>
    <n v="19.484646082499999"/>
    <s v="1 - &lt;50"/>
    <x v="1"/>
  </r>
  <r>
    <s v="143938000001000506"/>
    <x v="1"/>
    <x v="1"/>
    <n v="20.017050815299999"/>
    <s v="1 - &lt;50"/>
    <x v="1"/>
  </r>
  <r>
    <s v="143938000001000800"/>
    <x v="1"/>
    <x v="1"/>
    <n v="20.031854626600001"/>
    <s v="1 - &lt;50"/>
    <x v="1"/>
  </r>
  <r>
    <s v="143938000001000409"/>
    <x v="1"/>
    <x v="1"/>
    <n v="20.032930120100001"/>
    <s v="1 - &lt;50"/>
    <x v="1"/>
  </r>
  <r>
    <s v="143940000000000250"/>
    <x v="6"/>
    <x v="1"/>
    <n v="7.7357466893499998E-3"/>
    <s v="1 - &lt;50"/>
    <x v="1"/>
  </r>
  <r>
    <s v="143940000000000250"/>
    <x v="2"/>
    <x v="2"/>
    <n v="2.4745733411899999E-2"/>
    <s v="1 - &lt;50"/>
    <x v="1"/>
  </r>
  <r>
    <s v="143940000000000240"/>
    <x v="2"/>
    <x v="2"/>
    <n v="0.12059739542300001"/>
    <s v="1 - &lt;50"/>
    <x v="1"/>
  </r>
  <r>
    <s v="143940000000000270"/>
    <x v="2"/>
    <x v="2"/>
    <n v="0.123470246379"/>
    <s v="1 - &lt;50"/>
    <x v="1"/>
  </r>
  <r>
    <s v="143940000000000309"/>
    <x v="1"/>
    <x v="2"/>
    <n v="4.3020716847899996"/>
    <s v="1 - &lt;50"/>
    <x v="1"/>
  </r>
  <r>
    <s v="143940000000000270"/>
    <x v="6"/>
    <x v="2"/>
    <n v="9.9931282316200001"/>
    <s v="1 - &lt;50"/>
    <x v="1"/>
  </r>
  <r>
    <s v="143940000000000201"/>
    <x v="2"/>
    <x v="2"/>
    <n v="19.787308400400001"/>
    <s v="1 - &lt;50"/>
    <x v="1"/>
  </r>
  <r>
    <s v="143940000000000240"/>
    <x v="6"/>
    <x v="2"/>
    <n v="19.9243492646"/>
    <s v="1 - &lt;50"/>
    <x v="1"/>
  </r>
  <r>
    <s v="143940000000000250"/>
    <x v="6"/>
    <x v="2"/>
    <n v="40.027546884800003"/>
    <s v="1 - &lt;50"/>
    <x v="1"/>
  </r>
  <r>
    <s v="143940000000000210"/>
    <x v="1"/>
    <x v="2"/>
    <n v="116.917898411"/>
    <s v="100- &lt;150"/>
    <x v="0"/>
  </r>
  <r>
    <s v="143940000001000110"/>
    <x v="6"/>
    <x v="2"/>
    <n v="6.9698691618100004E-3"/>
    <s v="&lt; 1"/>
    <x v="1"/>
  </r>
  <r>
    <s v="143940000001000101"/>
    <x v="6"/>
    <x v="2"/>
    <n v="1.0261642435100001E-2"/>
    <s v="&lt; 1"/>
    <x v="1"/>
  </r>
  <r>
    <s v="143940000002000109"/>
    <x v="1"/>
    <x v="2"/>
    <n v="6.4331535953999998E-4"/>
    <s v="&lt; 1"/>
    <x v="1"/>
  </r>
  <r>
    <s v="143940000002000207"/>
    <x v="1"/>
    <x v="2"/>
    <n v="0.48696767739000002"/>
    <s v="&lt; 1"/>
    <x v="1"/>
  </r>
  <r>
    <s v="143940000002000118"/>
    <x v="1"/>
    <x v="2"/>
    <n v="3.54503930512"/>
    <s v="1 - &lt;50"/>
    <x v="1"/>
  </r>
  <r>
    <s v="143940000003000100"/>
    <x v="1"/>
    <x v="2"/>
    <n v="2.6555012258E-3"/>
    <s v="&lt; 1"/>
    <x v="1"/>
  </r>
  <r>
    <s v="143940000003000009"/>
    <x v="1"/>
    <x v="2"/>
    <n v="15.1119615927"/>
    <s v="1 - &lt;50"/>
    <x v="1"/>
  </r>
  <r>
    <s v="143940000004000100"/>
    <x v="1"/>
    <x v="2"/>
    <n v="15.069716770699999"/>
    <s v="1 - &lt;50"/>
    <x v="1"/>
  </r>
  <r>
    <s v="143940000004000007"/>
    <x v="1"/>
    <x v="2"/>
    <n v="15.652863529999999"/>
    <s v="1 - &lt;50"/>
    <x v="1"/>
  </r>
  <r>
    <s v="143940001000000111"/>
    <x v="6"/>
    <x v="2"/>
    <n v="1.2212800946700001E-2"/>
    <s v="1 - &lt;50"/>
    <x v="1"/>
  </r>
  <r>
    <s v="143940001000000102"/>
    <x v="1"/>
    <x v="2"/>
    <n v="4.4546479698799997E-2"/>
    <s v="1 - &lt;50"/>
    <x v="1"/>
  </r>
  <r>
    <s v="143940001000000111"/>
    <x v="1"/>
    <x v="2"/>
    <n v="2.17572980001"/>
    <s v="1 - &lt;50"/>
    <x v="1"/>
  </r>
  <r>
    <s v="143940001000000102"/>
    <x v="6"/>
    <x v="2"/>
    <n v="14.6554752473"/>
    <s v="1 - &lt;50"/>
    <x v="1"/>
  </r>
  <r>
    <s v="144039000100000209"/>
    <x v="1"/>
    <x v="1"/>
    <n v="7.2255161077599994E-5"/>
    <s v="&lt; 1"/>
    <x v="1"/>
  </r>
  <r>
    <s v="144039000100000307"/>
    <x v="1"/>
    <x v="1"/>
    <n v="1.14211376152E-4"/>
    <s v="&lt; 1"/>
    <x v="1"/>
  </r>
  <r>
    <s v="144039000100000708"/>
    <x v="1"/>
    <x v="1"/>
    <n v="0.87578149304099995"/>
    <s v="&lt; 1"/>
    <x v="1"/>
  </r>
  <r>
    <s v="144039000100000502"/>
    <x v="1"/>
    <x v="1"/>
    <n v="0.917400617832"/>
    <s v="&lt; 1"/>
    <x v="1"/>
  </r>
  <r>
    <s v="144039000100000904"/>
    <x v="1"/>
    <x v="1"/>
    <n v="0.93544536536099998"/>
    <s v="&lt; 1"/>
    <x v="1"/>
  </r>
  <r>
    <s v="144039000100000101"/>
    <x v="1"/>
    <x v="1"/>
    <n v="0.95382405987499996"/>
    <s v="&lt; 1"/>
    <x v="1"/>
  </r>
  <r>
    <s v="144039000100000600"/>
    <x v="1"/>
    <x v="1"/>
    <n v="0.98505291339500001"/>
    <s v="&lt; 1"/>
    <x v="1"/>
  </r>
  <r>
    <s v="144039000100001002"/>
    <x v="1"/>
    <x v="1"/>
    <n v="0.87156245849500003"/>
    <s v="&lt; 1"/>
    <x v="1"/>
  </r>
  <r>
    <s v="144039000100001208"/>
    <x v="1"/>
    <x v="1"/>
    <n v="0.906484602182"/>
    <s v="&lt; 1"/>
    <x v="1"/>
  </r>
  <r>
    <s v="144039000100001404"/>
    <x v="1"/>
    <x v="1"/>
    <n v="0.93727695347100004"/>
    <s v="&lt; 1"/>
    <x v="1"/>
  </r>
  <r>
    <s v="144039000100001306"/>
    <x v="1"/>
    <x v="1"/>
    <n v="0.94680981384100005"/>
    <s v="&lt; 1"/>
    <x v="1"/>
  </r>
  <r>
    <s v="144039000100001100"/>
    <x v="1"/>
    <x v="1"/>
    <n v="0.98325225701499996"/>
    <s v="&lt; 1"/>
    <x v="1"/>
  </r>
  <r>
    <s v="144039000100001903"/>
    <x v="1"/>
    <x v="1"/>
    <n v="1.0273521913899999"/>
    <s v="1 - &lt;50"/>
    <x v="1"/>
  </r>
  <r>
    <s v="144039000100001805"/>
    <x v="1"/>
    <x v="1"/>
    <n v="1.1564511364600001"/>
    <s v="1 - &lt;50"/>
    <x v="1"/>
  </r>
  <r>
    <s v="144039000100001501"/>
    <x v="1"/>
    <x v="1"/>
    <n v="1.2362201504799999"/>
    <s v="1 - &lt;50"/>
    <x v="1"/>
  </r>
  <r>
    <s v="144039000100002109"/>
    <x v="1"/>
    <x v="1"/>
    <n v="0.82872640088299998"/>
    <s v="&lt; 1"/>
    <x v="1"/>
  </r>
  <r>
    <s v="144039000100002207"/>
    <x v="1"/>
    <x v="1"/>
    <n v="0.85583623724500002"/>
    <s v="&lt; 1"/>
    <x v="1"/>
  </r>
  <r>
    <s v="144039000100002706"/>
    <x v="1"/>
    <x v="1"/>
    <n v="0.94982309114100005"/>
    <s v="&lt; 1"/>
    <x v="1"/>
  </r>
  <r>
    <s v="144039000100002608"/>
    <x v="1"/>
    <x v="1"/>
    <n v="0.95017150207099998"/>
    <s v="&lt; 1"/>
    <x v="1"/>
  </r>
  <r>
    <s v="144039000100002902"/>
    <x v="1"/>
    <x v="1"/>
    <n v="1.02592322317"/>
    <s v="1 - &lt;50"/>
    <x v="1"/>
  </r>
  <r>
    <s v="144039000100002804"/>
    <x v="1"/>
    <x v="1"/>
    <n v="1.07469296931"/>
    <s v="1 - &lt;50"/>
    <x v="1"/>
  </r>
  <r>
    <s v="144039000100003705"/>
    <x v="1"/>
    <x v="1"/>
    <n v="0.98260483157699996"/>
    <s v="&lt; 1"/>
    <x v="1"/>
  </r>
  <r>
    <s v="144039000100003108"/>
    <x v="1"/>
    <x v="1"/>
    <n v="0.99451894531399998"/>
    <s v="&lt; 1"/>
    <x v="1"/>
  </r>
  <r>
    <s v="144039000100003402"/>
    <x v="1"/>
    <x v="1"/>
    <n v="0.99578374847200002"/>
    <s v="&lt; 1"/>
    <x v="1"/>
  </r>
  <r>
    <s v="144039000100003607"/>
    <x v="1"/>
    <x v="1"/>
    <n v="1.04312560339"/>
    <s v="1 - &lt;50"/>
    <x v="1"/>
  </r>
  <r>
    <s v="144039000100003206"/>
    <x v="1"/>
    <x v="1"/>
    <n v="1.06781648243"/>
    <s v="1 - &lt;50"/>
    <x v="1"/>
  </r>
  <r>
    <s v="144039000100003304"/>
    <x v="1"/>
    <x v="1"/>
    <n v="1.1036912836699999"/>
    <s v="1 - &lt;50"/>
    <x v="1"/>
  </r>
  <r>
    <s v="144039000100003000"/>
    <x v="1"/>
    <x v="1"/>
    <n v="1.1104393771200001"/>
    <s v="1 - &lt;50"/>
    <x v="1"/>
  </r>
  <r>
    <s v="144039000100003901"/>
    <x v="1"/>
    <x v="1"/>
    <n v="1.87189625707"/>
    <s v="1 - &lt;50"/>
    <x v="1"/>
  </r>
  <r>
    <s v="144039000100004900"/>
    <x v="1"/>
    <x v="1"/>
    <n v="0.51043556628999998"/>
    <s v="&lt; 1"/>
    <x v="1"/>
  </r>
  <r>
    <s v="144039000100004312"/>
    <x v="1"/>
    <x v="1"/>
    <n v="0.56235443201500002"/>
    <s v="&lt; 1"/>
    <x v="1"/>
  </r>
  <r>
    <s v="144039000100004330"/>
    <x v="1"/>
    <x v="1"/>
    <n v="0.71368951347099996"/>
    <s v="&lt; 1"/>
    <x v="1"/>
  </r>
  <r>
    <s v="144039000100004704"/>
    <x v="1"/>
    <x v="1"/>
    <n v="0.73162893843200005"/>
    <s v="&lt; 1"/>
    <x v="1"/>
  </r>
  <r>
    <s v="144039000100004107"/>
    <x v="1"/>
    <x v="1"/>
    <n v="0.99705881724199996"/>
    <s v="&lt; 1"/>
    <x v="1"/>
  </r>
  <r>
    <s v="144039000100004401"/>
    <x v="1"/>
    <x v="1"/>
    <n v="1.1100293757999999"/>
    <s v="1 - &lt;50"/>
    <x v="1"/>
  </r>
  <r>
    <s v="144039000100004508"/>
    <x v="1"/>
    <x v="1"/>
    <n v="1.17761005793"/>
    <s v="1 - &lt;50"/>
    <x v="1"/>
  </r>
  <r>
    <s v="144039000100004205"/>
    <x v="1"/>
    <x v="1"/>
    <n v="1.2624434556799999"/>
    <s v="1 - &lt;50"/>
    <x v="1"/>
  </r>
  <r>
    <s v="144039000100005106"/>
    <x v="1"/>
    <x v="1"/>
    <n v="2.6430432609700003E-4"/>
    <s v="&lt; 1"/>
    <x v="1"/>
  </r>
  <r>
    <s v="144039000100005302"/>
    <x v="1"/>
    <x v="1"/>
    <n v="0.20692126593900001"/>
    <s v="&lt; 1"/>
    <x v="1"/>
  </r>
  <r>
    <s v="144039000100005008"/>
    <x v="1"/>
    <x v="1"/>
    <n v="0.497605122826"/>
    <s v="&lt; 1"/>
    <x v="1"/>
  </r>
  <r>
    <s v="144039000100006908"/>
    <x v="1"/>
    <x v="1"/>
    <n v="0.257939663574"/>
    <s v="&lt; 1"/>
    <x v="1"/>
  </r>
  <r>
    <s v="144039000100007408"/>
    <x v="1"/>
    <x v="1"/>
    <n v="3.1495172623800002E-4"/>
    <s v="&lt; 1"/>
    <x v="1"/>
  </r>
  <r>
    <s v="144039000100007701"/>
    <x v="1"/>
    <x v="1"/>
    <n v="0.911942581699"/>
    <s v="&lt; 1"/>
    <x v="1"/>
  </r>
  <r>
    <s v="144039000100007505"/>
    <x v="1"/>
    <x v="1"/>
    <n v="0.97295891693000003"/>
    <s v="&lt; 1"/>
    <x v="1"/>
  </r>
  <r>
    <s v="144039000100008906"/>
    <x v="1"/>
    <x v="1"/>
    <n v="0.91637504638900003"/>
    <s v="&lt; 1"/>
    <x v="1"/>
  </r>
  <r>
    <s v="144039000100008407"/>
    <x v="1"/>
    <x v="1"/>
    <n v="0.928867955947"/>
    <s v="&lt; 1"/>
    <x v="1"/>
  </r>
  <r>
    <s v="144039000100008700"/>
    <x v="1"/>
    <x v="1"/>
    <n v="0.93179951838899999"/>
    <s v="&lt; 1"/>
    <x v="1"/>
  </r>
  <r>
    <s v="144039000100008808"/>
    <x v="1"/>
    <x v="1"/>
    <n v="0.95250886397699996"/>
    <s v="&lt; 1"/>
    <x v="1"/>
  </r>
  <r>
    <s v="144039000100008504"/>
    <x v="1"/>
    <x v="1"/>
    <n v="0.98445694702200004"/>
    <s v="&lt; 1"/>
    <x v="1"/>
  </r>
  <r>
    <s v="144039000100008602"/>
    <x v="1"/>
    <x v="1"/>
    <n v="1.0485564978499999"/>
    <s v="1 - &lt;50"/>
    <x v="1"/>
  </r>
  <r>
    <s v="144039000100008309"/>
    <x v="1"/>
    <x v="1"/>
    <n v="1.0662905653100001"/>
    <s v="1 - &lt;50"/>
    <x v="1"/>
  </r>
  <r>
    <s v="144039000100009406"/>
    <x v="1"/>
    <x v="1"/>
    <n v="0.818767099527"/>
    <s v="&lt; 1"/>
    <x v="1"/>
  </r>
  <r>
    <s v="144039000100009004"/>
    <x v="1"/>
    <x v="1"/>
    <n v="0.82098656512400003"/>
    <s v="&lt; 1"/>
    <x v="1"/>
  </r>
  <r>
    <s v="144039000100009709"/>
    <x v="1"/>
    <x v="1"/>
    <n v="1.1296920958800001"/>
    <s v="1 - &lt;50"/>
    <x v="1"/>
  </r>
  <r>
    <s v="144039000100009503"/>
    <x v="1"/>
    <x v="1"/>
    <n v="1.27888345414"/>
    <s v="1 - &lt;50"/>
    <x v="1"/>
  </r>
  <r>
    <s v="144039000100010500"/>
    <x v="1"/>
    <x v="1"/>
    <n v="5.6238791676699998E-5"/>
    <s v="&lt; 1"/>
    <x v="1"/>
  </r>
  <r>
    <s v="144039000100010902"/>
    <x v="1"/>
    <x v="1"/>
    <n v="7.5883516558000006E-5"/>
    <s v="&lt; 1"/>
    <x v="1"/>
  </r>
  <r>
    <s v="144039000100010109"/>
    <x v="1"/>
    <x v="1"/>
    <n v="0.96406133635400004"/>
    <s v="&lt; 1"/>
    <x v="1"/>
  </r>
  <r>
    <s v="144039000100010305"/>
    <x v="1"/>
    <x v="1"/>
    <n v="1.2211037283799999"/>
    <s v="1 - &lt;50"/>
    <x v="1"/>
  </r>
  <r>
    <s v="144039000100011929"/>
    <x v="1"/>
    <x v="1"/>
    <n v="0.51992200327799998"/>
    <s v="&lt; 1"/>
    <x v="1"/>
  </r>
  <r>
    <s v="144039000100011206"/>
    <x v="1"/>
    <x v="1"/>
    <n v="0.57234918075300001"/>
    <s v="&lt; 1"/>
    <x v="1"/>
  </r>
  <r>
    <s v="144039000100011901"/>
    <x v="1"/>
    <x v="1"/>
    <n v="0.99824541665800004"/>
    <s v="&lt; 1"/>
    <x v="1"/>
  </r>
  <r>
    <s v="144039000100011607"/>
    <x v="1"/>
    <x v="1"/>
    <n v="0.99982148124299997"/>
    <s v="&lt; 1"/>
    <x v="1"/>
  </r>
  <r>
    <s v="144039000100011509"/>
    <x v="1"/>
    <x v="1"/>
    <n v="1.06276018924"/>
    <s v="1 - &lt;50"/>
    <x v="1"/>
  </r>
  <r>
    <s v="144039000100012214"/>
    <x v="1"/>
    <x v="1"/>
    <n v="0.24859636544499999"/>
    <s v="&lt; 1"/>
    <x v="1"/>
  </r>
  <r>
    <s v="144039000100012205"/>
    <x v="1"/>
    <x v="1"/>
    <n v="0.30327116384300001"/>
    <s v="&lt; 1"/>
    <x v="1"/>
  </r>
  <r>
    <s v="144039000100012508"/>
    <x v="1"/>
    <x v="1"/>
    <n v="0.84936243688099999"/>
    <s v="&lt; 1"/>
    <x v="1"/>
  </r>
  <r>
    <s v="144039000100012900"/>
    <x v="1"/>
    <x v="1"/>
    <n v="0.99878565451400003"/>
    <s v="&lt; 1"/>
    <x v="1"/>
  </r>
  <r>
    <s v="144039000100013400"/>
    <x v="1"/>
    <x v="1"/>
    <n v="0.72701430488300001"/>
    <s v="&lt; 1"/>
    <x v="1"/>
  </r>
  <r>
    <s v="144039000100013008"/>
    <x v="1"/>
    <x v="1"/>
    <n v="0.79121073100499995"/>
    <s v="&lt; 1"/>
    <x v="1"/>
  </r>
  <r>
    <s v="144039000100013106"/>
    <x v="1"/>
    <x v="1"/>
    <n v="0.79700793015100002"/>
    <s v="&lt; 1"/>
    <x v="1"/>
  </r>
  <r>
    <s v="144039000100013302"/>
    <x v="1"/>
    <x v="1"/>
    <n v="0.91858354843599999"/>
    <s v="&lt; 1"/>
    <x v="1"/>
  </r>
  <r>
    <s v="144039000100013204"/>
    <x v="1"/>
    <x v="1"/>
    <n v="0.92561360795299996"/>
    <s v="&lt; 1"/>
    <x v="1"/>
  </r>
  <r>
    <s v="144039000100013909"/>
    <x v="1"/>
    <x v="1"/>
    <n v="0.925853387345"/>
    <s v="&lt; 1"/>
    <x v="1"/>
  </r>
  <r>
    <s v="144039000100013507"/>
    <x v="1"/>
    <x v="1"/>
    <n v="1.1884091240200001"/>
    <s v="1 - &lt;50"/>
    <x v="1"/>
  </r>
  <r>
    <s v="144039000100014203"/>
    <x v="1"/>
    <x v="1"/>
    <n v="7.4352847521700006E-5"/>
    <s v="&lt; 1"/>
    <x v="1"/>
  </r>
  <r>
    <s v="144039000100014105"/>
    <x v="1"/>
    <x v="1"/>
    <n v="0.91470791810600005"/>
    <s v="&lt; 1"/>
    <x v="1"/>
  </r>
  <r>
    <s v="144039000100014007"/>
    <x v="1"/>
    <x v="1"/>
    <n v="0.94322147290000002"/>
    <s v="&lt; 1"/>
    <x v="1"/>
  </r>
  <r>
    <s v="144039000100014702"/>
    <x v="1"/>
    <x v="1"/>
    <n v="0.98527613235900002"/>
    <s v="&lt; 1"/>
    <x v="1"/>
  </r>
  <r>
    <s v="144039000100014804"/>
    <x v="1"/>
    <x v="1"/>
    <n v="0.98797402881100005"/>
    <s v="&lt; 1"/>
    <x v="1"/>
  </r>
  <r>
    <s v="144039000100014604"/>
    <x v="1"/>
    <x v="1"/>
    <n v="1.29600672953"/>
    <s v="1 - &lt;50"/>
    <x v="1"/>
  </r>
  <r>
    <s v="144039000100015104"/>
    <x v="1"/>
    <x v="1"/>
    <n v="0.92175731703599995"/>
    <s v="&lt; 1"/>
    <x v="1"/>
  </r>
  <r>
    <s v="144039000100015202"/>
    <x v="1"/>
    <x v="1"/>
    <n v="0.98135210090400005"/>
    <s v="&lt; 1"/>
    <x v="1"/>
  </r>
  <r>
    <s v="144039000100015300"/>
    <x v="1"/>
    <x v="1"/>
    <n v="1.0177359506200001"/>
    <s v="1 - &lt;50"/>
    <x v="1"/>
  </r>
  <r>
    <s v="144039000100015907"/>
    <x v="1"/>
    <x v="1"/>
    <n v="1.55643268662"/>
    <s v="1 - &lt;50"/>
    <x v="1"/>
  </r>
  <r>
    <s v="144039000400000506"/>
    <x v="1"/>
    <x v="1"/>
    <n v="0.21422332965400001"/>
    <s v="&lt; 1"/>
    <x v="1"/>
  </r>
  <r>
    <s v="144039000400000604"/>
    <x v="1"/>
    <x v="1"/>
    <n v="0.36876982032700001"/>
    <s v="&lt; 1"/>
    <x v="1"/>
  </r>
  <r>
    <s v="144039000400000230"/>
    <x v="1"/>
    <x v="1"/>
    <n v="0.68021390905699997"/>
    <s v="&lt; 1"/>
    <x v="1"/>
  </r>
  <r>
    <s v="144039000400000702"/>
    <x v="1"/>
    <x v="1"/>
    <n v="0.685703101978"/>
    <s v="&lt; 1"/>
    <x v="1"/>
  </r>
  <r>
    <s v="144039000400000301"/>
    <x v="1"/>
    <x v="1"/>
    <n v="0.716337241274"/>
    <s v="&lt; 1"/>
    <x v="1"/>
  </r>
  <r>
    <s v="144039000400000105"/>
    <x v="1"/>
    <x v="1"/>
    <n v="0.85201420579700005"/>
    <s v="&lt; 1"/>
    <x v="1"/>
  </r>
  <r>
    <s v="144039000400000800"/>
    <x v="1"/>
    <x v="1"/>
    <n v="0.92732735947099998"/>
    <s v="&lt; 1"/>
    <x v="1"/>
  </r>
  <r>
    <s v="144039000400000908"/>
    <x v="1"/>
    <x v="1"/>
    <n v="0.98181611890599996"/>
    <s v="&lt; 1"/>
    <x v="1"/>
  </r>
  <r>
    <s v="144039000400001202"/>
    <x v="1"/>
    <x v="1"/>
    <n v="0.92803067053300003"/>
    <s v="&lt; 1"/>
    <x v="1"/>
  </r>
  <r>
    <s v="144039000400001300"/>
    <x v="1"/>
    <x v="1"/>
    <n v="0.99278413696500001"/>
    <s v="&lt; 1"/>
    <x v="1"/>
  </r>
  <r>
    <s v="144039000400001907"/>
    <x v="1"/>
    <x v="1"/>
    <n v="0.99890802511700005"/>
    <s v="&lt; 1"/>
    <x v="1"/>
  </r>
  <r>
    <s v="144039000400001505"/>
    <x v="1"/>
    <x v="1"/>
    <n v="1.3008588086599999"/>
    <s v="1 - &lt;50"/>
    <x v="1"/>
  </r>
  <r>
    <s v="144039000400002309"/>
    <x v="1"/>
    <x v="1"/>
    <n v="0.78309454547199997"/>
    <s v="&lt; 1"/>
    <x v="1"/>
  </r>
  <r>
    <s v="144039000400002700"/>
    <x v="1"/>
    <x v="1"/>
    <n v="0.89367715542500004"/>
    <s v="&lt; 1"/>
    <x v="1"/>
  </r>
  <r>
    <s v="144039000400002906"/>
    <x v="1"/>
    <x v="1"/>
    <n v="0.927855491275"/>
    <s v="&lt; 1"/>
    <x v="1"/>
  </r>
  <r>
    <s v="144039000400002005"/>
    <x v="1"/>
    <x v="1"/>
    <n v="0.93288284389700005"/>
    <s v="&lt; 1"/>
    <x v="1"/>
  </r>
  <r>
    <s v="144039000400002103"/>
    <x v="1"/>
    <x v="1"/>
    <n v="0.93799761492300004"/>
    <s v="&lt; 1"/>
    <x v="1"/>
  </r>
  <r>
    <s v="144039000400002808"/>
    <x v="1"/>
    <x v="1"/>
    <n v="0.99629539439199999"/>
    <s v="&lt; 1"/>
    <x v="1"/>
  </r>
  <r>
    <s v="144039000400002201"/>
    <x v="1"/>
    <x v="1"/>
    <n v="1.0338823101200001"/>
    <s v="1 - &lt;50"/>
    <x v="1"/>
  </r>
  <r>
    <s v="144039000400003004"/>
    <x v="1"/>
    <x v="1"/>
    <n v="0.828351106123"/>
    <s v="&lt; 1"/>
    <x v="1"/>
  </r>
  <r>
    <s v="144039000400006305"/>
    <x v="1"/>
    <x v="1"/>
    <n v="0.22760198861200001"/>
    <s v="&lt; 1"/>
    <x v="1"/>
  </r>
  <r>
    <s v="144039000400006207"/>
    <x v="1"/>
    <x v="1"/>
    <n v="0.26942693488199998"/>
    <s v="&lt; 1"/>
    <x v="1"/>
  </r>
  <r>
    <s v="144039000400006001"/>
    <x v="1"/>
    <x v="1"/>
    <n v="0.92995677104200003"/>
    <s v="&lt; 1"/>
    <x v="1"/>
  </r>
  <r>
    <s v="153937000000000131"/>
    <x v="1"/>
    <x v="1"/>
    <n v="15.6888349894"/>
    <s v="1 - &lt;50"/>
    <x v="1"/>
  </r>
  <r>
    <s v="153938000000000408"/>
    <x v="1"/>
    <x v="1"/>
    <n v="2.0192589959499999E-3"/>
    <s v="150-&lt;200"/>
    <x v="0"/>
  </r>
  <r>
    <s v="153938000000000408"/>
    <x v="6"/>
    <x v="1"/>
    <n v="3.5145185353299998E-3"/>
    <s v="150-&lt;200"/>
    <x v="0"/>
  </r>
  <r>
    <s v="153938000000000738"/>
    <x v="6"/>
    <x v="1"/>
    <n v="7.4355677324600003E-3"/>
    <s v="&lt; 1"/>
    <x v="1"/>
  </r>
  <r>
    <s v="153938000000000701"/>
    <x v="1"/>
    <x v="1"/>
    <n v="9.1025201695600008E-3"/>
    <s v="1 - &lt;50"/>
    <x v="1"/>
  </r>
  <r>
    <s v="153938000000000701"/>
    <x v="2"/>
    <x v="1"/>
    <n v="9.45311576973E-3"/>
    <s v="1 - &lt;50"/>
    <x v="1"/>
  </r>
  <r>
    <s v="153938000000000113"/>
    <x v="0"/>
    <x v="1"/>
    <n v="1.43651430176E-2"/>
    <s v="1 - &lt;50"/>
    <x v="1"/>
  </r>
  <r>
    <s v="153938000000000729"/>
    <x v="6"/>
    <x v="1"/>
    <n v="1.5028483505999999E-2"/>
    <s v="1 - &lt;50"/>
    <x v="1"/>
  </r>
  <r>
    <s v="153938000000000202"/>
    <x v="0"/>
    <x v="1"/>
    <n v="2.19590242954E-2"/>
    <s v="1 - &lt;50"/>
    <x v="1"/>
  </r>
  <r>
    <s v="153938000000000104"/>
    <x v="6"/>
    <x v="1"/>
    <n v="4.49601648989E-2"/>
    <s v="1 - &lt;50"/>
    <x v="1"/>
  </r>
  <r>
    <s v="153938000000000710"/>
    <x v="1"/>
    <x v="1"/>
    <n v="0.24733163682500001"/>
    <s v="&lt; 1"/>
    <x v="1"/>
  </r>
  <r>
    <s v="153938000000000809"/>
    <x v="6"/>
    <x v="1"/>
    <n v="6.9827601261399996"/>
    <s v="1 - &lt;50"/>
    <x v="1"/>
  </r>
  <r>
    <s v="153938000000000729"/>
    <x v="1"/>
    <x v="1"/>
    <n v="17.185235570500002"/>
    <s v="1 - &lt;50"/>
    <x v="1"/>
  </r>
  <r>
    <s v="153938000000000113"/>
    <x v="6"/>
    <x v="1"/>
    <n v="19.628936864700002"/>
    <s v="1 - &lt;50"/>
    <x v="1"/>
  </r>
  <r>
    <s v="153938000000000202"/>
    <x v="6"/>
    <x v="1"/>
    <n v="19.922769588000001"/>
    <s v="1 - &lt;50"/>
    <x v="1"/>
  </r>
  <r>
    <s v="153938000000000701"/>
    <x v="6"/>
    <x v="1"/>
    <n v="34.612266837100002"/>
    <s v="1 - &lt;50"/>
    <x v="1"/>
  </r>
  <r>
    <s v="153938000000000104"/>
    <x v="0"/>
    <x v="1"/>
    <n v="35.932129982600003"/>
    <s v="1 - &lt;50"/>
    <x v="1"/>
  </r>
  <r>
    <s v="153938000000000300"/>
    <x v="0"/>
    <x v="1"/>
    <n v="38.346013583500003"/>
    <s v="1 - &lt;50"/>
    <x v="1"/>
  </r>
  <r>
    <s v="153938000000000408"/>
    <x v="0"/>
    <x v="1"/>
    <n v="198.443606792"/>
    <s v="150-&lt;200"/>
    <x v="0"/>
  </r>
  <r>
    <s v="153940000000000410"/>
    <x v="10"/>
    <x v="1"/>
    <n v="2.3325262974199998"/>
    <s v="1 - &lt;50"/>
    <x v="1"/>
  </r>
  <r>
    <s v="153940000000000100"/>
    <x v="1"/>
    <x v="1"/>
    <n v="2.5242661967200002"/>
    <s v="100- &lt;150"/>
    <x v="0"/>
  </r>
  <r>
    <s v="153940000000000410"/>
    <x v="1"/>
    <x v="1"/>
    <n v="2.5265915676600001"/>
    <s v="1 - &lt;50"/>
    <x v="1"/>
  </r>
  <r>
    <s v="153940000000000119"/>
    <x v="10"/>
    <x v="1"/>
    <n v="3.63792163888"/>
    <s v="50- &lt;100"/>
    <x v="0"/>
  </r>
  <r>
    <s v="153940000000000410"/>
    <x v="9"/>
    <x v="1"/>
    <n v="6.2780562677300003"/>
    <s v="1 - &lt;50"/>
    <x v="1"/>
  </r>
  <r>
    <s v="153940000000000410"/>
    <x v="1"/>
    <x v="2"/>
    <n v="9.1611466845099994"/>
    <s v="1 - &lt;50"/>
    <x v="1"/>
  </r>
  <r>
    <s v="153940000000000130"/>
    <x v="1"/>
    <x v="2"/>
    <n v="13.0732510551"/>
    <s v="1 - &lt;50"/>
    <x v="1"/>
  </r>
  <r>
    <s v="153940000000000120"/>
    <x v="1"/>
    <x v="2"/>
    <n v="48.029121244700001"/>
    <s v="1 - &lt;50"/>
    <x v="1"/>
  </r>
  <r>
    <s v="153940000000000119"/>
    <x v="9"/>
    <x v="1"/>
    <n v="53.697532894399998"/>
    <s v="50- &lt;100"/>
    <x v="0"/>
  </r>
  <r>
    <s v="153940000000000306"/>
    <x v="1"/>
    <x v="2"/>
    <n v="112.36259436900001"/>
    <s v="100- &lt;150"/>
    <x v="0"/>
  </r>
  <r>
    <s v="153940000000000100"/>
    <x v="1"/>
    <x v="2"/>
    <n v="123.82404943500001"/>
    <s v="100- &lt;150"/>
    <x v="0"/>
  </r>
  <r>
    <s v="153940000000000208"/>
    <x v="1"/>
    <x v="2"/>
    <n v="195.30258514100001"/>
    <s v="150-&lt;200"/>
    <x v="0"/>
  </r>
  <r>
    <s v="153941000001000008"/>
    <x v="1"/>
    <x v="2"/>
    <n v="378.438744687"/>
    <s v="≥ 250"/>
    <x v="0"/>
  </r>
  <r>
    <s v="163840000000002037"/>
    <x v="2"/>
    <x v="3"/>
    <n v="6.2177512997100004E-3"/>
    <s v="1 - &lt;50"/>
    <x v="1"/>
  </r>
  <r>
    <s v="163840000000002028"/>
    <x v="2"/>
    <x v="3"/>
    <n v="7.7576895722300003E-3"/>
    <s v="1 - &lt;50"/>
    <x v="1"/>
  </r>
  <r>
    <s v="163840000000002117"/>
    <x v="6"/>
    <x v="3"/>
    <n v="1.6579407839099999E-2"/>
    <s v="&lt; 1"/>
    <x v="1"/>
  </r>
  <r>
    <s v="163840000000002019"/>
    <x v="2"/>
    <x v="3"/>
    <n v="3.1029618806800001"/>
    <s v="1 - &lt;50"/>
    <x v="1"/>
  </r>
  <r>
    <s v="163840000000002028"/>
    <x v="6"/>
    <x v="3"/>
    <n v="4.6618182399899997"/>
    <s v="1 - &lt;50"/>
    <x v="1"/>
  </r>
  <r>
    <s v="163840000000002037"/>
    <x v="6"/>
    <x v="3"/>
    <n v="4.7378126436099999"/>
    <s v="1 - &lt;50"/>
    <x v="1"/>
  </r>
  <r>
    <s v="163840000045000007"/>
    <x v="2"/>
    <x v="3"/>
    <n v="1.5768886010999999E-2"/>
    <s v="&lt; 1"/>
    <x v="1"/>
  </r>
  <r>
    <s v="163840000045000100"/>
    <x v="2"/>
    <x v="3"/>
    <n v="4.6630144248900001"/>
    <s v="1 - &lt;50"/>
    <x v="1"/>
  </r>
  <r>
    <s v="163840000063000000"/>
    <x v="6"/>
    <x v="3"/>
    <n v="8.4034024040300004"/>
    <s v="1 - &lt;50"/>
    <x v="1"/>
  </r>
  <r>
    <s v="163840000064000008"/>
    <x v="6"/>
    <x v="3"/>
    <n v="1.45409912054E-2"/>
    <s v="&lt; 1"/>
    <x v="1"/>
  </r>
  <r>
    <s v="163841000000004408"/>
    <x v="2"/>
    <x v="2"/>
    <n v="3.89846861926"/>
    <s v="1 - &lt;50"/>
    <x v="1"/>
  </r>
  <r>
    <s v="163938000000000102"/>
    <x v="1"/>
    <x v="1"/>
    <n v="91.803559917000001"/>
    <s v="50- &lt;100"/>
    <x v="0"/>
  </r>
  <r>
    <s v="163940000000000108"/>
    <x v="10"/>
    <x v="1"/>
    <n v="0.62893127821299999"/>
    <s v="≥ 250"/>
    <x v="0"/>
  </r>
  <r>
    <s v="163940000000000304"/>
    <x v="1"/>
    <x v="1"/>
    <n v="0.64363173836900001"/>
    <s v="50- &lt;100"/>
    <x v="0"/>
  </r>
  <r>
    <s v="163940000000000402"/>
    <x v="1"/>
    <x v="1"/>
    <n v="0.69894977373900002"/>
    <s v="1 - &lt;50"/>
    <x v="1"/>
  </r>
  <r>
    <s v="163940000000000402"/>
    <x v="9"/>
    <x v="1"/>
    <n v="7.924571126"/>
    <s v="1 - &lt;50"/>
    <x v="1"/>
  </r>
  <r>
    <s v="163940000000000304"/>
    <x v="1"/>
    <x v="2"/>
    <n v="55.729831317799999"/>
    <s v="50- &lt;100"/>
    <x v="0"/>
  </r>
  <r>
    <s v="163940000000000206"/>
    <x v="2"/>
    <x v="1"/>
    <n v="114.880420433"/>
    <s v="≥ 250"/>
    <x v="0"/>
  </r>
  <r>
    <s v="163940000000000206"/>
    <x v="10"/>
    <x v="1"/>
    <n v="169.51185468700001"/>
    <s v="≥ 250"/>
    <x v="0"/>
  </r>
  <r>
    <s v="163940000000000108"/>
    <x v="9"/>
    <x v="1"/>
    <n v="265.53099175400001"/>
    <s v="≥ 250"/>
    <x v="0"/>
  </r>
  <r>
    <s v="163941000001000006"/>
    <x v="1"/>
    <x v="2"/>
    <n v="95.400630745100003"/>
    <s v="50- &lt;100"/>
    <x v="0"/>
  </r>
  <r>
    <s v="173838000000000210"/>
    <x v="11"/>
    <x v="0"/>
    <n v="7.7384609449400003E-3"/>
    <s v="1 - &lt;50"/>
    <x v="1"/>
  </r>
  <r>
    <s v="173838000000000709"/>
    <x v="2"/>
    <x v="0"/>
    <n v="3.68869688834"/>
    <s v="1 - &lt;50"/>
    <x v="1"/>
  </r>
  <r>
    <s v="173838000000000601"/>
    <x v="1"/>
    <x v="0"/>
    <n v="11.4001090549"/>
    <s v="1 - &lt;50"/>
    <x v="1"/>
  </r>
  <r>
    <s v="173838000000000406"/>
    <x v="1"/>
    <x v="0"/>
    <n v="12.3159200871"/>
    <s v="1 - &lt;50"/>
    <x v="1"/>
  </r>
  <r>
    <s v="173838000000000410"/>
    <x v="1"/>
    <x v="0"/>
    <n v="15.476261797299999"/>
    <s v="1 - &lt;50"/>
    <x v="1"/>
  </r>
  <r>
    <s v="173838000000000709"/>
    <x v="1"/>
    <x v="0"/>
    <n v="22.222707227499999"/>
    <s v="1 - &lt;50"/>
    <x v="1"/>
  </r>
  <r>
    <s v="173838000000000308"/>
    <x v="1"/>
    <x v="0"/>
    <n v="25.7159091947"/>
    <s v="1 - &lt;50"/>
    <x v="1"/>
  </r>
  <r>
    <s v="173838000000000503"/>
    <x v="1"/>
    <x v="0"/>
    <n v="28.2362635004"/>
    <s v="1 - &lt;50"/>
    <x v="1"/>
  </r>
  <r>
    <s v="173838000000000200"/>
    <x v="1"/>
    <x v="0"/>
    <n v="28.520881029800002"/>
    <s v="1 - &lt;50"/>
    <x v="1"/>
  </r>
  <r>
    <s v="173838000000000210"/>
    <x v="1"/>
    <x v="0"/>
    <n v="46.578092827799999"/>
    <s v="1 - &lt;50"/>
    <x v="1"/>
  </r>
  <r>
    <s v="173840000021000006"/>
    <x v="1"/>
    <x v="3"/>
    <n v="5.7667330680999997"/>
    <s v="1 - &lt;50"/>
    <x v="1"/>
  </r>
  <r>
    <s v="173840000033000001"/>
    <x v="1"/>
    <x v="3"/>
    <n v="5.3284116918299998E-2"/>
    <s v="&lt; 1"/>
    <x v="1"/>
  </r>
  <r>
    <s v="173840000035000006"/>
    <x v="1"/>
    <x v="3"/>
    <n v="18.088533910199999"/>
    <s v="1 - &lt;50"/>
    <x v="1"/>
  </r>
  <r>
    <s v="173840000038000000"/>
    <x v="1"/>
    <x v="3"/>
    <n v="9.9681139347700001E-5"/>
    <s v="&lt; 1"/>
    <x v="1"/>
  </r>
  <r>
    <s v="173840000039000106"/>
    <x v="3"/>
    <x v="3"/>
    <n v="1.1515113438600001E-2"/>
    <s v="1 - &lt;50"/>
    <x v="1"/>
  </r>
  <r>
    <s v="173840000039000106"/>
    <x v="2"/>
    <x v="3"/>
    <n v="4.7412399462500003"/>
    <s v="1 - &lt;50"/>
    <x v="1"/>
  </r>
  <r>
    <s v="173840000039000008"/>
    <x v="2"/>
    <x v="3"/>
    <n v="4.8355384953199998"/>
    <s v="1 - &lt;50"/>
    <x v="1"/>
  </r>
  <r>
    <s v="173840000042000002"/>
    <x v="3"/>
    <x v="3"/>
    <n v="7.1881458186599998"/>
    <s v="1 - &lt;50"/>
    <x v="1"/>
  </r>
  <r>
    <s v="173840000043000000"/>
    <x v="3"/>
    <x v="3"/>
    <n v="0.13949196418500001"/>
    <s v="&lt; 1"/>
    <x v="1"/>
  </r>
  <r>
    <s v="173840000045000005"/>
    <x v="1"/>
    <x v="3"/>
    <n v="2.6406656323600002E-2"/>
    <s v="&lt; 1"/>
    <x v="1"/>
  </r>
  <r>
    <s v="173840000047000001"/>
    <x v="1"/>
    <x v="3"/>
    <n v="2.42814896617E-2"/>
    <s v="&lt; 1"/>
    <x v="1"/>
  </r>
  <r>
    <s v="173840000049000105"/>
    <x v="6"/>
    <x v="3"/>
    <n v="7.6227826798400001E-3"/>
    <s v="&lt; 1"/>
    <x v="1"/>
  </r>
  <r>
    <s v="173840000049000007"/>
    <x v="6"/>
    <x v="3"/>
    <n v="4.1852877313399999"/>
    <s v="1 - &lt;50"/>
    <x v="1"/>
  </r>
  <r>
    <s v="173840000051000003"/>
    <x v="1"/>
    <x v="3"/>
    <n v="5.3714687309299998E-4"/>
    <s v="&lt; 1"/>
    <x v="1"/>
  </r>
  <r>
    <s v="173840000052000001"/>
    <x v="1"/>
    <x v="3"/>
    <n v="1.70689609168E-4"/>
    <s v="&lt; 1"/>
    <x v="1"/>
  </r>
  <r>
    <s v="173840000053000009"/>
    <x v="3"/>
    <x v="3"/>
    <n v="6.7680211553900003E-3"/>
    <s v="&lt; 1"/>
    <x v="1"/>
  </r>
  <r>
    <s v="173840000055000004"/>
    <x v="3"/>
    <x v="3"/>
    <n v="0.534063964296"/>
    <s v="&lt; 1"/>
    <x v="1"/>
  </r>
  <r>
    <s v="173938001000000109"/>
    <x v="2"/>
    <x v="1"/>
    <n v="5.0292554686999998E-5"/>
    <s v="1 - &lt;50"/>
    <x v="1"/>
  </r>
  <r>
    <s v="173938001000000109"/>
    <x v="1"/>
    <x v="1"/>
    <n v="1.50278859742E-2"/>
    <s v="1 - &lt;50"/>
    <x v="1"/>
  </r>
  <r>
    <s v="173938001000000109"/>
    <x v="0"/>
    <x v="1"/>
    <n v="10.8646970233"/>
    <s v="1 - &lt;50"/>
    <x v="1"/>
  </r>
  <r>
    <s v="173938001000001108"/>
    <x v="1"/>
    <x v="1"/>
    <n v="7.7315886003000004E-4"/>
    <s v="1 - &lt;50"/>
    <x v="1"/>
  </r>
  <r>
    <s v="173938001000001108"/>
    <x v="2"/>
    <x v="1"/>
    <n v="9.8733052346800001"/>
    <s v="1 - &lt;50"/>
    <x v="1"/>
  </r>
  <r>
    <s v="173938001000002400"/>
    <x v="2"/>
    <x v="1"/>
    <n v="0.91961887373600004"/>
    <s v="&lt; 1"/>
    <x v="1"/>
  </r>
  <r>
    <s v="173938001000002500"/>
    <x v="2"/>
    <x v="1"/>
    <n v="0.92279526048299998"/>
    <s v="&lt; 1"/>
    <x v="1"/>
  </r>
  <r>
    <s v="173938001000002200"/>
    <x v="2"/>
    <x v="1"/>
    <n v="1.8364882061300001"/>
    <s v="1 - &lt;50"/>
    <x v="1"/>
  </r>
  <r>
    <s v="173938001000002600"/>
    <x v="2"/>
    <x v="1"/>
    <n v="1.8503227421999999"/>
    <s v="1 - &lt;50"/>
    <x v="1"/>
  </r>
  <r>
    <s v="173938001000002800"/>
    <x v="2"/>
    <x v="1"/>
    <n v="1.8566150795900001"/>
    <s v="1 - &lt;50"/>
    <x v="1"/>
  </r>
  <r>
    <s v="173938001000003000"/>
    <x v="2"/>
    <x v="1"/>
    <n v="0.930664387175"/>
    <s v="&lt; 1"/>
    <x v="1"/>
  </r>
  <r>
    <s v="173938001000003100"/>
    <x v="2"/>
    <x v="1"/>
    <n v="0.93223829299600003"/>
    <s v="&lt; 1"/>
    <x v="1"/>
  </r>
  <r>
    <s v="173938001000003200"/>
    <x v="2"/>
    <x v="1"/>
    <n v="4.9332483979299999"/>
    <s v="1 - &lt;50"/>
    <x v="1"/>
  </r>
  <r>
    <s v="173938001000003700"/>
    <x v="2"/>
    <x v="1"/>
    <n v="5.1722444957700002"/>
    <s v="1 - &lt;50"/>
    <x v="1"/>
  </r>
  <r>
    <s v="173938001000004800"/>
    <x v="2"/>
    <x v="1"/>
    <n v="4.1252049447700001"/>
    <s v="1 - &lt;50"/>
    <x v="1"/>
  </r>
  <r>
    <s v="173938001000004200"/>
    <x v="2"/>
    <x v="1"/>
    <n v="6.20668955937"/>
    <s v="1 - &lt;50"/>
    <x v="1"/>
  </r>
  <r>
    <s v="173938001000005500"/>
    <x v="2"/>
    <x v="1"/>
    <n v="1.0344473081400001"/>
    <s v="1 - &lt;50"/>
    <x v="1"/>
  </r>
  <r>
    <s v="173938001000005400"/>
    <x v="2"/>
    <x v="1"/>
    <n v="1.0344485691700001"/>
    <s v="1 - &lt;50"/>
    <x v="1"/>
  </r>
  <r>
    <s v="173938001000005200"/>
    <x v="2"/>
    <x v="1"/>
    <n v="2.0688900060800002"/>
    <s v="1 - &lt;50"/>
    <x v="1"/>
  </r>
  <r>
    <s v="173938001000005600"/>
    <x v="2"/>
    <x v="1"/>
    <n v="2.0688920979500001"/>
    <s v="1 - &lt;50"/>
    <x v="1"/>
  </r>
  <r>
    <s v="173938001000005800"/>
    <x v="2"/>
    <x v="1"/>
    <n v="2.0688963393500002"/>
    <s v="1 - &lt;50"/>
    <x v="1"/>
  </r>
  <r>
    <s v="173938001000006200"/>
    <x v="1"/>
    <x v="1"/>
    <n v="9.10994073335E-4"/>
    <s v="&lt; 1"/>
    <x v="1"/>
  </r>
  <r>
    <s v="173938001000006906"/>
    <x v="2"/>
    <x v="1"/>
    <n v="6.1448997278399997E-3"/>
    <s v="1 - &lt;50"/>
    <x v="1"/>
  </r>
  <r>
    <s v="173938001000006700"/>
    <x v="2"/>
    <x v="1"/>
    <n v="1.2503825945600001E-2"/>
    <s v="1 - &lt;50"/>
    <x v="1"/>
  </r>
  <r>
    <s v="173938001000006200"/>
    <x v="2"/>
    <x v="1"/>
    <n v="0.828355014838"/>
    <s v="&lt; 1"/>
    <x v="1"/>
  </r>
  <r>
    <s v="173938001000006906"/>
    <x v="1"/>
    <x v="1"/>
    <n v="1.02736734947"/>
    <s v="1 - &lt;50"/>
    <x v="1"/>
  </r>
  <r>
    <s v="173938001000006100"/>
    <x v="2"/>
    <x v="1"/>
    <n v="1.03443749882"/>
    <s v="1 - &lt;50"/>
    <x v="1"/>
  </r>
  <r>
    <s v="173938001000006000"/>
    <x v="2"/>
    <x v="1"/>
    <n v="1.0344473080700001"/>
    <s v="1 - &lt;50"/>
    <x v="1"/>
  </r>
  <r>
    <s v="173938001000006700"/>
    <x v="1"/>
    <x v="1"/>
    <n v="2.0106125512699999"/>
    <s v="1 - &lt;50"/>
    <x v="1"/>
  </r>
  <r>
    <s v="173938001000006300"/>
    <x v="1"/>
    <x v="1"/>
    <n v="6.3694187199499996"/>
    <s v="1 - &lt;50"/>
    <x v="1"/>
  </r>
  <r>
    <s v="173938001000007004"/>
    <x v="2"/>
    <x v="1"/>
    <n v="0.29598540876200002"/>
    <s v="1 - &lt;50"/>
    <x v="1"/>
  </r>
  <r>
    <s v="173938001000007807"/>
    <x v="2"/>
    <x v="1"/>
    <n v="1.03435638806"/>
    <s v="1 - &lt;50"/>
    <x v="1"/>
  </r>
  <r>
    <s v="173938001000007709"/>
    <x v="2"/>
    <x v="1"/>
    <n v="1.0343766170499999"/>
    <s v="1 - &lt;50"/>
    <x v="1"/>
  </r>
  <r>
    <s v="173938001000007503"/>
    <x v="2"/>
    <x v="1"/>
    <n v="2.06889449149"/>
    <s v="1 - &lt;50"/>
    <x v="1"/>
  </r>
  <r>
    <s v="173938001000007004"/>
    <x v="1"/>
    <x v="1"/>
    <n v="4.8762512737000003"/>
    <s v="1 - &lt;50"/>
    <x v="1"/>
  </r>
  <r>
    <s v="173938001000007900"/>
    <x v="2"/>
    <x v="1"/>
    <n v="8.2737716207599998"/>
    <s v="1 - &lt;50"/>
    <x v="1"/>
  </r>
  <r>
    <s v="173938001000008700"/>
    <x v="2"/>
    <x v="1"/>
    <n v="5.1722468854999999"/>
    <s v="1 - &lt;50"/>
    <x v="1"/>
  </r>
  <r>
    <s v="173938001000009200"/>
    <x v="2"/>
    <x v="1"/>
    <n v="4.9602680502599998"/>
    <s v="1 - &lt;50"/>
    <x v="1"/>
  </r>
  <r>
    <s v="173938001000009700"/>
    <x v="2"/>
    <x v="1"/>
    <n v="7.8839195225300003"/>
    <s v="1 - &lt;50"/>
    <x v="1"/>
  </r>
  <r>
    <s v="173938001000010704"/>
    <x v="2"/>
    <x v="1"/>
    <n v="0.332345962424"/>
    <s v="&lt; 1"/>
    <x v="1"/>
  </r>
  <r>
    <s v="173938001000010802"/>
    <x v="2"/>
    <x v="1"/>
    <n v="0.33234752611200002"/>
    <s v="&lt; 1"/>
    <x v="1"/>
  </r>
  <r>
    <s v="173938001000010900"/>
    <x v="2"/>
    <x v="1"/>
    <n v="0.497652634471"/>
    <s v="&lt; 1"/>
    <x v="1"/>
  </r>
  <r>
    <s v="173938001000010517"/>
    <x v="2"/>
    <x v="1"/>
    <n v="0.66469091122400004"/>
    <s v="&lt; 1"/>
    <x v="1"/>
  </r>
  <r>
    <s v="173938001000010508"/>
    <x v="2"/>
    <x v="1"/>
    <n v="4.8286547585099999"/>
    <s v="1 - &lt;50"/>
    <x v="1"/>
  </r>
  <r>
    <s v="173938001000011106"/>
    <x v="2"/>
    <x v="1"/>
    <n v="21.025339730700001"/>
    <s v="1 - &lt;50"/>
    <x v="1"/>
  </r>
  <r>
    <s v="173938001003000005"/>
    <x v="2"/>
    <x v="1"/>
    <n v="0.98842038368600005"/>
    <s v="&lt; 1"/>
    <x v="1"/>
  </r>
  <r>
    <s v="173940000000000106"/>
    <x v="10"/>
    <x v="1"/>
    <n v="2.6424836094600002"/>
    <s v="≥ 250"/>
    <x v="0"/>
  </r>
  <r>
    <s v="173940000000000106"/>
    <x v="2"/>
    <x v="1"/>
    <n v="642.41070003300001"/>
    <s v="≥ 250"/>
    <x v="0"/>
  </r>
  <r>
    <s v="173941000002000002"/>
    <x v="1"/>
    <x v="2"/>
    <n v="43.734584034299999"/>
    <s v="1 - &lt;50"/>
    <x v="1"/>
  </r>
  <r>
    <s v="173941000003000108"/>
    <x v="1"/>
    <x v="2"/>
    <n v="82.482146953500006"/>
    <s v="50- &lt;100"/>
    <x v="0"/>
  </r>
  <r>
    <s v="173941000005000201"/>
    <x v="1"/>
    <x v="2"/>
    <n v="0.20816658787299999"/>
    <s v="&lt; 1"/>
    <x v="1"/>
  </r>
  <r>
    <s v="173941000011000003"/>
    <x v="11"/>
    <x v="2"/>
    <n v="1.26656268571E-3"/>
    <s v="100- &lt;150"/>
    <x v="0"/>
  </r>
  <r>
    <s v="173941000011000003"/>
    <x v="1"/>
    <x v="2"/>
    <n v="144.22324948100001"/>
    <s v="100- &lt;150"/>
    <x v="0"/>
  </r>
  <r>
    <s v="173941000015000102"/>
    <x v="2"/>
    <x v="2"/>
    <n v="4.3502509486400003"/>
    <s v="1 - &lt;50"/>
    <x v="1"/>
  </r>
  <r>
    <s v="173941000015000000"/>
    <x v="2"/>
    <x v="2"/>
    <n v="4.9773278214100003"/>
    <s v="1 - &lt;50"/>
    <x v="1"/>
  </r>
  <r>
    <s v="173941000016000000"/>
    <x v="2"/>
    <x v="2"/>
    <n v="5.0450676773199996"/>
    <s v="1 - &lt;50"/>
    <x v="1"/>
  </r>
  <r>
    <s v="173941000016000100"/>
    <x v="2"/>
    <x v="2"/>
    <n v="5.0458643059900004"/>
    <s v="1 - &lt;50"/>
    <x v="1"/>
  </r>
  <r>
    <s v="174040000000000202"/>
    <x v="1"/>
    <x v="2"/>
    <n v="26.009270454799999"/>
    <s v="1 - &lt;50"/>
    <x v="1"/>
  </r>
  <r>
    <s v="183838000000000404"/>
    <x v="2"/>
    <x v="0"/>
    <n v="6.1324769642399999E-3"/>
    <s v="≥ 250"/>
    <x v="0"/>
  </r>
  <r>
    <s v="183838000000000404"/>
    <x v="1"/>
    <x v="0"/>
    <n v="301.75711604700001"/>
    <s v="≥ 250"/>
    <x v="0"/>
  </r>
  <r>
    <s v="183938000000000304"/>
    <x v="9"/>
    <x v="1"/>
    <n v="1.29642496399E-3"/>
    <s v="1 - &lt;50"/>
    <x v="1"/>
  </r>
  <r>
    <s v="183938000000000330"/>
    <x v="2"/>
    <x v="1"/>
    <n v="0.84168129198800001"/>
    <s v="1 - &lt;50"/>
    <x v="1"/>
  </r>
  <r>
    <s v="183938000000000330"/>
    <x v="9"/>
    <x v="1"/>
    <n v="15.3304120793"/>
    <s v="1 - &lt;50"/>
    <x v="1"/>
  </r>
  <r>
    <s v="183938000000000330"/>
    <x v="10"/>
    <x v="1"/>
    <n v="16.492564071699999"/>
    <s v="1 - &lt;50"/>
    <x v="1"/>
  </r>
  <r>
    <s v="183938000000000340"/>
    <x v="2"/>
    <x v="1"/>
    <n v="18.444424162000001"/>
    <s v="1 - &lt;50"/>
    <x v="1"/>
  </r>
  <r>
    <s v="183938000000000206"/>
    <x v="2"/>
    <x v="1"/>
    <n v="21.976751341"/>
    <s v="1 - &lt;50"/>
    <x v="1"/>
  </r>
  <r>
    <s v="183938000000000126"/>
    <x v="1"/>
    <x v="1"/>
    <n v="23.271677609000001"/>
    <s v="1 - &lt;50"/>
    <x v="1"/>
  </r>
  <r>
    <s v="183938000000000360"/>
    <x v="2"/>
    <x v="1"/>
    <n v="31.9883902923"/>
    <s v="1 - &lt;50"/>
    <x v="1"/>
  </r>
  <r>
    <s v="183938000000000310"/>
    <x v="2"/>
    <x v="1"/>
    <n v="32.154664873100003"/>
    <s v="1 - &lt;50"/>
    <x v="1"/>
  </r>
  <r>
    <s v="183938000000000210"/>
    <x v="2"/>
    <x v="1"/>
    <n v="35.555413970399997"/>
    <s v="1 - &lt;50"/>
    <x v="1"/>
  </r>
  <r>
    <s v="183938000000000304"/>
    <x v="2"/>
    <x v="1"/>
    <n v="41.433372232899998"/>
    <s v="1 - &lt;50"/>
    <x v="1"/>
  </r>
  <r>
    <s v="183938001000013102"/>
    <x v="2"/>
    <x v="1"/>
    <n v="0.140385919917"/>
    <s v="&lt; 1"/>
    <x v="1"/>
  </r>
  <r>
    <s v="183938001000013503"/>
    <x v="2"/>
    <x v="1"/>
    <n v="5.6256585141300004"/>
    <s v="1 - &lt;50"/>
    <x v="1"/>
  </r>
  <r>
    <s v="183938001000014100"/>
    <x v="2"/>
    <x v="1"/>
    <n v="1.0221457526"/>
    <s v="1 - &lt;50"/>
    <x v="1"/>
  </r>
  <r>
    <s v="183938001000014500"/>
    <x v="2"/>
    <x v="1"/>
    <n v="1.02272613914"/>
    <s v="1 - &lt;50"/>
    <x v="1"/>
  </r>
  <r>
    <s v="183938001000014300"/>
    <x v="2"/>
    <x v="1"/>
    <n v="1.02272638029"/>
    <s v="1 - &lt;50"/>
    <x v="1"/>
  </r>
  <r>
    <s v="183938001000014200"/>
    <x v="2"/>
    <x v="1"/>
    <n v="1.0227278826599999"/>
    <s v="1 - &lt;50"/>
    <x v="1"/>
  </r>
  <r>
    <s v="183938001000014400"/>
    <x v="2"/>
    <x v="1"/>
    <n v="1.02273315115"/>
    <s v="1 - &lt;50"/>
    <x v="1"/>
  </r>
  <r>
    <s v="183938001000014600"/>
    <x v="2"/>
    <x v="1"/>
    <n v="5.1136447686800004"/>
    <s v="1 - &lt;50"/>
    <x v="1"/>
  </r>
  <r>
    <s v="183938001000015805"/>
    <x v="2"/>
    <x v="1"/>
    <n v="0.26727752179999997"/>
    <s v="&lt; 1"/>
    <x v="1"/>
  </r>
  <r>
    <s v="183938001000015208"/>
    <x v="2"/>
    <x v="1"/>
    <n v="0.985945912634"/>
    <s v="&lt; 1"/>
    <x v="1"/>
  </r>
  <r>
    <s v="183938001000015707"/>
    <x v="2"/>
    <x v="1"/>
    <n v="0.98654090468199995"/>
    <s v="&lt; 1"/>
    <x v="1"/>
  </r>
  <r>
    <s v="183938001000015100"/>
    <x v="2"/>
    <x v="1"/>
    <n v="1.0227325149199999"/>
    <s v="1 - &lt;50"/>
    <x v="1"/>
  </r>
  <r>
    <s v="183938001000015306"/>
    <x v="2"/>
    <x v="1"/>
    <n v="3.9461712629400001"/>
    <s v="1 - &lt;50"/>
    <x v="1"/>
  </r>
  <r>
    <s v="183938001000016305"/>
    <x v="2"/>
    <x v="1"/>
    <n v="8.9196171448699998E-2"/>
    <s v="&lt; 1"/>
    <x v="1"/>
  </r>
  <r>
    <s v="183938001000016500"/>
    <x v="2"/>
    <x v="1"/>
    <n v="0.28677256837999998"/>
    <s v="&lt; 1"/>
    <x v="1"/>
  </r>
  <r>
    <s v="183938001000016600"/>
    <x v="2"/>
    <x v="1"/>
    <n v="0.98555215435300003"/>
    <s v="&lt; 1"/>
    <x v="1"/>
  </r>
  <r>
    <s v="183938001000016706"/>
    <x v="2"/>
    <x v="1"/>
    <n v="0.98805173757800002"/>
    <s v="&lt; 1"/>
    <x v="1"/>
  </r>
  <r>
    <s v="183938001000016800"/>
    <x v="2"/>
    <x v="1"/>
    <n v="3.9522041704999999"/>
    <s v="1 - &lt;50"/>
    <x v="1"/>
  </r>
  <r>
    <s v="183938001000017400"/>
    <x v="6"/>
    <x v="1"/>
    <n v="8.2337725502599993E-3"/>
    <s v="1 - &lt;50"/>
    <x v="1"/>
  </r>
  <r>
    <s v="183938001000017800"/>
    <x v="6"/>
    <x v="1"/>
    <n v="1.8935223329700001E-2"/>
    <s v="1 - &lt;50"/>
    <x v="1"/>
  </r>
  <r>
    <s v="183938001000017304"/>
    <x v="2"/>
    <x v="1"/>
    <n v="0.98745620573500004"/>
    <s v="&lt; 1"/>
    <x v="1"/>
  </r>
  <r>
    <s v="183938001000017206"/>
    <x v="2"/>
    <x v="1"/>
    <n v="0.98805237439399995"/>
    <s v="&lt; 1"/>
    <x v="1"/>
  </r>
  <r>
    <s v="183938001000017400"/>
    <x v="2"/>
    <x v="1"/>
    <n v="4.0764311922600003"/>
    <s v="1 - &lt;50"/>
    <x v="1"/>
  </r>
  <r>
    <s v="183938001000017800"/>
    <x v="2"/>
    <x v="1"/>
    <n v="7.1284267725500001"/>
    <s v="1 - &lt;50"/>
    <x v="1"/>
  </r>
  <r>
    <s v="183938001000018508"/>
    <x v="2"/>
    <x v="1"/>
    <n v="9.9576175490500001E-3"/>
    <s v="1 - &lt;50"/>
    <x v="1"/>
  </r>
  <r>
    <s v="183938001000018508"/>
    <x v="6"/>
    <x v="1"/>
    <n v="5.0088277595999999"/>
    <s v="1 - &lt;50"/>
    <x v="1"/>
  </r>
  <r>
    <s v="183938001000019008"/>
    <x v="2"/>
    <x v="1"/>
    <n v="1.5874119093800002E-2"/>
    <s v="1 - &lt;50"/>
    <x v="1"/>
  </r>
  <r>
    <s v="183938001000019507"/>
    <x v="2"/>
    <x v="1"/>
    <n v="1.01960293511"/>
    <s v="1 - &lt;50"/>
    <x v="1"/>
  </r>
  <r>
    <s v="183938001000019008"/>
    <x v="6"/>
    <x v="1"/>
    <n v="5.0806206148699999"/>
    <s v="1 - &lt;50"/>
    <x v="1"/>
  </r>
  <r>
    <s v="183938001000019605"/>
    <x v="2"/>
    <x v="1"/>
    <n v="10.887039445899999"/>
    <s v="1 - &lt;50"/>
    <x v="1"/>
  </r>
  <r>
    <s v="183938001000020700"/>
    <x v="2"/>
    <x v="1"/>
    <n v="21.826919894700001"/>
    <s v="1 - &lt;50"/>
    <x v="1"/>
  </r>
  <r>
    <s v="183938001000021807"/>
    <x v="2"/>
    <x v="1"/>
    <n v="1.01804094959"/>
    <s v="1 - &lt;50"/>
    <x v="1"/>
  </r>
  <r>
    <s v="183938001000021905"/>
    <x v="2"/>
    <x v="1"/>
    <n v="5.0902161862200002"/>
    <s v="1 - &lt;50"/>
    <x v="1"/>
  </r>
  <r>
    <s v="183938001000022708"/>
    <x v="6"/>
    <x v="1"/>
    <n v="2.7293910890600001E-3"/>
    <s v="1 - &lt;50"/>
    <x v="1"/>
  </r>
  <r>
    <s v="183938001000022904"/>
    <x v="1"/>
    <x v="1"/>
    <n v="3.0463928748200001E-3"/>
    <s v="1 - &lt;50"/>
    <x v="1"/>
  </r>
  <r>
    <s v="183938001000022806"/>
    <x v="2"/>
    <x v="1"/>
    <n v="3.3966305145399999E-3"/>
    <s v="&lt; 1"/>
    <x v="1"/>
  </r>
  <r>
    <s v="183938001000022904"/>
    <x v="2"/>
    <x v="1"/>
    <n v="3.9290634073699997E-3"/>
    <s v="1 - &lt;50"/>
    <x v="1"/>
  </r>
  <r>
    <s v="183938001000022405"/>
    <x v="6"/>
    <x v="1"/>
    <n v="8.1782962609299997E-3"/>
    <s v="1 - &lt;50"/>
    <x v="1"/>
  </r>
  <r>
    <s v="183938001000022806"/>
    <x v="6"/>
    <x v="1"/>
    <n v="0.95597851855500005"/>
    <s v="&lt; 1"/>
    <x v="1"/>
  </r>
  <r>
    <s v="183938001000022708"/>
    <x v="2"/>
    <x v="1"/>
    <n v="1.01530662704"/>
    <s v="1 - &lt;50"/>
    <x v="1"/>
  </r>
  <r>
    <s v="183938001000022405"/>
    <x v="2"/>
    <x v="1"/>
    <n v="3.04595169159"/>
    <s v="1 - &lt;50"/>
    <x v="1"/>
  </r>
  <r>
    <s v="183938001000022904"/>
    <x v="6"/>
    <x v="1"/>
    <n v="5.0263330350700004"/>
    <s v="1 - &lt;50"/>
    <x v="1"/>
  </r>
  <r>
    <s v="183938001000023404"/>
    <x v="2"/>
    <x v="1"/>
    <n v="6.0988831711099998"/>
    <s v="1 - &lt;50"/>
    <x v="1"/>
  </r>
  <r>
    <s v="183938001000025100"/>
    <x v="2"/>
    <x v="1"/>
    <n v="21.8958431157"/>
    <s v="1 - &lt;50"/>
    <x v="1"/>
  </r>
  <r>
    <s v="183938001000026200"/>
    <x v="2"/>
    <x v="1"/>
    <n v="5.5677597249899999E-2"/>
    <s v="1 - &lt;50"/>
    <x v="1"/>
  </r>
  <r>
    <s v="183938001000026400"/>
    <x v="2"/>
    <x v="1"/>
    <n v="7.8868577784299995E-2"/>
    <s v="1 - &lt;50"/>
    <x v="1"/>
  </r>
  <r>
    <s v="183938001000026200"/>
    <x v="1"/>
    <x v="1"/>
    <n v="1.97416448266"/>
    <s v="1 - &lt;50"/>
    <x v="1"/>
  </r>
  <r>
    <s v="183938001000026400"/>
    <x v="1"/>
    <x v="1"/>
    <n v="9.0500153033600004"/>
    <s v="1 - &lt;50"/>
    <x v="1"/>
  </r>
  <r>
    <s v="183938001000027302"/>
    <x v="1"/>
    <x v="1"/>
    <n v="1.40115322968E-2"/>
    <s v="1 - &lt;50"/>
    <x v="1"/>
  </r>
  <r>
    <s v="183938001000027909"/>
    <x v="1"/>
    <x v="1"/>
    <n v="8.36675911991E-2"/>
    <s v="1 - &lt;50"/>
    <x v="1"/>
  </r>
  <r>
    <s v="183938001000027909"/>
    <x v="2"/>
    <x v="1"/>
    <n v="4.9831348566699996"/>
    <s v="1 - &lt;50"/>
    <x v="1"/>
  </r>
  <r>
    <s v="183938001000027302"/>
    <x v="2"/>
    <x v="1"/>
    <n v="6.0655379384600003"/>
    <s v="1 - &lt;50"/>
    <x v="1"/>
  </r>
  <r>
    <s v="183938001000029500"/>
    <x v="10"/>
    <x v="1"/>
    <n v="0.104455751512"/>
    <s v="1 - &lt;50"/>
    <x v="1"/>
  </r>
  <r>
    <s v="183938001000029500"/>
    <x v="2"/>
    <x v="1"/>
    <n v="10.868097480899999"/>
    <s v="1 - &lt;50"/>
    <x v="1"/>
  </r>
  <r>
    <s v="183938001000030600"/>
    <x v="2"/>
    <x v="1"/>
    <n v="2.0624467486799998E-3"/>
    <s v="&lt; 1"/>
    <x v="1"/>
  </r>
  <r>
    <s v="183938001000030904"/>
    <x v="2"/>
    <x v="1"/>
    <n v="2.0235940215500001"/>
    <s v="1 - &lt;50"/>
    <x v="1"/>
  </r>
  <r>
    <s v="183938001000031609"/>
    <x v="2"/>
    <x v="1"/>
    <n v="1.0112115270699999"/>
    <s v="1 - &lt;50"/>
    <x v="1"/>
  </r>
  <r>
    <s v="183938001000031404"/>
    <x v="2"/>
    <x v="1"/>
    <n v="2.0235910068699998"/>
    <s v="1 - &lt;50"/>
    <x v="1"/>
  </r>
  <r>
    <s v="183938001000031100"/>
    <x v="2"/>
    <x v="1"/>
    <n v="3.0353815488699998"/>
    <s v="1 - &lt;50"/>
    <x v="1"/>
  </r>
  <r>
    <s v="183938001000031707"/>
    <x v="2"/>
    <x v="1"/>
    <n v="10.100109096300001"/>
    <s v="1 - &lt;50"/>
    <x v="1"/>
  </r>
  <r>
    <s v="183938001000032804"/>
    <x v="2"/>
    <x v="1"/>
    <n v="3.28691312493E-2"/>
    <s v="1 - &lt;50"/>
    <x v="1"/>
  </r>
  <r>
    <s v="183938001000032207"/>
    <x v="2"/>
    <x v="1"/>
    <n v="1.0102362820299999"/>
    <s v="1 - &lt;50"/>
    <x v="1"/>
  </r>
  <r>
    <s v="183938001000032804"/>
    <x v="10"/>
    <x v="1"/>
    <n v="16.9563243415"/>
    <s v="1 - &lt;50"/>
    <x v="1"/>
  </r>
  <r>
    <s v="183938001000033901"/>
    <x v="10"/>
    <x v="1"/>
    <n v="1.0034963059999999"/>
    <s v="1 - &lt;50"/>
    <x v="1"/>
  </r>
  <r>
    <s v="183938001000034802"/>
    <x v="10"/>
    <x v="1"/>
    <n v="2.2397694708700001E-2"/>
    <s v="&lt; 1"/>
    <x v="1"/>
  </r>
  <r>
    <s v="183938001000034704"/>
    <x v="10"/>
    <x v="1"/>
    <n v="0.48584688440500001"/>
    <s v="&lt; 1"/>
    <x v="1"/>
  </r>
  <r>
    <s v="183938001000034606"/>
    <x v="10"/>
    <x v="1"/>
    <n v="1.00013722764"/>
    <s v="1 - &lt;50"/>
    <x v="1"/>
  </r>
  <r>
    <s v="183938001000035000"/>
    <x v="2"/>
    <x v="1"/>
    <n v="9.2996780772999994"/>
    <s v="1 - &lt;50"/>
    <x v="1"/>
  </r>
  <r>
    <s v="183938001000036007"/>
    <x v="2"/>
    <x v="1"/>
    <n v="4.1547285287E-4"/>
    <s v="&lt; 1"/>
    <x v="1"/>
  </r>
  <r>
    <s v="183938001000036105"/>
    <x v="2"/>
    <x v="1"/>
    <n v="0.120683244414"/>
    <s v="&lt; 1"/>
    <x v="1"/>
  </r>
  <r>
    <s v="183938001000036604"/>
    <x v="2"/>
    <x v="1"/>
    <n v="0.19182929676499999"/>
    <s v="&lt; 1"/>
    <x v="1"/>
  </r>
  <r>
    <s v="183938001000037809"/>
    <x v="1"/>
    <x v="1"/>
    <n v="4.5008470572899997E-3"/>
    <s v="1 - &lt;50"/>
    <x v="1"/>
  </r>
  <r>
    <s v="183938001000037202"/>
    <x v="10"/>
    <x v="1"/>
    <n v="0.86123666996100001"/>
    <s v="&lt; 1"/>
    <x v="1"/>
  </r>
  <r>
    <s v="183938001000037300"/>
    <x v="10"/>
    <x v="1"/>
    <n v="4.6334180649099999"/>
    <s v="1 - &lt;50"/>
    <x v="1"/>
  </r>
  <r>
    <s v="183938001000037809"/>
    <x v="10"/>
    <x v="1"/>
    <n v="4.9477819848999998"/>
    <s v="1 - &lt;50"/>
    <x v="1"/>
  </r>
  <r>
    <s v="183938001000038300"/>
    <x v="10"/>
    <x v="1"/>
    <n v="5.8355590541599999E-6"/>
    <s v="1 - &lt;50"/>
    <x v="1"/>
  </r>
  <r>
    <s v="183938001000038300"/>
    <x v="2"/>
    <x v="1"/>
    <n v="5.3072792017399999E-2"/>
    <s v="1 - &lt;50"/>
    <x v="1"/>
  </r>
  <r>
    <s v="183938001000038300"/>
    <x v="1"/>
    <x v="1"/>
    <n v="5.0050712747799997"/>
    <s v="1 - &lt;50"/>
    <x v="1"/>
  </r>
  <r>
    <s v="183938001000039905"/>
    <x v="6"/>
    <x v="1"/>
    <n v="2.6952929079700001E-3"/>
    <s v="1 - &lt;50"/>
    <x v="1"/>
  </r>
  <r>
    <s v="183938001000039406"/>
    <x v="6"/>
    <x v="1"/>
    <n v="1.3468643897300001E-2"/>
    <s v="1 - &lt;50"/>
    <x v="1"/>
  </r>
  <r>
    <s v="183938001000039905"/>
    <x v="2"/>
    <x v="1"/>
    <n v="1.0026388474200001"/>
    <s v="1 - &lt;50"/>
    <x v="1"/>
  </r>
  <r>
    <s v="183938001000039406"/>
    <x v="2"/>
    <x v="1"/>
    <n v="5.01320919523"/>
    <s v="1 - &lt;50"/>
    <x v="1"/>
  </r>
  <r>
    <s v="183938001000040608"/>
    <x v="2"/>
    <x v="1"/>
    <n v="3.3362934142099998E-3"/>
    <s v="1 - &lt;50"/>
    <x v="1"/>
  </r>
  <r>
    <s v="183938001000040500"/>
    <x v="6"/>
    <x v="1"/>
    <n v="3.61145469269E-3"/>
    <s v="&lt; 1"/>
    <x v="1"/>
  </r>
  <r>
    <s v="183938001000040001"/>
    <x v="6"/>
    <x v="1"/>
    <n v="1.07750712648E-2"/>
    <s v="1 - &lt;50"/>
    <x v="1"/>
  </r>
  <r>
    <s v="183938001000040500"/>
    <x v="2"/>
    <x v="1"/>
    <n v="0.97746529934600002"/>
    <s v="&lt; 1"/>
    <x v="1"/>
  </r>
  <r>
    <s v="183938001000040001"/>
    <x v="2"/>
    <x v="1"/>
    <n v="5.0156058918499999"/>
    <s v="1 - &lt;50"/>
    <x v="1"/>
  </r>
  <r>
    <s v="183938001000040608"/>
    <x v="6"/>
    <x v="1"/>
    <n v="9.7585631066000005"/>
    <s v="1 - &lt;50"/>
    <x v="1"/>
  </r>
  <r>
    <s v="183938001000041901"/>
    <x v="2"/>
    <x v="1"/>
    <n v="2.8075357320000001E-2"/>
    <s v="&lt; 1"/>
    <x v="1"/>
  </r>
  <r>
    <s v="183938001000041607"/>
    <x v="2"/>
    <x v="1"/>
    <n v="3.11339371971E-2"/>
    <s v="&lt; 1"/>
    <x v="1"/>
  </r>
  <r>
    <s v="183938001000041705"/>
    <x v="2"/>
    <x v="1"/>
    <n v="5.9227510977100002E-2"/>
    <s v="&lt; 1"/>
    <x v="1"/>
  </r>
  <r>
    <s v="183938001000042205"/>
    <x v="2"/>
    <x v="1"/>
    <n v="1.5038252097700001E-5"/>
    <s v="&lt; 1"/>
    <x v="1"/>
  </r>
  <r>
    <s v="183938001000042205"/>
    <x v="1"/>
    <x v="1"/>
    <n v="1.2167380279399999E-3"/>
    <s v="&lt; 1"/>
    <x v="1"/>
  </r>
  <r>
    <s v="183938001000042500"/>
    <x v="1"/>
    <x v="1"/>
    <n v="0.98266756820000001"/>
    <s v="&lt; 1"/>
    <x v="1"/>
  </r>
  <r>
    <s v="183938001000042704"/>
    <x v="2"/>
    <x v="1"/>
    <n v="5.7619924298700003"/>
    <s v="1 - &lt;50"/>
    <x v="1"/>
  </r>
  <r>
    <s v="183938001000043204"/>
    <x v="2"/>
    <x v="1"/>
    <n v="2.3037258039199999"/>
    <s v="1 - &lt;50"/>
    <x v="1"/>
  </r>
  <r>
    <s v="183940000000000104"/>
    <x v="2"/>
    <x v="1"/>
    <n v="247.088529446"/>
    <s v="200- &lt;250"/>
    <x v="0"/>
  </r>
  <r>
    <s v="183941000001000002"/>
    <x v="1"/>
    <x v="2"/>
    <n v="37.189424586999998"/>
    <s v="1 - &lt;50"/>
    <x v="1"/>
  </r>
  <r>
    <s v="183941000003000204"/>
    <x v="7"/>
    <x v="2"/>
    <n v="9.1423493356899998E-4"/>
    <s v="&lt; 1"/>
    <x v="1"/>
  </r>
  <r>
    <s v="183941000003000400"/>
    <x v="7"/>
    <x v="2"/>
    <n v="1.06124564618E-2"/>
    <s v="&lt; 1"/>
    <x v="1"/>
  </r>
  <r>
    <s v="183941000003000302"/>
    <x v="7"/>
    <x v="2"/>
    <n v="2.4011690312300001E-2"/>
    <s v="&lt; 1"/>
    <x v="1"/>
  </r>
  <r>
    <s v="183941000003000614"/>
    <x v="7"/>
    <x v="2"/>
    <n v="0.13637209386499999"/>
    <s v="&lt; 1"/>
    <x v="1"/>
  </r>
  <r>
    <s v="183941000003000106"/>
    <x v="7"/>
    <x v="2"/>
    <n v="1.71281121848"/>
    <s v="1 - &lt;50"/>
    <x v="1"/>
  </r>
  <r>
    <s v="183941000003000507"/>
    <x v="6"/>
    <x v="2"/>
    <n v="5.9158377021200002"/>
    <s v="1 - &lt;50"/>
    <x v="1"/>
  </r>
  <r>
    <s v="183941000005000502"/>
    <x v="1"/>
    <x v="2"/>
    <n v="1.32721916242E-4"/>
    <s v="&lt; 1"/>
    <x v="1"/>
  </r>
  <r>
    <s v="183941000005000600"/>
    <x v="6"/>
    <x v="2"/>
    <n v="7.9232974382300002E-3"/>
    <s v="&lt; 1"/>
    <x v="1"/>
  </r>
  <r>
    <s v="183941000008000007"/>
    <x v="11"/>
    <x v="2"/>
    <n v="2.1035390699800001"/>
    <s v="200- &lt;250"/>
    <x v="0"/>
  </r>
  <r>
    <s v="183941000008000007"/>
    <x v="1"/>
    <x v="2"/>
    <n v="205.36489617300001"/>
    <s v="200- &lt;250"/>
    <x v="0"/>
  </r>
  <r>
    <s v="183941000012000107"/>
    <x v="1"/>
    <x v="2"/>
    <n v="3.2969557173099998E-6"/>
    <s v="1 - &lt;50"/>
    <x v="1"/>
  </r>
  <r>
    <s v="183941000012000107"/>
    <x v="2"/>
    <x v="2"/>
    <n v="6.0654350826799996"/>
    <s v="1 - &lt;50"/>
    <x v="1"/>
  </r>
  <r>
    <s v="183941000012000107"/>
    <x v="9"/>
    <x v="2"/>
    <n v="23.8863186058"/>
    <s v="1 - &lt;50"/>
    <x v="1"/>
  </r>
  <r>
    <s v="183942000000000306"/>
    <x v="1"/>
    <x v="2"/>
    <n v="2.7940791195699998E-3"/>
    <s v="&lt; 1"/>
    <x v="1"/>
  </r>
  <r>
    <s v="183942000000000100"/>
    <x v="1"/>
    <x v="2"/>
    <n v="11.6206492303"/>
    <s v="1 - &lt;50"/>
    <x v="1"/>
  </r>
  <r>
    <s v="193838000000000310"/>
    <x v="1"/>
    <x v="0"/>
    <n v="12.7377025257"/>
    <s v="150-&lt;200"/>
    <x v="0"/>
  </r>
  <r>
    <s v="193838000000000206"/>
    <x v="1"/>
    <x v="0"/>
    <n v="23.939959630899999"/>
    <s v="1 - &lt;50"/>
    <x v="1"/>
  </r>
  <r>
    <s v="193838000000000108"/>
    <x v="1"/>
    <x v="1"/>
    <n v="37.857106523900001"/>
    <s v="200- &lt;250"/>
    <x v="0"/>
  </r>
  <r>
    <s v="193838000000000310"/>
    <x v="1"/>
    <x v="1"/>
    <n v="191.477576505"/>
    <s v="150-&lt;200"/>
    <x v="0"/>
  </r>
  <r>
    <s v="193838000000000108"/>
    <x v="1"/>
    <x v="0"/>
    <n v="202.17516758900001"/>
    <s v="200- &lt;250"/>
    <x v="0"/>
  </r>
  <r>
    <s v="193838001000000200"/>
    <x v="1"/>
    <x v="0"/>
    <n v="0.24340163491700001"/>
    <s v="1 - &lt;50"/>
    <x v="1"/>
  </r>
  <r>
    <s v="193838001000000400"/>
    <x v="1"/>
    <x v="1"/>
    <n v="2.38121732885"/>
    <s v="1 - &lt;50"/>
    <x v="1"/>
  </r>
  <r>
    <s v="193838001000000300"/>
    <x v="1"/>
    <x v="1"/>
    <n v="7.6118515366099997"/>
    <s v="1 - &lt;50"/>
    <x v="1"/>
  </r>
  <r>
    <s v="193838001000000400"/>
    <x v="1"/>
    <x v="0"/>
    <n v="9.0415537772299999"/>
    <s v="1 - &lt;50"/>
    <x v="1"/>
  </r>
  <r>
    <s v="193838001000000300"/>
    <x v="1"/>
    <x v="0"/>
    <n v="11.6659637974"/>
    <s v="1 - &lt;50"/>
    <x v="1"/>
  </r>
  <r>
    <s v="193838001000000200"/>
    <x v="1"/>
    <x v="1"/>
    <n v="20.286883120799999"/>
    <s v="1 - &lt;50"/>
    <x v="1"/>
  </r>
  <r>
    <s v="193838001000000100"/>
    <x v="1"/>
    <x v="1"/>
    <n v="20.530744475199999"/>
    <s v="1 - &lt;50"/>
    <x v="1"/>
  </r>
  <r>
    <s v="193840000000000122"/>
    <x v="1"/>
    <x v="1"/>
    <n v="22.010144669399999"/>
    <s v="1 - &lt;50"/>
    <x v="1"/>
  </r>
  <r>
    <s v="193840000000000113"/>
    <x v="1"/>
    <x v="1"/>
    <n v="59.959213290100003"/>
    <s v="50- &lt;100"/>
    <x v="0"/>
  </r>
  <r>
    <s v="193840001000000800"/>
    <x v="1"/>
    <x v="1"/>
    <n v="3.82230240655"/>
    <s v="1 - &lt;50"/>
    <x v="1"/>
  </r>
  <r>
    <s v="193840001000000700"/>
    <x v="1"/>
    <x v="1"/>
    <n v="3.8731275111199999"/>
    <s v="1 - &lt;50"/>
    <x v="1"/>
  </r>
  <r>
    <s v="193840001000000900"/>
    <x v="1"/>
    <x v="1"/>
    <n v="4.8016615981599999"/>
    <s v="1 - &lt;50"/>
    <x v="1"/>
  </r>
  <r>
    <s v="193840001000000300"/>
    <x v="1"/>
    <x v="1"/>
    <n v="4.9225938931400002"/>
    <s v="1 - &lt;50"/>
    <x v="1"/>
  </r>
  <r>
    <s v="193840001000000600"/>
    <x v="1"/>
    <x v="1"/>
    <n v="4.95458031142"/>
    <s v="1 - &lt;50"/>
    <x v="1"/>
  </r>
  <r>
    <s v="193840001000000400"/>
    <x v="1"/>
    <x v="1"/>
    <n v="4.9697694585500001"/>
    <s v="1 - &lt;50"/>
    <x v="1"/>
  </r>
  <r>
    <s v="193840001000000500"/>
    <x v="1"/>
    <x v="1"/>
    <n v="5.0140426840199996"/>
    <s v="1 - &lt;50"/>
    <x v="1"/>
  </r>
  <r>
    <s v="193840001000000200"/>
    <x v="1"/>
    <x v="1"/>
    <n v="17.5400793136"/>
    <s v="1 - &lt;50"/>
    <x v="1"/>
  </r>
  <r>
    <s v="193840001000000100"/>
    <x v="1"/>
    <x v="1"/>
    <n v="17.767582248"/>
    <s v="1 - &lt;50"/>
    <x v="1"/>
  </r>
  <r>
    <s v="193840001000001800"/>
    <x v="1"/>
    <x v="1"/>
    <n v="4.1803254371199996"/>
    <s v="1 - &lt;50"/>
    <x v="1"/>
  </r>
  <r>
    <s v="193840001000001100"/>
    <x v="1"/>
    <x v="1"/>
    <n v="4.8316060198999997"/>
    <s v="1 - &lt;50"/>
    <x v="1"/>
  </r>
  <r>
    <s v="193840001000001900"/>
    <x v="1"/>
    <x v="1"/>
    <n v="4.9443182019099998"/>
    <s v="1 - &lt;50"/>
    <x v="1"/>
  </r>
  <r>
    <s v="193840001000001200"/>
    <x v="1"/>
    <x v="1"/>
    <n v="5.0258626424899999"/>
    <s v="1 - &lt;50"/>
    <x v="1"/>
  </r>
  <r>
    <s v="193840001000001300"/>
    <x v="1"/>
    <x v="1"/>
    <n v="5.0428485744899998"/>
    <s v="1 - &lt;50"/>
    <x v="1"/>
  </r>
  <r>
    <s v="193840001000001600"/>
    <x v="1"/>
    <x v="1"/>
    <n v="5.0782678603800004"/>
    <s v="1 - &lt;50"/>
    <x v="1"/>
  </r>
  <r>
    <s v="193840001000001400"/>
    <x v="1"/>
    <x v="1"/>
    <n v="5.6375887207200002"/>
    <s v="1 - &lt;50"/>
    <x v="1"/>
  </r>
  <r>
    <s v="193840001000001000"/>
    <x v="1"/>
    <x v="1"/>
    <n v="5.9022428918400003"/>
    <s v="1 - &lt;50"/>
    <x v="1"/>
  </r>
  <r>
    <s v="193840001000001500"/>
    <x v="1"/>
    <x v="1"/>
    <n v="5.9235260089899997"/>
    <s v="1 - &lt;50"/>
    <x v="1"/>
  </r>
  <r>
    <s v="193840001000001700"/>
    <x v="1"/>
    <x v="1"/>
    <n v="6.5968012375600003"/>
    <s v="1 - &lt;50"/>
    <x v="1"/>
  </r>
  <r>
    <s v="193840001000002100"/>
    <x v="1"/>
    <x v="1"/>
    <n v="4.8021225130199996"/>
    <s v="1 - &lt;50"/>
    <x v="1"/>
  </r>
  <r>
    <s v="193840001000002000"/>
    <x v="1"/>
    <x v="1"/>
    <n v="5.4690699577000004"/>
    <s v="1 - &lt;50"/>
    <x v="1"/>
  </r>
  <r>
    <s v="193939000000000293"/>
    <x v="2"/>
    <x v="1"/>
    <n v="4.8846188217500004E-7"/>
    <s v="1 - &lt;50"/>
    <x v="1"/>
  </r>
  <r>
    <s v="193939000000000202"/>
    <x v="2"/>
    <x v="1"/>
    <n v="1.1582584977499999E-2"/>
    <s v="1 - &lt;50"/>
    <x v="1"/>
  </r>
  <r>
    <s v="193939000000000275"/>
    <x v="1"/>
    <x v="1"/>
    <n v="9.4536352728200004E-2"/>
    <s v="1 - &lt;50"/>
    <x v="1"/>
  </r>
  <r>
    <s v="193939000000000239"/>
    <x v="2"/>
    <x v="1"/>
    <n v="0.33943391502999998"/>
    <s v="1 - &lt;50"/>
    <x v="1"/>
  </r>
  <r>
    <s v="193939000000000266"/>
    <x v="1"/>
    <x v="1"/>
    <n v="0.93039080854199996"/>
    <s v="1 - &lt;50"/>
    <x v="1"/>
  </r>
  <r>
    <s v="193939000000000337"/>
    <x v="2"/>
    <x v="1"/>
    <n v="1.1659491045399999"/>
    <s v="1 - &lt;50"/>
    <x v="1"/>
  </r>
  <r>
    <s v="193939000000000257"/>
    <x v="1"/>
    <x v="1"/>
    <n v="8.2162807633299995"/>
    <s v="1 - &lt;50"/>
    <x v="1"/>
  </r>
  <r>
    <s v="193939000000000211"/>
    <x v="1"/>
    <x v="1"/>
    <n v="8.7712731165199997"/>
    <s v="1 - &lt;50"/>
    <x v="1"/>
  </r>
  <r>
    <s v="193939000000000293"/>
    <x v="1"/>
    <x v="1"/>
    <n v="20.1568905902"/>
    <s v="1 - &lt;50"/>
    <x v="1"/>
  </r>
  <r>
    <s v="193939000000000202"/>
    <x v="1"/>
    <x v="1"/>
    <n v="20.178115898400002"/>
    <s v="1 - &lt;50"/>
    <x v="1"/>
  </r>
  <r>
    <s v="193939000000000505"/>
    <x v="1"/>
    <x v="1"/>
    <n v="20.221941586"/>
    <s v="1 - &lt;50"/>
    <x v="1"/>
  </r>
  <r>
    <s v="193939000000000266"/>
    <x v="2"/>
    <x v="1"/>
    <n v="21.413253572399999"/>
    <s v="1 - &lt;50"/>
    <x v="1"/>
  </r>
  <r>
    <s v="193939000000000239"/>
    <x v="1"/>
    <x v="1"/>
    <n v="22.295662395699999"/>
    <s v="1 - &lt;50"/>
    <x v="1"/>
  </r>
  <r>
    <s v="193939000000000275"/>
    <x v="2"/>
    <x v="1"/>
    <n v="25.869298571600002"/>
    <s v="1 - &lt;50"/>
    <x v="1"/>
  </r>
  <r>
    <s v="193939000000000248"/>
    <x v="2"/>
    <x v="1"/>
    <n v="30.454042704100001"/>
    <s v="1 - &lt;50"/>
    <x v="1"/>
  </r>
  <r>
    <s v="193940000000000102"/>
    <x v="2"/>
    <x v="1"/>
    <n v="247.49465564600001"/>
    <s v="200- &lt;250"/>
    <x v="0"/>
  </r>
  <r>
    <s v="193941000001000000"/>
    <x v="11"/>
    <x v="2"/>
    <n v="0.86315767437099999"/>
    <s v="≥ 250"/>
    <x v="0"/>
  </r>
  <r>
    <s v="193941000001000000"/>
    <x v="1"/>
    <x v="1"/>
    <n v="46.205292568600001"/>
    <s v="≥ 250"/>
    <x v="0"/>
  </r>
  <r>
    <s v="193941000001000000"/>
    <x v="11"/>
    <x v="1"/>
    <n v="261.399746419"/>
    <s v="≥ 250"/>
    <x v="0"/>
  </r>
  <r>
    <s v="203840000002000108"/>
    <x v="6"/>
    <x v="3"/>
    <n v="4.2773022594699999"/>
    <s v="1 - &lt;50"/>
    <x v="1"/>
  </r>
  <r>
    <s v="203840002000000100"/>
    <x v="2"/>
    <x v="3"/>
    <n v="9.2062140163599992E-3"/>
    <s v="1 - &lt;50"/>
    <x v="1"/>
  </r>
  <r>
    <s v="203840002000000100"/>
    <x v="6"/>
    <x v="3"/>
    <n v="3.8050830907600002"/>
    <s v="1 - &lt;50"/>
    <x v="1"/>
  </r>
  <r>
    <s v="203840002000000110"/>
    <x v="6"/>
    <x v="3"/>
    <n v="3.9985505855599999"/>
    <s v="1 - &lt;50"/>
    <x v="1"/>
  </r>
  <r>
    <s v="203840002000001608"/>
    <x v="6"/>
    <x v="3"/>
    <n v="1.31599697874E-6"/>
    <s v="1 - &lt;50"/>
    <x v="1"/>
  </r>
  <r>
    <s v="203840002000001690"/>
    <x v="6"/>
    <x v="3"/>
    <n v="8.2315745168000005E-5"/>
    <s v="&lt; 1"/>
    <x v="1"/>
  </r>
  <r>
    <s v="203840002000001582"/>
    <x v="6"/>
    <x v="3"/>
    <n v="1.0436465087100001E-4"/>
    <s v="&lt; 1"/>
    <x v="1"/>
  </r>
  <r>
    <s v="203840002000001555"/>
    <x v="6"/>
    <x v="3"/>
    <n v="1.05295617488E-4"/>
    <s v="&lt; 1"/>
    <x v="1"/>
  </r>
  <r>
    <s v="203840002000001608"/>
    <x v="2"/>
    <x v="3"/>
    <n v="3.2689039276999998"/>
    <s v="1 - &lt;50"/>
    <x v="1"/>
  </r>
  <r>
    <s v="203840004000000108"/>
    <x v="6"/>
    <x v="3"/>
    <n v="5.0721499263700001E-5"/>
    <s v="&lt; 1"/>
    <x v="1"/>
  </r>
  <r>
    <s v="203939000000000362"/>
    <x v="1"/>
    <x v="1"/>
    <n v="1.67927233186"/>
    <s v="1 - &lt;50"/>
    <x v="1"/>
  </r>
  <r>
    <s v="203939000000000308"/>
    <x v="1"/>
    <x v="1"/>
    <n v="2.5020102869"/>
    <s v="1 - &lt;50"/>
    <x v="1"/>
  </r>
  <r>
    <s v="203939000000000362"/>
    <x v="2"/>
    <x v="1"/>
    <n v="10.391864912599999"/>
    <s v="1 - &lt;50"/>
    <x v="1"/>
  </r>
  <r>
    <s v="203939000000000308"/>
    <x v="2"/>
    <x v="1"/>
    <n v="11.0520998362"/>
    <s v="1 - &lt;50"/>
    <x v="1"/>
  </r>
  <r>
    <s v="203939000000000344"/>
    <x v="2"/>
    <x v="1"/>
    <n v="20.057351286500001"/>
    <s v="1 - &lt;50"/>
    <x v="1"/>
  </r>
  <r>
    <s v="203939000000000353"/>
    <x v="2"/>
    <x v="1"/>
    <n v="20.106924995699998"/>
    <s v="1 - &lt;50"/>
    <x v="1"/>
  </r>
  <r>
    <s v="203939000000000380"/>
    <x v="2"/>
    <x v="1"/>
    <n v="21.211545210000001"/>
    <s v="1 - &lt;50"/>
    <x v="1"/>
  </r>
  <r>
    <s v="203939000000000638"/>
    <x v="2"/>
    <x v="1"/>
    <n v="22.1858858119"/>
    <s v="1 - &lt;50"/>
    <x v="1"/>
  </r>
  <r>
    <s v="203939000000000629"/>
    <x v="2"/>
    <x v="1"/>
    <n v="22.194639016499998"/>
    <s v="1 - &lt;50"/>
    <x v="1"/>
  </r>
  <r>
    <s v="203939000000000601"/>
    <x v="2"/>
    <x v="1"/>
    <n v="22.333978850600001"/>
    <s v="1 - &lt;50"/>
    <x v="1"/>
  </r>
  <r>
    <s v="203939000000000647"/>
    <x v="2"/>
    <x v="1"/>
    <n v="22.405234643"/>
    <s v="1 - &lt;50"/>
    <x v="1"/>
  </r>
  <r>
    <s v="203939000000000610"/>
    <x v="2"/>
    <x v="1"/>
    <n v="22.460499973899999"/>
    <s v="1 - &lt;50"/>
    <x v="1"/>
  </r>
  <r>
    <s v="203939000000000371"/>
    <x v="2"/>
    <x v="1"/>
    <n v="22.5613416861"/>
    <s v="1 - &lt;50"/>
    <x v="1"/>
  </r>
  <r>
    <s v="203940000000000100"/>
    <x v="2"/>
    <x v="1"/>
    <n v="645.045056843"/>
    <s v="≥ 250"/>
    <x v="0"/>
  </r>
  <r>
    <s v="203941000003000004"/>
    <x v="1"/>
    <x v="2"/>
    <n v="3.1319151166400001E-2"/>
    <s v="≥ 250"/>
    <x v="0"/>
  </r>
  <r>
    <s v="203941000003000004"/>
    <x v="11"/>
    <x v="2"/>
    <n v="1.5963796670499999"/>
    <s v="≥ 250"/>
    <x v="0"/>
  </r>
  <r>
    <s v="203941000003000004"/>
    <x v="1"/>
    <x v="1"/>
    <n v="3.4775608656000001"/>
    <s v="≥ 250"/>
    <x v="0"/>
  </r>
  <r>
    <s v="203941000003000004"/>
    <x v="11"/>
    <x v="1"/>
    <n v="298.79814053799998"/>
    <s v="≥ 250"/>
    <x v="0"/>
  </r>
  <r>
    <s v="203941000009000001"/>
    <x v="1"/>
    <x v="2"/>
    <n v="4.1681520330000001"/>
    <s v="100- &lt;150"/>
    <x v="0"/>
  </r>
  <r>
    <s v="203941000009000001"/>
    <x v="11"/>
    <x v="2"/>
    <n v="142.60256801899999"/>
    <s v="100- &lt;150"/>
    <x v="0"/>
  </r>
  <r>
    <s v="203941011000000203"/>
    <x v="2"/>
    <x v="2"/>
    <n v="2.5536047898999999E-2"/>
    <s v="&lt; 1"/>
    <x v="1"/>
  </r>
  <r>
    <s v="203941011000000409"/>
    <x v="2"/>
    <x v="2"/>
    <n v="3.2193699159799999E-2"/>
    <s v="&lt; 1"/>
    <x v="1"/>
  </r>
  <r>
    <s v="203941011000000506"/>
    <x v="2"/>
    <x v="2"/>
    <n v="3.5517532660600003E-2"/>
    <s v="&lt; 1"/>
    <x v="1"/>
  </r>
  <r>
    <s v="203941011000000604"/>
    <x v="2"/>
    <x v="2"/>
    <n v="3.8843178407099999E-2"/>
    <s v="&lt; 1"/>
    <x v="1"/>
  </r>
  <r>
    <s v="203941011000000702"/>
    <x v="2"/>
    <x v="2"/>
    <n v="4.2168639449599997E-2"/>
    <s v="&lt; 1"/>
    <x v="1"/>
  </r>
  <r>
    <s v="203941011000000105"/>
    <x v="2"/>
    <x v="2"/>
    <n v="4.4668420416300002E-2"/>
    <s v="&lt; 1"/>
    <x v="1"/>
  </r>
  <r>
    <s v="203941011000000800"/>
    <x v="2"/>
    <x v="2"/>
    <n v="6.4420425358899996E-2"/>
    <s v="&lt; 1"/>
    <x v="1"/>
  </r>
  <r>
    <s v="213840000001000000"/>
    <x v="2"/>
    <x v="3"/>
    <n v="7.5906909840599999E-3"/>
    <s v="1 - &lt;50"/>
    <x v="1"/>
  </r>
  <r>
    <s v="213840000001000000"/>
    <x v="6"/>
    <x v="3"/>
    <n v="8.1507124822199994"/>
    <s v="1 - &lt;50"/>
    <x v="1"/>
  </r>
  <r>
    <s v="213840000002000008"/>
    <x v="2"/>
    <x v="3"/>
    <n v="8.5169837580099994"/>
    <s v="1 - &lt;50"/>
    <x v="1"/>
  </r>
  <r>
    <s v="213840000006000009"/>
    <x v="3"/>
    <x v="3"/>
    <n v="4.0453854294099996"/>
    <s v="1 - &lt;50"/>
    <x v="1"/>
  </r>
  <r>
    <s v="213840000006000107"/>
    <x v="3"/>
    <x v="3"/>
    <n v="4.3158505423799998"/>
    <s v="1 - &lt;50"/>
    <x v="1"/>
  </r>
  <r>
    <s v="213840000007000100"/>
    <x v="6"/>
    <x v="3"/>
    <n v="4.3292297160200004"/>
    <s v="1 - &lt;50"/>
    <x v="1"/>
  </r>
  <r>
    <s v="213840000008000100"/>
    <x v="6"/>
    <x v="3"/>
    <n v="3.94405023799"/>
    <s v="1 - &lt;50"/>
    <x v="1"/>
  </r>
  <r>
    <s v="213840000008000005"/>
    <x v="6"/>
    <x v="3"/>
    <n v="4.4367457698799999"/>
    <s v="1 - &lt;50"/>
    <x v="1"/>
  </r>
  <r>
    <s v="213840000009000003"/>
    <x v="6"/>
    <x v="3"/>
    <n v="7.4351665250900001E-4"/>
    <s v="&lt; 1"/>
    <x v="1"/>
  </r>
  <r>
    <s v="213840000010000109"/>
    <x v="6"/>
    <x v="3"/>
    <n v="1.54039851591E-5"/>
    <s v="&lt; 1"/>
    <x v="1"/>
  </r>
  <r>
    <s v="213840000010000109"/>
    <x v="3"/>
    <x v="3"/>
    <n v="3.7585813231300002E-3"/>
    <s v="&lt; 1"/>
    <x v="1"/>
  </r>
  <r>
    <s v="213840000010000001"/>
    <x v="6"/>
    <x v="3"/>
    <n v="4.4464430909700002E-3"/>
    <s v="&lt; 1"/>
    <x v="1"/>
  </r>
  <r>
    <s v="213840000011000018"/>
    <x v="3"/>
    <x v="3"/>
    <n v="1.3242483990300001E-3"/>
    <s v="&lt; 1"/>
    <x v="1"/>
  </r>
  <r>
    <s v="213840000011000009"/>
    <x v="3"/>
    <x v="3"/>
    <n v="4.7220398245300004"/>
    <s v="1 - &lt;50"/>
    <x v="1"/>
  </r>
  <r>
    <s v="213840000015000000"/>
    <x v="2"/>
    <x v="3"/>
    <n v="2.8149685181900002E-3"/>
    <s v="&lt; 1"/>
    <x v="1"/>
  </r>
  <r>
    <s v="213840000015000108"/>
    <x v="2"/>
    <x v="3"/>
    <n v="3.68224042441E-3"/>
    <s v="&lt; 1"/>
    <x v="1"/>
  </r>
  <r>
    <s v="213840000016000008"/>
    <x v="2"/>
    <x v="3"/>
    <n v="7.3199898136199997E-6"/>
    <s v="1 - &lt;50"/>
    <x v="1"/>
  </r>
  <r>
    <s v="213840000016000008"/>
    <x v="6"/>
    <x v="3"/>
    <n v="9.4545703341900005"/>
    <s v="1 - &lt;50"/>
    <x v="1"/>
  </r>
  <r>
    <s v="213840000042000004"/>
    <x v="1"/>
    <x v="3"/>
    <n v="5.8044367843700001E-5"/>
    <s v="&lt; 1"/>
    <x v="1"/>
  </r>
  <r>
    <s v="213840000043000100"/>
    <x v="1"/>
    <x v="3"/>
    <n v="2.8375737716199998"/>
    <s v="1 - &lt;50"/>
    <x v="1"/>
  </r>
  <r>
    <s v="213840000054000009"/>
    <x v="1"/>
    <x v="3"/>
    <n v="3.5235726273199999E-2"/>
    <s v="&lt; 1"/>
    <x v="1"/>
  </r>
  <r>
    <s v="213840000054000107"/>
    <x v="1"/>
    <x v="3"/>
    <n v="3.7281047913399998"/>
    <s v="1 - &lt;50"/>
    <x v="1"/>
  </r>
  <r>
    <s v="213840000055000006"/>
    <x v="1"/>
    <x v="3"/>
    <n v="4.1151495212400002"/>
    <s v="1 - &lt;50"/>
    <x v="1"/>
  </r>
  <r>
    <s v="213840000056000004"/>
    <x v="1"/>
    <x v="3"/>
    <n v="3.2781366395500002E-4"/>
    <s v="&lt; 1"/>
    <x v="1"/>
  </r>
  <r>
    <s v="213840000058000108"/>
    <x v="1"/>
    <x v="3"/>
    <n v="1.1044533120799999E-4"/>
    <s v="&lt; 1"/>
    <x v="1"/>
  </r>
  <r>
    <s v="213840000058000117"/>
    <x v="1"/>
    <x v="3"/>
    <n v="4.7219075271400001E-3"/>
    <s v="&lt; 1"/>
    <x v="1"/>
  </r>
  <r>
    <s v="213840000058000000"/>
    <x v="1"/>
    <x v="3"/>
    <n v="1.2489382850099999"/>
    <s v="1 - &lt;50"/>
    <x v="1"/>
  </r>
  <r>
    <s v="213840002000000402"/>
    <x v="1"/>
    <x v="3"/>
    <n v="4.8410664650199999"/>
    <s v="1 - &lt;50"/>
    <x v="1"/>
  </r>
  <r>
    <s v="213938000000000111"/>
    <x v="1"/>
    <x v="1"/>
    <n v="0.57649570940899997"/>
    <s v="&lt; 1"/>
    <x v="1"/>
  </r>
  <r>
    <s v="213938000000000200"/>
    <x v="1"/>
    <x v="1"/>
    <n v="17.228509311700002"/>
    <s v="1 - &lt;50"/>
    <x v="1"/>
  </r>
  <r>
    <s v="213938000000000200"/>
    <x v="9"/>
    <x v="1"/>
    <n v="19.8690940314"/>
    <s v="1 - &lt;50"/>
    <x v="1"/>
  </r>
  <r>
    <s v="213938000000000102"/>
    <x v="1"/>
    <x v="1"/>
    <n v="43.897310299700003"/>
    <s v="1 - &lt;50"/>
    <x v="1"/>
  </r>
  <r>
    <s v="213938000000000120"/>
    <x v="1"/>
    <x v="1"/>
    <n v="51.757010001399998"/>
    <s v="50- &lt;100"/>
    <x v="0"/>
  </r>
  <r>
    <s v="213940000000000117"/>
    <x v="10"/>
    <x v="1"/>
    <n v="9.5601367981300001E-6"/>
    <s v="&lt; 1"/>
    <x v="1"/>
  </r>
  <r>
    <s v="213940000000000206"/>
    <x v="10"/>
    <x v="1"/>
    <n v="0.279397541799"/>
    <s v="50- &lt;100"/>
    <x v="0"/>
  </r>
  <r>
    <s v="213940000000000206"/>
    <x v="1"/>
    <x v="1"/>
    <n v="3.3620641045799999"/>
    <s v="50- &lt;100"/>
    <x v="0"/>
  </r>
  <r>
    <s v="213940000000000108"/>
    <x v="10"/>
    <x v="1"/>
    <n v="8.4478001144399997"/>
    <s v="≥ 250"/>
    <x v="0"/>
  </r>
  <r>
    <s v="213940000000000206"/>
    <x v="9"/>
    <x v="1"/>
    <n v="57.518316135299997"/>
    <s v="50- &lt;100"/>
    <x v="0"/>
  </r>
  <r>
    <s v="213940000000000108"/>
    <x v="2"/>
    <x v="1"/>
    <n v="429.72238762699999"/>
    <s v="≥ 250"/>
    <x v="0"/>
  </r>
  <r>
    <s v="213941000001000006"/>
    <x v="1"/>
    <x v="2"/>
    <n v="32.422182680399999"/>
    <s v="1 - &lt;50"/>
    <x v="1"/>
  </r>
  <r>
    <s v="213941000002000102"/>
    <x v="11"/>
    <x v="2"/>
    <n v="1.4519794240800001E-2"/>
    <s v="1 - &lt;50"/>
    <x v="1"/>
  </r>
  <r>
    <s v="213941000002000102"/>
    <x v="1"/>
    <x v="2"/>
    <n v="3.38103489995"/>
    <s v="1 - &lt;50"/>
    <x v="1"/>
  </r>
  <r>
    <s v="213941000003000002"/>
    <x v="11"/>
    <x v="2"/>
    <n v="8.7139754907100006E-2"/>
    <s v="50- &lt;100"/>
    <x v="0"/>
  </r>
  <r>
    <s v="213941000003000002"/>
    <x v="1"/>
    <x v="2"/>
    <n v="70.091694544099994"/>
    <s v="50- &lt;100"/>
    <x v="0"/>
  </r>
  <r>
    <s v="213941000009000205"/>
    <x v="1"/>
    <x v="2"/>
    <n v="10.6709857131"/>
    <s v="1 - &lt;50"/>
    <x v="1"/>
  </r>
  <r>
    <s v="213941000009000107"/>
    <x v="1"/>
    <x v="2"/>
    <n v="14.548448265299999"/>
    <s v="1 - &lt;50"/>
    <x v="1"/>
  </r>
  <r>
    <s v="213941000009001008"/>
    <x v="1"/>
    <x v="2"/>
    <n v="12.7343209807"/>
    <s v="200- &lt;250"/>
    <x v="0"/>
  </r>
  <r>
    <s v="213941000009001008"/>
    <x v="11"/>
    <x v="2"/>
    <n v="204.82344769599999"/>
    <s v="200- &lt;250"/>
    <x v="0"/>
  </r>
  <r>
    <s v="213941000012000101"/>
    <x v="11"/>
    <x v="2"/>
    <n v="3.7662300395999999"/>
    <s v="1 - &lt;50"/>
    <x v="1"/>
  </r>
  <r>
    <s v="213941000012000209"/>
    <x v="11"/>
    <x v="2"/>
    <n v="5.01455746211"/>
    <s v="1 - &lt;50"/>
    <x v="1"/>
  </r>
  <r>
    <s v="213941001000000506"/>
    <x v="2"/>
    <x v="2"/>
    <n v="1.7562729783100001E-2"/>
    <s v="&lt; 1"/>
    <x v="1"/>
  </r>
  <r>
    <s v="223840000001000008"/>
    <x v="6"/>
    <x v="3"/>
    <n v="3.2802984403800002"/>
    <s v="1 - &lt;50"/>
    <x v="1"/>
  </r>
  <r>
    <s v="223840000001000008"/>
    <x v="1"/>
    <x v="3"/>
    <n v="4.3670558688899996"/>
    <s v="1 - &lt;50"/>
    <x v="1"/>
  </r>
  <r>
    <s v="223840000002000000"/>
    <x v="1"/>
    <x v="3"/>
    <n v="8.2870177673899992"/>
    <s v="1 - &lt;50"/>
    <x v="1"/>
  </r>
  <r>
    <s v="223840000004000002"/>
    <x v="6"/>
    <x v="3"/>
    <n v="6.3117535698299996"/>
    <s v="1 - &lt;50"/>
    <x v="1"/>
  </r>
  <r>
    <s v="223840000006000007"/>
    <x v="2"/>
    <x v="3"/>
    <n v="0.35803245926600002"/>
    <s v="&lt; 1"/>
    <x v="1"/>
  </r>
  <r>
    <s v="223840000010000009"/>
    <x v="6"/>
    <x v="3"/>
    <n v="1.6981930835199999E-2"/>
    <s v="1 - &lt;50"/>
    <x v="1"/>
  </r>
  <r>
    <s v="223840000010000009"/>
    <x v="2"/>
    <x v="3"/>
    <n v="9.2733984836700003"/>
    <s v="1 - &lt;50"/>
    <x v="1"/>
  </r>
  <r>
    <s v="223840000011000000"/>
    <x v="2"/>
    <x v="3"/>
    <n v="4.6506348919700002"/>
    <s v="1 - &lt;50"/>
    <x v="1"/>
  </r>
  <r>
    <s v="223840000011000010"/>
    <x v="2"/>
    <x v="3"/>
    <n v="4.6527552972099997"/>
    <s v="1 - &lt;50"/>
    <x v="1"/>
  </r>
  <r>
    <s v="223840000012000005"/>
    <x v="2"/>
    <x v="3"/>
    <n v="1.1542921369E-2"/>
    <s v="&lt; 1"/>
    <x v="1"/>
  </r>
  <r>
    <s v="223840000013000101"/>
    <x v="6"/>
    <x v="3"/>
    <n v="1.29139847174E-3"/>
    <s v="&lt; 1"/>
    <x v="1"/>
  </r>
  <r>
    <s v="223840000015000106"/>
    <x v="1"/>
    <x v="3"/>
    <n v="1.1834186479400001E-6"/>
    <s v="&lt; 1"/>
    <x v="1"/>
  </r>
  <r>
    <s v="223840000015000008"/>
    <x v="1"/>
    <x v="3"/>
    <n v="4.4991991891000001E-3"/>
    <s v="&lt; 1"/>
    <x v="1"/>
  </r>
  <r>
    <s v="223840000016000104"/>
    <x v="1"/>
    <x v="3"/>
    <n v="9.9945982016699992E-4"/>
    <s v="&lt; 1"/>
    <x v="1"/>
  </r>
  <r>
    <s v="223840000023000100"/>
    <x v="6"/>
    <x v="3"/>
    <n v="5.0663401282199996E-3"/>
    <s v="&lt; 1"/>
    <x v="1"/>
  </r>
  <r>
    <s v="223840000023000002"/>
    <x v="6"/>
    <x v="3"/>
    <n v="8.7100000712300001E-3"/>
    <s v="&lt; 1"/>
    <x v="1"/>
  </r>
  <r>
    <s v="223840000025000010"/>
    <x v="2"/>
    <x v="3"/>
    <n v="1.4841961233100001E-4"/>
    <s v="&lt; 1"/>
    <x v="1"/>
  </r>
  <r>
    <s v="223840000025000010"/>
    <x v="6"/>
    <x v="3"/>
    <n v="7.4370292863499998E-2"/>
    <s v="&lt; 1"/>
    <x v="1"/>
  </r>
  <r>
    <s v="223840000051000003"/>
    <x v="6"/>
    <x v="4"/>
    <n v="1.6990306677400001E-2"/>
    <s v="&lt; 1"/>
    <x v="1"/>
  </r>
  <r>
    <s v="223840000051000101"/>
    <x v="6"/>
    <x v="4"/>
    <n v="3.8318354617299999"/>
    <s v="1 - &lt;50"/>
    <x v="1"/>
  </r>
  <r>
    <s v="223840000052000001"/>
    <x v="1"/>
    <x v="4"/>
    <n v="4.9589987254499999"/>
    <s v="1 - &lt;50"/>
    <x v="1"/>
  </r>
  <r>
    <s v="223840000053000009"/>
    <x v="1"/>
    <x v="4"/>
    <n v="1.4030328695100001"/>
    <s v="1 - &lt;50"/>
    <x v="1"/>
  </r>
  <r>
    <s v="223840000056000002"/>
    <x v="3"/>
    <x v="3"/>
    <n v="2.4346092107099999E-2"/>
    <s v="&lt; 1"/>
    <x v="1"/>
  </r>
  <r>
    <s v="223840000057000000"/>
    <x v="3"/>
    <x v="4"/>
    <n v="3.0231888363500001"/>
    <s v="1 - &lt;50"/>
    <x v="1"/>
  </r>
  <r>
    <s v="223840000057000000"/>
    <x v="3"/>
    <x v="3"/>
    <n v="6.3029054225200003"/>
    <s v="1 - &lt;50"/>
    <x v="1"/>
  </r>
  <r>
    <s v="223840000058000000"/>
    <x v="3"/>
    <x v="3"/>
    <n v="8.9673682321500005E-3"/>
    <s v="&lt; 1"/>
    <x v="1"/>
  </r>
  <r>
    <s v="223840000058000000"/>
    <x v="3"/>
    <x v="4"/>
    <n v="4.1095960618799998E-2"/>
    <s v="&lt; 1"/>
    <x v="1"/>
  </r>
  <r>
    <s v="223840000061000002"/>
    <x v="2"/>
    <x v="4"/>
    <n v="1.5986671616400001E-2"/>
    <s v="&lt; 1"/>
    <x v="1"/>
  </r>
  <r>
    <s v="223840000061000100"/>
    <x v="2"/>
    <x v="4"/>
    <n v="4.7673769425400003"/>
    <s v="1 - &lt;50"/>
    <x v="1"/>
  </r>
  <r>
    <s v="223840003000000203"/>
    <x v="2"/>
    <x v="4"/>
    <n v="1.3770752956E-2"/>
    <s v="1 - &lt;50"/>
    <x v="1"/>
  </r>
  <r>
    <s v="223840003000000203"/>
    <x v="2"/>
    <x v="3"/>
    <n v="4.4889500609399997"/>
    <s v="1 - &lt;50"/>
    <x v="1"/>
  </r>
  <r>
    <s v="223938000000000100"/>
    <x v="2"/>
    <x v="1"/>
    <n v="6.1162456467699999E-4"/>
    <s v="1 - &lt;50"/>
    <x v="1"/>
  </r>
  <r>
    <s v="223938000000000501"/>
    <x v="2"/>
    <x v="1"/>
    <n v="3.0454540763599999E-3"/>
    <s v="50- &lt;100"/>
    <x v="0"/>
  </r>
  <r>
    <s v="223938000000000120"/>
    <x v="2"/>
    <x v="1"/>
    <n v="6.2343014774700004E-3"/>
    <s v="1 - &lt;50"/>
    <x v="1"/>
  </r>
  <r>
    <s v="223938000000000208"/>
    <x v="1"/>
    <x v="1"/>
    <n v="1.71478841774E-2"/>
    <s v="100- &lt;150"/>
    <x v="0"/>
  </r>
  <r>
    <s v="223938000000000306"/>
    <x v="9"/>
    <x v="1"/>
    <n v="5.3187820173700003E-2"/>
    <s v="150-&lt;200"/>
    <x v="0"/>
  </r>
  <r>
    <s v="223938000000000120"/>
    <x v="1"/>
    <x v="1"/>
    <n v="1.2551503080699999"/>
    <s v="1 - &lt;50"/>
    <x v="1"/>
  </r>
  <r>
    <s v="223938000000000217"/>
    <x v="8"/>
    <x v="1"/>
    <n v="6.9999951141399999"/>
    <s v="1 - &lt;50"/>
    <x v="1"/>
  </r>
  <r>
    <s v="223938000000000501"/>
    <x v="1"/>
    <x v="1"/>
    <n v="14.3507718324"/>
    <s v="50- &lt;100"/>
    <x v="0"/>
  </r>
  <r>
    <s v="223938000000000306"/>
    <x v="1"/>
    <x v="1"/>
    <n v="24.070183681700001"/>
    <s v="150-&lt;200"/>
    <x v="0"/>
  </r>
  <r>
    <s v="223938000000000100"/>
    <x v="1"/>
    <x v="1"/>
    <n v="24.2036334999"/>
    <s v="1 - &lt;50"/>
    <x v="1"/>
  </r>
  <r>
    <s v="223938000000000208"/>
    <x v="2"/>
    <x v="1"/>
    <n v="43.6226036304"/>
    <s v="100- &lt;150"/>
    <x v="0"/>
  </r>
  <r>
    <s v="223938000000000501"/>
    <x v="8"/>
    <x v="1"/>
    <n v="83.281459744299994"/>
    <s v="50- &lt;100"/>
    <x v="0"/>
  </r>
  <r>
    <s v="223938000000000208"/>
    <x v="8"/>
    <x v="1"/>
    <n v="84.893470202399996"/>
    <s v="100- &lt;150"/>
    <x v="0"/>
  </r>
  <r>
    <s v="223938000000000306"/>
    <x v="8"/>
    <x v="1"/>
    <n v="152.98968139499999"/>
    <s v="150-&lt;200"/>
    <x v="0"/>
  </r>
  <r>
    <s v="223938001001000107"/>
    <x v="1"/>
    <x v="1"/>
    <n v="7.7528568878100002"/>
    <s v="200- &lt;250"/>
    <x v="0"/>
  </r>
  <r>
    <s v="223938001001000107"/>
    <x v="0"/>
    <x v="1"/>
    <n v="43.082391792999999"/>
    <s v="200- &lt;250"/>
    <x v="0"/>
  </r>
  <r>
    <s v="223938001001000107"/>
    <x v="2"/>
    <x v="1"/>
    <n v="160.49556679899999"/>
    <s v="200- &lt;250"/>
    <x v="0"/>
  </r>
  <r>
    <s v="223938001001001909"/>
    <x v="1"/>
    <x v="1"/>
    <n v="4.73636444371E-3"/>
    <s v="≥ 250"/>
    <x v="0"/>
  </r>
  <r>
    <s v="223938001001001909"/>
    <x v="5"/>
    <x v="1"/>
    <n v="28.102402909799999"/>
    <s v="≥ 250"/>
    <x v="0"/>
  </r>
  <r>
    <s v="223938001001001909"/>
    <x v="2"/>
    <x v="1"/>
    <n v="376.69450463099997"/>
    <s v="≥ 250"/>
    <x v="0"/>
  </r>
  <r>
    <s v="223938001001002203"/>
    <x v="2"/>
    <x v="1"/>
    <n v="0.155006592897"/>
    <s v="1 - &lt;50"/>
    <x v="1"/>
  </r>
  <r>
    <s v="223938001001002203"/>
    <x v="5"/>
    <x v="1"/>
    <n v="18.4411361537"/>
    <s v="1 - &lt;50"/>
    <x v="1"/>
  </r>
  <r>
    <s v="223938001002001700"/>
    <x v="6"/>
    <x v="1"/>
    <n v="6.9980247894600006E-8"/>
    <s v="1 - &lt;50"/>
    <x v="1"/>
  </r>
  <r>
    <s v="223938001002001514"/>
    <x v="2"/>
    <x v="1"/>
    <n v="8.8959922223800001E-7"/>
    <s v="1 - &lt;50"/>
    <x v="1"/>
  </r>
  <r>
    <s v="223938001002001319"/>
    <x v="6"/>
    <x v="1"/>
    <n v="9.5734118824499992E-6"/>
    <s v="1 - &lt;50"/>
    <x v="1"/>
  </r>
  <r>
    <s v="223938001002001810"/>
    <x v="6"/>
    <x v="1"/>
    <n v="6.7300797247300001E-4"/>
    <s v="1 - &lt;50"/>
    <x v="1"/>
  </r>
  <r>
    <s v="223938001002001603"/>
    <x v="2"/>
    <x v="1"/>
    <n v="1.10974702213E-3"/>
    <s v="1 - &lt;50"/>
    <x v="1"/>
  </r>
  <r>
    <s v="223938001002001916"/>
    <x v="6"/>
    <x v="1"/>
    <n v="1.63924097103E-3"/>
    <s v="1 - &lt;50"/>
    <x v="1"/>
  </r>
  <r>
    <s v="223938001002001408"/>
    <x v="6"/>
    <x v="1"/>
    <n v="5.0438378754700001E-3"/>
    <s v="1 - &lt;50"/>
    <x v="1"/>
  </r>
  <r>
    <s v="223938001002001907"/>
    <x v="2"/>
    <x v="1"/>
    <n v="5.2184803213999997E-3"/>
    <s v="1 - &lt;50"/>
    <x v="1"/>
  </r>
  <r>
    <s v="223938001002001809"/>
    <x v="6"/>
    <x v="1"/>
    <n v="6.5261626304200003E-3"/>
    <s v="1 - &lt;50"/>
    <x v="1"/>
  </r>
  <r>
    <s v="223938001002001417"/>
    <x v="6"/>
    <x v="1"/>
    <n v="9.1798294080200002E-3"/>
    <s v="1 - &lt;50"/>
    <x v="1"/>
  </r>
  <r>
    <s v="223938001002001300"/>
    <x v="2"/>
    <x v="1"/>
    <n v="4.4519257734500002"/>
    <s v="1 - &lt;50"/>
    <x v="1"/>
  </r>
  <r>
    <s v="223938001002001319"/>
    <x v="2"/>
    <x v="1"/>
    <n v="4.4663237211900002"/>
    <s v="1 - &lt;50"/>
    <x v="1"/>
  </r>
  <r>
    <s v="223938001002001417"/>
    <x v="2"/>
    <x v="1"/>
    <n v="4.9956508603799996"/>
    <s v="1 - &lt;50"/>
    <x v="1"/>
  </r>
  <r>
    <s v="223938001002001408"/>
    <x v="2"/>
    <x v="1"/>
    <n v="4.9993880517199996"/>
    <s v="1 - &lt;50"/>
    <x v="1"/>
  </r>
  <r>
    <s v="223938001002001907"/>
    <x v="6"/>
    <x v="1"/>
    <n v="5.00049033174"/>
    <s v="1 - &lt;50"/>
    <x v="1"/>
  </r>
  <r>
    <s v="223938001002001916"/>
    <x v="2"/>
    <x v="1"/>
    <n v="5.0033864437900002"/>
    <s v="1 - &lt;50"/>
    <x v="1"/>
  </r>
  <r>
    <s v="223938001002001514"/>
    <x v="6"/>
    <x v="1"/>
    <n v="5.0046660016200004"/>
    <s v="1 - &lt;50"/>
    <x v="1"/>
  </r>
  <r>
    <s v="223938001002001505"/>
    <x v="6"/>
    <x v="1"/>
    <n v="5.0054015756499997"/>
    <s v="1 - &lt;50"/>
    <x v="1"/>
  </r>
  <r>
    <s v="223938001002001810"/>
    <x v="2"/>
    <x v="1"/>
    <n v="5.0058707373600004"/>
    <s v="1 - &lt;50"/>
    <x v="1"/>
  </r>
  <r>
    <s v="223938001002001809"/>
    <x v="2"/>
    <x v="1"/>
    <n v="5.2285404940399998"/>
    <s v="1 - &lt;50"/>
    <x v="1"/>
  </r>
  <r>
    <s v="223938001002001603"/>
    <x v="6"/>
    <x v="1"/>
    <n v="10.007368788100001"/>
    <s v="1 - &lt;50"/>
    <x v="1"/>
  </r>
  <r>
    <s v="223938001002001700"/>
    <x v="2"/>
    <x v="1"/>
    <n v="10.007947680199999"/>
    <s v="1 - &lt;50"/>
    <x v="1"/>
  </r>
  <r>
    <s v="223938001002002010"/>
    <x v="2"/>
    <x v="1"/>
    <n v="1.0696185868500001E-3"/>
    <s v="1 - &lt;50"/>
    <x v="1"/>
  </r>
  <r>
    <s v="223938001002002410"/>
    <x v="1"/>
    <x v="1"/>
    <n v="2.42345884367E-3"/>
    <s v="&lt; 1"/>
    <x v="1"/>
  </r>
  <r>
    <s v="223938001002002900"/>
    <x v="1"/>
    <x v="1"/>
    <n v="8.7074493432399994E-2"/>
    <s v="1 - &lt;50"/>
    <x v="1"/>
  </r>
  <r>
    <s v="223938001002002910"/>
    <x v="2"/>
    <x v="1"/>
    <n v="8.8224195298899993E-2"/>
    <s v="1 - &lt;50"/>
    <x v="1"/>
  </r>
  <r>
    <s v="223938001002002700"/>
    <x v="2"/>
    <x v="1"/>
    <n v="0.179829622957"/>
    <s v="1 - &lt;50"/>
    <x v="1"/>
  </r>
  <r>
    <s v="223938001002002010"/>
    <x v="6"/>
    <x v="1"/>
    <n v="4.73126309408"/>
    <s v="1 - &lt;50"/>
    <x v="1"/>
  </r>
  <r>
    <s v="223938001002002005"/>
    <x v="6"/>
    <x v="1"/>
    <n v="4.7606848526699999"/>
    <s v="1 - &lt;50"/>
    <x v="1"/>
  </r>
  <r>
    <s v="223938001002002610"/>
    <x v="1"/>
    <x v="1"/>
    <n v="4.89220677488"/>
    <s v="1 - &lt;50"/>
    <x v="1"/>
  </r>
  <r>
    <s v="223938001002002602"/>
    <x v="1"/>
    <x v="1"/>
    <n v="5.0053680582900002"/>
    <s v="1 - &lt;50"/>
    <x v="1"/>
  </r>
  <r>
    <s v="223938001002002407"/>
    <x v="1"/>
    <x v="1"/>
    <n v="5.0054305966500001"/>
    <s v="1 - &lt;50"/>
    <x v="1"/>
  </r>
  <r>
    <s v="223938001002002810"/>
    <x v="2"/>
    <x v="1"/>
    <n v="5.0059819996100003"/>
    <s v="1 - &lt;50"/>
    <x v="1"/>
  </r>
  <r>
    <s v="223938001002002900"/>
    <x v="2"/>
    <x v="1"/>
    <n v="5.1800821968499999"/>
    <s v="1 - &lt;50"/>
    <x v="1"/>
  </r>
  <r>
    <s v="223938001002002808"/>
    <x v="2"/>
    <x v="1"/>
    <n v="5.3685692636100004"/>
    <s v="1 - &lt;50"/>
    <x v="1"/>
  </r>
  <r>
    <s v="223938001002002500"/>
    <x v="1"/>
    <x v="1"/>
    <n v="10.004548677800001"/>
    <s v="1 - &lt;50"/>
    <x v="1"/>
  </r>
  <r>
    <s v="223938001002002910"/>
    <x v="1"/>
    <x v="1"/>
    <n v="14.107963659599999"/>
    <s v="1 - &lt;50"/>
    <x v="1"/>
  </r>
  <r>
    <s v="223938001002002700"/>
    <x v="1"/>
    <x v="1"/>
    <n v="14.1389389666"/>
    <s v="1 - &lt;50"/>
    <x v="1"/>
  </r>
  <r>
    <s v="223938001002002201"/>
    <x v="2"/>
    <x v="1"/>
    <n v="18.5151371189"/>
    <s v="1 - &lt;50"/>
    <x v="1"/>
  </r>
  <r>
    <s v="223938001002002309"/>
    <x v="2"/>
    <x v="1"/>
    <n v="19.038674788800002"/>
    <s v="1 - &lt;50"/>
    <x v="1"/>
  </r>
  <r>
    <s v="223938001002003900"/>
    <x v="1"/>
    <x v="1"/>
    <n v="1.06875096024E-3"/>
    <s v="1 - &lt;50"/>
    <x v="1"/>
  </r>
  <r>
    <s v="223938001002003110"/>
    <x v="9"/>
    <x v="1"/>
    <n v="5.4821401028000002E-3"/>
    <s v="&lt; 1"/>
    <x v="1"/>
  </r>
  <r>
    <s v="223938001002003004"/>
    <x v="9"/>
    <x v="1"/>
    <n v="0.37056434568899999"/>
    <s v="&lt; 1"/>
    <x v="1"/>
  </r>
  <r>
    <s v="223938001002003900"/>
    <x v="2"/>
    <x v="1"/>
    <n v="4.7801547737399996"/>
    <s v="1 - &lt;50"/>
    <x v="1"/>
  </r>
  <r>
    <s v="223938001002003102"/>
    <x v="9"/>
    <x v="1"/>
    <n v="4.9925469060400003"/>
    <s v="1 - &lt;50"/>
    <x v="1"/>
  </r>
  <r>
    <s v="223938001002003601"/>
    <x v="9"/>
    <x v="1"/>
    <n v="9.4190325665400003"/>
    <s v="1 - &lt;50"/>
    <x v="1"/>
  </r>
  <r>
    <s v="223938001002003200"/>
    <x v="3"/>
    <x v="1"/>
    <n v="29.782143108700001"/>
    <s v="1 - &lt;50"/>
    <x v="1"/>
  </r>
  <r>
    <s v="223938001002004200"/>
    <x v="1"/>
    <x v="1"/>
    <n v="5.4647839405299996E-4"/>
    <s v="&lt; 1"/>
    <x v="1"/>
  </r>
  <r>
    <s v="223938001002004210"/>
    <x v="1"/>
    <x v="1"/>
    <n v="3.2964610084300001"/>
    <s v="1 - &lt;50"/>
    <x v="1"/>
  </r>
  <r>
    <s v="223938001002004710"/>
    <x v="2"/>
    <x v="1"/>
    <n v="4.3907391111200003"/>
    <s v="1 - &lt;50"/>
    <x v="1"/>
  </r>
  <r>
    <s v="223938001002004110"/>
    <x v="1"/>
    <x v="1"/>
    <n v="4.5015754831699999"/>
    <s v="1 - &lt;50"/>
    <x v="1"/>
  </r>
  <r>
    <s v="223938001002004310"/>
    <x v="1"/>
    <x v="1"/>
    <n v="4.6024481471399996"/>
    <s v="1 - &lt;50"/>
    <x v="1"/>
  </r>
  <r>
    <s v="223938001002004708"/>
    <x v="2"/>
    <x v="1"/>
    <n v="4.6599767974499997"/>
    <s v="1 - &lt;50"/>
    <x v="1"/>
  </r>
  <r>
    <s v="223938001002004815"/>
    <x v="2"/>
    <x v="1"/>
    <n v="4.7387208026099996"/>
    <s v="1 - &lt;50"/>
    <x v="1"/>
  </r>
  <r>
    <s v="223938001002004300"/>
    <x v="1"/>
    <x v="1"/>
    <n v="4.9372433775499998"/>
    <s v="1 - &lt;50"/>
    <x v="1"/>
  </r>
  <r>
    <s v="223938001002004806"/>
    <x v="2"/>
    <x v="1"/>
    <n v="5.0098434315700002"/>
    <s v="1 - &lt;50"/>
    <x v="1"/>
  </r>
  <r>
    <s v="223938001002004904"/>
    <x v="6"/>
    <x v="1"/>
    <n v="9.7502664678700004"/>
    <s v="1 - &lt;50"/>
    <x v="1"/>
  </r>
  <r>
    <s v="223938001002005002"/>
    <x v="6"/>
    <x v="1"/>
    <n v="1.0551962994200001E-3"/>
    <s v="1 - &lt;50"/>
    <x v="1"/>
  </r>
  <r>
    <s v="223938001002005404"/>
    <x v="1"/>
    <x v="1"/>
    <n v="2.5479183673900001E-3"/>
    <s v="1 - &lt;50"/>
    <x v="1"/>
  </r>
  <r>
    <s v="223938001002005208"/>
    <x v="2"/>
    <x v="1"/>
    <n v="3.6934869960900001E-3"/>
    <s v="1 - &lt;50"/>
    <x v="1"/>
  </r>
  <r>
    <s v="223938001002005404"/>
    <x v="6"/>
    <x v="1"/>
    <n v="9.9746700964000005E-3"/>
    <s v="1 - &lt;50"/>
    <x v="1"/>
  </r>
  <r>
    <s v="223938001002005100"/>
    <x v="2"/>
    <x v="1"/>
    <n v="4.1468840810099996"/>
    <s v="1 - &lt;50"/>
    <x v="1"/>
  </r>
  <r>
    <s v="223938001002005002"/>
    <x v="2"/>
    <x v="1"/>
    <n v="4.8984902230199996"/>
    <s v="1 - &lt;50"/>
    <x v="1"/>
  </r>
  <r>
    <s v="223938001002005404"/>
    <x v="2"/>
    <x v="1"/>
    <n v="7.18516617469"/>
    <s v="1 - &lt;50"/>
    <x v="1"/>
  </r>
  <r>
    <s v="223938001002005208"/>
    <x v="1"/>
    <x v="1"/>
    <n v="8.0409986382599996"/>
    <s v="1 - &lt;50"/>
    <x v="1"/>
  </r>
  <r>
    <s v="223938001002005208"/>
    <x v="6"/>
    <x v="1"/>
    <n v="11.4397452327"/>
    <s v="1 - &lt;50"/>
    <x v="1"/>
  </r>
  <r>
    <s v="223938001003001910"/>
    <x v="1"/>
    <x v="1"/>
    <n v="8.1489315205900004E-7"/>
    <s v="1 - &lt;50"/>
    <x v="1"/>
  </r>
  <r>
    <s v="223938001003001900"/>
    <x v="1"/>
    <x v="1"/>
    <n v="5.7450733049099999E-3"/>
    <s v="1 - &lt;50"/>
    <x v="1"/>
  </r>
  <r>
    <s v="223938001003001807"/>
    <x v="2"/>
    <x v="1"/>
    <n v="1.14556006124E-2"/>
    <s v="1 - &lt;50"/>
    <x v="1"/>
  </r>
  <r>
    <s v="223938001003001610"/>
    <x v="1"/>
    <x v="1"/>
    <n v="1.57045292045"/>
    <s v="1 - &lt;50"/>
    <x v="1"/>
  </r>
  <r>
    <s v="223938001003001601"/>
    <x v="1"/>
    <x v="1"/>
    <n v="2.7290382828299999"/>
    <s v="1 - &lt;50"/>
    <x v="1"/>
  </r>
  <r>
    <s v="223938001003001700"/>
    <x v="1"/>
    <x v="1"/>
    <n v="2.9095870602799998"/>
    <s v="1 - &lt;50"/>
    <x v="1"/>
  </r>
  <r>
    <s v="223938001003001807"/>
    <x v="1"/>
    <x v="1"/>
    <n v="3.28962684631"/>
    <s v="1 - &lt;50"/>
    <x v="1"/>
  </r>
  <r>
    <s v="223938001003001710"/>
    <x v="1"/>
    <x v="1"/>
    <n v="3.6734400704199999"/>
    <s v="1 - &lt;50"/>
    <x v="1"/>
  </r>
  <r>
    <s v="223938001003001900"/>
    <x v="2"/>
    <x v="1"/>
    <n v="4.5674464164900002"/>
    <s v="1 - &lt;50"/>
    <x v="1"/>
  </r>
  <r>
    <s v="223938001003001910"/>
    <x v="2"/>
    <x v="1"/>
    <n v="4.7821822737400002"/>
    <s v="1 - &lt;50"/>
    <x v="1"/>
  </r>
  <r>
    <s v="223938001003002100"/>
    <x v="1"/>
    <x v="1"/>
    <n v="1.02996180679E-2"/>
    <s v="&lt; 1"/>
    <x v="1"/>
  </r>
  <r>
    <s v="223938001003002400"/>
    <x v="1"/>
    <x v="1"/>
    <n v="3.6161475626800001"/>
    <s v="1 - &lt;50"/>
    <x v="1"/>
  </r>
  <r>
    <s v="223938001003002300"/>
    <x v="1"/>
    <x v="1"/>
    <n v="8.0729459724300003"/>
    <s v="1 - &lt;50"/>
    <x v="1"/>
  </r>
  <r>
    <s v="223938001003002000"/>
    <x v="1"/>
    <x v="1"/>
    <n v="9.3423406940699998"/>
    <s v="1 - &lt;50"/>
    <x v="1"/>
  </r>
  <r>
    <s v="223938001003002200"/>
    <x v="1"/>
    <x v="1"/>
    <n v="9.4048795336600008"/>
    <s v="1 - &lt;50"/>
    <x v="1"/>
  </r>
  <r>
    <s v="223940000000000115"/>
    <x v="1"/>
    <x v="2"/>
    <n v="3.6369385656500001E-3"/>
    <s v="1 - &lt;50"/>
    <x v="1"/>
  </r>
  <r>
    <s v="223940000000000400"/>
    <x v="1"/>
    <x v="1"/>
    <n v="9.3112706294599997E-3"/>
    <s v="1 - &lt;50"/>
    <x v="1"/>
  </r>
  <r>
    <s v="223940000000000106"/>
    <x v="1"/>
    <x v="2"/>
    <n v="1.9450847297400001E-2"/>
    <s v="100- &lt;150"/>
    <x v="0"/>
  </r>
  <r>
    <s v="223940000000000400"/>
    <x v="10"/>
    <x v="1"/>
    <n v="8.2556286899999998E-2"/>
    <s v="1 - &lt;50"/>
    <x v="1"/>
  </r>
  <r>
    <s v="223940000000000302"/>
    <x v="10"/>
    <x v="1"/>
    <n v="3.32676697563"/>
    <s v="≥ 250"/>
    <x v="0"/>
  </r>
  <r>
    <s v="223940000000000400"/>
    <x v="9"/>
    <x v="1"/>
    <n v="8.0508875907499995"/>
    <s v="1 - &lt;50"/>
    <x v="1"/>
  </r>
  <r>
    <s v="223940000000000115"/>
    <x v="1"/>
    <x v="1"/>
    <n v="22.481297695399999"/>
    <s v="1 - &lt;50"/>
    <x v="1"/>
  </r>
  <r>
    <s v="223940000000000302"/>
    <x v="1"/>
    <x v="1"/>
    <n v="61.221574013000001"/>
    <s v="≥ 250"/>
    <x v="0"/>
  </r>
  <r>
    <s v="223940000000000106"/>
    <x v="1"/>
    <x v="1"/>
    <n v="104.028389948"/>
    <s v="100- &lt;150"/>
    <x v="0"/>
  </r>
  <r>
    <s v="223940000000000302"/>
    <x v="9"/>
    <x v="1"/>
    <n v="290.083005216"/>
    <s v="≥ 250"/>
    <x v="0"/>
  </r>
  <r>
    <s v="223941000001000004"/>
    <x v="1"/>
    <x v="2"/>
    <n v="232.06593720699999"/>
    <s v="200- &lt;250"/>
    <x v="0"/>
  </r>
  <r>
    <s v="223941000003000000"/>
    <x v="1"/>
    <x v="2"/>
    <n v="52.537545624499998"/>
    <s v="50- &lt;100"/>
    <x v="0"/>
  </r>
  <r>
    <s v="223941000011000101"/>
    <x v="1"/>
    <x v="2"/>
    <n v="29.757242915599999"/>
    <s v="1 - &lt;50"/>
    <x v="1"/>
  </r>
  <r>
    <s v="223941000011000209"/>
    <x v="1"/>
    <x v="2"/>
    <n v="37.049210911899998"/>
    <s v="1 - &lt;50"/>
    <x v="1"/>
  </r>
  <r>
    <s v="233839000000000117"/>
    <x v="1"/>
    <x v="1"/>
    <n v="6.4314950072299997"/>
    <s v="1 - &lt;50"/>
    <x v="1"/>
  </r>
  <r>
    <s v="233840000003000100"/>
    <x v="1"/>
    <x v="4"/>
    <n v="3.5842717799100001E-4"/>
    <s v="&lt; 1"/>
    <x v="1"/>
  </r>
  <r>
    <s v="233840000003000002"/>
    <x v="1"/>
    <x v="4"/>
    <n v="5.6070509890800002"/>
    <s v="1 - &lt;50"/>
    <x v="1"/>
  </r>
  <r>
    <s v="233840000003000002"/>
    <x v="1"/>
    <x v="3"/>
    <n v="36.538763112200002"/>
    <s v="1 - &lt;50"/>
    <x v="1"/>
  </r>
  <r>
    <s v="233840000008000001"/>
    <x v="1"/>
    <x v="3"/>
    <n v="8.5146467564599995"/>
    <s v="1 - &lt;50"/>
    <x v="1"/>
  </r>
  <r>
    <s v="233840000009000009"/>
    <x v="1"/>
    <x v="3"/>
    <n v="0.15463092937199999"/>
    <s v="&lt; 1"/>
    <x v="1"/>
  </r>
  <r>
    <s v="233840000011000005"/>
    <x v="1"/>
    <x v="3"/>
    <n v="9.9658923072600007"/>
    <s v="1 - &lt;50"/>
    <x v="1"/>
  </r>
  <r>
    <s v="233840000013000001"/>
    <x v="1"/>
    <x v="3"/>
    <n v="8.9446362125699999"/>
    <s v="1 - &lt;50"/>
    <x v="1"/>
  </r>
  <r>
    <s v="233840000013000001"/>
    <x v="1"/>
    <x v="4"/>
    <n v="11.0891735138"/>
    <s v="1 - &lt;50"/>
    <x v="1"/>
  </r>
  <r>
    <s v="233840000047000009"/>
    <x v="3"/>
    <x v="4"/>
    <n v="1.5681258081800001E-2"/>
    <s v="&lt; 1"/>
    <x v="1"/>
  </r>
  <r>
    <s v="233840000047000107"/>
    <x v="3"/>
    <x v="4"/>
    <n v="5.14414982041"/>
    <s v="1 - &lt;50"/>
    <x v="1"/>
  </r>
  <r>
    <s v="233840000056000402"/>
    <x v="2"/>
    <x v="4"/>
    <n v="0.39675399728499999"/>
    <s v="&lt; 1"/>
    <x v="1"/>
  </r>
  <r>
    <s v="233840000056000000"/>
    <x v="2"/>
    <x v="4"/>
    <n v="0.66276086542299995"/>
    <s v="&lt; 1"/>
    <x v="1"/>
  </r>
  <r>
    <s v="233840000056000206"/>
    <x v="2"/>
    <x v="4"/>
    <n v="0.90629300752300002"/>
    <s v="&lt; 1"/>
    <x v="1"/>
  </r>
  <r>
    <s v="233840000056000304"/>
    <x v="2"/>
    <x v="4"/>
    <n v="1.0079068550700001"/>
    <s v="1 - &lt;50"/>
    <x v="1"/>
  </r>
  <r>
    <s v="233840000056000108"/>
    <x v="2"/>
    <x v="4"/>
    <n v="1.44197661774"/>
    <s v="1 - &lt;50"/>
    <x v="1"/>
  </r>
  <r>
    <s v="233840000056000509"/>
    <x v="2"/>
    <x v="4"/>
    <n v="4.9817114385899997"/>
    <s v="1 - &lt;50"/>
    <x v="1"/>
  </r>
  <r>
    <s v="233840000057000106"/>
    <x v="2"/>
    <x v="4"/>
    <n v="1.15995479731E-6"/>
    <s v="&lt; 1"/>
    <x v="1"/>
  </r>
  <r>
    <s v="233840000058000104"/>
    <x v="2"/>
    <x v="4"/>
    <n v="4.4377832680700001E-3"/>
    <s v="&lt; 1"/>
    <x v="1"/>
  </r>
  <r>
    <s v="233840000063000006"/>
    <x v="6"/>
    <x v="4"/>
    <n v="4.8079265714000003"/>
    <s v="1 - &lt;50"/>
    <x v="1"/>
  </r>
  <r>
    <s v="233840000064000004"/>
    <x v="6"/>
    <x v="4"/>
    <n v="1.68796489392E-2"/>
    <s v="1 - &lt;50"/>
    <x v="1"/>
  </r>
  <r>
    <s v="233840000064000004"/>
    <x v="2"/>
    <x v="4"/>
    <n v="4.8929201170600001"/>
    <s v="1 - &lt;50"/>
    <x v="1"/>
  </r>
  <r>
    <s v="233840000064000102"/>
    <x v="2"/>
    <x v="4"/>
    <n v="4.9044067788100003"/>
    <s v="1 - &lt;50"/>
    <x v="1"/>
  </r>
  <r>
    <s v="233840005000000101"/>
    <x v="2"/>
    <x v="4"/>
    <n v="1.5703574654500001E-2"/>
    <s v="&lt; 1"/>
    <x v="1"/>
  </r>
  <r>
    <s v="233840005000000209"/>
    <x v="2"/>
    <x v="4"/>
    <n v="5.0689826067099997"/>
    <s v="1 - &lt;50"/>
    <x v="1"/>
  </r>
  <r>
    <s v="233940000000000202"/>
    <x v="1"/>
    <x v="1"/>
    <n v="3.3599948750899999E-2"/>
    <s v="&lt; 1"/>
    <x v="1"/>
  </r>
  <r>
    <s v="233941001000000100"/>
    <x v="2"/>
    <x v="2"/>
    <n v="20.000009114899999"/>
    <s v="1 - &lt;50"/>
    <x v="1"/>
  </r>
  <r>
    <s v="233941001000000700"/>
    <x v="2"/>
    <x v="2"/>
    <n v="20.0330507004"/>
    <s v="1 - &lt;50"/>
    <x v="1"/>
  </r>
  <r>
    <s v="233941001000000900"/>
    <x v="2"/>
    <x v="2"/>
    <n v="20.043340390600001"/>
    <s v="1 - &lt;50"/>
    <x v="1"/>
  </r>
  <r>
    <s v="233941001000000800"/>
    <x v="2"/>
    <x v="2"/>
    <n v="20.043374843300001"/>
    <s v="1 - &lt;50"/>
    <x v="1"/>
  </r>
  <r>
    <s v="233941001000000200"/>
    <x v="2"/>
    <x v="2"/>
    <n v="20.430166470500001"/>
    <s v="1 - &lt;50"/>
    <x v="1"/>
  </r>
  <r>
    <s v="233941001000001800"/>
    <x v="2"/>
    <x v="2"/>
    <n v="0.30308482868300002"/>
    <s v="1 - &lt;50"/>
    <x v="1"/>
  </r>
  <r>
    <s v="233941001000001700"/>
    <x v="5"/>
    <x v="2"/>
    <n v="0.315733543462"/>
    <s v="1 - &lt;50"/>
    <x v="1"/>
  </r>
  <r>
    <s v="233941001000001800"/>
    <x v="5"/>
    <x v="2"/>
    <n v="19.6611354964"/>
    <s v="1 - &lt;50"/>
    <x v="1"/>
  </r>
  <r>
    <s v="233941001000001700"/>
    <x v="2"/>
    <x v="2"/>
    <n v="19.733215165699999"/>
    <s v="1 - &lt;50"/>
    <x v="1"/>
  </r>
  <r>
    <s v="233941001000001500"/>
    <x v="2"/>
    <x v="2"/>
    <n v="20.002248148"/>
    <s v="1 - &lt;50"/>
    <x v="1"/>
  </r>
  <r>
    <s v="233941001000001000"/>
    <x v="2"/>
    <x v="2"/>
    <n v="20.0033243751"/>
    <s v="1 - &lt;50"/>
    <x v="1"/>
  </r>
  <r>
    <s v="233941001000001600"/>
    <x v="2"/>
    <x v="2"/>
    <n v="20.048956870400001"/>
    <s v="1 - &lt;50"/>
    <x v="1"/>
  </r>
  <r>
    <s v="233941001000003400"/>
    <x v="2"/>
    <x v="2"/>
    <n v="20.003266290999999"/>
    <s v="1 - &lt;50"/>
    <x v="1"/>
  </r>
  <r>
    <s v="233941001005000000"/>
    <x v="2"/>
    <x v="2"/>
    <n v="113.833122753"/>
    <s v="100- &lt;150"/>
    <x v="0"/>
  </r>
  <r>
    <s v="243837000000000208"/>
    <x v="1"/>
    <x v="1"/>
    <n v="4.9289554132599998"/>
    <s v="1 - &lt;50"/>
    <x v="1"/>
  </r>
  <r>
    <s v="243837000000000119"/>
    <x v="1"/>
    <x v="1"/>
    <n v="14.008645746899999"/>
    <s v="1 - &lt;50"/>
    <x v="1"/>
  </r>
  <r>
    <s v="243837000000000210"/>
    <x v="1"/>
    <x v="1"/>
    <n v="80.288213861399996"/>
    <s v="50- &lt;100"/>
    <x v="0"/>
  </r>
  <r>
    <s v="243837001000000706"/>
    <x v="1"/>
    <x v="1"/>
    <n v="1.5925269264399999E-3"/>
    <s v="&lt; 1"/>
    <x v="1"/>
  </r>
  <r>
    <s v="243837001000000300"/>
    <x v="1"/>
    <x v="1"/>
    <n v="3.4980605626600001"/>
    <s v="1 - &lt;50"/>
    <x v="1"/>
  </r>
  <r>
    <s v="243837001000000109"/>
    <x v="1"/>
    <x v="1"/>
    <n v="6.3203493755300002"/>
    <s v="1 - &lt;50"/>
    <x v="1"/>
  </r>
  <r>
    <s v="243837001000000500"/>
    <x v="1"/>
    <x v="1"/>
    <n v="9.8892409331500009"/>
    <s v="1 - &lt;50"/>
    <x v="1"/>
  </r>
  <r>
    <s v="243837001000000403"/>
    <x v="1"/>
    <x v="1"/>
    <n v="13.6893956149"/>
    <s v="1 - &lt;50"/>
    <x v="1"/>
  </r>
  <r>
    <s v="243837001000000608"/>
    <x v="1"/>
    <x v="1"/>
    <n v="14.3819659986"/>
    <s v="1 - &lt;50"/>
    <x v="1"/>
  </r>
  <r>
    <s v="243837001000000804"/>
    <x v="1"/>
    <x v="1"/>
    <n v="15.116966637899999"/>
    <s v="1 - &lt;50"/>
    <x v="1"/>
  </r>
  <r>
    <s v="243837001000001000"/>
    <x v="1"/>
    <x v="1"/>
    <n v="8.7409238690799995"/>
    <s v="1 - &lt;50"/>
    <x v="1"/>
  </r>
  <r>
    <s v="243837001000002009"/>
    <x v="1"/>
    <x v="1"/>
    <n v="7.8376437229099995E-4"/>
    <s v="&lt; 1"/>
    <x v="1"/>
  </r>
  <r>
    <s v="243837001000002300"/>
    <x v="1"/>
    <x v="1"/>
    <n v="4.9278223825499996"/>
    <s v="1 - &lt;50"/>
    <x v="1"/>
  </r>
  <r>
    <s v="243837001000002107"/>
    <x v="1"/>
    <x v="1"/>
    <n v="9.1152327874000001"/>
    <s v="1 - &lt;50"/>
    <x v="1"/>
  </r>
  <r>
    <s v="243837001000002200"/>
    <x v="1"/>
    <x v="1"/>
    <n v="16.350272922399999"/>
    <s v="1 - &lt;50"/>
    <x v="1"/>
  </r>
  <r>
    <s v="243839000000000115"/>
    <x v="1"/>
    <x v="1"/>
    <n v="30.542163089900001"/>
    <s v="1 - &lt;50"/>
    <x v="1"/>
  </r>
  <r>
    <s v="243839000000000124"/>
    <x v="1"/>
    <x v="1"/>
    <n v="60.614545572200001"/>
    <s v="50- &lt;100"/>
    <x v="0"/>
  </r>
  <r>
    <s v="243840000002000100"/>
    <x v="1"/>
    <x v="4"/>
    <n v="8.96228335216"/>
    <s v="1 - &lt;50"/>
    <x v="1"/>
  </r>
  <r>
    <s v="243840000016000002"/>
    <x v="1"/>
    <x v="4"/>
    <n v="3.6925444508500001E-2"/>
    <s v="&lt; 1"/>
    <x v="1"/>
  </r>
  <r>
    <s v="243840000039000102"/>
    <x v="6"/>
    <x v="4"/>
    <n v="7.9181313536699997E-3"/>
    <s v="&lt; 1"/>
    <x v="1"/>
  </r>
  <r>
    <s v="243840000040000002"/>
    <x v="6"/>
    <x v="4"/>
    <n v="4.4026791131899996"/>
    <s v="1 - &lt;50"/>
    <x v="1"/>
  </r>
  <r>
    <s v="243840000042000008"/>
    <x v="1"/>
    <x v="4"/>
    <n v="4.2619607552399996"/>
    <s v="1 - &lt;50"/>
    <x v="1"/>
  </r>
  <r>
    <s v="243840000042000008"/>
    <x v="6"/>
    <x v="4"/>
    <n v="5.5456990874700001"/>
    <s v="1 - &lt;50"/>
    <x v="1"/>
  </r>
  <r>
    <s v="243840000054000003"/>
    <x v="1"/>
    <x v="4"/>
    <n v="4.3549401034399997"/>
    <s v="1 - &lt;50"/>
    <x v="1"/>
  </r>
  <r>
    <s v="243840000056000100"/>
    <x v="2"/>
    <x v="4"/>
    <n v="1.3420087970499999E-4"/>
    <s v="&lt; 1"/>
    <x v="1"/>
  </r>
  <r>
    <s v="243840000056000000"/>
    <x v="2"/>
    <x v="4"/>
    <n v="4.16531388771"/>
    <s v="1 - &lt;50"/>
    <x v="1"/>
  </r>
  <r>
    <s v="243840000059000000"/>
    <x v="6"/>
    <x v="4"/>
    <n v="8.4584819952100005"/>
    <s v="1 - &lt;50"/>
    <x v="1"/>
  </r>
  <r>
    <s v="244039000100000903"/>
    <x v="1"/>
    <x v="1"/>
    <n v="0.96284811131500003"/>
    <s v="&lt; 1"/>
    <x v="1"/>
  </r>
  <r>
    <s v="244039000100002411"/>
    <x v="1"/>
    <x v="1"/>
    <n v="0.46187404780800001"/>
    <s v="&lt; 1"/>
    <x v="1"/>
  </r>
  <r>
    <s v="244039000100002135"/>
    <x v="1"/>
    <x v="1"/>
    <n v="0.52917624160300003"/>
    <s v="&lt; 1"/>
    <x v="1"/>
  </r>
  <r>
    <s v="244039000200000108"/>
    <x v="1"/>
    <x v="1"/>
    <n v="0.94150758357099995"/>
    <s v="&lt; 1"/>
    <x v="1"/>
  </r>
  <r>
    <s v="244039000200000304"/>
    <x v="1"/>
    <x v="1"/>
    <n v="1.04012339005"/>
    <s v="1 - &lt;50"/>
    <x v="1"/>
  </r>
  <r>
    <s v="244039000200001429"/>
    <x v="1"/>
    <x v="1"/>
    <n v="0.24393073513999999"/>
    <s v="&lt; 1"/>
    <x v="1"/>
  </r>
  <r>
    <s v="244039000200001410"/>
    <x v="1"/>
    <x v="1"/>
    <n v="0.49835901544599998"/>
    <s v="&lt; 1"/>
    <x v="1"/>
  </r>
  <r>
    <s v="244039000200001526"/>
    <x v="1"/>
    <x v="1"/>
    <n v="0.50107884684100001"/>
    <s v="&lt; 1"/>
    <x v="1"/>
  </r>
  <r>
    <s v="244039000200001517"/>
    <x v="1"/>
    <x v="1"/>
    <n v="0.50207448522800002"/>
    <s v="&lt; 1"/>
    <x v="1"/>
  </r>
  <r>
    <s v="244039000200001811"/>
    <x v="1"/>
    <x v="1"/>
    <n v="0.51062263068500002"/>
    <s v="&lt; 1"/>
    <x v="1"/>
  </r>
  <r>
    <s v="244039000200002008"/>
    <x v="1"/>
    <x v="1"/>
    <n v="0.177402687644"/>
    <s v="&lt; 1"/>
    <x v="1"/>
  </r>
  <r>
    <s v="253941000001000007"/>
    <x v="9"/>
    <x v="2"/>
    <n v="0.120429135113"/>
    <s v="≥ 250"/>
    <x v="0"/>
  </r>
  <r>
    <s v="253941000001000007"/>
    <x v="8"/>
    <x v="2"/>
    <n v="311.83964438700002"/>
    <s v="≥ 250"/>
    <x v="0"/>
  </r>
  <r>
    <s v="263840000002000007"/>
    <x v="6"/>
    <x v="4"/>
    <n v="3.2808605488799998E-2"/>
    <s v="1 - &lt;50"/>
    <x v="1"/>
  </r>
  <r>
    <s v="263840000002000007"/>
    <x v="1"/>
    <x v="4"/>
    <n v="6.42278322968E-2"/>
    <s v="1 - &lt;50"/>
    <x v="1"/>
  </r>
  <r>
    <s v="263840000002000007"/>
    <x v="3"/>
    <x v="4"/>
    <n v="19.5965977229"/>
    <s v="1 - &lt;50"/>
    <x v="1"/>
  </r>
  <r>
    <s v="263840000003000014"/>
    <x v="6"/>
    <x v="4"/>
    <n v="5.6819274865099996E-3"/>
    <s v="1 - &lt;50"/>
    <x v="1"/>
  </r>
  <r>
    <s v="263840000003000005"/>
    <x v="3"/>
    <x v="4"/>
    <n v="3.9381700261500001E-2"/>
    <s v="1 - &lt;50"/>
    <x v="1"/>
  </r>
  <r>
    <s v="263840000003000014"/>
    <x v="3"/>
    <x v="4"/>
    <n v="4.99427202665"/>
    <s v="1 - &lt;50"/>
    <x v="1"/>
  </r>
  <r>
    <s v="263840000003000005"/>
    <x v="6"/>
    <x v="4"/>
    <n v="21.133660647999999"/>
    <s v="1 - &lt;50"/>
    <x v="1"/>
  </r>
  <r>
    <s v="263840000004000003"/>
    <x v="6"/>
    <x v="4"/>
    <n v="3.4573602064800002E-5"/>
    <s v="&lt; 1"/>
    <x v="1"/>
  </r>
  <r>
    <s v="263840000004000003"/>
    <x v="3"/>
    <x v="4"/>
    <n v="2.9309426503300001E-3"/>
    <s v="&lt; 1"/>
    <x v="1"/>
  </r>
  <r>
    <s v="263840000004000101"/>
    <x v="1"/>
    <x v="4"/>
    <n v="8.3798726783700008E-3"/>
    <s v="1 - &lt;50"/>
    <x v="1"/>
  </r>
  <r>
    <s v="263840000004000101"/>
    <x v="6"/>
    <x v="4"/>
    <n v="13.9062644329"/>
    <s v="1 - &lt;50"/>
    <x v="1"/>
  </r>
  <r>
    <s v="263840000005000000"/>
    <x v="9"/>
    <x v="4"/>
    <n v="1.8003290269100001E-3"/>
    <s v="50- &lt;100"/>
    <x v="0"/>
  </r>
  <r>
    <s v="263840000005000000"/>
    <x v="6"/>
    <x v="4"/>
    <n v="11.4759447265"/>
    <s v="50- &lt;100"/>
    <x v="0"/>
  </r>
  <r>
    <s v="263840000005000000"/>
    <x v="1"/>
    <x v="4"/>
    <n v="75.277247726699997"/>
    <s v="50- &lt;100"/>
    <x v="0"/>
  </r>
  <r>
    <s v="263840000007000000"/>
    <x v="1"/>
    <x v="4"/>
    <n v="3.4407629674400003E-2"/>
    <s v="1 - &lt;50"/>
    <x v="1"/>
  </r>
  <r>
    <s v="263840000007000100"/>
    <x v="6"/>
    <x v="4"/>
    <n v="0.83081739178699998"/>
    <s v="1 - &lt;50"/>
    <x v="1"/>
  </r>
  <r>
    <s v="263840000007000000"/>
    <x v="6"/>
    <x v="4"/>
    <n v="4.85744165898"/>
    <s v="1 - &lt;50"/>
    <x v="1"/>
  </r>
  <r>
    <s v="263840000007000100"/>
    <x v="1"/>
    <x v="4"/>
    <n v="8.8628558642000002"/>
    <s v="1 - &lt;50"/>
    <x v="1"/>
  </r>
  <r>
    <s v="263840000008000000"/>
    <x v="6"/>
    <x v="4"/>
    <n v="4.6174581188500001"/>
    <s v="1 - &lt;50"/>
    <x v="1"/>
  </r>
  <r>
    <s v="263840000009000000"/>
    <x v="6"/>
    <x v="4"/>
    <n v="13.614651328700001"/>
    <s v="1 - &lt;50"/>
    <x v="1"/>
  </r>
  <r>
    <s v="263840000010000000"/>
    <x v="1"/>
    <x v="4"/>
    <n v="1.2210649968300001E-3"/>
    <s v="1 - &lt;50"/>
    <x v="1"/>
  </r>
  <r>
    <s v="263840000010000000"/>
    <x v="6"/>
    <x v="4"/>
    <n v="4.6958175086400002"/>
    <s v="1 - &lt;50"/>
    <x v="1"/>
  </r>
  <r>
    <s v="263840000016000007"/>
    <x v="3"/>
    <x v="4"/>
    <n v="1.1183867187E-7"/>
    <s v="&lt; 1"/>
    <x v="1"/>
  </r>
  <r>
    <s v="263840000018000003"/>
    <x v="3"/>
    <x v="4"/>
    <n v="7.1665036728999995E-5"/>
    <s v="&lt; 1"/>
    <x v="1"/>
  </r>
  <r>
    <s v="263840000018000003"/>
    <x v="6"/>
    <x v="4"/>
    <n v="7.6763977429599997E-3"/>
    <s v="&lt; 1"/>
    <x v="1"/>
  </r>
  <r>
    <s v="263840000018000003"/>
    <x v="1"/>
    <x v="4"/>
    <n v="7.0513242745899998E-2"/>
    <s v="&lt; 1"/>
    <x v="1"/>
  </r>
  <r>
    <s v="263840000023000100"/>
    <x v="1"/>
    <x v="4"/>
    <n v="5.3204958535100003E-4"/>
    <s v="1 - &lt;50"/>
    <x v="1"/>
  </r>
  <r>
    <s v="263840000023000100"/>
    <x v="9"/>
    <x v="4"/>
    <n v="4.1318538722699998"/>
    <s v="1 - &lt;50"/>
    <x v="1"/>
  </r>
  <r>
    <s v="263840000023000000"/>
    <x v="9"/>
    <x v="4"/>
    <n v="5.1369391346300004"/>
    <s v="1 - &lt;50"/>
    <x v="1"/>
  </r>
  <r>
    <s v="263840000024000100"/>
    <x v="9"/>
    <x v="4"/>
    <n v="4.4047461930300003"/>
    <s v="1 - &lt;50"/>
    <x v="1"/>
  </r>
  <r>
    <s v="263840000024000000"/>
    <x v="9"/>
    <x v="4"/>
    <n v="5.1571795112599998"/>
    <s v="1 - &lt;50"/>
    <x v="1"/>
  </r>
  <r>
    <s v="263840000025000100"/>
    <x v="9"/>
    <x v="4"/>
    <n v="3.9439711931299999"/>
    <s v="1 - &lt;50"/>
    <x v="1"/>
  </r>
  <r>
    <s v="263840000025000000"/>
    <x v="9"/>
    <x v="4"/>
    <n v="4.6625506317000003"/>
    <s v="1 - &lt;50"/>
    <x v="1"/>
  </r>
  <r>
    <s v="263840000026000000"/>
    <x v="1"/>
    <x v="4"/>
    <n v="2.1561269353399999E-3"/>
    <s v="1 - &lt;50"/>
    <x v="1"/>
  </r>
  <r>
    <s v="263840000026000000"/>
    <x v="9"/>
    <x v="4"/>
    <n v="4.3910675860400001"/>
    <s v="1 - &lt;50"/>
    <x v="1"/>
  </r>
  <r>
    <s v="263840000026000100"/>
    <x v="9"/>
    <x v="4"/>
    <n v="4.6931202931399998"/>
    <s v="1 - &lt;50"/>
    <x v="1"/>
  </r>
  <r>
    <s v="263840000039000000"/>
    <x v="1"/>
    <x v="4"/>
    <n v="1.6186186678299999E-4"/>
    <s v="1 - &lt;50"/>
    <x v="1"/>
  </r>
  <r>
    <s v="263840000039000000"/>
    <x v="9"/>
    <x v="4"/>
    <n v="1.6775094481299999"/>
    <s v="1 - &lt;50"/>
    <x v="1"/>
  </r>
  <r>
    <s v="263840000039000100"/>
    <x v="9"/>
    <x v="4"/>
    <n v="2.9525738869699998"/>
    <s v="1 - &lt;50"/>
    <x v="1"/>
  </r>
  <r>
    <s v="263840000040000000"/>
    <x v="9"/>
    <x v="4"/>
    <n v="2.29250088023"/>
    <s v="1 - &lt;50"/>
    <x v="1"/>
  </r>
  <r>
    <s v="263840000040000100"/>
    <x v="9"/>
    <x v="4"/>
    <n v="3.2603669399299999"/>
    <s v="1 - &lt;50"/>
    <x v="1"/>
  </r>
  <r>
    <s v="263938002000000200"/>
    <x v="1"/>
    <x v="1"/>
    <n v="2.5988251727299998"/>
    <s v="1 - &lt;50"/>
    <x v="1"/>
  </r>
  <r>
    <s v="263938002000000300"/>
    <x v="1"/>
    <x v="1"/>
    <n v="2.5989659219100001"/>
    <s v="1 - &lt;50"/>
    <x v="1"/>
  </r>
  <r>
    <s v="263938002000000400"/>
    <x v="1"/>
    <x v="1"/>
    <n v="2.59910978488"/>
    <s v="1 - &lt;50"/>
    <x v="1"/>
  </r>
  <r>
    <s v="263938002000000500"/>
    <x v="1"/>
    <x v="1"/>
    <n v="2.59925516222"/>
    <s v="1 - &lt;50"/>
    <x v="1"/>
  </r>
  <r>
    <s v="263938002000000600"/>
    <x v="1"/>
    <x v="1"/>
    <n v="2.5993990490800001"/>
    <s v="1 - &lt;50"/>
    <x v="1"/>
  </r>
  <r>
    <s v="263938002000000700"/>
    <x v="1"/>
    <x v="1"/>
    <n v="2.5995397091700001"/>
    <s v="1 - &lt;50"/>
    <x v="1"/>
  </r>
  <r>
    <s v="263938002000000800"/>
    <x v="1"/>
    <x v="1"/>
    <n v="2.5996773636900001"/>
    <s v="1 - &lt;50"/>
    <x v="1"/>
  </r>
  <r>
    <s v="263938002000000900"/>
    <x v="1"/>
    <x v="1"/>
    <n v="3.9281587708300001"/>
    <s v="1 - &lt;50"/>
    <x v="1"/>
  </r>
  <r>
    <s v="263938002000000100"/>
    <x v="1"/>
    <x v="1"/>
    <n v="7.0408112596599999"/>
    <s v="1 - &lt;50"/>
    <x v="1"/>
  </r>
  <r>
    <s v="263938002000001600"/>
    <x v="1"/>
    <x v="1"/>
    <n v="1.98611396814"/>
    <s v="1 - &lt;50"/>
    <x v="1"/>
  </r>
  <r>
    <s v="263938002000001700"/>
    <x v="1"/>
    <x v="1"/>
    <n v="2.1991984534700002"/>
    <s v="1 - &lt;50"/>
    <x v="1"/>
  </r>
  <r>
    <s v="263938002000001500"/>
    <x v="1"/>
    <x v="1"/>
    <n v="2.32770819958"/>
    <s v="1 - &lt;50"/>
    <x v="1"/>
  </r>
  <r>
    <s v="263938002000001400"/>
    <x v="1"/>
    <x v="1"/>
    <n v="2.4183633559"/>
    <s v="1 - &lt;50"/>
    <x v="1"/>
  </r>
  <r>
    <s v="263938002000001200"/>
    <x v="1"/>
    <x v="1"/>
    <n v="2.5059792521199999"/>
    <s v="1 - &lt;50"/>
    <x v="1"/>
  </r>
  <r>
    <s v="263938002000001300"/>
    <x v="1"/>
    <x v="1"/>
    <n v="2.51032034225"/>
    <s v="1 - &lt;50"/>
    <x v="1"/>
  </r>
  <r>
    <s v="263938002000001800"/>
    <x v="1"/>
    <x v="1"/>
    <n v="2.63319233587"/>
    <s v="1 - &lt;50"/>
    <x v="1"/>
  </r>
  <r>
    <s v="263938002000001100"/>
    <x v="1"/>
    <x v="1"/>
    <n v="2.9294803429599998"/>
    <s v="1 - &lt;50"/>
    <x v="1"/>
  </r>
  <r>
    <s v="263938002000001000"/>
    <x v="1"/>
    <x v="1"/>
    <n v="3.1406069973699999"/>
    <s v="1 - &lt;50"/>
    <x v="1"/>
  </r>
  <r>
    <s v="263938002000002400"/>
    <x v="2"/>
    <x v="1"/>
    <n v="0.17681038477200001"/>
    <s v="&lt; 1"/>
    <x v="1"/>
  </r>
  <r>
    <s v="263941000002000003"/>
    <x v="1"/>
    <x v="2"/>
    <n v="6.8574712922100003E-7"/>
    <s v="&lt; 1"/>
    <x v="1"/>
  </r>
  <r>
    <s v="273840000007000102"/>
    <x v="3"/>
    <x v="4"/>
    <n v="0.183428481807"/>
    <s v="&lt; 1"/>
    <x v="1"/>
  </r>
  <r>
    <s v="273840000008000002"/>
    <x v="3"/>
    <x v="4"/>
    <n v="13.266206454400001"/>
    <s v="1 - &lt;50"/>
    <x v="1"/>
  </r>
  <r>
    <s v="273840000014000000"/>
    <x v="6"/>
    <x v="4"/>
    <n v="8.6367879388799995"/>
    <s v="1 - &lt;50"/>
    <x v="1"/>
  </r>
  <r>
    <s v="273840000015000007"/>
    <x v="6"/>
    <x v="4"/>
    <n v="8.9563854614499991"/>
    <s v="1 - &lt;50"/>
    <x v="1"/>
  </r>
  <r>
    <s v="273840000017000003"/>
    <x v="2"/>
    <x v="4"/>
    <n v="4.3392748172899998"/>
    <s v="1 - &lt;50"/>
    <x v="1"/>
  </r>
  <r>
    <s v="273840000017000012"/>
    <x v="2"/>
    <x v="4"/>
    <n v="4.3715495134699998"/>
    <s v="1 - &lt;50"/>
    <x v="1"/>
  </r>
  <r>
    <s v="273840000018000001"/>
    <x v="2"/>
    <x v="4"/>
    <n v="0.125922362373"/>
    <s v="&lt; 1"/>
    <x v="1"/>
  </r>
  <r>
    <s v="273840000021000005"/>
    <x v="6"/>
    <x v="4"/>
    <n v="4.4702272456700003"/>
    <s v="1 - &lt;50"/>
    <x v="1"/>
  </r>
  <r>
    <s v="273840000021000010"/>
    <x v="6"/>
    <x v="4"/>
    <n v="4.6068310700500001"/>
    <s v="1 - &lt;50"/>
    <x v="1"/>
  </r>
  <r>
    <s v="273840002000002817"/>
    <x v="6"/>
    <x v="4"/>
    <n v="4.2599591996299998E-3"/>
    <s v="&lt; 1"/>
    <x v="1"/>
  </r>
  <r>
    <s v="273840002000003200"/>
    <x v="2"/>
    <x v="4"/>
    <n v="4.3016326543999998E-2"/>
    <s v="&lt; 1"/>
    <x v="1"/>
  </r>
  <r>
    <s v="273938000000000207"/>
    <x v="2"/>
    <x v="1"/>
    <n v="8.5391248477500001E-2"/>
    <s v="1 - &lt;50"/>
    <x v="1"/>
  </r>
  <r>
    <s v="273938000000000305"/>
    <x v="8"/>
    <x v="1"/>
    <n v="0.50889319398999999"/>
    <s v="&lt; 1"/>
    <x v="1"/>
  </r>
  <r>
    <s v="273938000000000207"/>
    <x v="8"/>
    <x v="1"/>
    <n v="40.3318613609"/>
    <s v="1 - &lt;50"/>
    <x v="1"/>
  </r>
  <r>
    <s v="273938001000000100"/>
    <x v="3"/>
    <x v="1"/>
    <n v="58.170481008000003"/>
    <s v="50- &lt;100"/>
    <x v="0"/>
  </r>
  <r>
    <s v="273941000001000003"/>
    <x v="2"/>
    <x v="2"/>
    <n v="5.0878556495199999E-3"/>
    <s v="≥ 250"/>
    <x v="0"/>
  </r>
  <r>
    <s v="273941000001000003"/>
    <x v="1"/>
    <x v="2"/>
    <n v="288.698810546"/>
    <s v="≥ 250"/>
    <x v="0"/>
  </r>
  <r>
    <s v="273941000014000000"/>
    <x v="1"/>
    <x v="2"/>
    <n v="38.114175514800003"/>
    <s v="1 - &lt;50"/>
    <x v="1"/>
  </r>
  <r>
    <s v="283840000056000009"/>
    <x v="1"/>
    <x v="4"/>
    <n v="6.0959950995300001E-2"/>
    <s v="&lt; 1"/>
    <x v="1"/>
  </r>
  <r>
    <s v="283840000056000018"/>
    <x v="1"/>
    <x v="1"/>
    <n v="7.5670135237699998E-2"/>
    <s v="1 - &lt;50"/>
    <x v="1"/>
  </r>
  <r>
    <s v="283840000056000018"/>
    <x v="1"/>
    <x v="4"/>
    <n v="10.344269351099999"/>
    <s v="1 - &lt;50"/>
    <x v="1"/>
  </r>
  <r>
    <s v="283940000000000103"/>
    <x v="2"/>
    <x v="1"/>
    <n v="117.364862323"/>
    <s v="100- &lt;150"/>
    <x v="0"/>
  </r>
  <r>
    <s v="283940002000001800"/>
    <x v="6"/>
    <x v="1"/>
    <n v="19.701684976599999"/>
    <s v="1 - &lt;50"/>
    <x v="1"/>
  </r>
  <r>
    <s v="283940002000001900"/>
    <x v="6"/>
    <x v="1"/>
    <n v="20.086037637299999"/>
    <s v="1 - &lt;50"/>
    <x v="1"/>
  </r>
  <r>
    <s v="283940002000002400"/>
    <x v="2"/>
    <x v="1"/>
    <n v="3.1301685841400002"/>
    <s v="1 - &lt;50"/>
    <x v="1"/>
  </r>
  <r>
    <s v="283940002000002300"/>
    <x v="2"/>
    <x v="1"/>
    <n v="3.1454597763000001"/>
    <s v="1 - &lt;50"/>
    <x v="1"/>
  </r>
  <r>
    <s v="283940002000002400"/>
    <x v="6"/>
    <x v="1"/>
    <n v="16.844096495700001"/>
    <s v="1 - &lt;50"/>
    <x v="1"/>
  </r>
  <r>
    <s v="283940002000002300"/>
    <x v="6"/>
    <x v="1"/>
    <n v="16.8640360771"/>
    <s v="1 - &lt;50"/>
    <x v="1"/>
  </r>
  <r>
    <s v="283940002000002000"/>
    <x v="6"/>
    <x v="1"/>
    <n v="20.044737489599999"/>
    <s v="1 - &lt;50"/>
    <x v="1"/>
  </r>
  <r>
    <s v="283940002000003500"/>
    <x v="6"/>
    <x v="1"/>
    <n v="19.114772223999999"/>
    <s v="1 - &lt;50"/>
    <x v="1"/>
  </r>
  <r>
    <s v="283940002000003400"/>
    <x v="6"/>
    <x v="1"/>
    <n v="19.323021642299999"/>
    <s v="1 - &lt;50"/>
    <x v="1"/>
  </r>
  <r>
    <s v="283940002000003300"/>
    <x v="6"/>
    <x v="1"/>
    <n v="19.4463003579"/>
    <s v="1 - &lt;50"/>
    <x v="1"/>
  </r>
  <r>
    <s v="283940002000003100"/>
    <x v="6"/>
    <x v="1"/>
    <n v="19.691275599899999"/>
    <s v="1 - &lt;50"/>
    <x v="1"/>
  </r>
  <r>
    <s v="283940002000003000"/>
    <x v="6"/>
    <x v="1"/>
    <n v="19.914654246400001"/>
    <s v="1 - &lt;50"/>
    <x v="1"/>
  </r>
  <r>
    <s v="283941000001000207"/>
    <x v="11"/>
    <x v="2"/>
    <n v="0.24336733980799999"/>
    <s v="1 - &lt;50"/>
    <x v="1"/>
  </r>
  <r>
    <s v="283941000001000207"/>
    <x v="1"/>
    <x v="2"/>
    <n v="46.207138559400001"/>
    <s v="1 - &lt;50"/>
    <x v="1"/>
  </r>
  <r>
    <s v="283941000001000305"/>
    <x v="1"/>
    <x v="2"/>
    <n v="134.71735375700001"/>
    <s v="100- &lt;150"/>
    <x v="0"/>
  </r>
  <r>
    <s v="283941000003000007"/>
    <x v="1"/>
    <x v="2"/>
    <n v="10.608690208300001"/>
    <s v="200- &lt;250"/>
    <x v="0"/>
  </r>
  <r>
    <s v="283941000003000007"/>
    <x v="11"/>
    <x v="2"/>
    <n v="239.22386912799999"/>
    <s v="200- &lt;250"/>
    <x v="0"/>
  </r>
  <r>
    <s v="283941000010000208"/>
    <x v="1"/>
    <x v="2"/>
    <n v="9.5631646303399993"/>
    <s v="1 - &lt;50"/>
    <x v="1"/>
  </r>
  <r>
    <s v="283941000010000100"/>
    <x v="1"/>
    <x v="2"/>
    <n v="16.140772175799999"/>
    <s v="1 - &lt;50"/>
    <x v="1"/>
  </r>
  <r>
    <s v="283941000012000008"/>
    <x v="11"/>
    <x v="2"/>
    <n v="2.7168078593800001E-2"/>
    <s v="1 - &lt;50"/>
    <x v="1"/>
  </r>
  <r>
    <s v="283941000012000008"/>
    <x v="1"/>
    <x v="2"/>
    <n v="6.4309174250799996"/>
    <s v="1 - &lt;50"/>
    <x v="1"/>
  </r>
  <r>
    <s v="293840000000000201"/>
    <x v="9"/>
    <x v="1"/>
    <n v="1.0653669899"/>
    <s v="1 - &lt;50"/>
    <x v="1"/>
  </r>
  <r>
    <s v="293939000000000719"/>
    <x v="2"/>
    <x v="1"/>
    <n v="6.0024784708199996E-4"/>
    <s v="&lt; 1"/>
    <x v="1"/>
  </r>
  <r>
    <s v="293939000000000630"/>
    <x v="2"/>
    <x v="1"/>
    <n v="1.8624368334899999E-2"/>
    <s v="&lt; 1"/>
    <x v="1"/>
  </r>
  <r>
    <s v="293939000000000602"/>
    <x v="2"/>
    <x v="1"/>
    <n v="2.4959310308499998E-2"/>
    <s v="&lt; 1"/>
    <x v="1"/>
  </r>
  <r>
    <s v="293939000000000700"/>
    <x v="1"/>
    <x v="1"/>
    <n v="0.37846581923400002"/>
    <s v="&lt; 1"/>
    <x v="1"/>
  </r>
  <r>
    <s v="293939000000000610"/>
    <x v="2"/>
    <x v="1"/>
    <n v="2.2521176791299999"/>
    <s v="1 - &lt;50"/>
    <x v="1"/>
  </r>
  <r>
    <s v="293939000000000620"/>
    <x v="2"/>
    <x v="1"/>
    <n v="2.3393812288800002"/>
    <s v="1 - &lt;50"/>
    <x v="1"/>
  </r>
  <r>
    <s v="293939000000000730"/>
    <x v="2"/>
    <x v="1"/>
    <n v="3.0630643211500002"/>
    <s v="1 - &lt;50"/>
    <x v="1"/>
  </r>
  <r>
    <s v="293939000000000740"/>
    <x v="2"/>
    <x v="1"/>
    <n v="3.3880088719299999"/>
    <s v="1 - &lt;50"/>
    <x v="1"/>
  </r>
  <r>
    <s v="293939000000000728"/>
    <x v="2"/>
    <x v="1"/>
    <n v="3.5190047722800002"/>
    <s v="1 - &lt;50"/>
    <x v="1"/>
  </r>
  <r>
    <s v="293940000000000101"/>
    <x v="2"/>
    <x v="1"/>
    <n v="390.04255878700002"/>
    <s v="≥ 250"/>
    <x v="0"/>
  </r>
  <r>
    <s v="293941000001000107"/>
    <x v="11"/>
    <x v="2"/>
    <n v="48.705114037800001"/>
    <s v="1 - &lt;50"/>
    <x v="1"/>
  </r>
  <r>
    <s v="293941000001000009"/>
    <x v="1"/>
    <x v="2"/>
    <n v="167.77852617400001"/>
    <s v="150-&lt;200"/>
    <x v="0"/>
  </r>
  <r>
    <s v="293941000003000005"/>
    <x v="1"/>
    <x v="2"/>
    <n v="209.66209136699999"/>
    <s v="200- &lt;250"/>
    <x v="0"/>
  </r>
  <r>
    <s v="303838001000000440"/>
    <x v="11"/>
    <x v="1"/>
    <n v="2.5182544194300001E-2"/>
    <s v="1 - &lt;50"/>
    <x v="1"/>
  </r>
  <r>
    <s v="303838001000000100"/>
    <x v="1"/>
    <x v="0"/>
    <n v="0.882926615774"/>
    <s v="100- &lt;150"/>
    <x v="0"/>
  </r>
  <r>
    <s v="303838001000000410"/>
    <x v="1"/>
    <x v="1"/>
    <n v="16.495164289600002"/>
    <s v="1 - &lt;50"/>
    <x v="1"/>
  </r>
  <r>
    <s v="303838001000000430"/>
    <x v="11"/>
    <x v="1"/>
    <n v="18.6737338501"/>
    <s v="1 - &lt;50"/>
    <x v="1"/>
  </r>
  <r>
    <s v="303838001000000460"/>
    <x v="1"/>
    <x v="1"/>
    <n v="20.746997246799999"/>
    <s v="1 - &lt;50"/>
    <x v="1"/>
  </r>
  <r>
    <s v="303838001000000420"/>
    <x v="1"/>
    <x v="1"/>
    <n v="20.795681436799999"/>
    <s v="1 - &lt;50"/>
    <x v="1"/>
  </r>
  <r>
    <s v="303838001000000450"/>
    <x v="1"/>
    <x v="1"/>
    <n v="23.981118370600001"/>
    <s v="1 - &lt;50"/>
    <x v="1"/>
  </r>
  <r>
    <s v="303838001000000440"/>
    <x v="1"/>
    <x v="1"/>
    <n v="33.955119738699999"/>
    <s v="1 - &lt;50"/>
    <x v="1"/>
  </r>
  <r>
    <s v="303838001000000100"/>
    <x v="1"/>
    <x v="1"/>
    <n v="141.07085912700001"/>
    <s v="100- &lt;150"/>
    <x v="0"/>
  </r>
  <r>
    <s v="303838001000000700"/>
    <x v="1"/>
    <x v="1"/>
    <n v="145.954860548"/>
    <s v="100- &lt;150"/>
    <x v="0"/>
  </r>
  <r>
    <s v="303838001000000300"/>
    <x v="1"/>
    <x v="1"/>
    <n v="146.64334656299999"/>
    <s v="100- &lt;150"/>
    <x v="0"/>
  </r>
  <r>
    <s v="303840000000000230"/>
    <x v="1"/>
    <x v="1"/>
    <n v="10.5359959046"/>
    <s v="50- &lt;100"/>
    <x v="0"/>
  </r>
  <r>
    <s v="303840000000000240"/>
    <x v="1"/>
    <x v="1"/>
    <n v="11.5455610894"/>
    <s v="1 - &lt;50"/>
    <x v="1"/>
  </r>
  <r>
    <s v="303840000000000230"/>
    <x v="9"/>
    <x v="1"/>
    <n v="57.962592282800003"/>
    <s v="50- &lt;100"/>
    <x v="0"/>
  </r>
  <r>
    <s v="303840001000000600"/>
    <x v="9"/>
    <x v="1"/>
    <n v="0.22669535710300001"/>
    <s v="1 - &lt;50"/>
    <x v="1"/>
  </r>
  <r>
    <s v="303840001000000500"/>
    <x v="9"/>
    <x v="1"/>
    <n v="0.280721871914"/>
    <s v="1 - &lt;50"/>
    <x v="1"/>
  </r>
  <r>
    <s v="303840001000000800"/>
    <x v="9"/>
    <x v="1"/>
    <n v="0.46112634318000001"/>
    <s v="1 - &lt;50"/>
    <x v="1"/>
  </r>
  <r>
    <s v="303840001000000100"/>
    <x v="1"/>
    <x v="1"/>
    <n v="5.2273708023300003"/>
    <s v="1 - &lt;50"/>
    <x v="1"/>
  </r>
  <r>
    <s v="303840001000000300"/>
    <x v="1"/>
    <x v="1"/>
    <n v="7.8531624094200003"/>
    <s v="1 - &lt;50"/>
    <x v="1"/>
  </r>
  <r>
    <s v="303840001000000400"/>
    <x v="1"/>
    <x v="1"/>
    <n v="9.2383283011900001"/>
    <s v="1 - &lt;50"/>
    <x v="1"/>
  </r>
  <r>
    <s v="303840001000000200"/>
    <x v="1"/>
    <x v="1"/>
    <n v="9.6368280602399992"/>
    <s v="1 - &lt;50"/>
    <x v="1"/>
  </r>
  <r>
    <s v="303840001000000700"/>
    <x v="1"/>
    <x v="1"/>
    <n v="14.142792420799999"/>
    <s v="1 - &lt;50"/>
    <x v="1"/>
  </r>
  <r>
    <s v="303840001000000500"/>
    <x v="1"/>
    <x v="1"/>
    <n v="15.450715685300001"/>
    <s v="1 - &lt;50"/>
    <x v="1"/>
  </r>
  <r>
    <s v="303840001000000800"/>
    <x v="1"/>
    <x v="1"/>
    <n v="18.760916955900001"/>
    <s v="1 - &lt;50"/>
    <x v="1"/>
  </r>
  <r>
    <s v="303840001000000600"/>
    <x v="1"/>
    <x v="1"/>
    <n v="20.285526714100001"/>
    <s v="1 - &lt;50"/>
    <x v="1"/>
  </r>
  <r>
    <s v="303840001000002400"/>
    <x v="1"/>
    <x v="1"/>
    <n v="13.204734463799999"/>
    <s v="1 - &lt;50"/>
    <x v="1"/>
  </r>
  <r>
    <s v="303840001000002600"/>
    <x v="1"/>
    <x v="1"/>
    <n v="13.6721712035"/>
    <s v="1 - &lt;50"/>
    <x v="1"/>
  </r>
  <r>
    <s v="303840001000002900"/>
    <x v="1"/>
    <x v="1"/>
    <n v="13.9059827778"/>
    <s v="1 - &lt;50"/>
    <x v="1"/>
  </r>
  <r>
    <s v="303840001000002500"/>
    <x v="1"/>
    <x v="1"/>
    <n v="14.7952360506"/>
    <s v="1 - &lt;50"/>
    <x v="1"/>
  </r>
  <r>
    <s v="303840001000002700"/>
    <x v="1"/>
    <x v="1"/>
    <n v="15.6211580954"/>
    <s v="1 - &lt;50"/>
    <x v="1"/>
  </r>
  <r>
    <s v="303840001000002800"/>
    <x v="1"/>
    <x v="1"/>
    <n v="20.744631246200001"/>
    <s v="1 - &lt;50"/>
    <x v="1"/>
  </r>
  <r>
    <s v="303840001000003400"/>
    <x v="1"/>
    <x v="1"/>
    <n v="1.61413171958"/>
    <s v="1 - &lt;50"/>
    <x v="1"/>
  </r>
  <r>
    <s v="303840001000003500"/>
    <x v="1"/>
    <x v="1"/>
    <n v="6.74087826334"/>
    <s v="1 - &lt;50"/>
    <x v="1"/>
  </r>
  <r>
    <s v="303840001000003300"/>
    <x v="1"/>
    <x v="1"/>
    <n v="10.083633407900001"/>
    <s v="1 - &lt;50"/>
    <x v="1"/>
  </r>
  <r>
    <s v="303840001000003100"/>
    <x v="1"/>
    <x v="1"/>
    <n v="11.149008563600001"/>
    <s v="1 - &lt;50"/>
    <x v="1"/>
  </r>
  <r>
    <s v="303840001000003900"/>
    <x v="1"/>
    <x v="1"/>
    <n v="13.527656031899999"/>
    <s v="1 - &lt;50"/>
    <x v="1"/>
  </r>
  <r>
    <s v="303840001000003200"/>
    <x v="1"/>
    <x v="1"/>
    <n v="14.7723557633"/>
    <s v="1 - &lt;50"/>
    <x v="1"/>
  </r>
  <r>
    <s v="303840001000003700"/>
    <x v="1"/>
    <x v="1"/>
    <n v="15.0011614117"/>
    <s v="1 - &lt;50"/>
    <x v="1"/>
  </r>
  <r>
    <s v="303840001000003000"/>
    <x v="1"/>
    <x v="1"/>
    <n v="15.9450253338"/>
    <s v="1 - &lt;50"/>
    <x v="1"/>
  </r>
  <r>
    <s v="303840001000003600"/>
    <x v="1"/>
    <x v="1"/>
    <n v="16.973086541499999"/>
    <s v="1 - &lt;50"/>
    <x v="1"/>
  </r>
  <r>
    <s v="303840001000003800"/>
    <x v="1"/>
    <x v="1"/>
    <n v="18.300998847999999"/>
    <s v="1 - &lt;50"/>
    <x v="1"/>
  </r>
  <r>
    <s v="303840001000004000"/>
    <x v="1"/>
    <x v="1"/>
    <n v="12.884404249099999"/>
    <s v="1 - &lt;50"/>
    <x v="1"/>
  </r>
  <r>
    <s v="303840001000004500"/>
    <x v="1"/>
    <x v="1"/>
    <n v="17.0950519857"/>
    <s v="1 - &lt;50"/>
    <x v="1"/>
  </r>
  <r>
    <s v="303840001000004300"/>
    <x v="1"/>
    <x v="1"/>
    <n v="17.8680425465"/>
    <s v="1 - &lt;50"/>
    <x v="1"/>
  </r>
  <r>
    <s v="303840001000004700"/>
    <x v="1"/>
    <x v="1"/>
    <n v="18.550134141600001"/>
    <s v="1 - &lt;50"/>
    <x v="1"/>
  </r>
  <r>
    <s v="303840001000004600"/>
    <x v="1"/>
    <x v="1"/>
    <n v="18.7571941902"/>
    <s v="1 - &lt;50"/>
    <x v="1"/>
  </r>
  <r>
    <s v="303840001000004400"/>
    <x v="1"/>
    <x v="1"/>
    <n v="18.877497426600002"/>
    <s v="1 - &lt;50"/>
    <x v="1"/>
  </r>
  <r>
    <s v="303840001000004200"/>
    <x v="1"/>
    <x v="1"/>
    <n v="19.172728104899999"/>
    <s v="1 - &lt;50"/>
    <x v="1"/>
  </r>
  <r>
    <s v="303840001000004100"/>
    <x v="1"/>
    <x v="1"/>
    <n v="19.670132306599999"/>
    <s v="1 - &lt;50"/>
    <x v="1"/>
  </r>
  <r>
    <s v="303939001000000903"/>
    <x v="1"/>
    <x v="1"/>
    <n v="5.5973281168799998E-4"/>
    <s v="&lt; 1"/>
    <x v="1"/>
  </r>
  <r>
    <s v="303939001000000510"/>
    <x v="1"/>
    <x v="1"/>
    <n v="2.36612861563E-3"/>
    <s v="&lt; 1"/>
    <x v="1"/>
  </r>
  <r>
    <s v="303939001000000609"/>
    <x v="1"/>
    <x v="1"/>
    <n v="1.44513106499E-2"/>
    <s v="&lt; 1"/>
    <x v="1"/>
  </r>
  <r>
    <s v="303939001000000707"/>
    <x v="1"/>
    <x v="1"/>
    <n v="2.76183139848E-2"/>
    <s v="&lt; 1"/>
    <x v="1"/>
  </r>
  <r>
    <s v="303939001000000805"/>
    <x v="1"/>
    <x v="1"/>
    <n v="4.0766098714500001E-2"/>
    <s v="&lt; 1"/>
    <x v="1"/>
  </r>
  <r>
    <s v="303939001000001109"/>
    <x v="1"/>
    <x v="1"/>
    <n v="2.7631174240299997E-4"/>
    <s v="&lt; 1"/>
    <x v="1"/>
  </r>
  <r>
    <s v="303939001000001001"/>
    <x v="1"/>
    <x v="1"/>
    <n v="5.9591198327599998E-4"/>
    <s v="&lt; 1"/>
    <x v="1"/>
  </r>
  <r>
    <s v="303939001000001207"/>
    <x v="1"/>
    <x v="1"/>
    <n v="6.0961873867100005E-4"/>
    <s v="&lt; 1"/>
    <x v="1"/>
  </r>
  <r>
    <s v="303939001000001110"/>
    <x v="1"/>
    <x v="1"/>
    <n v="3.8888140061500001E-2"/>
    <s v="&lt; 1"/>
    <x v="1"/>
  </r>
  <r>
    <s v="303939001000006104"/>
    <x v="1"/>
    <x v="1"/>
    <n v="15.494606857899999"/>
    <s v="1 - &lt;50"/>
    <x v="1"/>
  </r>
  <r>
    <s v="303940000000000118"/>
    <x v="2"/>
    <x v="1"/>
    <n v="4.0615992149200001E-3"/>
    <s v="&lt; 1"/>
    <x v="1"/>
  </r>
  <r>
    <s v="303940000000000109"/>
    <x v="2"/>
    <x v="1"/>
    <n v="220.403554907"/>
    <s v="200- &lt;250"/>
    <x v="0"/>
  </r>
  <r>
    <s v="303941000001000007"/>
    <x v="1"/>
    <x v="2"/>
    <n v="417.96136773799998"/>
    <s v="≥ 250"/>
    <x v="0"/>
  </r>
  <r>
    <s v="313839000000000110"/>
    <x v="1"/>
    <x v="1"/>
    <n v="0.18231579719800001"/>
    <s v="1 - &lt;50"/>
    <x v="1"/>
  </r>
  <r>
    <s v="313839000000000110"/>
    <x v="4"/>
    <x v="1"/>
    <n v="0.28626999966900002"/>
    <s v="1 - &lt;50"/>
    <x v="1"/>
  </r>
  <r>
    <s v="313839000000000110"/>
    <x v="1"/>
    <x v="0"/>
    <n v="2.17711399483"/>
    <s v="1 - &lt;50"/>
    <x v="1"/>
  </r>
  <r>
    <s v="313840000000000207"/>
    <x v="9"/>
    <x v="1"/>
    <n v="81.401149533999998"/>
    <s v="50- &lt;100"/>
    <x v="0"/>
  </r>
  <r>
    <s v="313939000000000109"/>
    <x v="1"/>
    <x v="1"/>
    <n v="338.18610816299997"/>
    <s v="≥ 250"/>
    <x v="0"/>
  </r>
  <r>
    <s v="323840000000000205"/>
    <x v="9"/>
    <x v="1"/>
    <n v="243.490631702"/>
    <s v="200- &lt;250"/>
    <x v="0"/>
  </r>
  <r>
    <s v="323938001015000008"/>
    <x v="9"/>
    <x v="1"/>
    <n v="0.31226730246899997"/>
    <s v="1 - &lt;50"/>
    <x v="1"/>
  </r>
  <r>
    <s v="323938001015000008"/>
    <x v="2"/>
    <x v="1"/>
    <n v="19.410211456900001"/>
    <s v="1 - &lt;50"/>
    <x v="1"/>
  </r>
  <r>
    <s v="323938001016000104"/>
    <x v="9"/>
    <x v="1"/>
    <n v="0.104907378134"/>
    <s v="1 - &lt;50"/>
    <x v="1"/>
  </r>
  <r>
    <s v="323938001016000006"/>
    <x v="9"/>
    <x v="1"/>
    <n v="0.24973915901400001"/>
    <s v="1 - &lt;50"/>
    <x v="1"/>
  </r>
  <r>
    <s v="323938001016000006"/>
    <x v="2"/>
    <x v="1"/>
    <n v="19.913169036700001"/>
    <s v="1 - &lt;50"/>
    <x v="1"/>
  </r>
  <r>
    <s v="323938001016000104"/>
    <x v="2"/>
    <x v="1"/>
    <n v="20.0553782209"/>
    <s v="1 - &lt;50"/>
    <x v="1"/>
  </r>
  <r>
    <s v="323938001022000102"/>
    <x v="10"/>
    <x v="1"/>
    <n v="3.09219587229E-6"/>
    <s v="1 - &lt;50"/>
    <x v="1"/>
  </r>
  <r>
    <s v="323938001022000004"/>
    <x v="9"/>
    <x v="1"/>
    <n v="19.263732235900001"/>
    <s v="1 - &lt;50"/>
    <x v="1"/>
  </r>
  <r>
    <s v="323938001022000102"/>
    <x v="9"/>
    <x v="1"/>
    <n v="19.3594142456"/>
    <s v="1 - &lt;50"/>
    <x v="1"/>
  </r>
  <r>
    <s v="323938001023000100"/>
    <x v="9"/>
    <x v="1"/>
    <n v="0.54190461219499997"/>
    <s v="1 - &lt;50"/>
    <x v="1"/>
  </r>
  <r>
    <s v="323938001023000100"/>
    <x v="10"/>
    <x v="1"/>
    <n v="18.838069510499999"/>
    <s v="1 - &lt;50"/>
    <x v="1"/>
  </r>
  <r>
    <s v="323938001024000000"/>
    <x v="10"/>
    <x v="1"/>
    <n v="0.37111380746"/>
    <s v="1 - &lt;50"/>
    <x v="1"/>
  </r>
  <r>
    <s v="323938001024000000"/>
    <x v="9"/>
    <x v="1"/>
    <n v="17.156857327099999"/>
    <s v="1 - &lt;50"/>
    <x v="1"/>
  </r>
  <r>
    <s v="323938001025000105"/>
    <x v="9"/>
    <x v="1"/>
    <n v="14.631343793699999"/>
    <s v="1 - &lt;50"/>
    <x v="1"/>
  </r>
  <r>
    <s v="323938001025000007"/>
    <x v="9"/>
    <x v="1"/>
    <n v="19.147132659899999"/>
    <s v="1 - &lt;50"/>
    <x v="1"/>
  </r>
  <r>
    <s v="323938001026000005"/>
    <x v="9"/>
    <x v="1"/>
    <n v="3.3377824922599999E-4"/>
    <s v="1 - &lt;50"/>
    <x v="1"/>
  </r>
  <r>
    <s v="323938001026000100"/>
    <x v="6"/>
    <x v="1"/>
    <n v="2.53575287149E-3"/>
    <s v="1 - &lt;50"/>
    <x v="1"/>
  </r>
  <r>
    <s v="323938001026000005"/>
    <x v="6"/>
    <x v="1"/>
    <n v="19.1745466277"/>
    <s v="1 - &lt;50"/>
    <x v="1"/>
  </r>
  <r>
    <s v="323938001026000100"/>
    <x v="9"/>
    <x v="1"/>
    <n v="19.178975851299999"/>
    <s v="1 - &lt;50"/>
    <x v="1"/>
  </r>
  <r>
    <s v="323938001030000007"/>
    <x v="9"/>
    <x v="1"/>
    <n v="35.775376221400002"/>
    <s v="1 - &lt;50"/>
    <x v="1"/>
  </r>
  <r>
    <s v="323938001031000005"/>
    <x v="6"/>
    <x v="1"/>
    <n v="6.1770852314600002E-3"/>
    <s v="1 - &lt;50"/>
    <x v="1"/>
  </r>
  <r>
    <s v="323938001031000005"/>
    <x v="9"/>
    <x v="1"/>
    <n v="39.957010521599997"/>
    <s v="1 - &lt;50"/>
    <x v="1"/>
  </r>
  <r>
    <s v="323938001039000008"/>
    <x v="10"/>
    <x v="1"/>
    <n v="10.0215143219"/>
    <s v="1 - &lt;50"/>
    <x v="1"/>
  </r>
  <r>
    <s v="323938001039000008"/>
    <x v="9"/>
    <x v="1"/>
    <n v="24.130807244"/>
    <s v="1 - &lt;50"/>
    <x v="1"/>
  </r>
  <r>
    <s v="323939000000000205"/>
    <x v="1"/>
    <x v="1"/>
    <n v="123.69184609"/>
    <s v="100- &lt;150"/>
    <x v="0"/>
  </r>
  <r>
    <s v="323939000000000107"/>
    <x v="1"/>
    <x v="1"/>
    <n v="222.324202988"/>
    <s v="200- &lt;250"/>
    <x v="0"/>
  </r>
  <r>
    <s v="323939001000000400"/>
    <x v="1"/>
    <x v="1"/>
    <n v="5.0624254578099999E-4"/>
    <s v="&lt; 1"/>
    <x v="1"/>
  </r>
  <r>
    <s v="323939001000000605"/>
    <x v="1"/>
    <x v="1"/>
    <n v="1.14548394063E-3"/>
    <s v="&lt; 1"/>
    <x v="1"/>
  </r>
  <r>
    <s v="323939001000000703"/>
    <x v="1"/>
    <x v="1"/>
    <n v="4.8209079353400002"/>
    <s v="1 - &lt;50"/>
    <x v="1"/>
  </r>
  <r>
    <s v="323939001000000507"/>
    <x v="1"/>
    <x v="1"/>
    <n v="4.8798550825399998"/>
    <s v="1 - &lt;50"/>
    <x v="1"/>
  </r>
  <r>
    <s v="323939001000000801"/>
    <x v="1"/>
    <x v="1"/>
    <n v="5.0442709521299998"/>
    <s v="1 - &lt;50"/>
    <x v="1"/>
  </r>
  <r>
    <s v="323939001000000909"/>
    <x v="1"/>
    <x v="1"/>
    <n v="5.2575455253400003"/>
    <s v="1 - &lt;50"/>
    <x v="1"/>
  </r>
  <r>
    <s v="323939001000001203"/>
    <x v="1"/>
    <x v="1"/>
    <n v="0.12696332414600001"/>
    <s v="&lt; 1"/>
    <x v="1"/>
  </r>
  <r>
    <s v="323939001000001007"/>
    <x v="1"/>
    <x v="1"/>
    <n v="3.4393184480099999"/>
    <s v="1 - &lt;50"/>
    <x v="1"/>
  </r>
  <r>
    <s v="323939001000001105"/>
    <x v="1"/>
    <x v="1"/>
    <n v="4.8726650967799996"/>
    <s v="1 - &lt;50"/>
    <x v="1"/>
  </r>
  <r>
    <s v="323939001000001409"/>
    <x v="1"/>
    <x v="1"/>
    <n v="8.7024604600599993"/>
    <s v="1 - &lt;50"/>
    <x v="1"/>
  </r>
  <r>
    <s v="333741000000001104"/>
    <x v="6"/>
    <x v="5"/>
    <n v="2.8558014691199999E-4"/>
    <s v="&lt; 1"/>
    <x v="1"/>
  </r>
  <r>
    <s v="333741000000001202"/>
    <x v="6"/>
    <x v="5"/>
    <n v="1.85805389085E-3"/>
    <s v="&lt; 1"/>
    <x v="1"/>
  </r>
  <r>
    <s v="333741000000001300"/>
    <x v="6"/>
    <x v="5"/>
    <n v="3.6146274546400002E-3"/>
    <s v="&lt; 1"/>
    <x v="1"/>
  </r>
  <r>
    <s v="333741000000001701"/>
    <x v="6"/>
    <x v="5"/>
    <n v="4.9715954695900002E-3"/>
    <s v="&lt; 1"/>
    <x v="1"/>
  </r>
  <r>
    <s v="333741000000001408"/>
    <x v="6"/>
    <x v="5"/>
    <n v="5.4562811460100004E-3"/>
    <s v="&lt; 1"/>
    <x v="1"/>
  </r>
  <r>
    <s v="333741000000001505"/>
    <x v="6"/>
    <x v="5"/>
    <n v="7.2185702974800004E-3"/>
    <s v="&lt; 1"/>
    <x v="1"/>
  </r>
  <r>
    <s v="333741000000001603"/>
    <x v="6"/>
    <x v="5"/>
    <n v="8.8656754986400008E-3"/>
    <s v="&lt; 1"/>
    <x v="1"/>
  </r>
  <r>
    <s v="333741000000002620"/>
    <x v="6"/>
    <x v="5"/>
    <n v="1.41815331037E-3"/>
    <s v="&lt; 1"/>
    <x v="1"/>
  </r>
  <r>
    <s v="333741000000002210"/>
    <x v="6"/>
    <x v="5"/>
    <n v="5.4161334588399999E-3"/>
    <s v="&lt; 1"/>
    <x v="1"/>
  </r>
  <r>
    <s v="333741000000002602"/>
    <x v="6"/>
    <x v="5"/>
    <n v="1.3506186850100001E-2"/>
    <s v="&lt; 1"/>
    <x v="1"/>
  </r>
  <r>
    <s v="333741000000002201"/>
    <x v="6"/>
    <x v="5"/>
    <n v="2.1364262223199999"/>
    <s v="1 - &lt;50"/>
    <x v="1"/>
  </r>
  <r>
    <s v="333741000000003004"/>
    <x v="6"/>
    <x v="5"/>
    <n v="2.4915517004499999E-3"/>
    <s v="&lt; 1"/>
    <x v="1"/>
  </r>
  <r>
    <s v="333741000000003102"/>
    <x v="6"/>
    <x v="5"/>
    <n v="3.7195958791500002E-3"/>
    <s v="&lt; 1"/>
    <x v="1"/>
  </r>
  <r>
    <s v="333741000000003200"/>
    <x v="6"/>
    <x v="5"/>
    <n v="4.9694354789999997E-3"/>
    <s v="&lt; 1"/>
    <x v="1"/>
  </r>
  <r>
    <s v="333840000000000114"/>
    <x v="1"/>
    <x v="1"/>
    <n v="0.233211667219"/>
    <s v="50- &lt;100"/>
    <x v="0"/>
  </r>
  <r>
    <s v="333840000000000114"/>
    <x v="1"/>
    <x v="4"/>
    <n v="0.852423202652"/>
    <s v="50- &lt;100"/>
    <x v="0"/>
  </r>
  <r>
    <s v="333840000000000114"/>
    <x v="1"/>
    <x v="2"/>
    <n v="66.021819493999999"/>
    <s v="50- &lt;100"/>
    <x v="0"/>
  </r>
  <r>
    <s v="333939000000000114"/>
    <x v="1"/>
    <x v="1"/>
    <n v="0.219337444341"/>
    <s v="&lt; 1"/>
    <x v="1"/>
  </r>
  <r>
    <s v="333939000000000105"/>
    <x v="1"/>
    <x v="1"/>
    <n v="428.78913463999999"/>
    <s v="≥ 250"/>
    <x v="0"/>
  </r>
  <r>
    <s v="333941000002000009"/>
    <x v="1"/>
    <x v="2"/>
    <n v="16.5945767356"/>
    <s v="1 - &lt;50"/>
    <x v="1"/>
  </r>
  <r>
    <s v="343837000000000305"/>
    <x v="1"/>
    <x v="1"/>
    <n v="4.0658888935900004"/>
    <s v="1 - &lt;50"/>
    <x v="1"/>
  </r>
  <r>
    <s v="343838000000000401"/>
    <x v="1"/>
    <x v="1"/>
    <n v="1.2401610988800001E-2"/>
    <s v="1 - &lt;50"/>
    <x v="1"/>
  </r>
  <r>
    <s v="343838000000000401"/>
    <x v="1"/>
    <x v="0"/>
    <n v="1.7335148730600001"/>
    <s v="1 - &lt;50"/>
    <x v="1"/>
  </r>
  <r>
    <s v="343941000001000009"/>
    <x v="8"/>
    <x v="2"/>
    <n v="6.1014313220899999E-4"/>
    <s v="200- &lt;250"/>
    <x v="0"/>
  </r>
  <r>
    <s v="343941000001000009"/>
    <x v="2"/>
    <x v="2"/>
    <n v="223.781772125"/>
    <s v="200- &lt;250"/>
    <x v="0"/>
  </r>
  <r>
    <s v="343941000002000105"/>
    <x v="2"/>
    <x v="2"/>
    <n v="1.3824628103000001"/>
    <s v="1 - &lt;50"/>
    <x v="1"/>
  </r>
  <r>
    <s v="343941000003000005"/>
    <x v="8"/>
    <x v="2"/>
    <n v="8.9407243991299998E-2"/>
    <s v="&lt; 1"/>
    <x v="1"/>
  </r>
  <r>
    <s v="353839000000000200"/>
    <x v="1"/>
    <x v="0"/>
    <n v="2.9084692715199999E-2"/>
    <s v="&lt; 1"/>
    <x v="1"/>
  </r>
  <r>
    <s v="353839000000000200"/>
    <x v="1"/>
    <x v="1"/>
    <n v="0.78698158193199996"/>
    <s v="&lt; 1"/>
    <x v="1"/>
  </r>
  <r>
    <s v="353938000000000308"/>
    <x v="1"/>
    <x v="1"/>
    <n v="4.3038986287100003E-3"/>
    <s v="&lt; 1"/>
    <x v="1"/>
  </r>
  <r>
    <s v="353938000000000102"/>
    <x v="2"/>
    <x v="1"/>
    <n v="7.8822122289500002E-2"/>
    <s v="&lt; 1"/>
    <x v="1"/>
  </r>
  <r>
    <s v="353938000000000102"/>
    <x v="1"/>
    <x v="1"/>
    <n v="0.76227620204199997"/>
    <s v="&lt; 1"/>
    <x v="1"/>
  </r>
  <r>
    <s v="353939000000000404"/>
    <x v="1"/>
    <x v="1"/>
    <n v="0.31566469126500002"/>
    <s v="&lt; 1"/>
    <x v="1"/>
  </r>
  <r>
    <s v="363837001000000906"/>
    <x v="2"/>
    <x v="1"/>
    <n v="4.4224682669700002"/>
    <s v="1 - &lt;50"/>
    <x v="1"/>
  </r>
  <r>
    <s v="363837001000000808"/>
    <x v="2"/>
    <x v="1"/>
    <n v="5.0554670969700002"/>
    <s v="1 - &lt;50"/>
    <x v="1"/>
  </r>
  <r>
    <s v="363837001000000700"/>
    <x v="2"/>
    <x v="1"/>
    <n v="5.0649037701999999"/>
    <s v="1 - &lt;50"/>
    <x v="1"/>
  </r>
  <r>
    <s v="363839000000000130"/>
    <x v="1"/>
    <x v="1"/>
    <n v="0.93655512107000005"/>
    <s v="&lt; 1"/>
    <x v="1"/>
  </r>
  <r>
    <s v="363839000000000128"/>
    <x v="1"/>
    <x v="1"/>
    <n v="2.2581699510800002"/>
    <s v="1 - &lt;50"/>
    <x v="1"/>
  </r>
  <r>
    <s v="363839000000400017"/>
    <x v="1"/>
    <x v="1"/>
    <n v="8.3520251960199996"/>
    <s v="1 - &lt;50"/>
    <x v="1"/>
  </r>
  <r>
    <s v="363938000000000100"/>
    <x v="2"/>
    <x v="1"/>
    <n v="2.3138241007599999E-4"/>
    <s v="&lt; 1"/>
    <x v="1"/>
  </r>
  <r>
    <s v="363939000000000402"/>
    <x v="12"/>
    <x v="1"/>
    <n v="10.1527557365"/>
    <s v="≥ 250"/>
    <x v="0"/>
  </r>
  <r>
    <s v="363939000000000310"/>
    <x v="1"/>
    <x v="1"/>
    <n v="32.970642988599998"/>
    <s v="1 - &lt;50"/>
    <x v="1"/>
  </r>
  <r>
    <s v="363939000000000402"/>
    <x v="9"/>
    <x v="1"/>
    <n v="47.7263048302"/>
    <s v="≥ 250"/>
    <x v="0"/>
  </r>
  <r>
    <s v="363939000000000402"/>
    <x v="1"/>
    <x v="1"/>
    <n v="79.272059530700005"/>
    <s v="≥ 250"/>
    <x v="0"/>
  </r>
  <r>
    <s v="363939000000000402"/>
    <x v="3"/>
    <x v="1"/>
    <n v="406.044639066"/>
    <s v="≥ 250"/>
    <x v="0"/>
  </r>
  <r>
    <s v="363939001000000100"/>
    <x v="1"/>
    <x v="1"/>
    <n v="1.10500024159E-2"/>
    <s v="&lt; 1"/>
    <x v="1"/>
  </r>
  <r>
    <s v="383841002039000108"/>
    <x v="6"/>
    <x v="2"/>
    <n v="6.1366420320800001"/>
    <s v="1 - &lt;50"/>
    <x v="1"/>
  </r>
  <r>
    <s v="473841000000000430"/>
    <x v="6"/>
    <x v="2"/>
    <n v="1.3746466575199999E-2"/>
    <s v="&lt; 1"/>
    <x v="1"/>
  </r>
  <r>
    <s v="473841000000000121"/>
    <x v="6"/>
    <x v="2"/>
    <n v="16.179080172900001"/>
    <s v="1 - &lt;50"/>
    <x v="1"/>
  </r>
  <r>
    <s v="473841000000000112"/>
    <x v="6"/>
    <x v="2"/>
    <n v="31.644079512200001"/>
    <s v="1 - &lt;50"/>
    <x v="1"/>
  </r>
  <r>
    <s v="473841002000005100"/>
    <x v="3"/>
    <x v="2"/>
    <n v="1.9633332260799999E-5"/>
    <s v="&lt; 1"/>
    <x v="1"/>
  </r>
  <r>
    <s v="473841002000005100"/>
    <x v="3"/>
    <x v="4"/>
    <n v="8.8884573647099994E-5"/>
    <s v="&lt; 1"/>
    <x v="1"/>
  </r>
  <r>
    <s v="473841002000005800"/>
    <x v="1"/>
    <x v="4"/>
    <n v="1.11485718835E-4"/>
    <s v="&lt; 1"/>
    <x v="1"/>
  </r>
  <r>
    <s v="473841002000005700"/>
    <x v="1"/>
    <x v="4"/>
    <n v="0.558567923834"/>
    <s v="&lt; 1"/>
    <x v="1"/>
  </r>
  <r>
    <s v="473841002000006100"/>
    <x v="1"/>
    <x v="4"/>
    <n v="1.1342776484599999E-4"/>
    <s v="&lt; 1"/>
    <x v="1"/>
  </r>
  <r>
    <s v="473841002000006000"/>
    <x v="1"/>
    <x v="4"/>
    <n v="0.88096798315400004"/>
    <s v="&lt; 1"/>
    <x v="1"/>
  </r>
  <r>
    <s v="553841000046000305"/>
    <x v="2"/>
    <x v="2"/>
    <n v="6.3272130683799999"/>
    <s v="1 - &lt;50"/>
    <x v="1"/>
  </r>
  <r>
    <s v="553841000048000630"/>
    <x v="1"/>
    <x v="2"/>
    <n v="6.4637408000100003E-6"/>
    <s v="&lt; 1"/>
    <x v="1"/>
  </r>
  <r>
    <s v="553841000048000203"/>
    <x v="3"/>
    <x v="2"/>
    <n v="3.4515605989099998E-4"/>
    <s v="&lt; 1"/>
    <x v="1"/>
  </r>
  <r>
    <s v="553841000048000748"/>
    <x v="3"/>
    <x v="2"/>
    <n v="9.5683384050600001E-4"/>
    <s v="&lt; 1"/>
    <x v="1"/>
  </r>
  <r>
    <s v="553841000048000310"/>
    <x v="1"/>
    <x v="2"/>
    <n v="3.8856629159700002E-3"/>
    <s v="&lt; 1"/>
    <x v="1"/>
  </r>
  <r>
    <s v="553841000048000711"/>
    <x v="3"/>
    <x v="2"/>
    <n v="2.4888084780999999E-2"/>
    <s v="&lt; 1"/>
    <x v="1"/>
  </r>
  <r>
    <s v="553841000048000301"/>
    <x v="1"/>
    <x v="2"/>
    <n v="3.6557298490200001"/>
    <s v="1 - &lt;50"/>
    <x v="1"/>
  </r>
  <r>
    <s v="553841000048000409"/>
    <x v="1"/>
    <x v="2"/>
    <n v="15.0057155316"/>
    <s v="1 - &lt;50"/>
    <x v="1"/>
  </r>
  <r>
    <s v="553841000049000407"/>
    <x v="2"/>
    <x v="2"/>
    <n v="8.6846985587699999E-4"/>
    <s v="&lt; 1"/>
    <x v="1"/>
  </r>
  <r>
    <s v="553841000049000309"/>
    <x v="2"/>
    <x v="2"/>
    <n v="1.38605929944E-2"/>
    <s v="&lt; 1"/>
    <x v="1"/>
  </r>
  <r>
    <s v="553841000049000504"/>
    <x v="2"/>
    <x v="2"/>
    <n v="9.4734163682400006"/>
    <s v="1 - &lt;50"/>
    <x v="1"/>
  </r>
  <r>
    <s v="553841000053000203"/>
    <x v="2"/>
    <x v="2"/>
    <n v="5.5558057337200002E-4"/>
    <s v="&lt; 1"/>
    <x v="1"/>
  </r>
  <r>
    <s v="553841000053000702"/>
    <x v="2"/>
    <x v="2"/>
    <n v="1.2016106907500001E-2"/>
    <s v="&lt; 1"/>
    <x v="1"/>
  </r>
  <r>
    <s v="553841000053000212"/>
    <x v="2"/>
    <x v="2"/>
    <n v="4.75242035622"/>
    <s v="1 - &lt;50"/>
    <x v="1"/>
  </r>
  <r>
    <s v="553841000054000201"/>
    <x v="1"/>
    <x v="2"/>
    <n v="0.56145277739099997"/>
    <s v="&lt; 1"/>
    <x v="1"/>
  </r>
  <r>
    <s v="553841000054000808"/>
    <x v="1"/>
    <x v="2"/>
    <n v="1.52245260504"/>
    <s v="1 - &lt;50"/>
    <x v="1"/>
  </r>
  <r>
    <s v="553841000054000810"/>
    <x v="1"/>
    <x v="2"/>
    <n v="1.93006321596"/>
    <s v="1 - &lt;50"/>
    <x v="1"/>
  </r>
  <r>
    <s v="553841000054000103"/>
    <x v="1"/>
    <x v="2"/>
    <n v="7.4155113100100003"/>
    <s v="1 - &lt;50"/>
    <x v="1"/>
  </r>
  <r>
    <s v="553841000057000213"/>
    <x v="6"/>
    <x v="2"/>
    <n v="5.5868648819500004E-3"/>
    <s v="&lt; 1"/>
    <x v="1"/>
  </r>
  <r>
    <s v="553841000057000410"/>
    <x v="2"/>
    <x v="2"/>
    <n v="5.8662174293900001E-3"/>
    <s v="&lt; 1"/>
    <x v="1"/>
  </r>
  <r>
    <s v="553841000057000204"/>
    <x v="6"/>
    <x v="2"/>
    <n v="1.65541196108"/>
    <s v="1 - &lt;50"/>
    <x v="1"/>
  </r>
  <r>
    <s v="553841000057000240"/>
    <x v="6"/>
    <x v="2"/>
    <n v="1.8039436842400001"/>
    <s v="1 - &lt;50"/>
    <x v="1"/>
  </r>
  <r>
    <s v="553841000057000400"/>
    <x v="2"/>
    <x v="2"/>
    <n v="5.0119739871700002"/>
    <s v="1 - &lt;50"/>
    <x v="1"/>
  </r>
  <r>
    <s v="553841000058000818"/>
    <x v="6"/>
    <x v="2"/>
    <n v="1.9919915614799999"/>
    <s v="1 - &lt;50"/>
    <x v="1"/>
  </r>
  <r>
    <s v="553841000058000809"/>
    <x v="6"/>
    <x v="2"/>
    <n v="7.35069509663"/>
    <s v="1 - &lt;50"/>
    <x v="1"/>
  </r>
  <r>
    <s v="553841000058000202"/>
    <x v="6"/>
    <x v="2"/>
    <n v="9.1745778490699994"/>
    <s v="1 - &lt;50"/>
    <x v="1"/>
  </r>
  <r>
    <s v="553841000058000701"/>
    <x v="6"/>
    <x v="2"/>
    <n v="9.8248725821900003"/>
    <s v="1 - &lt;50"/>
    <x v="1"/>
  </r>
  <r>
    <s v="553841000062000801"/>
    <x v="0"/>
    <x v="2"/>
    <n v="5.3674531432899997"/>
    <s v="1 - &lt;50"/>
    <x v="1"/>
  </r>
  <r>
    <s v="553841000063000701"/>
    <x v="6"/>
    <x v="2"/>
    <n v="2.31091653423"/>
    <s v="1 - &lt;50"/>
    <x v="1"/>
  </r>
  <r>
    <s v="553841000063000104"/>
    <x v="6"/>
    <x v="2"/>
    <n v="9.02605858021"/>
    <s v="1 - &lt;50"/>
    <x v="1"/>
  </r>
  <r>
    <s v="553841000063000809"/>
    <x v="6"/>
    <x v="2"/>
    <n v="9.5668357011499996"/>
    <s v="1 - &lt;50"/>
    <x v="1"/>
  </r>
  <r>
    <s v="553841000065000118"/>
    <x v="6"/>
    <x v="2"/>
    <n v="7.5372239451100003E-5"/>
    <s v="&lt; 1"/>
    <x v="1"/>
  </r>
  <r>
    <s v="553841000065000109"/>
    <x v="6"/>
    <x v="2"/>
    <n v="1.9677312936"/>
    <s v="1 - &lt;50"/>
    <x v="1"/>
  </r>
  <r>
    <s v="553841000065000136"/>
    <x v="6"/>
    <x v="2"/>
    <n v="2.3205800672699999"/>
    <s v="1 - &lt;50"/>
    <x v="1"/>
  </r>
  <r>
    <s v="553841000066000710"/>
    <x v="1"/>
    <x v="2"/>
    <n v="2.1349549108500001E-6"/>
    <s v="&lt; 1"/>
    <x v="1"/>
  </r>
  <r>
    <s v="553841000066000802"/>
    <x v="1"/>
    <x v="2"/>
    <n v="1.8342512527300001E-2"/>
    <s v="&lt; 1"/>
    <x v="1"/>
  </r>
  <r>
    <s v="553841000066000704"/>
    <x v="1"/>
    <x v="2"/>
    <n v="2.1058914612100001E-2"/>
    <s v="&lt; 1"/>
    <x v="1"/>
  </r>
  <r>
    <s v="553841000066000107"/>
    <x v="1"/>
    <x v="2"/>
    <n v="31.1502135297"/>
    <s v="1 - &lt;50"/>
    <x v="1"/>
  </r>
  <r>
    <s v="553841000067000105"/>
    <x v="1"/>
    <x v="6"/>
    <n v="9.81889889164"/>
    <s v="1 - &lt;50"/>
    <x v="1"/>
  </r>
  <r>
    <s v="553841020000000102"/>
    <x v="6"/>
    <x v="2"/>
    <n v="1.0780769487E-2"/>
    <s v="&lt; 1"/>
    <x v="1"/>
  </r>
  <r>
    <s v="553841020000000200"/>
    <x v="2"/>
    <x v="2"/>
    <n v="1.26797638441E-2"/>
    <s v="1 - &lt;50"/>
    <x v="1"/>
  </r>
  <r>
    <s v="553841020000000102"/>
    <x v="2"/>
    <x v="2"/>
    <n v="7.8259538499299994E-2"/>
    <s v="&lt; 1"/>
    <x v="1"/>
  </r>
  <r>
    <s v="553841020000000200"/>
    <x v="6"/>
    <x v="2"/>
    <n v="4.8044184234899996"/>
    <s v="1 - &lt;50"/>
    <x v="1"/>
  </r>
  <r>
    <s v="553841480000000702"/>
    <x v="3"/>
    <x v="2"/>
    <n v="6.6795742658599998E-4"/>
    <s v="&lt; 1"/>
    <x v="1"/>
  </r>
  <r>
    <s v="553841480000000301"/>
    <x v="3"/>
    <x v="2"/>
    <n v="1.98579629916"/>
    <s v="1 - &lt;50"/>
    <x v="1"/>
  </r>
  <r>
    <s v="553841480000000604"/>
    <x v="3"/>
    <x v="2"/>
    <n v="1.9866296086299999"/>
    <s v="1 - &lt;50"/>
    <x v="1"/>
  </r>
  <r>
    <s v="553841590000000308"/>
    <x v="6"/>
    <x v="2"/>
    <n v="1.11236099499E-2"/>
    <s v="&lt; 1"/>
    <x v="1"/>
  </r>
  <r>
    <s v="553841590000000200"/>
    <x v="6"/>
    <x v="2"/>
    <n v="2.2880056337600001"/>
    <s v="1 - &lt;50"/>
    <x v="1"/>
  </r>
  <r>
    <s v="553841590000000102"/>
    <x v="6"/>
    <x v="2"/>
    <n v="2.2933123634400001"/>
    <s v="1 - &lt;50"/>
    <x v="1"/>
  </r>
  <r>
    <s v="1-02-36-36-0A00-00001-0000"/>
    <x v="1"/>
    <x v="7"/>
    <n v="121.454506259"/>
    <s v="100- &lt;150"/>
    <x v="0"/>
  </r>
  <r>
    <s v="1-02-36-36-0A00-00001-A000"/>
    <x v="1"/>
    <x v="7"/>
    <n v="37.120192888399998"/>
    <s v="1 - &lt;50"/>
    <x v="1"/>
  </r>
  <r>
    <s v="1-02-36-36-0A00-00001-B000"/>
    <x v="1"/>
    <x v="7"/>
    <n v="35.998368693800003"/>
    <s v="1 - &lt;50"/>
    <x v="1"/>
  </r>
  <r>
    <s v="1-02-36-36-0A00-00001-C000"/>
    <x v="1"/>
    <x v="0"/>
    <n v="0.62042250340299998"/>
    <s v="50- &lt;100"/>
    <x v="0"/>
  </r>
  <r>
    <s v="1-02-36-36-0A00-00001-C000"/>
    <x v="1"/>
    <x v="7"/>
    <n v="77.629714422899994"/>
    <s v="50- &lt;100"/>
    <x v="0"/>
  </r>
  <r>
    <s v="1-02-36-36-0A00-00001-D000"/>
    <x v="1"/>
    <x v="7"/>
    <n v="34.947355865900001"/>
    <s v="1 - &lt;50"/>
    <x v="1"/>
  </r>
  <r>
    <s v="1-02-36-36-0A00-00001-E000"/>
    <x v="1"/>
    <x v="7"/>
    <n v="9.8958491519099994"/>
    <s v="1 - &lt;50"/>
    <x v="1"/>
  </r>
  <r>
    <s v="1-02-36-36-0A00-00002-0000"/>
    <x v="1"/>
    <x v="7"/>
    <n v="11.5267678048"/>
    <s v="1 - &lt;50"/>
    <x v="1"/>
  </r>
  <r>
    <s v="1-02-36-36-0A00-00002-0000"/>
    <x v="1"/>
    <x v="0"/>
    <n v="14.383140235600001"/>
    <s v="1 - &lt;50"/>
    <x v="1"/>
  </r>
  <r>
    <s v="1-02-36-36-0A00-00002-A000"/>
    <x v="1"/>
    <x v="7"/>
    <n v="44.296034919599997"/>
    <s v="1 - &lt;50"/>
    <x v="1"/>
  </r>
  <r>
    <s v="1-02-36-36-0A00-00002-B000"/>
    <x v="1"/>
    <x v="0"/>
    <n v="17.232376280699999"/>
    <s v="1 - &lt;50"/>
    <x v="1"/>
  </r>
  <r>
    <s v="1-02-36-36-0A00-00003-0000"/>
    <x v="1"/>
    <x v="7"/>
    <n v="8.2792164849900001"/>
    <s v="1 - &lt;50"/>
    <x v="1"/>
  </r>
  <r>
    <s v="1-02-36-36-0A00-00003-0000"/>
    <x v="1"/>
    <x v="0"/>
    <n v="12.8611850611"/>
    <s v="1 - &lt;50"/>
    <x v="1"/>
  </r>
  <r>
    <s v="1-02-36-36-0A00-00003-A000"/>
    <x v="1"/>
    <x v="7"/>
    <n v="23.679354995600001"/>
    <s v="1 - &lt;50"/>
    <x v="1"/>
  </r>
  <r>
    <s v="1-02-36-36-0A00-00003-B000"/>
    <x v="1"/>
    <x v="7"/>
    <n v="21.054804025500001"/>
    <s v="1 - &lt;50"/>
    <x v="1"/>
  </r>
  <r>
    <s v="1-02-36-36-0A00-00003-C000"/>
    <x v="1"/>
    <x v="7"/>
    <n v="11.4188937166"/>
    <s v="1 - &lt;50"/>
    <x v="1"/>
  </r>
  <r>
    <s v="1-02-36-36-0A00-00003-C000"/>
    <x v="1"/>
    <x v="0"/>
    <n v="12.6967862252"/>
    <s v="1 - &lt;50"/>
    <x v="1"/>
  </r>
  <r>
    <s v="1-02-36-36-0A00-00004-0000"/>
    <x v="1"/>
    <x v="0"/>
    <n v="17.073586694900001"/>
    <s v="50- &lt;100"/>
    <x v="0"/>
  </r>
  <r>
    <s v="1-02-36-36-0A00-00004-0000"/>
    <x v="1"/>
    <x v="7"/>
    <n v="71.656769127800004"/>
    <s v="50- &lt;100"/>
    <x v="0"/>
  </r>
  <r>
    <s v="1-02-36-36-0A00-00005-0000"/>
    <x v="1"/>
    <x v="0"/>
    <n v="6.46934956583"/>
    <s v="1 - &lt;50"/>
    <x v="1"/>
  </r>
  <r>
    <s v="1-02-36-36-0A00-00005-0000"/>
    <x v="1"/>
    <x v="7"/>
    <n v="9.8286001483599996"/>
    <s v="1 - &lt;50"/>
    <x v="1"/>
  </r>
  <r>
    <s v="1-02-36-36-0A00-00005-A000"/>
    <x v="1"/>
    <x v="7"/>
    <n v="26.6552794748"/>
    <s v="1 - &lt;50"/>
    <x v="1"/>
  </r>
  <r>
    <s v="1-02-36-36-0A00-00005-B000"/>
    <x v="1"/>
    <x v="7"/>
    <n v="4.9738328770700004"/>
    <s v="1 - &lt;50"/>
    <x v="1"/>
  </r>
  <r>
    <s v="1-03-36-36-0010-00000-0090"/>
    <x v="1"/>
    <x v="7"/>
    <n v="1.1335104620900001E-3"/>
    <s v="&lt; 1"/>
    <x v="1"/>
  </r>
  <r>
    <s v="1-03-36-36-0010-00000-0150"/>
    <x v="1"/>
    <x v="7"/>
    <n v="4.8520705371600004"/>
    <s v="1 - &lt;50"/>
    <x v="1"/>
  </r>
  <r>
    <s v="1-03-36-36-0010-00000-0640"/>
    <x v="1"/>
    <x v="7"/>
    <n v="1.0061285108799999E-4"/>
    <s v="&lt; 1"/>
    <x v="1"/>
  </r>
  <r>
    <s v="1-03-36-36-0010-00000-CA20"/>
    <x v="1"/>
    <x v="7"/>
    <n v="1.4908774688699999E-2"/>
    <s v="&lt; 1"/>
    <x v="1"/>
  </r>
  <r>
    <s v="1-03-36-36-0020-00000-1010"/>
    <x v="1"/>
    <x v="7"/>
    <n v="31.949636943800002"/>
    <s v="1 - &lt;50"/>
    <x v="1"/>
  </r>
  <r>
    <s v="1-03-36-36-0020-00000-1120"/>
    <x v="2"/>
    <x v="7"/>
    <n v="8.1204262539300007"/>
    <s v="1 - &lt;50"/>
    <x v="1"/>
  </r>
  <r>
    <s v="1-03-36-36-0020-00000-1120"/>
    <x v="1"/>
    <x v="7"/>
    <n v="36.777297706200002"/>
    <s v="1 - &lt;50"/>
    <x v="1"/>
  </r>
  <r>
    <s v="1-03-36-36-0020-00000-LT30"/>
    <x v="1"/>
    <x v="7"/>
    <n v="1.3120058161999999E-3"/>
    <s v="&lt; 1"/>
    <x v="1"/>
  </r>
  <r>
    <s v="1-03-36-36-0030-00000-CA40"/>
    <x v="1"/>
    <x v="7"/>
    <n v="5.3938041721200003"/>
    <s v="1 - &lt;50"/>
    <x v="1"/>
  </r>
  <r>
    <s v="1-03-36-36-0A00-00001-0000"/>
    <x v="1"/>
    <x v="7"/>
    <n v="319.09610044999999"/>
    <s v="≥ 250"/>
    <x v="0"/>
  </r>
  <r>
    <s v="1-03-36-36-0A00-00001-A000"/>
    <x v="1"/>
    <x v="7"/>
    <n v="2.2805744748599999"/>
    <s v="1 - &lt;50"/>
    <x v="1"/>
  </r>
  <r>
    <s v="1-03-36-36-0A00-00002-0000"/>
    <x v="1"/>
    <x v="7"/>
    <n v="4.2658253950500002"/>
    <s v="1 - &lt;50"/>
    <x v="1"/>
  </r>
  <r>
    <s v="1-03-36-36-0A00-00002-A000"/>
    <x v="1"/>
    <x v="7"/>
    <n v="29.046565672900002"/>
    <s v="1 - &lt;50"/>
    <x v="1"/>
  </r>
  <r>
    <s v="1-03-36-36-0A00-00002-A100"/>
    <x v="1"/>
    <x v="7"/>
    <n v="21.086909354199999"/>
    <s v="1 - &lt;50"/>
    <x v="1"/>
  </r>
  <r>
    <s v="1-03-36-36-0A00-00003-0000"/>
    <x v="1"/>
    <x v="7"/>
    <n v="40.739696957500001"/>
    <s v="1 - &lt;50"/>
    <x v="1"/>
  </r>
  <r>
    <s v="1-03-36-36-0A00-00003-A000"/>
    <x v="1"/>
    <x v="7"/>
    <n v="19.762575469800002"/>
    <s v="1 - &lt;50"/>
    <x v="1"/>
  </r>
  <r>
    <s v="1-03-36-36-0A00-00003-B000"/>
    <x v="1"/>
    <x v="7"/>
    <n v="18.2984827772"/>
    <s v="1 - &lt;50"/>
    <x v="1"/>
  </r>
  <r>
    <s v="1-03-36-36-0A00-00003-C000"/>
    <x v="1"/>
    <x v="7"/>
    <n v="4.7804467175600003"/>
    <s v="1 - &lt;50"/>
    <x v="1"/>
  </r>
  <r>
    <s v="1-03-36-36-0A00-00004-0000"/>
    <x v="1"/>
    <x v="7"/>
    <n v="40.257910923600001"/>
    <s v="1 - &lt;50"/>
    <x v="1"/>
  </r>
  <r>
    <s v="1-03-36-36-0A00-00004-B000"/>
    <x v="1"/>
    <x v="7"/>
    <n v="27.5061655845"/>
    <s v="1 - &lt;50"/>
    <x v="1"/>
  </r>
  <r>
    <s v="1-04-36-36-0A00-00001-0000"/>
    <x v="1"/>
    <x v="7"/>
    <n v="222.350436358"/>
    <s v="200- &lt;250"/>
    <x v="0"/>
  </r>
  <r>
    <s v="1-04-36-36-0A00-00003-0000"/>
    <x v="1"/>
    <x v="7"/>
    <n v="51.319462958300001"/>
    <s v="50- &lt;100"/>
    <x v="0"/>
  </r>
  <r>
    <s v="1-05-36-36-0A00-00001-0000"/>
    <x v="1"/>
    <x v="7"/>
    <n v="35.932897857199997"/>
    <s v="1 - &lt;50"/>
    <x v="1"/>
  </r>
  <r>
    <s v="1-05-36-36-0A00-00001-C000"/>
    <x v="1"/>
    <x v="7"/>
    <n v="143.99329748599999"/>
    <s v="100- &lt;150"/>
    <x v="0"/>
  </r>
  <r>
    <s v="1-05-36-36-0A00-00003-A000"/>
    <x v="1"/>
    <x v="7"/>
    <n v="28.635690609600001"/>
    <s v="1 - &lt;50"/>
    <x v="1"/>
  </r>
  <r>
    <s v="1-05-36-36-0A00-00004-0000"/>
    <x v="6"/>
    <x v="7"/>
    <n v="0.20788666534299999"/>
    <s v="&lt; 1"/>
    <x v="1"/>
  </r>
  <r>
    <s v="1-05-36-36-0A00-00004-A000"/>
    <x v="1"/>
    <x v="7"/>
    <n v="6.0300883558900002E-2"/>
    <s v="&lt; 1"/>
    <x v="1"/>
  </r>
  <r>
    <s v="1-05-36-36-0A00-00005-0000"/>
    <x v="1"/>
    <x v="7"/>
    <n v="21.989070224199999"/>
    <s v="1 - &lt;50"/>
    <x v="1"/>
  </r>
  <r>
    <s v="1-05-36-36-0A00-00005-A000"/>
    <x v="1"/>
    <x v="7"/>
    <n v="29.498842183299999"/>
    <s v="1 - &lt;50"/>
    <x v="1"/>
  </r>
  <r>
    <s v="1-05-36-36-0A00-00008-0000"/>
    <x v="6"/>
    <x v="7"/>
    <n v="0.70856442631000005"/>
    <s v="1 - &lt;50"/>
    <x v="1"/>
  </r>
  <r>
    <s v="1-05-36-36-0A00-00008-0000"/>
    <x v="1"/>
    <x v="7"/>
    <n v="8.5637483548999995"/>
    <s v="1 - &lt;50"/>
    <x v="1"/>
  </r>
  <r>
    <s v="1-06-36-36-0A00-00001-0000"/>
    <x v="1"/>
    <x v="7"/>
    <n v="0.62414968385900005"/>
    <s v="&lt; 1"/>
    <x v="1"/>
  </r>
  <r>
    <s v="1-06-36-36-0A00-00001-C000"/>
    <x v="1"/>
    <x v="7"/>
    <n v="44.454554124200001"/>
    <s v="1 - &lt;50"/>
    <x v="1"/>
  </r>
  <r>
    <s v="1-06-36-36-0A00-00003-0000"/>
    <x v="1"/>
    <x v="7"/>
    <n v="2.64449420208E-2"/>
    <s v="&lt; 1"/>
    <x v="1"/>
  </r>
  <r>
    <s v="1-06-36-36-0A00-00003-A000"/>
    <x v="1"/>
    <x v="7"/>
    <n v="4.57737702607E-3"/>
    <s v="&lt; 1"/>
    <x v="1"/>
  </r>
  <r>
    <s v="1-06-36-36-0A00-00003-D000"/>
    <x v="1"/>
    <x v="7"/>
    <n v="6.7987178562499997"/>
    <s v="1 - &lt;50"/>
    <x v="1"/>
  </r>
  <r>
    <s v="1-06-36-36-0A00-00003-G000"/>
    <x v="1"/>
    <x v="7"/>
    <n v="6.51744333208"/>
    <s v="1 - &lt;50"/>
    <x v="1"/>
  </r>
  <r>
    <s v="1-06-36-36-0A00-00003-I000"/>
    <x v="1"/>
    <x v="7"/>
    <n v="2.0456947244800001"/>
    <s v="1 - &lt;50"/>
    <x v="1"/>
  </r>
  <r>
    <s v="1-08-36-36-0010-00000-0010"/>
    <x v="1"/>
    <x v="7"/>
    <n v="4.7467082605900002"/>
    <s v="1 - &lt;50"/>
    <x v="1"/>
  </r>
  <r>
    <s v="1-08-36-36-0010-00000-0020"/>
    <x v="1"/>
    <x v="7"/>
    <n v="10.2036316532"/>
    <s v="1 - &lt;50"/>
    <x v="1"/>
  </r>
  <r>
    <s v="1-08-36-36-0010-00000-0030"/>
    <x v="1"/>
    <x v="7"/>
    <n v="10.567601661899999"/>
    <s v="1 - &lt;50"/>
    <x v="1"/>
  </r>
  <r>
    <s v="1-08-36-36-0020-00000-0010"/>
    <x v="1"/>
    <x v="7"/>
    <n v="3.0183090023199999E-3"/>
    <s v="&lt; 1"/>
    <x v="1"/>
  </r>
  <r>
    <s v="1-08-36-36-0A00-00002-0000"/>
    <x v="1"/>
    <x v="7"/>
    <n v="47.447472370500002"/>
    <s v="1 - &lt;50"/>
    <x v="1"/>
  </r>
  <r>
    <s v="1-08-36-36-0A00-00002-A000"/>
    <x v="1"/>
    <x v="7"/>
    <n v="25.2339469669"/>
    <s v="1 - &lt;50"/>
    <x v="1"/>
  </r>
  <r>
    <s v="1-08-36-36-0A00-00003-0000"/>
    <x v="1"/>
    <x v="7"/>
    <n v="59.623150846999998"/>
    <s v="50- &lt;100"/>
    <x v="0"/>
  </r>
  <r>
    <s v="1-08-36-36-0A00-00004-0000"/>
    <x v="1"/>
    <x v="7"/>
    <n v="9.49855233149"/>
    <s v="1 - &lt;50"/>
    <x v="1"/>
  </r>
  <r>
    <s v="1-08-36-36-0A00-00004-A000"/>
    <x v="1"/>
    <x v="7"/>
    <n v="40.473090003000003"/>
    <s v="1 - &lt;50"/>
    <x v="1"/>
  </r>
  <r>
    <s v="1-08-36-36-0A00-00005-0000"/>
    <x v="1"/>
    <x v="7"/>
    <n v="73.8999764279"/>
    <s v="50- &lt;100"/>
    <x v="0"/>
  </r>
  <r>
    <s v="1-08-36-36-0A00-00006-B000"/>
    <x v="8"/>
    <x v="7"/>
    <n v="1.4854616358999999E-2"/>
    <s v="1 - &lt;50"/>
    <x v="1"/>
  </r>
  <r>
    <s v="1-08-36-36-0A00-00006-B000"/>
    <x v="1"/>
    <x v="7"/>
    <n v="36.441843091400003"/>
    <s v="1 - &lt;50"/>
    <x v="1"/>
  </r>
  <r>
    <s v="1-08-36-36-0A00-00006-C000"/>
    <x v="1"/>
    <x v="7"/>
    <n v="9.8476075549999997"/>
    <s v="1 - &lt;50"/>
    <x v="1"/>
  </r>
  <r>
    <s v="1-09-36-36-0A00-00002-0000"/>
    <x v="1"/>
    <x v="7"/>
    <n v="69.494528644200003"/>
    <s v="50- &lt;100"/>
    <x v="0"/>
  </r>
  <r>
    <s v="1-09-36-36-0A00-00003-0000"/>
    <x v="1"/>
    <x v="7"/>
    <n v="2.00668567569"/>
    <s v="1 - &lt;50"/>
    <x v="1"/>
  </r>
  <r>
    <s v="1-09-36-36-0A00-00004-0000"/>
    <x v="1"/>
    <x v="7"/>
    <n v="6.2885777558799996"/>
    <s v="1 - &lt;50"/>
    <x v="1"/>
  </r>
  <r>
    <s v="1-09-36-36-0A00-00004-A000"/>
    <x v="1"/>
    <x v="7"/>
    <n v="22.319881895999998"/>
    <s v="1 - &lt;50"/>
    <x v="1"/>
  </r>
  <r>
    <s v="1-09-36-36-0A00-00005-0000"/>
    <x v="1"/>
    <x v="7"/>
    <n v="1.50036012475"/>
    <s v="1 - &lt;50"/>
    <x v="1"/>
  </r>
  <r>
    <s v="1-09-36-36-0A00-00006-0000"/>
    <x v="1"/>
    <x v="7"/>
    <n v="5.9481930306599997"/>
    <s v="1 - &lt;50"/>
    <x v="1"/>
  </r>
  <r>
    <s v="1-09-36-36-0A00-00007-0000"/>
    <x v="1"/>
    <x v="7"/>
    <n v="18.921333682699998"/>
    <s v="1 - &lt;50"/>
    <x v="1"/>
  </r>
  <r>
    <s v="1-09-36-36-0A00-00007-A000"/>
    <x v="1"/>
    <x v="7"/>
    <n v="10.519602641700001"/>
    <s v="1 - &lt;50"/>
    <x v="1"/>
  </r>
  <r>
    <s v="1-09-36-36-0A00-00007-B000"/>
    <x v="1"/>
    <x v="7"/>
    <n v="9.2369991464400005"/>
    <s v="1 - &lt;50"/>
    <x v="1"/>
  </r>
  <r>
    <s v="1-09-36-36-0A00-00008-0000"/>
    <x v="1"/>
    <x v="7"/>
    <n v="19.9502663353"/>
    <s v="1 - &lt;50"/>
    <x v="1"/>
  </r>
  <r>
    <s v="1-09-36-36-0A00-00008-A000"/>
    <x v="1"/>
    <x v="7"/>
    <n v="11.511413123500001"/>
    <s v="1 - &lt;50"/>
    <x v="1"/>
  </r>
  <r>
    <s v="1-09-36-36-0A00-00008-B000"/>
    <x v="1"/>
    <x v="7"/>
    <n v="20.374488256700001"/>
    <s v="1 - &lt;50"/>
    <x v="1"/>
  </r>
  <r>
    <s v="1-09-36-36-0A00-00008-C000"/>
    <x v="1"/>
    <x v="7"/>
    <n v="16.790937659400001"/>
    <s v="1 - &lt;50"/>
    <x v="1"/>
  </r>
  <r>
    <s v="1-10-35-36-0A00-00001-A000"/>
    <x v="1"/>
    <x v="7"/>
    <n v="461.18810479699999"/>
    <s v="≥ 250"/>
    <x v="0"/>
  </r>
  <r>
    <s v="1-10-36-36-0010-00000-0010"/>
    <x v="1"/>
    <x v="7"/>
    <n v="9.8694871612099995"/>
    <s v="1 - &lt;50"/>
    <x v="1"/>
  </r>
  <r>
    <s v="1-10-36-36-0010-00000-0020"/>
    <x v="1"/>
    <x v="7"/>
    <n v="10.051009780099999"/>
    <s v="1 - &lt;50"/>
    <x v="1"/>
  </r>
  <r>
    <s v="1-10-36-36-0010-00000-0030"/>
    <x v="1"/>
    <x v="7"/>
    <n v="10.0509263977"/>
    <s v="1 - &lt;50"/>
    <x v="1"/>
  </r>
  <r>
    <s v="1-10-36-36-0020-00000-0010"/>
    <x v="3"/>
    <x v="7"/>
    <n v="7.9658420968900003"/>
    <s v="1 - &lt;50"/>
    <x v="1"/>
  </r>
  <r>
    <s v="1-10-36-36-0020-00000-0020"/>
    <x v="3"/>
    <x v="7"/>
    <n v="13.229991995400001"/>
    <s v="1 - &lt;50"/>
    <x v="1"/>
  </r>
  <r>
    <s v="1-10-36-36-0020-00000-0030"/>
    <x v="3"/>
    <x v="7"/>
    <n v="10.7718783942"/>
    <s v="1 - &lt;50"/>
    <x v="1"/>
  </r>
  <r>
    <s v="1-10-36-36-0A00-00001-0000"/>
    <x v="2"/>
    <x v="7"/>
    <n v="7.5049182756500004E-3"/>
    <s v="1 - &lt;50"/>
    <x v="1"/>
  </r>
  <r>
    <s v="1-10-36-36-0A00-00001-0000"/>
    <x v="3"/>
    <x v="7"/>
    <n v="0.64672698014399999"/>
    <s v="1 - &lt;50"/>
    <x v="1"/>
  </r>
  <r>
    <s v="1-10-36-36-0A00-00001-0000"/>
    <x v="1"/>
    <x v="7"/>
    <n v="29.056139340800001"/>
    <s v="1 - &lt;50"/>
    <x v="1"/>
  </r>
  <r>
    <s v="1-10-36-36-0A00-00002-B000"/>
    <x v="1"/>
    <x v="7"/>
    <n v="1.6812041471499999E-2"/>
    <s v="1 - &lt;50"/>
    <x v="1"/>
  </r>
  <r>
    <s v="1-10-36-36-0A00-00002-B000"/>
    <x v="3"/>
    <x v="7"/>
    <n v="10.157397765000001"/>
    <s v="1 - &lt;50"/>
    <x v="1"/>
  </r>
  <r>
    <s v="1-10-36-36-0A00-00002-B000"/>
    <x v="2"/>
    <x v="7"/>
    <n v="23.559374516599998"/>
    <s v="1 - &lt;50"/>
    <x v="1"/>
  </r>
  <r>
    <s v="1-10-36-36-0A00-00003-A000"/>
    <x v="2"/>
    <x v="7"/>
    <n v="2.3944594723599999E-2"/>
    <s v="1 - &lt;50"/>
    <x v="1"/>
  </r>
  <r>
    <s v="1-10-36-36-0A00-00003-A000"/>
    <x v="1"/>
    <x v="7"/>
    <n v="45.067402752900001"/>
    <s v="1 - &lt;50"/>
    <x v="1"/>
  </r>
  <r>
    <s v="1-10-36-36-0A00-00005-0000"/>
    <x v="1"/>
    <x v="7"/>
    <n v="27.545294746900002"/>
    <s v="1 - &lt;50"/>
    <x v="1"/>
  </r>
  <r>
    <s v="1-10-36-36-0A00-00006-0000"/>
    <x v="1"/>
    <x v="7"/>
    <n v="5.7425625496199997"/>
    <s v="1 - &lt;50"/>
    <x v="1"/>
  </r>
  <r>
    <s v="1-10-36-36-0A00-00006-A000"/>
    <x v="1"/>
    <x v="7"/>
    <n v="12.7938997743"/>
    <s v="1 - &lt;50"/>
    <x v="1"/>
  </r>
  <r>
    <s v="1-10-36-36-0A00-00006-B000"/>
    <x v="1"/>
    <x v="7"/>
    <n v="5.82816974186"/>
    <s v="1 - &lt;50"/>
    <x v="1"/>
  </r>
  <r>
    <s v="1-10-36-36-0A00-00007-0000"/>
    <x v="2"/>
    <x v="7"/>
    <n v="6.3013668832999997E-2"/>
    <s v="1 - &lt;50"/>
    <x v="1"/>
  </r>
  <r>
    <s v="1-10-36-36-0A00-00007-0000"/>
    <x v="1"/>
    <x v="7"/>
    <n v="19.502773576199999"/>
    <s v="1 - &lt;50"/>
    <x v="1"/>
  </r>
  <r>
    <s v="1-10-36-36-0A00-00007-A000"/>
    <x v="1"/>
    <x v="7"/>
    <n v="0.72718849221399995"/>
    <s v="1 - &lt;50"/>
    <x v="1"/>
  </r>
  <r>
    <s v="1-10-36-36-0A00-00007-A000"/>
    <x v="2"/>
    <x v="7"/>
    <n v="4.2667534098899997"/>
    <s v="1 - &lt;50"/>
    <x v="1"/>
  </r>
  <r>
    <s v="1-10-36-36-0A00-00007-A000"/>
    <x v="6"/>
    <x v="7"/>
    <n v="14.7299833612"/>
    <s v="1 - &lt;50"/>
    <x v="1"/>
  </r>
  <r>
    <s v="1-10-36-36-0A00-00007-B000"/>
    <x v="2"/>
    <x v="7"/>
    <n v="3.6034241744700002"/>
    <s v="1 - &lt;50"/>
    <x v="1"/>
  </r>
  <r>
    <s v="1-10-36-36-0A00-00007-B000"/>
    <x v="1"/>
    <x v="7"/>
    <n v="16.5500948858"/>
    <s v="1 - &lt;50"/>
    <x v="1"/>
  </r>
  <r>
    <s v="1-10-36-36-0A00-00008-A000"/>
    <x v="1"/>
    <x v="7"/>
    <n v="5.0065635331999996"/>
    <s v="1 - &lt;50"/>
    <x v="1"/>
  </r>
  <r>
    <s v="1-10-36-36-0A00-00008-B000"/>
    <x v="1"/>
    <x v="7"/>
    <n v="9.7995824110100003"/>
    <s v="1 - &lt;50"/>
    <x v="1"/>
  </r>
  <r>
    <s v="1-10-36-36-0A00-00008-B100"/>
    <x v="1"/>
    <x v="7"/>
    <n v="6.3732658365399999"/>
    <s v="1 - &lt;50"/>
    <x v="1"/>
  </r>
  <r>
    <s v="1-10-36-36-0A00-00008-C000"/>
    <x v="1"/>
    <x v="7"/>
    <n v="4.3865892472399999"/>
    <s v="1 - &lt;50"/>
    <x v="1"/>
  </r>
  <r>
    <s v="1-10-36-36-0A00-00009-A000"/>
    <x v="1"/>
    <x v="7"/>
    <n v="5.8366015858100004"/>
    <s v="1 - &lt;50"/>
    <x v="1"/>
  </r>
  <r>
    <s v="1-10-36-36-0A00-00009-B000"/>
    <x v="1"/>
    <x v="7"/>
    <n v="2.90503713339"/>
    <s v="1 - &lt;50"/>
    <x v="1"/>
  </r>
  <r>
    <s v="1-10-36-36-0A00-00009-D000"/>
    <x v="1"/>
    <x v="7"/>
    <n v="3.1086082244000002"/>
    <s v="1 - &lt;50"/>
    <x v="1"/>
  </r>
  <r>
    <s v="1-11-36-36-0010-00000-0010"/>
    <x v="1"/>
    <x v="0"/>
    <n v="5.2864548208800004"/>
    <s v="1 - &lt;50"/>
    <x v="1"/>
  </r>
  <r>
    <s v="1-11-36-36-0010-00000-0020"/>
    <x v="1"/>
    <x v="0"/>
    <n v="6.9825776315999999"/>
    <s v="1 - &lt;50"/>
    <x v="1"/>
  </r>
  <r>
    <s v="1-11-36-36-0A00-00001-A000"/>
    <x v="1"/>
    <x v="0"/>
    <n v="25.116019053799999"/>
    <s v="1 - &lt;50"/>
    <x v="1"/>
  </r>
  <r>
    <s v="1-11-36-36-0A00-00001-A100"/>
    <x v="1"/>
    <x v="0"/>
    <n v="2.4202747601299999"/>
    <s v="1 - &lt;50"/>
    <x v="1"/>
  </r>
  <r>
    <s v="1-11-36-36-0A00-00002-A000"/>
    <x v="1"/>
    <x v="0"/>
    <n v="20.169181162200001"/>
    <s v="1 - &lt;50"/>
    <x v="1"/>
  </r>
  <r>
    <s v="1-11-36-36-0A00-00002-B000"/>
    <x v="1"/>
    <x v="0"/>
    <n v="27.9210707664"/>
    <s v="1 - &lt;50"/>
    <x v="1"/>
  </r>
  <r>
    <s v="1-11-36-36-0A00-00003-0000"/>
    <x v="1"/>
    <x v="0"/>
    <n v="69.638398368099999"/>
    <s v="50- &lt;100"/>
    <x v="0"/>
  </r>
  <r>
    <s v="1-11-36-36-0A00-00004-0000"/>
    <x v="1"/>
    <x v="7"/>
    <n v="21.834989669500001"/>
    <s v="1 - &lt;50"/>
    <x v="1"/>
  </r>
  <r>
    <s v="1-11-36-36-0A00-00004-0000"/>
    <x v="1"/>
    <x v="0"/>
    <n v="29.804655440600001"/>
    <s v="1 - &lt;50"/>
    <x v="1"/>
  </r>
  <r>
    <s v="1-11-36-36-0A00-00005-0000"/>
    <x v="1"/>
    <x v="0"/>
    <n v="47.489395865399999"/>
    <s v="1 - &lt;50"/>
    <x v="1"/>
  </r>
  <r>
    <s v="1-11-36-36-0A00-00007-0000"/>
    <x v="1"/>
    <x v="0"/>
    <n v="38.3386191942"/>
    <s v="1 - &lt;50"/>
    <x v="1"/>
  </r>
  <r>
    <s v="1-11-36-36-0A00-00007-A000"/>
    <x v="1"/>
    <x v="0"/>
    <n v="37.691016692700003"/>
    <s v="1 - &lt;50"/>
    <x v="1"/>
  </r>
  <r>
    <s v="1-11-36-36-0A00-00008-0000"/>
    <x v="1"/>
    <x v="0"/>
    <n v="3.9123547977299999"/>
    <s v="1 - &lt;50"/>
    <x v="1"/>
  </r>
  <r>
    <s v="1-11-36-36-0A00-00008-0000"/>
    <x v="1"/>
    <x v="7"/>
    <n v="7.0630051858999998"/>
    <s v="1 - &lt;50"/>
    <x v="1"/>
  </r>
  <r>
    <s v="1-11-36-36-0A00-00008-A000"/>
    <x v="1"/>
    <x v="7"/>
    <n v="0.82878665194099999"/>
    <s v="1 - &lt;50"/>
    <x v="1"/>
  </r>
  <r>
    <s v="1-11-36-36-0A00-00008-A000"/>
    <x v="1"/>
    <x v="0"/>
    <n v="9.7996869787699996"/>
    <s v="1 - &lt;50"/>
    <x v="1"/>
  </r>
  <r>
    <s v="1-11-36-36-0A00-00008-B000"/>
    <x v="1"/>
    <x v="7"/>
    <n v="5.8939498666699999"/>
    <s v="1 - &lt;50"/>
    <x v="1"/>
  </r>
  <r>
    <s v="1-11-36-36-0A00-00008-B000"/>
    <x v="1"/>
    <x v="0"/>
    <n v="6.0776083830900003"/>
    <s v="1 - &lt;50"/>
    <x v="1"/>
  </r>
  <r>
    <s v="1-11-36-36-0A00-00008-C000"/>
    <x v="1"/>
    <x v="7"/>
    <n v="9.7283817167999995"/>
    <s v="1 - &lt;50"/>
    <x v="1"/>
  </r>
  <r>
    <s v="1-11-36-36-0A00-00008-C100"/>
    <x v="1"/>
    <x v="7"/>
    <n v="9.9781656807699992"/>
    <s v="1 - &lt;50"/>
    <x v="1"/>
  </r>
  <r>
    <s v="1-12-36-36-0A00-00001-A000"/>
    <x v="1"/>
    <x v="0"/>
    <n v="23.250444897400001"/>
    <s v="1 - &lt;50"/>
    <x v="1"/>
  </r>
  <r>
    <s v="1-12-36-36-0A00-00002-0000"/>
    <x v="1"/>
    <x v="0"/>
    <n v="71.235371634000003"/>
    <s v="50- &lt;100"/>
    <x v="0"/>
  </r>
  <r>
    <s v="1-12-36-36-0A00-00003-0000"/>
    <x v="2"/>
    <x v="0"/>
    <n v="38.976544906000001"/>
    <s v="50- &lt;100"/>
    <x v="0"/>
  </r>
  <r>
    <s v="1-12-36-36-0A00-00003-0000"/>
    <x v="1"/>
    <x v="0"/>
    <n v="43.916943656900003"/>
    <s v="50- &lt;100"/>
    <x v="0"/>
  </r>
  <r>
    <s v="1-12-36-36-0A00-00004-0000"/>
    <x v="1"/>
    <x v="0"/>
    <n v="15.9621671635"/>
    <s v="50- &lt;100"/>
    <x v="0"/>
  </r>
  <r>
    <s v="1-12-36-36-0A00-00004-0000"/>
    <x v="2"/>
    <x v="0"/>
    <n v="39.421981084000002"/>
    <s v="50- &lt;100"/>
    <x v="0"/>
  </r>
  <r>
    <s v="1-14-35-36-0A00-00001-B000"/>
    <x v="1"/>
    <x v="7"/>
    <n v="59.847850661499997"/>
    <s v="50- &lt;100"/>
    <x v="0"/>
  </r>
  <r>
    <s v="1-14-36-36-0010-00000-001A"/>
    <x v="1"/>
    <x v="0"/>
    <n v="5.1094657959300003"/>
    <s v="1 - &lt;50"/>
    <x v="1"/>
  </r>
  <r>
    <s v="1-14-36-36-0010-00000-0040"/>
    <x v="1"/>
    <x v="0"/>
    <n v="5.4182472736099996"/>
    <s v="1 - &lt;50"/>
    <x v="1"/>
  </r>
  <r>
    <s v="1-14-36-36-0010-00000-0200"/>
    <x v="1"/>
    <x v="0"/>
    <n v="10.9349802618"/>
    <s v="1 - &lt;50"/>
    <x v="1"/>
  </r>
  <r>
    <s v="1-14-36-36-0010-00000-0210"/>
    <x v="1"/>
    <x v="0"/>
    <n v="17.473922631299999"/>
    <s v="1 - &lt;50"/>
    <x v="1"/>
  </r>
  <r>
    <s v="1-14-36-36-0A00-00001-0000"/>
    <x v="1"/>
    <x v="0"/>
    <n v="24.057704716899998"/>
    <s v="1 - &lt;50"/>
    <x v="1"/>
  </r>
  <r>
    <s v="1-14-36-36-0A00-00003-C000"/>
    <x v="1"/>
    <x v="0"/>
    <n v="1.3514626943200001E-2"/>
    <s v="&lt; 1"/>
    <x v="1"/>
  </r>
  <r>
    <s v="1-14-36-36-0A00-00004-0000"/>
    <x v="1"/>
    <x v="7"/>
    <n v="0.503995347303"/>
    <s v="1 - &lt;50"/>
    <x v="1"/>
  </r>
  <r>
    <s v="1-14-36-36-0A00-00004-0000"/>
    <x v="1"/>
    <x v="0"/>
    <n v="49.850831153999998"/>
    <s v="1 - &lt;50"/>
    <x v="1"/>
  </r>
  <r>
    <s v="1-14-36-36-0A00-00005-0000"/>
    <x v="1"/>
    <x v="0"/>
    <n v="3.3199308360300002"/>
    <s v="1 - &lt;50"/>
    <x v="1"/>
  </r>
  <r>
    <s v="1-15-36-36-0A00-00001-0000"/>
    <x v="1"/>
    <x v="7"/>
    <n v="7.9808113030400003"/>
    <s v="1 - &lt;50"/>
    <x v="1"/>
  </r>
  <r>
    <s v="1-15-36-36-0A00-00001-0000"/>
    <x v="1"/>
    <x v="0"/>
    <n v="13.3792962994"/>
    <s v="1 - &lt;50"/>
    <x v="1"/>
  </r>
  <r>
    <s v="1-15-36-36-0A00-00002-0000"/>
    <x v="1"/>
    <x v="0"/>
    <n v="9.7229407418000005"/>
    <s v="1 - &lt;50"/>
    <x v="1"/>
  </r>
  <r>
    <s v="1-15-36-36-0A00-00002-0000"/>
    <x v="1"/>
    <x v="7"/>
    <n v="12.1933601494"/>
    <s v="1 - &lt;50"/>
    <x v="1"/>
  </r>
  <r>
    <s v="1-15-36-36-0A00-00003-0000"/>
    <x v="1"/>
    <x v="7"/>
    <n v="40.419818236700003"/>
    <s v="1 - &lt;50"/>
    <x v="1"/>
  </r>
  <r>
    <s v="1-15-36-36-0A00-00003-A000"/>
    <x v="1"/>
    <x v="0"/>
    <n v="1.01417483049"/>
    <s v="50- &lt;100"/>
    <x v="0"/>
  </r>
  <r>
    <s v="1-15-36-36-0A00-00003-A000"/>
    <x v="1"/>
    <x v="7"/>
    <n v="71.8063927006"/>
    <s v="50- &lt;100"/>
    <x v="0"/>
  </r>
  <r>
    <s v="1-15-36-36-0A00-00006-0000"/>
    <x v="1"/>
    <x v="7"/>
    <n v="9.9962164361599992"/>
    <s v="1 - &lt;50"/>
    <x v="1"/>
  </r>
  <r>
    <s v="1-16-36-36-0A00-00001-0000"/>
    <x v="1"/>
    <x v="7"/>
    <n v="44.002483552800001"/>
    <s v="1 - &lt;50"/>
    <x v="1"/>
  </r>
  <r>
    <s v="1-16-36-36-0A00-00002-0000"/>
    <x v="1"/>
    <x v="7"/>
    <n v="34.033935748799998"/>
    <s v="1 - &lt;50"/>
    <x v="1"/>
  </r>
  <r>
    <s v="1-16-36-36-0A00-00002-A000"/>
    <x v="1"/>
    <x v="7"/>
    <n v="12.213838452699999"/>
    <s v="1 - &lt;50"/>
    <x v="1"/>
  </r>
  <r>
    <s v="1-16-36-36-0A00-00003-0000"/>
    <x v="1"/>
    <x v="7"/>
    <n v="31.275227002800001"/>
    <s v="1 - &lt;50"/>
    <x v="1"/>
  </r>
  <r>
    <s v="1-16-36-36-0A00-00003-A000"/>
    <x v="1"/>
    <x v="7"/>
    <n v="19.354516221899999"/>
    <s v="1 - &lt;50"/>
    <x v="1"/>
  </r>
  <r>
    <s v="1-16-36-36-0A00-00003-B000"/>
    <x v="1"/>
    <x v="7"/>
    <n v="21.0593092698"/>
    <s v="1 - &lt;50"/>
    <x v="1"/>
  </r>
  <r>
    <s v="1-16-36-36-0A00-00004-0000"/>
    <x v="1"/>
    <x v="7"/>
    <n v="71.771047737000004"/>
    <s v="50- &lt;100"/>
    <x v="0"/>
  </r>
  <r>
    <s v="1-17-36-36-0A00-00002-0000"/>
    <x v="1"/>
    <x v="7"/>
    <n v="36.313082563999998"/>
    <s v="1 - &lt;50"/>
    <x v="1"/>
  </r>
  <r>
    <s v="1-17-36-36-0A00-00002-B000"/>
    <x v="1"/>
    <x v="7"/>
    <n v="9.3325625457600001"/>
    <s v="1 - &lt;50"/>
    <x v="1"/>
  </r>
  <r>
    <s v="1-23-36-36-0A00-00001-C000"/>
    <x v="1"/>
    <x v="0"/>
    <n v="1.22154942388"/>
    <s v="1 - &lt;50"/>
    <x v="1"/>
  </r>
  <r>
    <s v="1-25-36-36-0A00-00002-A000"/>
    <x v="1"/>
    <x v="0"/>
    <n v="2.9179933882500001E-3"/>
    <s v="&lt; 1"/>
    <x v="1"/>
  </r>
  <r>
    <s v="1-33-35-36-0A00-00001-0000"/>
    <x v="1"/>
    <x v="7"/>
    <n v="262.30315291900001"/>
    <s v="≥ 250"/>
    <x v="0"/>
  </r>
  <r>
    <s v="1-33-35-36-0A00-00002-0000"/>
    <x v="1"/>
    <x v="7"/>
    <n v="186.483150317"/>
    <s v="150-&lt;200"/>
    <x v="0"/>
  </r>
  <r>
    <s v="1-34-35-36-0A00-00001-0000"/>
    <x v="1"/>
    <x v="7"/>
    <n v="280.62050142099997"/>
    <s v="≥ 250"/>
    <x v="0"/>
  </r>
  <r>
    <s v="1-34-35-36-0A00-00002-0000"/>
    <x v="1"/>
    <x v="7"/>
    <n v="258.86672388"/>
    <s v="≥ 250"/>
    <x v="0"/>
  </r>
  <r>
    <s v="1-36-36-36-0A00-00001-B000"/>
    <x v="1"/>
    <x v="0"/>
    <n v="14.55506551"/>
    <s v="1 - &lt;50"/>
    <x v="1"/>
  </r>
  <r>
    <s v="1-36-36-36-0A00-00001-E000"/>
    <x v="1"/>
    <x v="0"/>
    <n v="2.2232830985E-2"/>
    <s v="&lt; 1"/>
    <x v="1"/>
  </r>
  <r>
    <s v="1-36-36-36-0A00-00001-F000"/>
    <x v="1"/>
    <x v="0"/>
    <n v="0.157000089111"/>
    <s v="&lt; 1"/>
    <x v="1"/>
  </r>
  <r>
    <s v="1-36-36-36-0A00-00002-0000"/>
    <x v="1"/>
    <x v="0"/>
    <n v="5.4309974053600003"/>
    <s v="1 - &lt;50"/>
    <x v="1"/>
  </r>
  <r>
    <s v="2111-322-0001-000-3"/>
    <x v="11"/>
    <x v="7"/>
    <n v="3.7114492174399998"/>
    <s v="1 - &lt;50"/>
    <x v="1"/>
  </r>
  <r>
    <s v="2111-322-0002-000-0"/>
    <x v="11"/>
    <x v="7"/>
    <n v="5.0468246464900002"/>
    <s v="1 - &lt;50"/>
    <x v="1"/>
  </r>
  <r>
    <s v="2111-322-0003-000-7"/>
    <x v="11"/>
    <x v="7"/>
    <n v="9.9522354250999996"/>
    <s v="1 - &lt;50"/>
    <x v="1"/>
  </r>
  <r>
    <s v="2111-332-0001-000-4"/>
    <x v="11"/>
    <x v="7"/>
    <n v="5.0836504501100004"/>
    <s v="1 - &lt;50"/>
    <x v="1"/>
  </r>
  <r>
    <s v="2111-332-0002-000-1"/>
    <x v="11"/>
    <x v="7"/>
    <n v="5.0836451018800002"/>
    <s v="1 - &lt;50"/>
    <x v="1"/>
  </r>
  <r>
    <s v="2112-422-0001-000-3"/>
    <x v="11"/>
    <x v="7"/>
    <n v="8.42329385763"/>
    <s v="1 - &lt;50"/>
    <x v="1"/>
  </r>
  <r>
    <s v="2112-423-0001-000-6"/>
    <x v="11"/>
    <x v="7"/>
    <n v="9.6913944306200008"/>
    <s v="1 - &lt;50"/>
    <x v="1"/>
  </r>
  <r>
    <s v="2112-432-0001-000-4"/>
    <x v="11"/>
    <x v="7"/>
    <n v="7.9707578523500002"/>
    <s v="1 - &lt;50"/>
    <x v="1"/>
  </r>
  <r>
    <s v="2112-441-0003-000-6"/>
    <x v="11"/>
    <x v="7"/>
    <n v="0.406205033795"/>
    <s v="&lt; 1"/>
    <x v="1"/>
  </r>
  <r>
    <s v="2136-111-0001-000-2"/>
    <x v="11"/>
    <x v="7"/>
    <n v="1.9555857487299999"/>
    <s v="1 - &lt;50"/>
    <x v="1"/>
  </r>
  <r>
    <s v="2136-111-0001-000-2"/>
    <x v="2"/>
    <x v="7"/>
    <n v="11.0505378585"/>
    <s v="1 - &lt;50"/>
    <x v="1"/>
  </r>
  <r>
    <s v="2136-111-0001-000-2"/>
    <x v="1"/>
    <x v="7"/>
    <n v="28.2872773657"/>
    <s v="1 - &lt;50"/>
    <x v="1"/>
  </r>
  <r>
    <s v="2201-211-0001-000-8"/>
    <x v="0"/>
    <x v="8"/>
    <n v="80.305364267200005"/>
    <s v="50- &lt;100"/>
    <x v="0"/>
  </r>
  <r>
    <s v="2202-111-0003-000-8"/>
    <x v="2"/>
    <x v="8"/>
    <n v="25.674162475100001"/>
    <s v="1 - &lt;50"/>
    <x v="1"/>
  </r>
  <r>
    <s v="2202-121-0001-000-5"/>
    <x v="2"/>
    <x v="8"/>
    <n v="225.882095405"/>
    <s v="200- &lt;250"/>
    <x v="0"/>
  </r>
  <r>
    <s v="2202-221-0001-000-2"/>
    <x v="2"/>
    <x v="8"/>
    <n v="37.261584150799997"/>
    <s v="1 - &lt;50"/>
    <x v="1"/>
  </r>
  <r>
    <s v="2202-223-0001-000-8"/>
    <x v="2"/>
    <x v="8"/>
    <n v="41.427888559899998"/>
    <s v="1 - &lt;50"/>
    <x v="1"/>
  </r>
  <r>
    <s v="2203-111-0003-000-1"/>
    <x v="1"/>
    <x v="8"/>
    <n v="20.5956654951"/>
    <s v="50- &lt;100"/>
    <x v="0"/>
  </r>
  <r>
    <s v="2203-111-0003-000-1"/>
    <x v="2"/>
    <x v="8"/>
    <n v="63.722764370500002"/>
    <s v="50- &lt;100"/>
    <x v="0"/>
  </r>
  <r>
    <s v="2203-121-0001-000-8"/>
    <x v="2"/>
    <x v="8"/>
    <n v="42.065621310499999"/>
    <s v="1 - &lt;50"/>
    <x v="1"/>
  </r>
  <r>
    <s v="2203-122-0001-000-1"/>
    <x v="2"/>
    <x v="8"/>
    <n v="42.682281731700002"/>
    <s v="1 - &lt;50"/>
    <x v="1"/>
  </r>
  <r>
    <s v="2203-211-0001-000-4"/>
    <x v="2"/>
    <x v="8"/>
    <n v="85.963921526799993"/>
    <s v="50- &lt;100"/>
    <x v="0"/>
  </r>
  <r>
    <s v="2203-221-0001-000-5"/>
    <x v="2"/>
    <x v="8"/>
    <n v="85.859790175200004"/>
    <s v="50- &lt;100"/>
    <x v="0"/>
  </r>
  <r>
    <s v="2203-311-0002-000-8"/>
    <x v="2"/>
    <x v="8"/>
    <n v="0.54915369563799998"/>
    <s v="&lt; 1"/>
    <x v="1"/>
  </r>
  <r>
    <s v="2203-321-0001-000-2"/>
    <x v="2"/>
    <x v="8"/>
    <n v="29.2796733771"/>
    <s v="1 - &lt;50"/>
    <x v="1"/>
  </r>
  <r>
    <s v="2203-332-0002-000-3"/>
    <x v="2"/>
    <x v="8"/>
    <n v="0.55080435819899998"/>
    <s v="&lt; 1"/>
    <x v="1"/>
  </r>
  <r>
    <s v="2203-411-0001-000-8"/>
    <x v="2"/>
    <x v="8"/>
    <n v="154.929105077"/>
    <s v="150-&lt;200"/>
    <x v="0"/>
  </r>
  <r>
    <s v="2204-111-0002-000-7"/>
    <x v="2"/>
    <x v="8"/>
    <n v="104.33508700599999"/>
    <s v="100- &lt;150"/>
    <x v="0"/>
  </r>
  <r>
    <s v="2204-233-0020-000-4"/>
    <x v="2"/>
    <x v="8"/>
    <n v="113.223979894"/>
    <s v="100- &lt;150"/>
    <x v="0"/>
  </r>
  <r>
    <s v="2204-311-0001-000-4"/>
    <x v="2"/>
    <x v="8"/>
    <n v="38.800427448699999"/>
    <s v="1 - &lt;50"/>
    <x v="1"/>
  </r>
  <r>
    <s v="2204-422-0001-000-5"/>
    <x v="2"/>
    <x v="8"/>
    <n v="38.194453970300003"/>
    <s v="1 - &lt;50"/>
    <x v="1"/>
  </r>
  <r>
    <s v="2207-324-0001-000-3"/>
    <x v="1"/>
    <x v="7"/>
    <n v="9.9608748690300004"/>
    <s v="1 - &lt;50"/>
    <x v="1"/>
  </r>
  <r>
    <s v="2207-413-0001-000-6"/>
    <x v="1"/>
    <x v="7"/>
    <n v="10.1154158123"/>
    <s v="1 - &lt;50"/>
    <x v="1"/>
  </r>
  <r>
    <s v="2207-442-0002-000-1"/>
    <x v="1"/>
    <x v="7"/>
    <n v="8.1360098918499997"/>
    <s v="1 - &lt;50"/>
    <x v="1"/>
  </r>
  <r>
    <s v="2208-322-0001-000-0"/>
    <x v="1"/>
    <x v="7"/>
    <n v="19.154108092200001"/>
    <s v="1 - &lt;50"/>
    <x v="1"/>
  </r>
  <r>
    <s v="2209-111-0002-000-2"/>
    <x v="2"/>
    <x v="8"/>
    <n v="76.778851982000006"/>
    <s v="50- &lt;100"/>
    <x v="0"/>
  </r>
  <r>
    <s v="2209-121-0001-000-6"/>
    <x v="2"/>
    <x v="8"/>
    <n v="80.559248149400005"/>
    <s v="50- &lt;100"/>
    <x v="0"/>
  </r>
  <r>
    <s v="2209-211-0001-000-2"/>
    <x v="2"/>
    <x v="8"/>
    <n v="37.764092403600003"/>
    <s v="1 - &lt;50"/>
    <x v="1"/>
  </r>
  <r>
    <s v="2209-211-0010-000-8"/>
    <x v="2"/>
    <x v="8"/>
    <n v="39.454100791499997"/>
    <s v="1 - &lt;50"/>
    <x v="1"/>
  </r>
  <r>
    <s v="2209-221-0001-000-3"/>
    <x v="2"/>
    <x v="8"/>
    <n v="74.968916072200003"/>
    <s v="50- &lt;100"/>
    <x v="0"/>
  </r>
  <r>
    <s v="2209-311-0001-000-9"/>
    <x v="2"/>
    <x v="8"/>
    <n v="0.27313628729599998"/>
    <s v="1 - &lt;50"/>
    <x v="1"/>
  </r>
  <r>
    <s v="2209-311-0001-000-9"/>
    <x v="1"/>
    <x v="8"/>
    <n v="10.853392490199999"/>
    <s v="1 - &lt;50"/>
    <x v="1"/>
  </r>
  <r>
    <s v="2209-311-0001-010-2"/>
    <x v="1"/>
    <x v="8"/>
    <n v="4.8056684773200002"/>
    <s v="1 - &lt;50"/>
    <x v="1"/>
  </r>
  <r>
    <s v="2209-312-0001-000-2"/>
    <x v="1"/>
    <x v="8"/>
    <n v="18.518405166200001"/>
    <s v="1 - &lt;50"/>
    <x v="1"/>
  </r>
  <r>
    <s v="2209-321-0001-000-0"/>
    <x v="2"/>
    <x v="8"/>
    <n v="69.372061509600002"/>
    <s v="50- &lt;100"/>
    <x v="0"/>
  </r>
  <r>
    <s v="2210-111-0003-000-3"/>
    <x v="2"/>
    <x v="8"/>
    <n v="150.26309635600001"/>
    <s v="150-&lt;200"/>
    <x v="0"/>
  </r>
  <r>
    <s v="2210-211-0001-000-6"/>
    <x v="2"/>
    <x v="8"/>
    <n v="153.22122403"/>
    <s v="150-&lt;200"/>
    <x v="0"/>
  </r>
  <r>
    <s v="2210-311-0001-000-3"/>
    <x v="2"/>
    <x v="8"/>
    <n v="17.892519587799999"/>
    <s v="1 - &lt;50"/>
    <x v="1"/>
  </r>
  <r>
    <s v="2210-312-0001-000-6"/>
    <x v="2"/>
    <x v="8"/>
    <n v="50.857243875899997"/>
    <s v="50- &lt;100"/>
    <x v="0"/>
  </r>
  <r>
    <s v="2210-321-0001-000-4"/>
    <x v="2"/>
    <x v="8"/>
    <n v="0.97262370096999995"/>
    <s v="1 - &lt;50"/>
    <x v="1"/>
  </r>
  <r>
    <s v="2210-321-0001-000-4"/>
    <x v="1"/>
    <x v="8"/>
    <n v="16.962340680299999"/>
    <s v="1 - &lt;50"/>
    <x v="1"/>
  </r>
  <r>
    <s v="2210-321-0001-010-7"/>
    <x v="1"/>
    <x v="8"/>
    <n v="17.4655435793"/>
    <s v="1 - &lt;50"/>
    <x v="1"/>
  </r>
  <r>
    <s v="2210-411-0001-000-0"/>
    <x v="2"/>
    <x v="8"/>
    <n v="19.0743636049"/>
    <s v="1 - &lt;50"/>
    <x v="1"/>
  </r>
  <r>
    <s v="2210-411-0002-000-7"/>
    <x v="2"/>
    <x v="8"/>
    <n v="17.202889060299999"/>
    <s v="1 - &lt;50"/>
    <x v="1"/>
  </r>
  <r>
    <s v="2210-412-0001-000-3"/>
    <x v="2"/>
    <x v="8"/>
    <n v="37.485869807500002"/>
    <s v="1 - &lt;50"/>
    <x v="1"/>
  </r>
  <r>
    <s v="2210-414-0001-000-9"/>
    <x v="2"/>
    <x v="8"/>
    <n v="2.4676435845600002"/>
    <s v="1 - &lt;50"/>
    <x v="1"/>
  </r>
  <r>
    <s v="2210-421-0001-000-1"/>
    <x v="6"/>
    <x v="8"/>
    <n v="2.0547453667299998E-3"/>
    <s v="1 - &lt;50"/>
    <x v="1"/>
  </r>
  <r>
    <s v="2210-421-0001-000-1"/>
    <x v="2"/>
    <x v="8"/>
    <n v="35.274719549899999"/>
    <s v="1 - &lt;50"/>
    <x v="1"/>
  </r>
  <r>
    <s v="2210-421-0026-000-2"/>
    <x v="2"/>
    <x v="8"/>
    <n v="0.56350075210799999"/>
    <s v="1 - &lt;50"/>
    <x v="1"/>
  </r>
  <r>
    <s v="2210-421-0026-000-2"/>
    <x v="6"/>
    <x v="8"/>
    <n v="18.985643423799999"/>
    <s v="1 - &lt;50"/>
    <x v="1"/>
  </r>
  <r>
    <s v="2210-431-0001-000-2"/>
    <x v="2"/>
    <x v="8"/>
    <n v="3.58282074164"/>
    <s v="1 - &lt;50"/>
    <x v="1"/>
  </r>
  <r>
    <s v="2210-431-0001-000-2"/>
    <x v="6"/>
    <x v="8"/>
    <n v="10.379601255400001"/>
    <s v="1 - &lt;50"/>
    <x v="1"/>
  </r>
  <r>
    <s v="2210-500-0002-000-0"/>
    <x v="1"/>
    <x v="8"/>
    <n v="5.0000947600599996"/>
    <s v="1 - &lt;50"/>
    <x v="1"/>
  </r>
  <r>
    <s v="2210-500-0003-000-7"/>
    <x v="1"/>
    <x v="8"/>
    <n v="5.0000924047900002"/>
    <s v="1 - &lt;50"/>
    <x v="1"/>
  </r>
  <r>
    <s v="2210-500-0004-000-4"/>
    <x v="1"/>
    <x v="8"/>
    <n v="5.0002469179800002"/>
    <s v="1 - &lt;50"/>
    <x v="1"/>
  </r>
  <r>
    <s v="2210-500-0005-000-1"/>
    <x v="1"/>
    <x v="8"/>
    <n v="5.0035425471200003"/>
    <s v="1 - &lt;50"/>
    <x v="1"/>
  </r>
  <r>
    <s v="2210-500-0006-000-8"/>
    <x v="2"/>
    <x v="8"/>
    <n v="0.54456592046399999"/>
    <s v="1 - &lt;50"/>
    <x v="1"/>
  </r>
  <r>
    <s v="2210-500-0006-000-8"/>
    <x v="1"/>
    <x v="8"/>
    <n v="16.633025609899999"/>
    <s v="1 - &lt;50"/>
    <x v="1"/>
  </r>
  <r>
    <s v="2211-111-0003-000-6"/>
    <x v="6"/>
    <x v="8"/>
    <n v="0.60613945080599996"/>
    <s v="50- &lt;100"/>
    <x v="0"/>
  </r>
  <r>
    <s v="2211-111-0003-000-6"/>
    <x v="2"/>
    <x v="8"/>
    <n v="75.932391102500006"/>
    <s v="50- &lt;100"/>
    <x v="0"/>
  </r>
  <r>
    <s v="2211-131-0001-000-4"/>
    <x v="2"/>
    <x v="8"/>
    <n v="4.0956370053100002E-2"/>
    <s v="50- &lt;100"/>
    <x v="0"/>
  </r>
  <r>
    <s v="2211-131-0001-000-4"/>
    <x v="6"/>
    <x v="8"/>
    <n v="71.977667798900001"/>
    <s v="50- &lt;100"/>
    <x v="0"/>
  </r>
  <r>
    <s v="2211-311-0001-000-6"/>
    <x v="2"/>
    <x v="8"/>
    <n v="5.4038734370299997"/>
    <s v="100- &lt;150"/>
    <x v="0"/>
  </r>
  <r>
    <s v="2211-311-0001-000-6"/>
    <x v="1"/>
    <x v="8"/>
    <n v="100.065564321"/>
    <s v="100- &lt;150"/>
    <x v="0"/>
  </r>
  <r>
    <s v="2211-321-0001-000-7"/>
    <x v="2"/>
    <x v="8"/>
    <n v="76.380080090299998"/>
    <s v="50- &lt;100"/>
    <x v="0"/>
  </r>
  <r>
    <s v="2211-341-0001-000-9"/>
    <x v="1"/>
    <x v="8"/>
    <n v="20.617471323099998"/>
    <s v="1 - &lt;50"/>
    <x v="1"/>
  </r>
  <r>
    <s v="2211-341-0001-000-9"/>
    <x v="2"/>
    <x v="8"/>
    <n v="22.394072829399999"/>
    <s v="1 - &lt;50"/>
    <x v="1"/>
  </r>
  <r>
    <s v="2211-431-0001-000-5"/>
    <x v="1"/>
    <x v="8"/>
    <n v="0.366264297224"/>
    <s v="1 - &lt;50"/>
    <x v="1"/>
  </r>
  <r>
    <s v="2211-431-0001-000-5"/>
    <x v="2"/>
    <x v="8"/>
    <n v="32.527173396800002"/>
    <s v="1 - &lt;50"/>
    <x v="1"/>
  </r>
  <r>
    <s v="2211-800-0001-000-7"/>
    <x v="2"/>
    <x v="8"/>
    <n v="9.1029238790800004"/>
    <s v="1 - &lt;50"/>
    <x v="1"/>
  </r>
  <r>
    <s v="2211-800-0002-000-4"/>
    <x v="2"/>
    <x v="8"/>
    <n v="9.1285204790899996"/>
    <s v="1 - &lt;50"/>
    <x v="1"/>
  </r>
  <r>
    <s v="2211-800-0003-000-1"/>
    <x v="2"/>
    <x v="8"/>
    <n v="9.1550477680199993"/>
    <s v="1 - &lt;50"/>
    <x v="1"/>
  </r>
  <r>
    <s v="2211-800-0004-000-8"/>
    <x v="2"/>
    <x v="8"/>
    <n v="9.1690701327199999"/>
    <s v="1 - &lt;50"/>
    <x v="1"/>
  </r>
  <r>
    <s v="2212-134-0001-000-6"/>
    <x v="0"/>
    <x v="8"/>
    <n v="4.5732077964599999E-4"/>
    <s v="1 - &lt;50"/>
    <x v="1"/>
  </r>
  <r>
    <s v="2212-134-0001-000-6"/>
    <x v="2"/>
    <x v="8"/>
    <n v="6.54417435536"/>
    <s v="1 - &lt;50"/>
    <x v="1"/>
  </r>
  <r>
    <s v="2212-231-0001-000-4"/>
    <x v="2"/>
    <x v="8"/>
    <n v="18.277583524800001"/>
    <s v="1 - &lt;50"/>
    <x v="1"/>
  </r>
  <r>
    <s v="2212-321-0001-000-0"/>
    <x v="6"/>
    <x v="8"/>
    <n v="32.168248726599998"/>
    <s v="1 - &lt;50"/>
    <x v="1"/>
  </r>
  <r>
    <s v="2212-411-0002-000-3"/>
    <x v="2"/>
    <x v="8"/>
    <n v="8.2050258917499994E-2"/>
    <s v="1 - &lt;50"/>
    <x v="1"/>
  </r>
  <r>
    <s v="2212-411-0002-000-3"/>
    <x v="1"/>
    <x v="8"/>
    <n v="5.6550065496000004"/>
    <s v="1 - &lt;50"/>
    <x v="1"/>
  </r>
  <r>
    <s v="2212-422-0010-000-6"/>
    <x v="2"/>
    <x v="8"/>
    <n v="4.2185074939799998E-2"/>
    <s v="1 - &lt;50"/>
    <x v="1"/>
  </r>
  <r>
    <s v="2212-422-0010-000-6"/>
    <x v="1"/>
    <x v="8"/>
    <n v="15.106422161699999"/>
    <s v="1 - &lt;50"/>
    <x v="1"/>
  </r>
  <r>
    <s v="2212-424-0023-000-6"/>
    <x v="1"/>
    <x v="8"/>
    <n v="6.9344412428699997E-3"/>
    <s v="&lt; 1"/>
    <x v="1"/>
  </r>
  <r>
    <s v="2212-424-0023-000-6"/>
    <x v="2"/>
    <x v="8"/>
    <n v="9.6343563109799996E-2"/>
    <s v="&lt; 1"/>
    <x v="1"/>
  </r>
  <r>
    <s v="2212-500-0015-000-0"/>
    <x v="0"/>
    <x v="8"/>
    <n v="6.7765094389799998E-5"/>
    <s v="&lt; 1"/>
    <x v="1"/>
  </r>
  <r>
    <s v="2212-500-0015-000-0"/>
    <x v="2"/>
    <x v="8"/>
    <n v="0.13775167625400001"/>
    <s v="&lt; 1"/>
    <x v="1"/>
  </r>
  <r>
    <s v="2212-601-0002-000-6"/>
    <x v="3"/>
    <x v="8"/>
    <n v="5.8625314252400003"/>
    <s v="1 - &lt;50"/>
    <x v="1"/>
  </r>
  <r>
    <s v="2212-601-0003-000-3"/>
    <x v="3"/>
    <x v="8"/>
    <n v="5.7141042238699997"/>
    <s v="1 - &lt;50"/>
    <x v="1"/>
  </r>
  <r>
    <s v="2212-601-0004-000-0"/>
    <x v="2"/>
    <x v="8"/>
    <n v="0.142107492723"/>
    <s v="1 - &lt;50"/>
    <x v="1"/>
  </r>
  <r>
    <s v="2212-601-0004-000-0"/>
    <x v="3"/>
    <x v="8"/>
    <n v="6.8600866909400002"/>
    <s v="1 - &lt;50"/>
    <x v="1"/>
  </r>
  <r>
    <s v="2212-602-0002-000-9"/>
    <x v="3"/>
    <x v="8"/>
    <n v="5.1506913134300003"/>
    <s v="1 - &lt;50"/>
    <x v="1"/>
  </r>
  <r>
    <s v="2212-602-0003-000-6"/>
    <x v="3"/>
    <x v="8"/>
    <n v="5.00005123543"/>
    <s v="1 - &lt;50"/>
    <x v="1"/>
  </r>
  <r>
    <s v="2212-602-0004-000-3"/>
    <x v="3"/>
    <x v="8"/>
    <n v="4.8462580703000002"/>
    <s v="1 - &lt;50"/>
    <x v="1"/>
  </r>
  <r>
    <s v="2212-800-0001-000-0"/>
    <x v="2"/>
    <x v="8"/>
    <n v="8.4040077817600007"/>
    <s v="1 - &lt;50"/>
    <x v="1"/>
  </r>
  <r>
    <s v="2212-800-0002-000-7"/>
    <x v="1"/>
    <x v="8"/>
    <n v="0.240369560116"/>
    <s v="1 - &lt;50"/>
    <x v="1"/>
  </r>
  <r>
    <s v="2212-800-0002-000-7"/>
    <x v="2"/>
    <x v="8"/>
    <n v="1.87390106444"/>
    <s v="1 - &lt;50"/>
    <x v="1"/>
  </r>
  <r>
    <s v="2212-800-0003-000-4"/>
    <x v="2"/>
    <x v="8"/>
    <n v="9.93534703342E-2"/>
    <s v="1 - &lt;50"/>
    <x v="1"/>
  </r>
  <r>
    <s v="2212-800-0003-000-4"/>
    <x v="1"/>
    <x v="8"/>
    <n v="4.6256225090500003"/>
    <s v="1 - &lt;50"/>
    <x v="1"/>
  </r>
  <r>
    <s v="2212-800-0004-000-1"/>
    <x v="2"/>
    <x v="8"/>
    <n v="0.11224032907299999"/>
    <s v="1 - &lt;50"/>
    <x v="1"/>
  </r>
  <r>
    <s v="2212-800-0004-000-1"/>
    <x v="1"/>
    <x v="8"/>
    <n v="6.73491594532"/>
    <s v="1 - &lt;50"/>
    <x v="1"/>
  </r>
  <r>
    <s v="2212-800-0005-000-8"/>
    <x v="2"/>
    <x v="8"/>
    <n v="11.6868838164"/>
    <s v="1 - &lt;50"/>
    <x v="1"/>
  </r>
  <r>
    <s v="2212-800-0006-000-5"/>
    <x v="2"/>
    <x v="8"/>
    <n v="11.5028424146"/>
    <s v="1 - &lt;50"/>
    <x v="1"/>
  </r>
  <r>
    <s v="2212-800-0007-000-2"/>
    <x v="2"/>
    <x v="8"/>
    <n v="12.514982997200001"/>
    <s v="1 - &lt;50"/>
    <x v="1"/>
  </r>
  <r>
    <s v="2213-131-0001-000-0"/>
    <x v="2"/>
    <x v="8"/>
    <n v="18.67979081"/>
    <s v="1 - &lt;50"/>
    <x v="1"/>
  </r>
  <r>
    <s v="2213-431-0001-000-1"/>
    <x v="2"/>
    <x v="8"/>
    <n v="1.03826070052"/>
    <s v="1 - &lt;50"/>
    <x v="1"/>
  </r>
  <r>
    <s v="2213-431-0001-000-1"/>
    <x v="1"/>
    <x v="8"/>
    <n v="1.1357685963199999"/>
    <s v="1 - &lt;50"/>
    <x v="1"/>
  </r>
  <r>
    <s v="2213-431-0001-000-1"/>
    <x v="0"/>
    <x v="8"/>
    <n v="18.2252695852"/>
    <s v="1 - &lt;50"/>
    <x v="1"/>
  </r>
  <r>
    <s v="2213-431-0002-000-8"/>
    <x v="1"/>
    <x v="8"/>
    <n v="2.3324738212799998"/>
    <s v="1 - &lt;50"/>
    <x v="1"/>
  </r>
  <r>
    <s v="2213-431-0003-000-5"/>
    <x v="1"/>
    <x v="8"/>
    <n v="4.7356913703299996"/>
    <s v="1 - &lt;50"/>
    <x v="1"/>
  </r>
  <r>
    <s v="2213-431-0004-000-2"/>
    <x v="1"/>
    <x v="8"/>
    <n v="0.11860722060700001"/>
    <s v="&lt; 1"/>
    <x v="1"/>
  </r>
  <r>
    <s v="2213-441-0001-000-2"/>
    <x v="1"/>
    <x v="8"/>
    <n v="0.38052923434199998"/>
    <s v="1 - &lt;50"/>
    <x v="1"/>
  </r>
  <r>
    <s v="2213-441-0001-000-2"/>
    <x v="2"/>
    <x v="8"/>
    <n v="17.648082589099999"/>
    <s v="1 - &lt;50"/>
    <x v="1"/>
  </r>
  <r>
    <s v="2213-442-0001-000-5"/>
    <x v="1"/>
    <x v="8"/>
    <n v="6.50135439656"/>
    <s v="1 - &lt;50"/>
    <x v="1"/>
  </r>
  <r>
    <s v="2213-443-0001-000-8"/>
    <x v="1"/>
    <x v="8"/>
    <n v="8.6302251475800004E-3"/>
    <s v="&lt; 1"/>
    <x v="1"/>
  </r>
  <r>
    <s v="2213-503-0001-000-1"/>
    <x v="1"/>
    <x v="8"/>
    <n v="9.9966123500100004"/>
    <s v="1 - &lt;50"/>
    <x v="1"/>
  </r>
  <r>
    <s v="2213-503-0002-000-8"/>
    <x v="1"/>
    <x v="8"/>
    <n v="6.2354645637299999"/>
    <s v="1 - &lt;50"/>
    <x v="1"/>
  </r>
  <r>
    <s v="2213-503-0004-000-2"/>
    <x v="2"/>
    <x v="8"/>
    <n v="1.5584608629200001"/>
    <s v="1 - &lt;50"/>
    <x v="1"/>
  </r>
  <r>
    <s v="2213-504-0010-000-0"/>
    <x v="2"/>
    <x v="8"/>
    <n v="9.3218229451900001"/>
    <s v="1 - &lt;50"/>
    <x v="1"/>
  </r>
  <r>
    <s v="2213-504-0011-000-7"/>
    <x v="2"/>
    <x v="8"/>
    <n v="8.7516864187499994"/>
    <s v="1 - &lt;50"/>
    <x v="1"/>
  </r>
  <r>
    <s v="2213-504-0012-000-4"/>
    <x v="2"/>
    <x v="8"/>
    <n v="9.8736023092600007"/>
    <s v="1 - &lt;50"/>
    <x v="1"/>
  </r>
  <r>
    <s v="2213-504-0013-000-1"/>
    <x v="0"/>
    <x v="8"/>
    <n v="0.57923040965000006"/>
    <s v="1 - &lt;50"/>
    <x v="1"/>
  </r>
  <r>
    <s v="2213-504-0013-000-1"/>
    <x v="2"/>
    <x v="8"/>
    <n v="9.55838640158"/>
    <s v="1 - &lt;50"/>
    <x v="1"/>
  </r>
  <r>
    <s v="2213-505-0001-000-7"/>
    <x v="2"/>
    <x v="8"/>
    <n v="6.5299465251099997"/>
    <s v="1 - &lt;50"/>
    <x v="1"/>
  </r>
  <r>
    <s v="2213-505-0002-000-4"/>
    <x v="2"/>
    <x v="8"/>
    <n v="6.1131045363399998"/>
    <s v="1 - &lt;50"/>
    <x v="1"/>
  </r>
  <r>
    <s v="2213-505-0003-000-1"/>
    <x v="2"/>
    <x v="8"/>
    <n v="4.23733374621"/>
    <s v="1 - &lt;50"/>
    <x v="1"/>
  </r>
  <r>
    <s v="2214-121-0001-000-2"/>
    <x v="1"/>
    <x v="8"/>
    <n v="0.90062200717700003"/>
    <s v="1 - &lt;50"/>
    <x v="1"/>
  </r>
  <r>
    <s v="2214-121-0001-000-2"/>
    <x v="2"/>
    <x v="8"/>
    <n v="30.265030014400001"/>
    <s v="1 - &lt;50"/>
    <x v="1"/>
  </r>
  <r>
    <s v="2214-121-0002-000-9"/>
    <x v="2"/>
    <x v="8"/>
    <n v="6.4134036194200003E-4"/>
    <s v="1 - &lt;50"/>
    <x v="1"/>
  </r>
  <r>
    <s v="2214-121-0002-000-9"/>
    <x v="1"/>
    <x v="8"/>
    <n v="3.39682539976"/>
    <s v="1 - &lt;50"/>
    <x v="1"/>
  </r>
  <r>
    <s v="2214-131-0001-000-3"/>
    <x v="1"/>
    <x v="8"/>
    <n v="12.9934707296"/>
    <s v="1 - &lt;50"/>
    <x v="1"/>
  </r>
  <r>
    <s v="2214-131-0001-000-3"/>
    <x v="2"/>
    <x v="8"/>
    <n v="18.5594187781"/>
    <s v="1 - &lt;50"/>
    <x v="1"/>
  </r>
  <r>
    <s v="2214-131-0002-000-0"/>
    <x v="2"/>
    <x v="8"/>
    <n v="5.1612491379699996"/>
    <s v="1 - &lt;50"/>
    <x v="1"/>
  </r>
  <r>
    <s v="2214-211-0002-000-5"/>
    <x v="2"/>
    <x v="8"/>
    <n v="18.646594528200001"/>
    <s v="1 - &lt;50"/>
    <x v="1"/>
  </r>
  <r>
    <s v="2214-211-0003-000-2"/>
    <x v="2"/>
    <x v="8"/>
    <n v="19.954091731799998"/>
    <s v="1 - &lt;50"/>
    <x v="1"/>
  </r>
  <r>
    <s v="2214-221-0001-000-9"/>
    <x v="2"/>
    <x v="8"/>
    <n v="112.547961797"/>
    <s v="100- &lt;150"/>
    <x v="0"/>
  </r>
  <r>
    <s v="2214-311-0001-000-5"/>
    <x v="2"/>
    <x v="8"/>
    <n v="8.8880880656600006E-2"/>
    <s v="150-&lt;200"/>
    <x v="0"/>
  </r>
  <r>
    <s v="2214-311-0001-000-5"/>
    <x v="1"/>
    <x v="8"/>
    <n v="188.56338377099999"/>
    <s v="150-&lt;200"/>
    <x v="0"/>
  </r>
  <r>
    <s v="2214-341-0001-000-8"/>
    <x v="2"/>
    <x v="8"/>
    <n v="72.245035211800001"/>
    <s v="50- &lt;100"/>
    <x v="0"/>
  </r>
  <r>
    <s v="2214-500-0001-000-5"/>
    <x v="1"/>
    <x v="8"/>
    <n v="1.5654783131199999E-3"/>
    <s v="&lt; 1"/>
    <x v="1"/>
  </r>
  <r>
    <s v="2214-500-0002-000-2"/>
    <x v="1"/>
    <x v="8"/>
    <n v="8.5619979929099994"/>
    <s v="1 - &lt;50"/>
    <x v="1"/>
  </r>
  <r>
    <s v="2214-500-0003-000-9"/>
    <x v="1"/>
    <x v="8"/>
    <n v="8.5637744138999992"/>
    <s v="1 - &lt;50"/>
    <x v="1"/>
  </r>
  <r>
    <s v="2214-500-0004-000-6"/>
    <x v="1"/>
    <x v="8"/>
    <n v="8.5645438555299993"/>
    <s v="1 - &lt;50"/>
    <x v="1"/>
  </r>
  <r>
    <s v="2214-501-0001-000-8"/>
    <x v="1"/>
    <x v="8"/>
    <n v="9.5078402504299999E-4"/>
    <s v="1 - &lt;50"/>
    <x v="1"/>
  </r>
  <r>
    <s v="2214-501-0001-000-8"/>
    <x v="2"/>
    <x v="8"/>
    <n v="5.2489689045799999"/>
    <s v="1 - &lt;50"/>
    <x v="1"/>
  </r>
  <r>
    <s v="2214-501-0002-000-5"/>
    <x v="2"/>
    <x v="8"/>
    <n v="5.8528770865100004"/>
    <s v="1 - &lt;50"/>
    <x v="1"/>
  </r>
  <r>
    <s v="2214-501-0003-000-2"/>
    <x v="2"/>
    <x v="8"/>
    <n v="8.6003191891400004"/>
    <s v="1 - &lt;50"/>
    <x v="1"/>
  </r>
  <r>
    <s v="2214-501-0004-000-9"/>
    <x v="2"/>
    <x v="8"/>
    <n v="6.9642435044799997"/>
    <s v="1 - &lt;50"/>
    <x v="1"/>
  </r>
  <r>
    <s v="2214-501-0005-000-6"/>
    <x v="2"/>
    <x v="8"/>
    <n v="6.9488335576000004"/>
    <s v="1 - &lt;50"/>
    <x v="1"/>
  </r>
  <r>
    <s v="2214-800-0001-000-6"/>
    <x v="2"/>
    <x v="8"/>
    <n v="0.55438491916499999"/>
    <s v="1 - &lt;50"/>
    <x v="1"/>
  </r>
  <r>
    <s v="2214-800-0001-000-6"/>
    <x v="1"/>
    <x v="8"/>
    <n v="6.6217005548000003"/>
    <s v="1 - &lt;50"/>
    <x v="1"/>
  </r>
  <r>
    <s v="2214-800-0002-000-3"/>
    <x v="2"/>
    <x v="8"/>
    <n v="0.51556146651000001"/>
    <s v="1 - &lt;50"/>
    <x v="1"/>
  </r>
  <r>
    <s v="2214-800-0002-000-3"/>
    <x v="1"/>
    <x v="8"/>
    <n v="8.3337370008599994"/>
    <s v="1 - &lt;50"/>
    <x v="1"/>
  </r>
  <r>
    <s v="2214-800-0003-000-0"/>
    <x v="1"/>
    <x v="8"/>
    <n v="10.256249217700001"/>
    <s v="1 - &lt;50"/>
    <x v="1"/>
  </r>
  <r>
    <s v="2214-800-0004-000-7"/>
    <x v="1"/>
    <x v="8"/>
    <n v="10.1645814038"/>
    <s v="1 - &lt;50"/>
    <x v="1"/>
  </r>
  <r>
    <s v="2215-111-0002-000-1"/>
    <x v="2"/>
    <x v="8"/>
    <n v="75.861037221399997"/>
    <s v="50- &lt;100"/>
    <x v="0"/>
  </r>
  <r>
    <s v="2215-131-0001-000-6"/>
    <x v="2"/>
    <x v="8"/>
    <n v="1.71198300153E-2"/>
    <s v="1 - &lt;50"/>
    <x v="1"/>
  </r>
  <r>
    <s v="2215-131-0001-000-6"/>
    <x v="6"/>
    <x v="8"/>
    <n v="40.023400585399997"/>
    <s v="1 - &lt;50"/>
    <x v="1"/>
  </r>
  <r>
    <s v="2215-141-0001-000-7"/>
    <x v="6"/>
    <x v="8"/>
    <n v="3.4558550308099997E-2"/>
    <s v="1 - &lt;50"/>
    <x v="1"/>
  </r>
  <r>
    <s v="2215-141-0001-000-7"/>
    <x v="12"/>
    <x v="8"/>
    <n v="33.3812287087"/>
    <s v="1 - &lt;50"/>
    <x v="1"/>
  </r>
  <r>
    <s v="2215-211-0001-000-1"/>
    <x v="6"/>
    <x v="8"/>
    <n v="2.0884641957E-4"/>
    <s v="1 - &lt;50"/>
    <x v="1"/>
  </r>
  <r>
    <s v="2215-211-0001-000-1"/>
    <x v="1"/>
    <x v="8"/>
    <n v="1.9056209790899999E-2"/>
    <s v="1 - &lt;50"/>
    <x v="1"/>
  </r>
  <r>
    <s v="2215-211-0001-000-1"/>
    <x v="2"/>
    <x v="8"/>
    <n v="37.642822695500001"/>
    <s v="1 - &lt;50"/>
    <x v="1"/>
  </r>
  <r>
    <s v="2215-221-0001-000-2"/>
    <x v="1"/>
    <x v="8"/>
    <n v="2.6823603358800002E-2"/>
    <s v="100- &lt;150"/>
    <x v="0"/>
  </r>
  <r>
    <s v="2215-221-0001-000-2"/>
    <x v="2"/>
    <x v="8"/>
    <n v="1.68624267922"/>
    <s v="100- &lt;150"/>
    <x v="0"/>
  </r>
  <r>
    <s v="2215-221-0001-000-2"/>
    <x v="6"/>
    <x v="8"/>
    <n v="111.93952577899999"/>
    <s v="100- &lt;150"/>
    <x v="0"/>
  </r>
  <r>
    <s v="2215-222-0016-000-3"/>
    <x v="6"/>
    <x v="8"/>
    <n v="0.54593026439000003"/>
    <s v="&lt; 1"/>
    <x v="1"/>
  </r>
  <r>
    <s v="2215-331-0001-000-0"/>
    <x v="6"/>
    <x v="8"/>
    <n v="11.361824941"/>
    <s v="1 - &lt;50"/>
    <x v="1"/>
  </r>
  <r>
    <s v="2215-331-0001-010-3"/>
    <x v="6"/>
    <x v="8"/>
    <n v="9.15623278209E-2"/>
    <s v="1 - &lt;50"/>
    <x v="1"/>
  </r>
  <r>
    <s v="2215-331-0001-010-3"/>
    <x v="2"/>
    <x v="8"/>
    <n v="11.3255008617"/>
    <s v="1 - &lt;50"/>
    <x v="1"/>
  </r>
  <r>
    <s v="2215-332-0005-000-1"/>
    <x v="1"/>
    <x v="8"/>
    <n v="9.2437761832700005"/>
    <s v="1 - &lt;50"/>
    <x v="1"/>
  </r>
  <r>
    <s v="2215-341-0002-000-8"/>
    <x v="2"/>
    <x v="8"/>
    <n v="0.10845480278"/>
    <s v="1 - &lt;50"/>
    <x v="1"/>
  </r>
  <r>
    <s v="2215-341-0002-000-8"/>
    <x v="6"/>
    <x v="8"/>
    <n v="19.190371591200002"/>
    <s v="1 - &lt;50"/>
    <x v="1"/>
  </r>
  <r>
    <s v="2215-342-0001-000-4"/>
    <x v="6"/>
    <x v="8"/>
    <n v="18.974891748600001"/>
    <s v="1 - &lt;50"/>
    <x v="1"/>
  </r>
  <r>
    <s v="2215-411-0001-000-5"/>
    <x v="1"/>
    <x v="8"/>
    <n v="77.637209582500006"/>
    <s v="50- &lt;100"/>
    <x v="0"/>
  </r>
  <r>
    <s v="2215-421-0001-000-6"/>
    <x v="1"/>
    <x v="8"/>
    <n v="6.4921923384099998E-4"/>
    <s v="1 - &lt;50"/>
    <x v="1"/>
  </r>
  <r>
    <s v="2215-421-0001-000-6"/>
    <x v="2"/>
    <x v="8"/>
    <n v="17.332723475000002"/>
    <s v="1 - &lt;50"/>
    <x v="1"/>
  </r>
  <r>
    <s v="2215-423-0001-000-2"/>
    <x v="2"/>
    <x v="8"/>
    <n v="4.9736182440799999"/>
    <s v="1 - &lt;50"/>
    <x v="1"/>
  </r>
  <r>
    <s v="2215-423-0002-000-9"/>
    <x v="2"/>
    <x v="8"/>
    <n v="15.684153027300001"/>
    <s v="1 - &lt;50"/>
    <x v="1"/>
  </r>
  <r>
    <s v="2215-431-0001-000-7"/>
    <x v="1"/>
    <x v="8"/>
    <n v="0.41984966519299999"/>
    <s v="1 - &lt;50"/>
    <x v="1"/>
  </r>
  <r>
    <s v="2215-431-0001-000-7"/>
    <x v="2"/>
    <x v="8"/>
    <n v="19.782722834800001"/>
    <s v="1 - &lt;50"/>
    <x v="1"/>
  </r>
  <r>
    <s v="2215-433-0001-000-3"/>
    <x v="6"/>
    <x v="8"/>
    <n v="1.9042737204000001E-2"/>
    <s v="1 - &lt;50"/>
    <x v="1"/>
  </r>
  <r>
    <s v="2215-433-0001-000-3"/>
    <x v="1"/>
    <x v="8"/>
    <n v="0.28031874578900001"/>
    <s v="1 - &lt;50"/>
    <x v="1"/>
  </r>
  <r>
    <s v="2215-433-0001-000-3"/>
    <x v="2"/>
    <x v="8"/>
    <n v="18.457299969299999"/>
    <s v="1 - &lt;50"/>
    <x v="1"/>
  </r>
  <r>
    <s v="2215-700-0005-000-0"/>
    <x v="2"/>
    <x v="8"/>
    <n v="8.7755094642699997E-4"/>
    <s v="&lt; 1"/>
    <x v="1"/>
  </r>
  <r>
    <s v="2215-700-0006-000-7"/>
    <x v="2"/>
    <x v="8"/>
    <n v="8.6558539206200004E-4"/>
    <s v="&lt; 1"/>
    <x v="1"/>
  </r>
  <r>
    <s v="2215-700-0007-000-4"/>
    <x v="2"/>
    <x v="8"/>
    <n v="8.7333200967500005E-4"/>
    <s v="&lt; 1"/>
    <x v="1"/>
  </r>
  <r>
    <s v="2215-700-0007-000-4"/>
    <x v="6"/>
    <x v="8"/>
    <n v="0.32767669642800001"/>
    <s v="&lt; 1"/>
    <x v="1"/>
  </r>
  <r>
    <s v="2215-700-0008-000-1"/>
    <x v="2"/>
    <x v="8"/>
    <n v="6.2003944837099999E-2"/>
    <s v="&lt; 1"/>
    <x v="1"/>
  </r>
  <r>
    <s v="2215-700-0008-000-1"/>
    <x v="6"/>
    <x v="8"/>
    <n v="0.39019242208799998"/>
    <s v="&lt; 1"/>
    <x v="1"/>
  </r>
  <r>
    <s v="2215-700-0009-000-8"/>
    <x v="1"/>
    <x v="8"/>
    <n v="0.159367143588"/>
    <s v="&lt; 1"/>
    <x v="1"/>
  </r>
  <r>
    <s v="2215-700-0009-000-8"/>
    <x v="2"/>
    <x v="8"/>
    <n v="0.213356703294"/>
    <s v="&lt; 1"/>
    <x v="1"/>
  </r>
  <r>
    <s v="2216-111-0003-000-1"/>
    <x v="2"/>
    <x v="8"/>
    <n v="75.260579427099998"/>
    <s v="≥ 250"/>
    <x v="0"/>
  </r>
  <r>
    <s v="2216-111-0003-000-1"/>
    <x v="6"/>
    <x v="8"/>
    <n v="234.871421978"/>
    <s v="≥ 250"/>
    <x v="0"/>
  </r>
  <r>
    <s v="2216-111-0003-000-1"/>
    <x v="1"/>
    <x v="8"/>
    <n v="306.86038166200001"/>
    <s v="≥ 250"/>
    <x v="0"/>
  </r>
  <r>
    <s v="2221-111-0003-000-7"/>
    <x v="1"/>
    <x v="8"/>
    <n v="102.76669987"/>
    <s v="100- &lt;150"/>
    <x v="0"/>
  </r>
  <r>
    <s v="2221-131-0001-000-5"/>
    <x v="1"/>
    <x v="8"/>
    <n v="51.435164532000002"/>
    <s v="50- &lt;100"/>
    <x v="0"/>
  </r>
  <r>
    <s v="2221-131-0002-000-2"/>
    <x v="1"/>
    <x v="8"/>
    <n v="27.8463077734"/>
    <s v="1 - &lt;50"/>
    <x v="1"/>
  </r>
  <r>
    <s v="2221-212-0005-000-1"/>
    <x v="6"/>
    <x v="8"/>
    <n v="3.3340919558100002E-4"/>
    <s v="1 - &lt;50"/>
    <x v="1"/>
  </r>
  <r>
    <s v="2221-212-0005-000-1"/>
    <x v="2"/>
    <x v="8"/>
    <n v="8.6063298552799997E-2"/>
    <s v="1 - &lt;50"/>
    <x v="1"/>
  </r>
  <r>
    <s v="2221-212-0005-000-1"/>
    <x v="1"/>
    <x v="8"/>
    <n v="44.161708604799998"/>
    <s v="1 - &lt;50"/>
    <x v="1"/>
  </r>
  <r>
    <s v="2221-231-0001-000-2"/>
    <x v="1"/>
    <x v="8"/>
    <n v="31.025708679800001"/>
    <s v="1 - &lt;50"/>
    <x v="1"/>
  </r>
  <r>
    <s v="2221-232-0001-000-5"/>
    <x v="1"/>
    <x v="8"/>
    <n v="15.000600775000001"/>
    <s v="1 - &lt;50"/>
    <x v="1"/>
  </r>
  <r>
    <s v="2221-241-0001-000-3"/>
    <x v="1"/>
    <x v="8"/>
    <n v="28.0671223909"/>
    <s v="1 - &lt;50"/>
    <x v="1"/>
  </r>
  <r>
    <s v="2221-311-0001-000-7"/>
    <x v="1"/>
    <x v="8"/>
    <n v="297.41354641999999"/>
    <s v="≥ 250"/>
    <x v="0"/>
  </r>
  <r>
    <s v="2221-412-0001-000-7"/>
    <x v="1"/>
    <x v="8"/>
    <n v="1.66952838479"/>
    <s v="1 - &lt;50"/>
    <x v="1"/>
  </r>
  <r>
    <s v="2222-111-0002-000-3"/>
    <x v="2"/>
    <x v="8"/>
    <n v="39.544279162300001"/>
    <s v="1 - &lt;50"/>
    <x v="1"/>
  </r>
  <r>
    <s v="2222-111-0003-000-0"/>
    <x v="2"/>
    <x v="8"/>
    <n v="38.990204710500002"/>
    <s v="1 - &lt;50"/>
    <x v="1"/>
  </r>
  <r>
    <s v="2222-211-0001-000-3"/>
    <x v="1"/>
    <x v="8"/>
    <n v="0.13789099614"/>
    <s v="1 - &lt;50"/>
    <x v="1"/>
  </r>
  <r>
    <s v="2222-211-0001-000-3"/>
    <x v="2"/>
    <x v="8"/>
    <n v="38.683486211800002"/>
    <s v="1 - &lt;50"/>
    <x v="1"/>
  </r>
  <r>
    <s v="2222-322-0001-000-4"/>
    <x v="0"/>
    <x v="8"/>
    <n v="0.95301353430900004"/>
    <s v="1 - &lt;50"/>
    <x v="1"/>
  </r>
  <r>
    <s v="2222-322-0001-000-4"/>
    <x v="1"/>
    <x v="8"/>
    <n v="2.86778760765"/>
    <s v="1 - &lt;50"/>
    <x v="1"/>
  </r>
  <r>
    <s v="2222-331-0001-000-2"/>
    <x v="0"/>
    <x v="8"/>
    <n v="3.7776746368500001E-2"/>
    <s v="50- &lt;100"/>
    <x v="0"/>
  </r>
  <r>
    <s v="2222-331-0001-000-2"/>
    <x v="1"/>
    <x v="8"/>
    <n v="76.782185719599994"/>
    <s v="50- &lt;100"/>
    <x v="0"/>
  </r>
  <r>
    <s v="2222-411-0001-000-7"/>
    <x v="2"/>
    <x v="8"/>
    <n v="2.5678338215600002E-2"/>
    <s v="50- &lt;100"/>
    <x v="0"/>
  </r>
  <r>
    <s v="2222-411-0001-000-7"/>
    <x v="0"/>
    <x v="8"/>
    <n v="4.45002572296E-2"/>
    <s v="50- &lt;100"/>
    <x v="0"/>
  </r>
  <r>
    <s v="2222-411-0001-000-7"/>
    <x v="1"/>
    <x v="8"/>
    <n v="79.472620736799996"/>
    <s v="50- &lt;100"/>
    <x v="0"/>
  </r>
  <r>
    <s v="2222-431-0001-000-9"/>
    <x v="0"/>
    <x v="8"/>
    <n v="2.0667855291099999E-5"/>
    <s v="50- &lt;100"/>
    <x v="0"/>
  </r>
  <r>
    <s v="2222-431-0001-000-9"/>
    <x v="2"/>
    <x v="8"/>
    <n v="19.579279902100001"/>
    <s v="50- &lt;100"/>
    <x v="0"/>
  </r>
  <r>
    <s v="2222-431-0001-000-9"/>
    <x v="1"/>
    <x v="8"/>
    <n v="58.158693708400001"/>
    <s v="50- &lt;100"/>
    <x v="0"/>
  </r>
  <r>
    <s v="2222-600-0001-000-7"/>
    <x v="1"/>
    <x v="8"/>
    <n v="7.3196146000900002E-4"/>
    <s v="&lt; 1"/>
    <x v="1"/>
  </r>
  <r>
    <s v="2222-600-0002-000-4"/>
    <x v="1"/>
    <x v="8"/>
    <n v="5.3471126673300002"/>
    <s v="1 - &lt;50"/>
    <x v="1"/>
  </r>
  <r>
    <s v="2222-600-0003-000-1"/>
    <x v="1"/>
    <x v="8"/>
    <n v="5.3472746108500004"/>
    <s v="1 - &lt;50"/>
    <x v="1"/>
  </r>
  <r>
    <s v="2222-600-0004-000-8"/>
    <x v="1"/>
    <x v="8"/>
    <n v="5.3468768133899998"/>
    <s v="1 - &lt;50"/>
    <x v="1"/>
  </r>
  <r>
    <s v="2222-600-0006-000-2"/>
    <x v="1"/>
    <x v="8"/>
    <n v="1.59389787403E-3"/>
    <s v="&lt; 1"/>
    <x v="1"/>
  </r>
  <r>
    <s v="2222-600-0006-010-5"/>
    <x v="2"/>
    <x v="8"/>
    <n v="0.18372644656600001"/>
    <s v="1 - &lt;50"/>
    <x v="1"/>
  </r>
  <r>
    <s v="2222-600-0006-010-5"/>
    <x v="1"/>
    <x v="8"/>
    <n v="6.0863797158599997"/>
    <s v="1 - &lt;50"/>
    <x v="1"/>
  </r>
  <r>
    <s v="2223-111-0004-000-0"/>
    <x v="2"/>
    <x v="8"/>
    <n v="302.96924918500002"/>
    <s v="≥ 250"/>
    <x v="0"/>
  </r>
  <r>
    <s v="2223-311-0001-000-3"/>
    <x v="1"/>
    <x v="8"/>
    <n v="0.95411189294700005"/>
    <s v="≥ 250"/>
    <x v="0"/>
  </r>
  <r>
    <s v="2223-311-0001-000-3"/>
    <x v="2"/>
    <x v="8"/>
    <n v="307.84731417299997"/>
    <s v="≥ 250"/>
    <x v="0"/>
  </r>
  <r>
    <s v="2224-111-0002-000-9"/>
    <x v="2"/>
    <x v="8"/>
    <n v="40.155458646200003"/>
    <s v="1 - &lt;50"/>
    <x v="1"/>
  </r>
  <r>
    <s v="2224-121-0001-000-3"/>
    <x v="2"/>
    <x v="8"/>
    <n v="19.063093036400002"/>
    <s v="1 - &lt;50"/>
    <x v="1"/>
  </r>
  <r>
    <s v="2224-131-0001-000-4"/>
    <x v="2"/>
    <x v="8"/>
    <n v="18.982770864999999"/>
    <s v="1 - &lt;50"/>
    <x v="1"/>
  </r>
  <r>
    <s v="2224-133-0001-000-0"/>
    <x v="2"/>
    <x v="8"/>
    <n v="19.0836378457"/>
    <s v="1 - &lt;50"/>
    <x v="1"/>
  </r>
  <r>
    <s v="2224-141-0001-000-5"/>
    <x v="2"/>
    <x v="8"/>
    <n v="40.205287072200001"/>
    <s v="1 - &lt;50"/>
    <x v="1"/>
  </r>
  <r>
    <s v="2224-213-0001-000-5"/>
    <x v="2"/>
    <x v="8"/>
    <n v="0.26890611564799999"/>
    <s v="&lt; 1"/>
    <x v="1"/>
  </r>
  <r>
    <s v="2224-231-0001-000-1"/>
    <x v="2"/>
    <x v="8"/>
    <n v="9.8343610418100003"/>
    <s v="1 - &lt;50"/>
    <x v="1"/>
  </r>
  <r>
    <s v="2224-231-0002-000-8"/>
    <x v="2"/>
    <x v="8"/>
    <n v="10.7786760588"/>
    <s v="1 - &lt;50"/>
    <x v="1"/>
  </r>
  <r>
    <s v="2224-241-0002-000-9"/>
    <x v="2"/>
    <x v="8"/>
    <n v="8.0102160440100008"/>
    <s v="1 - &lt;50"/>
    <x v="1"/>
  </r>
  <r>
    <s v="2224-241-0003-000-6"/>
    <x v="2"/>
    <x v="8"/>
    <n v="8.3563119080699995"/>
    <s v="1 - &lt;50"/>
    <x v="1"/>
  </r>
  <r>
    <s v="2224-311-0001-000-6"/>
    <x v="2"/>
    <x v="8"/>
    <n v="3.4065324088"/>
    <s v="1 - &lt;50"/>
    <x v="1"/>
  </r>
  <r>
    <s v="2224-311-0001-000-6"/>
    <x v="1"/>
    <x v="8"/>
    <n v="27.9182975507"/>
    <s v="1 - &lt;50"/>
    <x v="1"/>
  </r>
  <r>
    <s v="2224-323-0001-000-3"/>
    <x v="2"/>
    <x v="8"/>
    <n v="8.1454692159300005E-5"/>
    <s v="1 - &lt;50"/>
    <x v="1"/>
  </r>
  <r>
    <s v="2224-323-0001-000-3"/>
    <x v="1"/>
    <x v="8"/>
    <n v="16.6608224515"/>
    <s v="1 - &lt;50"/>
    <x v="1"/>
  </r>
  <r>
    <s v="2224-341-0001-000-9"/>
    <x v="1"/>
    <x v="8"/>
    <n v="0.50021214805699998"/>
    <s v="1 - &lt;50"/>
    <x v="1"/>
  </r>
  <r>
    <s v="2224-341-0001-000-9"/>
    <x v="2"/>
    <x v="8"/>
    <n v="27.566928634"/>
    <s v="1 - &lt;50"/>
    <x v="1"/>
  </r>
  <r>
    <s v="2224-411-0001-000-3"/>
    <x v="2"/>
    <x v="8"/>
    <n v="35.0410387246"/>
    <s v="1 - &lt;50"/>
    <x v="1"/>
  </r>
  <r>
    <s v="2224-421-0001-000-4"/>
    <x v="2"/>
    <x v="8"/>
    <n v="73.958669592600003"/>
    <s v="50- &lt;100"/>
    <x v="0"/>
  </r>
  <r>
    <s v="2224-441-0001-000-6"/>
    <x v="2"/>
    <x v="8"/>
    <n v="33.174096177099997"/>
    <s v="1 - &lt;50"/>
    <x v="1"/>
  </r>
  <r>
    <s v="2224-443-0001-000-2"/>
    <x v="2"/>
    <x v="8"/>
    <n v="2.9413080711299999"/>
    <s v="1 - &lt;50"/>
    <x v="1"/>
  </r>
  <r>
    <s v="2224-700-0002-000-7"/>
    <x v="2"/>
    <x v="8"/>
    <n v="4.9968632828599997"/>
    <s v="1 - &lt;50"/>
    <x v="1"/>
  </r>
  <r>
    <s v="2224-700-0003-000-4"/>
    <x v="2"/>
    <x v="8"/>
    <n v="5.0023508365799998"/>
    <s v="1 - &lt;50"/>
    <x v="1"/>
  </r>
  <r>
    <s v="2224-700-0004-000-1"/>
    <x v="2"/>
    <x v="8"/>
    <n v="5.0022368195000002"/>
    <s v="1 - &lt;50"/>
    <x v="1"/>
  </r>
  <r>
    <s v="2224-700-0005-000-8"/>
    <x v="1"/>
    <x v="8"/>
    <n v="0.97776818104499996"/>
    <s v="1 - &lt;50"/>
    <x v="1"/>
  </r>
  <r>
    <s v="2224-700-0005-000-8"/>
    <x v="2"/>
    <x v="8"/>
    <n v="4.0234354850400003"/>
    <s v="1 - &lt;50"/>
    <x v="1"/>
  </r>
  <r>
    <s v="2224-700-0006-000-5"/>
    <x v="1"/>
    <x v="8"/>
    <n v="0.91985970119899996"/>
    <s v="1 - &lt;50"/>
    <x v="1"/>
  </r>
  <r>
    <s v="2224-700-0006-000-5"/>
    <x v="2"/>
    <x v="8"/>
    <n v="8.1340906563599997"/>
    <s v="1 - &lt;50"/>
    <x v="1"/>
  </r>
  <r>
    <s v="2224-700-0007-000-2"/>
    <x v="2"/>
    <x v="8"/>
    <n v="9.0052138292000006"/>
    <s v="1 - &lt;50"/>
    <x v="1"/>
  </r>
  <r>
    <s v="2225-111-0002-000-2"/>
    <x v="2"/>
    <x v="8"/>
    <n v="375.29735702400001"/>
    <s v="≥ 250"/>
    <x v="0"/>
  </r>
  <r>
    <s v="2225-121-0001-000-6"/>
    <x v="2"/>
    <x v="8"/>
    <n v="75.201162641099998"/>
    <s v="50- &lt;100"/>
    <x v="0"/>
  </r>
  <r>
    <s v="2226-111-0004-000-9"/>
    <x v="1"/>
    <x v="8"/>
    <n v="7.73246851387E-2"/>
    <s v="≥ 250"/>
    <x v="0"/>
  </r>
  <r>
    <s v="2226-111-0004-000-9"/>
    <x v="2"/>
    <x v="8"/>
    <n v="306.18659268800002"/>
    <s v="≥ 250"/>
    <x v="0"/>
  </r>
  <r>
    <s v="2228-111-0003-000-8"/>
    <x v="1"/>
    <x v="8"/>
    <n v="19.975372377500001"/>
    <s v="1 - &lt;50"/>
    <x v="1"/>
  </r>
  <r>
    <s v="2228-111-0004-000-5"/>
    <x v="1"/>
    <x v="8"/>
    <n v="5.5420978867499997"/>
    <s v="1 - &lt;50"/>
    <x v="1"/>
  </r>
  <r>
    <s v="2228-121-0001-000-5"/>
    <x v="1"/>
    <x v="8"/>
    <n v="19.4876494847"/>
    <s v="1 - &lt;50"/>
    <x v="1"/>
  </r>
  <r>
    <s v="2228-121-0002-000-2"/>
    <x v="1"/>
    <x v="8"/>
    <n v="20.112038510800001"/>
    <s v="1 - &lt;50"/>
    <x v="1"/>
  </r>
  <r>
    <s v="2228-121-0003-000-9"/>
    <x v="1"/>
    <x v="8"/>
    <n v="11.552592901700001"/>
    <s v="1 - &lt;50"/>
    <x v="1"/>
  </r>
  <r>
    <s v="2228-131-0001-000-6"/>
    <x v="1"/>
    <x v="8"/>
    <n v="17.4573518863"/>
    <s v="50- &lt;100"/>
    <x v="0"/>
  </r>
  <r>
    <s v="2228-131-0001-000-6"/>
    <x v="2"/>
    <x v="8"/>
    <n v="60.2809964486"/>
    <s v="50- &lt;100"/>
    <x v="0"/>
  </r>
  <r>
    <s v="2228-311-0001-000-8"/>
    <x v="1"/>
    <x v="8"/>
    <n v="1.05354914183E-3"/>
    <s v="50- &lt;100"/>
    <x v="0"/>
  </r>
  <r>
    <s v="2228-311-0001-000-8"/>
    <x v="2"/>
    <x v="8"/>
    <n v="76.821906834299995"/>
    <s v="50- &lt;100"/>
    <x v="0"/>
  </r>
  <r>
    <s v="2228-341-0001-000-1"/>
    <x v="2"/>
    <x v="8"/>
    <n v="0.14649870363199999"/>
    <s v="50- &lt;100"/>
    <x v="0"/>
  </r>
  <r>
    <s v="2228-341-0001-000-1"/>
    <x v="1"/>
    <x v="8"/>
    <n v="76.417450378799998"/>
    <s v="50- &lt;100"/>
    <x v="0"/>
  </r>
  <r>
    <s v="2228-411-0021-000-1"/>
    <x v="2"/>
    <x v="8"/>
    <n v="4.1238041919699998E-3"/>
    <s v="1 - &lt;50"/>
    <x v="1"/>
  </r>
  <r>
    <s v="2228-411-0021-000-1"/>
    <x v="5"/>
    <x v="8"/>
    <n v="9.8666271761799997"/>
    <s v="1 - &lt;50"/>
    <x v="1"/>
  </r>
  <r>
    <s v="2228-411-0021-010-4"/>
    <x v="2"/>
    <x v="8"/>
    <n v="6.3440583337900003E-4"/>
    <s v="1 - &lt;50"/>
    <x v="1"/>
  </r>
  <r>
    <s v="2228-411-0021-010-4"/>
    <x v="5"/>
    <x v="8"/>
    <n v="9.9001984506599996"/>
    <s v="1 - &lt;50"/>
    <x v="1"/>
  </r>
  <r>
    <s v="2228-413-0021-000-7"/>
    <x v="2"/>
    <x v="8"/>
    <n v="4.3103018876200001E-4"/>
    <s v="1 - &lt;50"/>
    <x v="1"/>
  </r>
  <r>
    <s v="2228-413-0021-000-7"/>
    <x v="1"/>
    <x v="8"/>
    <n v="8.1387127626900008E-3"/>
    <s v="1 - &lt;50"/>
    <x v="1"/>
  </r>
  <r>
    <s v="2228-413-0021-000-7"/>
    <x v="5"/>
    <x v="8"/>
    <n v="8.5842567196000008"/>
    <s v="1 - &lt;50"/>
    <x v="1"/>
  </r>
  <r>
    <s v="2228-441-0002-000-5"/>
    <x v="2"/>
    <x v="8"/>
    <n v="1.1800897080200001E-3"/>
    <s v="&lt; 1"/>
    <x v="1"/>
  </r>
  <r>
    <s v="2228-800-0002-000-6"/>
    <x v="2"/>
    <x v="8"/>
    <n v="19.8689659112"/>
    <s v="1 - &lt;50"/>
    <x v="1"/>
  </r>
  <r>
    <s v="2232-111-0002-010-7"/>
    <x v="1"/>
    <x v="7"/>
    <n v="2.0370863472799998"/>
    <s v="≥ 250"/>
    <x v="0"/>
  </r>
  <r>
    <s v="2232-111-0002-010-7"/>
    <x v="2"/>
    <x v="7"/>
    <n v="430.04622503000002"/>
    <s v="≥ 250"/>
    <x v="0"/>
  </r>
  <r>
    <s v="2236-122-0001-000-3"/>
    <x v="6"/>
    <x v="8"/>
    <n v="3.0944302973199998E-3"/>
    <s v="1 - &lt;50"/>
    <x v="1"/>
  </r>
  <r>
    <s v="2236-122-0001-000-3"/>
    <x v="2"/>
    <x v="8"/>
    <n v="21.9528153728"/>
    <s v="1 - &lt;50"/>
    <x v="1"/>
  </r>
  <r>
    <s v="2236-131-0002-000-8"/>
    <x v="6"/>
    <x v="8"/>
    <n v="5.7981455231800004E-3"/>
    <s v="1 - &lt;50"/>
    <x v="1"/>
  </r>
  <r>
    <s v="2236-131-0002-000-8"/>
    <x v="2"/>
    <x v="8"/>
    <n v="1.4781758089699999"/>
    <s v="1 - &lt;50"/>
    <x v="1"/>
  </r>
  <r>
    <s v="2236-211-0001-000-6"/>
    <x v="2"/>
    <x v="8"/>
    <n v="74.991013301999999"/>
    <s v="50- &lt;100"/>
    <x v="0"/>
  </r>
  <r>
    <s v="2236-231-0001-000-8"/>
    <x v="2"/>
    <x v="8"/>
    <n v="0.98994038833200004"/>
    <s v="50- &lt;100"/>
    <x v="0"/>
  </r>
  <r>
    <s v="2236-231-0001-000-8"/>
    <x v="6"/>
    <x v="8"/>
    <n v="79.361943509499994"/>
    <s v="50- &lt;100"/>
    <x v="0"/>
  </r>
  <r>
    <s v="2236-331-0001-000-5"/>
    <x v="0"/>
    <x v="8"/>
    <n v="1.38128736678E-3"/>
    <s v="150-&lt;200"/>
    <x v="0"/>
  </r>
  <r>
    <s v="2236-331-0001-000-5"/>
    <x v="2"/>
    <x v="8"/>
    <n v="157.75514342299999"/>
    <s v="150-&lt;200"/>
    <x v="0"/>
  </r>
  <r>
    <s v="2236-700-0003-000-1"/>
    <x v="2"/>
    <x v="8"/>
    <n v="2.5468400551999998E-3"/>
    <s v="&lt; 1"/>
    <x v="1"/>
  </r>
  <r>
    <s v="2236-700-0004-000-8"/>
    <x v="2"/>
    <x v="8"/>
    <n v="3.2524242667E-3"/>
    <s v="&lt; 1"/>
    <x v="1"/>
  </r>
  <r>
    <s v="2236-700-0010-000-3"/>
    <x v="2"/>
    <x v="8"/>
    <n v="2.5146903103900001E-3"/>
    <s v="&lt; 1"/>
    <x v="1"/>
  </r>
  <r>
    <s v="2301-122-0001-000-2"/>
    <x v="2"/>
    <x v="9"/>
    <n v="4.3992568964099997E-2"/>
    <s v="&lt; 1"/>
    <x v="1"/>
  </r>
  <r>
    <s v="2301-231-0001-000-7"/>
    <x v="2"/>
    <x v="9"/>
    <n v="77.849500118400002"/>
    <s v="50- &lt;100"/>
    <x v="0"/>
  </r>
  <r>
    <s v="2301-311-0015-000-3"/>
    <x v="1"/>
    <x v="9"/>
    <n v="5.5768974762700001"/>
    <s v="1 - &lt;50"/>
    <x v="1"/>
  </r>
  <r>
    <s v="2301-311-0015-000-3"/>
    <x v="2"/>
    <x v="9"/>
    <n v="22.491257378299998"/>
    <s v="1 - &lt;50"/>
    <x v="1"/>
  </r>
  <r>
    <s v="2301-323-0001-000-9"/>
    <x v="1"/>
    <x v="9"/>
    <n v="14.129749908699999"/>
    <s v="1 - &lt;50"/>
    <x v="1"/>
  </r>
  <r>
    <s v="2301-324-0040-000-7"/>
    <x v="1"/>
    <x v="9"/>
    <n v="6.1748100653900002E-5"/>
    <s v="1 - &lt;50"/>
    <x v="1"/>
  </r>
  <r>
    <s v="2301-324-0040-000-7"/>
    <x v="2"/>
    <x v="9"/>
    <n v="13.4360509679"/>
    <s v="1 - &lt;50"/>
    <x v="1"/>
  </r>
  <r>
    <s v="2301-324-0050-000-0"/>
    <x v="2"/>
    <x v="9"/>
    <n v="4.8952115943900001E-4"/>
    <s v="1 - &lt;50"/>
    <x v="1"/>
  </r>
  <r>
    <s v="2301-324-0050-000-0"/>
    <x v="1"/>
    <x v="9"/>
    <n v="5.5311038770699996"/>
    <s v="1 - &lt;50"/>
    <x v="1"/>
  </r>
  <r>
    <s v="2301-601-0001-000-2"/>
    <x v="2"/>
    <x v="9"/>
    <n v="20.0008240445"/>
    <s v="1 - &lt;50"/>
    <x v="1"/>
  </r>
  <r>
    <s v="2301-601-0003-000-6"/>
    <x v="2"/>
    <x v="9"/>
    <n v="2.6972560320299999"/>
    <s v="1 - &lt;50"/>
    <x v="1"/>
  </r>
  <r>
    <s v="2301-601-0004-000-3"/>
    <x v="2"/>
    <x v="9"/>
    <n v="7.3947750960300001"/>
    <s v="1 - &lt;50"/>
    <x v="1"/>
  </r>
  <r>
    <s v="2301-601-0009-000-8"/>
    <x v="2"/>
    <x v="9"/>
    <n v="31.6774823756"/>
    <s v="1 - &lt;50"/>
    <x v="1"/>
  </r>
  <r>
    <s v="2301-601-0011-000-5"/>
    <x v="2"/>
    <x v="9"/>
    <n v="17.023737772699999"/>
    <s v="1 - &lt;50"/>
    <x v="1"/>
  </r>
  <r>
    <s v="2302-111-0004-000-2"/>
    <x v="6"/>
    <x v="9"/>
    <n v="0.142738030263"/>
    <s v="1 - &lt;50"/>
    <x v="1"/>
  </r>
  <r>
    <s v="2302-111-0004-000-2"/>
    <x v="2"/>
    <x v="9"/>
    <n v="37.241609854399996"/>
    <s v="1 - &lt;50"/>
    <x v="1"/>
  </r>
  <r>
    <s v="2302-141-0001-000-4"/>
    <x v="2"/>
    <x v="9"/>
    <n v="2.31068784077E-2"/>
    <s v="1 - &lt;50"/>
    <x v="1"/>
  </r>
  <r>
    <s v="2302-141-0001-000-4"/>
    <x v="1"/>
    <x v="9"/>
    <n v="0.56731310432600002"/>
    <s v="1 - &lt;50"/>
    <x v="1"/>
  </r>
  <r>
    <s v="2302-141-0001-000-4"/>
    <x v="6"/>
    <x v="9"/>
    <n v="37.292273467400001"/>
    <s v="1 - &lt;50"/>
    <x v="1"/>
  </r>
  <r>
    <s v="2302-331-0001-000-7"/>
    <x v="2"/>
    <x v="9"/>
    <n v="34.655145693000001"/>
    <s v="1 - &lt;50"/>
    <x v="1"/>
  </r>
  <r>
    <s v="2302-342-0001-000-1"/>
    <x v="2"/>
    <x v="9"/>
    <n v="1.3356664216E-2"/>
    <s v="&lt; 1"/>
    <x v="1"/>
  </r>
  <r>
    <s v="2303-311-0000-000-1"/>
    <x v="1"/>
    <x v="9"/>
    <n v="43.130595048099998"/>
    <s v="1 - &lt;50"/>
    <x v="1"/>
  </r>
  <r>
    <s v="2303-313-0010-000-0"/>
    <x v="1"/>
    <x v="9"/>
    <n v="61.860501525499998"/>
    <s v="50- &lt;100"/>
    <x v="0"/>
  </r>
  <r>
    <s v="2303-411-0010-000-1"/>
    <x v="1"/>
    <x v="9"/>
    <n v="117.148943609"/>
    <s v="100- &lt;150"/>
    <x v="0"/>
  </r>
  <r>
    <s v="2304-111-0002-000-4"/>
    <x v="1"/>
    <x v="9"/>
    <n v="39.974849304599999"/>
    <s v="1 - &lt;50"/>
    <x v="1"/>
  </r>
  <r>
    <s v="2304-112-0001-000-0"/>
    <x v="1"/>
    <x v="9"/>
    <n v="66.928195007900001"/>
    <s v="50- &lt;100"/>
    <x v="0"/>
  </r>
  <r>
    <s v="2304-132-0016-000-0"/>
    <x v="1"/>
    <x v="8"/>
    <n v="16.278353295900001"/>
    <s v="1 - &lt;50"/>
    <x v="1"/>
  </r>
  <r>
    <s v="2304-211-0001-000-4"/>
    <x v="1"/>
    <x v="9"/>
    <n v="3.3912411172299999"/>
    <s v="1 - &lt;50"/>
    <x v="1"/>
  </r>
  <r>
    <s v="2304-211-0010-000-0"/>
    <x v="5"/>
    <x v="8"/>
    <n v="17.425950265299999"/>
    <s v="≥ 250"/>
    <x v="0"/>
  </r>
  <r>
    <s v="2304-211-0010-000-0"/>
    <x v="9"/>
    <x v="8"/>
    <n v="277.56147788200002"/>
    <s v="≥ 250"/>
    <x v="0"/>
  </r>
  <r>
    <s v="2304-411-0001-000-8"/>
    <x v="1"/>
    <x v="9"/>
    <n v="7.9128506053800001"/>
    <s v="1 - &lt;50"/>
    <x v="1"/>
  </r>
  <r>
    <s v="2304-412-0020-000-0"/>
    <x v="1"/>
    <x v="8"/>
    <n v="0.19390431099899999"/>
    <s v="1 - &lt;50"/>
    <x v="1"/>
  </r>
  <r>
    <s v="2304-412-0020-000-0"/>
    <x v="0"/>
    <x v="8"/>
    <n v="33.815883737100002"/>
    <s v="1 - &lt;50"/>
    <x v="1"/>
  </r>
  <r>
    <s v="2304-412-0020-010-3"/>
    <x v="1"/>
    <x v="8"/>
    <n v="0.21130940655399999"/>
    <s v="1 - &lt;50"/>
    <x v="1"/>
  </r>
  <r>
    <s v="2304-412-0020-010-3"/>
    <x v="0"/>
    <x v="8"/>
    <n v="9.4986065370600006"/>
    <s v="1 - &lt;50"/>
    <x v="1"/>
  </r>
  <r>
    <s v="2304-421-0001-000-9"/>
    <x v="1"/>
    <x v="8"/>
    <n v="8.7619809578299996"/>
    <s v="1 - &lt;50"/>
    <x v="1"/>
  </r>
  <r>
    <s v="2304-422-0001-000-2"/>
    <x v="1"/>
    <x v="8"/>
    <n v="9.3397301941100004"/>
    <s v="1 - &lt;50"/>
    <x v="1"/>
  </r>
  <r>
    <s v="2304-423-0001-000-5"/>
    <x v="1"/>
    <x v="8"/>
    <n v="4.9282481441000003"/>
    <s v="1 - &lt;50"/>
    <x v="1"/>
  </r>
  <r>
    <s v="2304-423-0021-000-1"/>
    <x v="1"/>
    <x v="8"/>
    <n v="5.1051332295399998"/>
    <s v="1 - &lt;50"/>
    <x v="1"/>
  </r>
  <r>
    <s v="2304-424-0001-000-8"/>
    <x v="1"/>
    <x v="8"/>
    <n v="0.44105620733899997"/>
    <s v="&lt; 1"/>
    <x v="1"/>
  </r>
  <r>
    <s v="2304-424-0021-000-4"/>
    <x v="1"/>
    <x v="8"/>
    <n v="4.3036700944100001"/>
    <s v="1 - &lt;50"/>
    <x v="1"/>
  </r>
  <r>
    <s v="2304-431-0001-000-0"/>
    <x v="0"/>
    <x v="8"/>
    <n v="5.8101773687699997E-2"/>
    <s v="1 - &lt;50"/>
    <x v="1"/>
  </r>
  <r>
    <s v="2304-431-0001-000-0"/>
    <x v="1"/>
    <x v="8"/>
    <n v="11.725351953000001"/>
    <s v="1 - &lt;50"/>
    <x v="1"/>
  </r>
  <r>
    <s v="2304-431-0002-000-7"/>
    <x v="1"/>
    <x v="8"/>
    <n v="5.4912405957399999"/>
    <s v="1 - &lt;50"/>
    <x v="1"/>
  </r>
  <r>
    <s v="2304-432-0001-000-3"/>
    <x v="1"/>
    <x v="8"/>
    <n v="10.243241332"/>
    <s v="1 - &lt;50"/>
    <x v="1"/>
  </r>
  <r>
    <s v="2304-443-0001-000-7"/>
    <x v="0"/>
    <x v="8"/>
    <n v="1.13614109019"/>
    <s v="1 - &lt;50"/>
    <x v="1"/>
  </r>
  <r>
    <s v="2305-211-0005-000-5"/>
    <x v="2"/>
    <x v="8"/>
    <n v="1.26035953424"/>
    <s v="1 - &lt;50"/>
    <x v="1"/>
  </r>
  <r>
    <s v="2305-211-0005-000-5"/>
    <x v="1"/>
    <x v="8"/>
    <n v="2.4249724977099998"/>
    <s v="1 - &lt;50"/>
    <x v="1"/>
  </r>
  <r>
    <s v="2305-221-0001-000-8"/>
    <x v="1"/>
    <x v="8"/>
    <n v="0.210071497503"/>
    <s v="150-&lt;200"/>
    <x v="0"/>
  </r>
  <r>
    <s v="2305-221-0001-000-8"/>
    <x v="2"/>
    <x v="8"/>
    <n v="155.41999866500001"/>
    <s v="150-&lt;200"/>
    <x v="0"/>
  </r>
  <r>
    <s v="2305-333-0040-000-7"/>
    <x v="2"/>
    <x v="8"/>
    <n v="0.82132765252200002"/>
    <s v="&lt; 1"/>
    <x v="1"/>
  </r>
  <r>
    <s v="2306-211-0002-000-7"/>
    <x v="2"/>
    <x v="8"/>
    <n v="4.3936030116100002E-4"/>
    <s v="1 - &lt;50"/>
    <x v="1"/>
  </r>
  <r>
    <s v="2306-211-0002-000-7"/>
    <x v="1"/>
    <x v="8"/>
    <n v="15.569945093899999"/>
    <s v="1 - &lt;50"/>
    <x v="1"/>
  </r>
  <r>
    <s v="2306-212-0001-000-3"/>
    <x v="2"/>
    <x v="8"/>
    <n v="9.7537202707499993E-3"/>
    <s v="1 - &lt;50"/>
    <x v="1"/>
  </r>
  <r>
    <s v="2306-212-0001-000-3"/>
    <x v="1"/>
    <x v="8"/>
    <n v="24.167218904999999"/>
    <s v="1 - &lt;50"/>
    <x v="1"/>
  </r>
  <r>
    <s v="2306-212-0002-000-0"/>
    <x v="2"/>
    <x v="8"/>
    <n v="4.7769129056199997"/>
    <s v="1 - &lt;50"/>
    <x v="1"/>
  </r>
  <r>
    <s v="2306-212-0002-000-0"/>
    <x v="1"/>
    <x v="8"/>
    <n v="8.5819372714399993"/>
    <s v="1 - &lt;50"/>
    <x v="1"/>
  </r>
  <r>
    <s v="2306-221-0001-000-1"/>
    <x v="1"/>
    <x v="8"/>
    <n v="5.0722657568300002E-2"/>
    <s v="1 - &lt;50"/>
    <x v="1"/>
  </r>
  <r>
    <s v="2306-221-0001-000-1"/>
    <x v="2"/>
    <x v="8"/>
    <n v="24.311738055999999"/>
    <s v="1 - &lt;50"/>
    <x v="1"/>
  </r>
  <r>
    <s v="2306-312-0001-000-0"/>
    <x v="2"/>
    <x v="8"/>
    <n v="0.59682168592499996"/>
    <s v="1 - &lt;50"/>
    <x v="1"/>
  </r>
  <r>
    <s v="2306-312-0001-000-0"/>
    <x v="6"/>
    <x v="8"/>
    <n v="6.9213486971"/>
    <s v="1 - &lt;50"/>
    <x v="1"/>
  </r>
  <r>
    <s v="2306-313-0001-000-3"/>
    <x v="6"/>
    <x v="8"/>
    <n v="21.130486535900001"/>
    <s v="1 - &lt;50"/>
    <x v="1"/>
  </r>
  <r>
    <s v="2306-321-0001-000-8"/>
    <x v="2"/>
    <x v="8"/>
    <n v="1.6918880806700001"/>
    <s v="1 - &lt;50"/>
    <x v="1"/>
  </r>
  <r>
    <s v="2306-321-0001-000-8"/>
    <x v="6"/>
    <x v="8"/>
    <n v="18.335622647400001"/>
    <s v="1 - &lt;50"/>
    <x v="1"/>
  </r>
  <r>
    <s v="2306-411-0001-000-4"/>
    <x v="1"/>
    <x v="8"/>
    <n v="4.8265319678199997E-3"/>
    <s v="50- &lt;100"/>
    <x v="0"/>
  </r>
  <r>
    <s v="2306-411-0001-000-4"/>
    <x v="11"/>
    <x v="8"/>
    <n v="1.2097652269600001E-2"/>
    <s v="50- &lt;100"/>
    <x v="0"/>
  </r>
  <r>
    <s v="2306-411-0001-000-4"/>
    <x v="0"/>
    <x v="8"/>
    <n v="6.4851862259999997"/>
    <s v="50- &lt;100"/>
    <x v="0"/>
  </r>
  <r>
    <s v="2306-411-0001-000-4"/>
    <x v="2"/>
    <x v="8"/>
    <n v="65.399545991500005"/>
    <s v="50- &lt;100"/>
    <x v="0"/>
  </r>
  <r>
    <s v="2307-111-0002-000-3"/>
    <x v="11"/>
    <x v="8"/>
    <n v="0.45920713572999999"/>
    <s v="1 - &lt;50"/>
    <x v="1"/>
  </r>
  <r>
    <s v="2307-111-0002-000-3"/>
    <x v="1"/>
    <x v="8"/>
    <n v="19.055617065700002"/>
    <s v="1 - &lt;50"/>
    <x v="1"/>
  </r>
  <r>
    <s v="2307-111-0002-010-6"/>
    <x v="11"/>
    <x v="8"/>
    <n v="0.26622869742600003"/>
    <s v="1 - &lt;50"/>
    <x v="1"/>
  </r>
  <r>
    <s v="2307-111-0002-010-6"/>
    <x v="1"/>
    <x v="8"/>
    <n v="10.2534636899"/>
    <s v="1 - &lt;50"/>
    <x v="1"/>
  </r>
  <r>
    <s v="2307-112-0001-000-9"/>
    <x v="1"/>
    <x v="8"/>
    <n v="1.89732715313"/>
    <s v="1 - &lt;50"/>
    <x v="1"/>
  </r>
  <r>
    <s v="2307-112-0001-000-9"/>
    <x v="11"/>
    <x v="8"/>
    <n v="23.689333084299999"/>
    <s v="1 - &lt;50"/>
    <x v="1"/>
  </r>
  <r>
    <s v="2307-121-0001-000-7"/>
    <x v="11"/>
    <x v="8"/>
    <n v="7.1894591202899996"/>
    <s v="1 - &lt;50"/>
    <x v="1"/>
  </r>
  <r>
    <s v="2307-122-0001-000-0"/>
    <x v="11"/>
    <x v="8"/>
    <n v="4.2394239720500004E-3"/>
    <s v="&lt; 1"/>
    <x v="1"/>
  </r>
  <r>
    <s v="2307-131-0001-000-8"/>
    <x v="11"/>
    <x v="8"/>
    <n v="15.0445304104"/>
    <s v="1 - &lt;50"/>
    <x v="1"/>
  </r>
  <r>
    <s v="2307-131-0001-010-1"/>
    <x v="1"/>
    <x v="8"/>
    <n v="1.2675853133499999"/>
    <s v="1 - &lt;50"/>
    <x v="1"/>
  </r>
  <r>
    <s v="2307-131-0001-010-1"/>
    <x v="11"/>
    <x v="8"/>
    <n v="4.1987807569299997"/>
    <s v="1 - &lt;50"/>
    <x v="1"/>
  </r>
  <r>
    <s v="2307-134-0001-000-7"/>
    <x v="11"/>
    <x v="8"/>
    <n v="5.2216156528599997"/>
    <s v="1 - &lt;50"/>
    <x v="1"/>
  </r>
  <r>
    <s v="2307-141-0001-000-9"/>
    <x v="1"/>
    <x v="8"/>
    <n v="8.7815523123200006"/>
    <s v="1 - &lt;50"/>
    <x v="1"/>
  </r>
  <r>
    <s v="2307-141-0002-000-6"/>
    <x v="11"/>
    <x v="8"/>
    <n v="0.84295179184000002"/>
    <s v="1 - &lt;50"/>
    <x v="1"/>
  </r>
  <r>
    <s v="2307-141-0002-000-6"/>
    <x v="1"/>
    <x v="8"/>
    <n v="7.8928118426499996"/>
    <s v="1 - &lt;50"/>
    <x v="1"/>
  </r>
  <r>
    <s v="2307-141-0003-000-3"/>
    <x v="1"/>
    <x v="8"/>
    <n v="7.1141824299400004E-4"/>
    <s v="&lt; 1"/>
    <x v="1"/>
  </r>
  <r>
    <s v="2307-141-0003-000-3"/>
    <x v="11"/>
    <x v="8"/>
    <n v="0.43986656848200001"/>
    <s v="&lt; 1"/>
    <x v="1"/>
  </r>
  <r>
    <s v="2307-143-0001-000-5"/>
    <x v="11"/>
    <x v="8"/>
    <n v="6.7446413501600002"/>
    <s v="1 - &lt;50"/>
    <x v="1"/>
  </r>
  <r>
    <s v="2307-211-0001-000-3"/>
    <x v="2"/>
    <x v="8"/>
    <n v="4.3299887471700001E-2"/>
    <s v="50- &lt;100"/>
    <x v="0"/>
  </r>
  <r>
    <s v="2307-211-0001-000-3"/>
    <x v="0"/>
    <x v="8"/>
    <n v="74.802723090699999"/>
    <s v="50- &lt;100"/>
    <x v="0"/>
  </r>
  <r>
    <s v="2307-231-0001-000-5"/>
    <x v="0"/>
    <x v="8"/>
    <n v="3.09793842509E-4"/>
    <s v="1 - &lt;50"/>
    <x v="1"/>
  </r>
  <r>
    <s v="2307-231-0001-000-5"/>
    <x v="2"/>
    <x v="8"/>
    <n v="0.46438740362199998"/>
    <s v="1 - &lt;50"/>
    <x v="1"/>
  </r>
  <r>
    <s v="2307-231-0001-000-5"/>
    <x v="1"/>
    <x v="8"/>
    <n v="15.0908435908"/>
    <s v="1 - &lt;50"/>
    <x v="1"/>
  </r>
  <r>
    <s v="2307-244-0025-000-9"/>
    <x v="0"/>
    <x v="8"/>
    <n v="8.9451581659099992E-3"/>
    <s v="&lt; 1"/>
    <x v="1"/>
  </r>
  <r>
    <s v="2307-331-0001-000-2"/>
    <x v="9"/>
    <x v="8"/>
    <n v="12.161204830899999"/>
    <s v="1 - &lt;50"/>
    <x v="1"/>
  </r>
  <r>
    <s v="2307-331-0001-000-2"/>
    <x v="2"/>
    <x v="8"/>
    <n v="37.666579233500002"/>
    <s v="1 - &lt;50"/>
    <x v="1"/>
  </r>
  <r>
    <s v="2307-333-0002-000-5"/>
    <x v="6"/>
    <x v="8"/>
    <n v="0.22514027939"/>
    <s v="50- &lt;100"/>
    <x v="0"/>
  </r>
  <r>
    <s v="2307-333-0002-000-5"/>
    <x v="9"/>
    <x v="8"/>
    <n v="17.389472673499998"/>
    <s v="50- &lt;100"/>
    <x v="0"/>
  </r>
  <r>
    <s v="2307-333-0002-000-5"/>
    <x v="2"/>
    <x v="8"/>
    <n v="47.030966164799999"/>
    <s v="50- &lt;100"/>
    <x v="0"/>
  </r>
  <r>
    <s v="2307-411-0001-000-7"/>
    <x v="2"/>
    <x v="8"/>
    <n v="0.39042142545300001"/>
    <s v="1 - &lt;50"/>
    <x v="1"/>
  </r>
  <r>
    <s v="2307-411-0001-000-7"/>
    <x v="1"/>
    <x v="8"/>
    <n v="37.5580158872"/>
    <s v="1 - &lt;50"/>
    <x v="1"/>
  </r>
  <r>
    <s v="2307-441-0001-000-0"/>
    <x v="2"/>
    <x v="8"/>
    <n v="38.512681689099999"/>
    <s v="1 - &lt;50"/>
    <x v="1"/>
  </r>
  <r>
    <s v="2308-111-0002-000-6"/>
    <x v="1"/>
    <x v="8"/>
    <n v="0.19716665720900001"/>
    <s v="&lt; 1"/>
    <x v="1"/>
  </r>
  <r>
    <s v="2308-112-0000-000-5"/>
    <x v="1"/>
    <x v="8"/>
    <n v="40.330318885700002"/>
    <s v="1 - &lt;50"/>
    <x v="1"/>
  </r>
  <r>
    <s v="2308-121-0000-000-3"/>
    <x v="1"/>
    <x v="8"/>
    <n v="1.3192966420800001"/>
    <s v="1 - &lt;50"/>
    <x v="1"/>
  </r>
  <r>
    <s v="2308-122-0000-000-6"/>
    <x v="1"/>
    <x v="8"/>
    <n v="12.5713942978"/>
    <s v="1 - &lt;50"/>
    <x v="1"/>
  </r>
  <r>
    <s v="2308-123-0001-000-6"/>
    <x v="1"/>
    <x v="8"/>
    <n v="4.0714524134299998E-4"/>
    <s v="&lt; 1"/>
    <x v="1"/>
  </r>
  <r>
    <s v="2308-124-0001-000-9"/>
    <x v="1"/>
    <x v="8"/>
    <n v="6.1315396624599998"/>
    <s v="1 - &lt;50"/>
    <x v="1"/>
  </r>
  <r>
    <s v="2308-134-0001-000-0"/>
    <x v="1"/>
    <x v="8"/>
    <n v="3.41730421327"/>
    <s v="1 - &lt;50"/>
    <x v="1"/>
  </r>
  <r>
    <s v="2308-134-0002-000-7"/>
    <x v="1"/>
    <x v="8"/>
    <n v="3.16920684345"/>
    <s v="1 - &lt;50"/>
    <x v="1"/>
  </r>
  <r>
    <s v="2308-144-0001-000-1"/>
    <x v="1"/>
    <x v="8"/>
    <n v="0.183869933436"/>
    <s v="&lt; 1"/>
    <x v="1"/>
  </r>
  <r>
    <s v="2308-211-0001-000-6"/>
    <x v="1"/>
    <x v="8"/>
    <n v="35.971308157099998"/>
    <s v="1 - &lt;50"/>
    <x v="1"/>
  </r>
  <r>
    <s v="2308-311-0002-000-0"/>
    <x v="1"/>
    <x v="8"/>
    <n v="3.17729329835"/>
    <s v="1 - &lt;50"/>
    <x v="1"/>
  </r>
  <r>
    <s v="2308-311-0002-001-7"/>
    <x v="1"/>
    <x v="8"/>
    <n v="8.0376207163799997E-4"/>
    <s v="&lt; 1"/>
    <x v="1"/>
  </r>
  <r>
    <s v="2308-341-0001-000-6"/>
    <x v="1"/>
    <x v="8"/>
    <n v="0.41697053884899998"/>
    <s v="&lt; 1"/>
    <x v="1"/>
  </r>
  <r>
    <s v="2308-341-0002-000-3"/>
    <x v="1"/>
    <x v="8"/>
    <n v="4.5760217303599999"/>
    <s v="1 - &lt;50"/>
    <x v="1"/>
  </r>
  <r>
    <s v="2308-412-0000-000-6"/>
    <x v="9"/>
    <x v="8"/>
    <n v="4.5758308565399997"/>
    <s v="1 - &lt;50"/>
    <x v="1"/>
  </r>
  <r>
    <s v="2308-412-0010-000-9"/>
    <x v="1"/>
    <x v="8"/>
    <n v="5.7766974839300003E-2"/>
    <s v="1 - &lt;50"/>
    <x v="1"/>
  </r>
  <r>
    <s v="2308-412-0010-000-9"/>
    <x v="9"/>
    <x v="8"/>
    <n v="5.8054195981100003"/>
    <s v="1 - &lt;50"/>
    <x v="1"/>
  </r>
  <r>
    <s v="2308-421-0001-010-4"/>
    <x v="1"/>
    <x v="8"/>
    <n v="4.1390156732999997E-6"/>
    <s v="&lt; 1"/>
    <x v="1"/>
  </r>
  <r>
    <s v="2308-421-0002-000-8"/>
    <x v="1"/>
    <x v="8"/>
    <n v="0.68258188689599997"/>
    <s v="&lt; 1"/>
    <x v="1"/>
  </r>
  <r>
    <s v="2308-421-0003-000-5"/>
    <x v="1"/>
    <x v="8"/>
    <n v="2.6247382004699999E-5"/>
    <s v="&lt; 1"/>
    <x v="1"/>
  </r>
  <r>
    <s v="2308-422-0004-000-5"/>
    <x v="1"/>
    <x v="8"/>
    <n v="15.876982696100001"/>
    <s v="1 - &lt;50"/>
    <x v="1"/>
  </r>
  <r>
    <s v="2308-431-0000-000-5"/>
    <x v="1"/>
    <x v="8"/>
    <n v="7.8498836604099997"/>
    <s v="1 - &lt;50"/>
    <x v="1"/>
  </r>
  <r>
    <s v="2308-431-0001-000-2"/>
    <x v="1"/>
    <x v="8"/>
    <n v="10.6863784739"/>
    <s v="1 - &lt;50"/>
    <x v="1"/>
  </r>
  <r>
    <s v="2308-441-0001-000-3"/>
    <x v="1"/>
    <x v="8"/>
    <n v="6.4219793451299996"/>
    <s v="1 - &lt;50"/>
    <x v="1"/>
  </r>
  <r>
    <s v="2308-441-0002-000-0"/>
    <x v="1"/>
    <x v="8"/>
    <n v="0.60120711758500001"/>
    <s v="&lt; 1"/>
    <x v="1"/>
  </r>
  <r>
    <s v="2308-441-0003-000-7"/>
    <x v="1"/>
    <x v="8"/>
    <n v="2.9375156871399999"/>
    <s v="1 - &lt;50"/>
    <x v="1"/>
  </r>
  <r>
    <s v="2308-444-0001-000-2"/>
    <x v="1"/>
    <x v="8"/>
    <n v="4.1500703841999999E-4"/>
    <s v="&lt; 1"/>
    <x v="1"/>
  </r>
  <r>
    <s v="2308-501-0001-000-6"/>
    <x v="1"/>
    <x v="8"/>
    <n v="0.123104040412"/>
    <s v="&lt; 1"/>
    <x v="1"/>
  </r>
  <r>
    <s v="2308-501-0002-000-3"/>
    <x v="1"/>
    <x v="8"/>
    <n v="0.11934017623"/>
    <s v="&lt; 1"/>
    <x v="1"/>
  </r>
  <r>
    <s v="2308-501-0003-000-0"/>
    <x v="1"/>
    <x v="8"/>
    <n v="0.11877711700599999"/>
    <s v="&lt; 1"/>
    <x v="1"/>
  </r>
  <r>
    <s v="2308-501-0004-000-7"/>
    <x v="1"/>
    <x v="8"/>
    <n v="0.11455639575"/>
    <s v="&lt; 1"/>
    <x v="1"/>
  </r>
  <r>
    <s v="2308-501-0005-000-4"/>
    <x v="1"/>
    <x v="8"/>
    <n v="0.110002782328"/>
    <s v="&lt; 1"/>
    <x v="1"/>
  </r>
  <r>
    <s v="2308-501-0007-000-8"/>
    <x v="1"/>
    <x v="8"/>
    <n v="0.10459442077099999"/>
    <s v="&lt; 1"/>
    <x v="1"/>
  </r>
  <r>
    <s v="2308-501-0008-000-5"/>
    <x v="1"/>
    <x v="8"/>
    <n v="0.105011964433"/>
    <s v="&lt; 1"/>
    <x v="1"/>
  </r>
  <r>
    <s v="2308-501-0009-000-2"/>
    <x v="1"/>
    <x v="8"/>
    <n v="0.10155804316100001"/>
    <s v="&lt; 1"/>
    <x v="1"/>
  </r>
  <r>
    <s v="2308-501-0010-000-2"/>
    <x v="1"/>
    <x v="8"/>
    <n v="9.8326906874199996E-2"/>
    <s v="&lt; 1"/>
    <x v="1"/>
  </r>
  <r>
    <s v="2308-501-0011-000-9"/>
    <x v="1"/>
    <x v="8"/>
    <n v="0.190799951366"/>
    <s v="&lt; 1"/>
    <x v="1"/>
  </r>
  <r>
    <s v="2308-700-0002-000-4"/>
    <x v="1"/>
    <x v="8"/>
    <n v="1.5975749432799999"/>
    <s v="1 - &lt;50"/>
    <x v="1"/>
  </r>
  <r>
    <s v="2308-801-0001-000-7"/>
    <x v="1"/>
    <x v="8"/>
    <n v="30.305071285099999"/>
    <s v="1 - &lt;50"/>
    <x v="1"/>
  </r>
  <r>
    <s v="2308-801-0002-000-4"/>
    <x v="1"/>
    <x v="8"/>
    <n v="8.7555101723399995E-4"/>
    <s v="&lt; 1"/>
    <x v="1"/>
  </r>
  <r>
    <s v="2308-801-0003-000-1"/>
    <x v="1"/>
    <x v="8"/>
    <n v="4.94504072805E-2"/>
    <s v="&lt; 1"/>
    <x v="1"/>
  </r>
  <r>
    <s v="2309-111-0001-000-2"/>
    <x v="1"/>
    <x v="8"/>
    <n v="29.202179672300002"/>
    <s v="1 - &lt;50"/>
    <x v="1"/>
  </r>
  <r>
    <s v="2309-113-0000-000-1"/>
    <x v="1"/>
    <x v="8"/>
    <n v="24.036085721799999"/>
    <s v="1 - &lt;50"/>
    <x v="1"/>
  </r>
  <r>
    <s v="2309-121-0000-000-6"/>
    <x v="1"/>
    <x v="8"/>
    <n v="1.4473778073300001"/>
    <s v="1 - &lt;50"/>
    <x v="1"/>
  </r>
  <r>
    <s v="2309-122-0000-000-9"/>
    <x v="1"/>
    <x v="8"/>
    <n v="9.5224816687700002"/>
    <s v="1 - &lt;50"/>
    <x v="1"/>
  </r>
  <r>
    <s v="2309-131-0000-000-7"/>
    <x v="1"/>
    <x v="8"/>
    <n v="0.13599090579699999"/>
    <s v="&lt; 1"/>
    <x v="1"/>
  </r>
  <r>
    <s v="2309-132-0000-000-0"/>
    <x v="1"/>
    <x v="8"/>
    <n v="10.1911145921"/>
    <s v="1 - &lt;50"/>
    <x v="1"/>
  </r>
  <r>
    <s v="2309-133-0001-000-0"/>
    <x v="1"/>
    <x v="8"/>
    <n v="4.8962855726200002E-2"/>
    <s v="&lt; 1"/>
    <x v="1"/>
  </r>
  <r>
    <s v="2309-133-0002-000-7"/>
    <x v="1"/>
    <x v="8"/>
    <n v="0.15853727359799999"/>
    <s v="&lt; 1"/>
    <x v="1"/>
  </r>
  <r>
    <s v="2309-133-0004-000-1"/>
    <x v="1"/>
    <x v="8"/>
    <n v="2.74802131596E-2"/>
    <s v="&lt; 1"/>
    <x v="1"/>
  </r>
  <r>
    <s v="2309-141-0002-000-2"/>
    <x v="1"/>
    <x v="8"/>
    <n v="0.26469303617500001"/>
    <s v="&lt; 1"/>
    <x v="1"/>
  </r>
  <r>
    <s v="2309-142-0002-000-5"/>
    <x v="1"/>
    <x v="8"/>
    <n v="0.16271609178900001"/>
    <s v="&lt; 1"/>
    <x v="1"/>
  </r>
  <r>
    <s v="2309-210-0000-000-9"/>
    <x v="1"/>
    <x v="8"/>
    <n v="8.3063186478999995"/>
    <s v="1 - &lt;50"/>
    <x v="1"/>
  </r>
  <r>
    <s v="2309-220-0000-000-0"/>
    <x v="1"/>
    <x v="8"/>
    <n v="38.283821725499998"/>
    <s v="1 - &lt;50"/>
    <x v="1"/>
  </r>
  <r>
    <s v="2309-221-0000-000-3"/>
    <x v="1"/>
    <x v="8"/>
    <n v="25.157108969199999"/>
    <s v="1 - &lt;50"/>
    <x v="1"/>
  </r>
  <r>
    <s v="2309-233-0001-000-7"/>
    <x v="1"/>
    <x v="8"/>
    <n v="1.01867711789E-3"/>
    <s v="&lt; 1"/>
    <x v="1"/>
  </r>
  <r>
    <s v="2309-333-0004-000-5"/>
    <x v="1"/>
    <x v="8"/>
    <n v="0.16161167099099999"/>
    <s v="&lt; 1"/>
    <x v="1"/>
  </r>
  <r>
    <s v="2309-333-0005-000-2"/>
    <x v="1"/>
    <x v="8"/>
    <n v="0.168138120581"/>
    <s v="&lt; 1"/>
    <x v="1"/>
  </r>
  <r>
    <s v="2309-334-0000-000-0"/>
    <x v="1"/>
    <x v="8"/>
    <n v="0.66935364681700005"/>
    <s v="&lt; 1"/>
    <x v="1"/>
  </r>
  <r>
    <s v="2309-341-0004-000-0"/>
    <x v="1"/>
    <x v="8"/>
    <n v="8.6977531347499998E-2"/>
    <s v="&lt; 1"/>
    <x v="1"/>
  </r>
  <r>
    <s v="2309-343-0001-000-5"/>
    <x v="1"/>
    <x v="8"/>
    <n v="0.65797805792700004"/>
    <s v="&lt; 1"/>
    <x v="1"/>
  </r>
  <r>
    <s v="2309-344-0001-000-8"/>
    <x v="1"/>
    <x v="8"/>
    <n v="0.46157562078999997"/>
    <s v="&lt; 1"/>
    <x v="1"/>
  </r>
  <r>
    <s v="2309-344-0002-000-5"/>
    <x v="1"/>
    <x v="8"/>
    <n v="1.4955793874900001"/>
    <s v="1 - &lt;50"/>
    <x v="1"/>
  </r>
  <r>
    <s v="2309-412-0001-000-6"/>
    <x v="1"/>
    <x v="9"/>
    <n v="0.167369430835"/>
    <s v="&lt; 1"/>
    <x v="1"/>
  </r>
  <r>
    <s v="2309-412-0002-000-3"/>
    <x v="1"/>
    <x v="9"/>
    <n v="4.2959153934399996"/>
    <s v="1 - &lt;50"/>
    <x v="1"/>
  </r>
  <r>
    <s v="2309-421-0000-000-7"/>
    <x v="1"/>
    <x v="9"/>
    <n v="33.758919682399998"/>
    <s v="1 - &lt;50"/>
    <x v="1"/>
  </r>
  <r>
    <s v="2309-432-0001-000-8"/>
    <x v="1"/>
    <x v="9"/>
    <n v="8.3595047467499995E-4"/>
    <s v="&lt; 1"/>
    <x v="1"/>
  </r>
  <r>
    <s v="2309-433-0000-000-4"/>
    <x v="1"/>
    <x v="9"/>
    <n v="4.85617671029E-2"/>
    <s v="&lt; 1"/>
    <x v="1"/>
  </r>
  <r>
    <s v="2309-442-0001-000-9"/>
    <x v="1"/>
    <x v="9"/>
    <n v="3.4281264184899997E-2"/>
    <s v="&lt; 1"/>
    <x v="1"/>
  </r>
  <r>
    <s v="2309-442-0002-000-6"/>
    <x v="1"/>
    <x v="9"/>
    <n v="10.125411081599999"/>
    <s v="1 - &lt;50"/>
    <x v="1"/>
  </r>
  <r>
    <s v="2309-442-0003-000-3"/>
    <x v="1"/>
    <x v="9"/>
    <n v="2.2488061496500001E-2"/>
    <s v="&lt; 1"/>
    <x v="1"/>
  </r>
  <r>
    <s v="2309-443-0001-000-2"/>
    <x v="1"/>
    <x v="9"/>
    <n v="4.2480352147099998E-2"/>
    <s v="&lt; 1"/>
    <x v="1"/>
  </r>
  <r>
    <s v="2309-443-0002-000-9"/>
    <x v="1"/>
    <x v="9"/>
    <n v="6.5088208731899994E-2"/>
    <s v="&lt; 1"/>
    <x v="1"/>
  </r>
  <r>
    <s v="2309-443-0003-000-6"/>
    <x v="1"/>
    <x v="9"/>
    <n v="0.103612701031"/>
    <s v="&lt; 1"/>
    <x v="1"/>
  </r>
  <r>
    <s v="2309-501-0007-000-1"/>
    <x v="1"/>
    <x v="8"/>
    <n v="1.34027834648E-2"/>
    <s v="&lt; 1"/>
    <x v="1"/>
  </r>
  <r>
    <s v="2309-800-0001-000-7"/>
    <x v="1"/>
    <x v="9"/>
    <n v="0.57977839639499995"/>
    <s v="&lt; 1"/>
    <x v="1"/>
  </r>
  <r>
    <s v="2309-800-0002-000-4"/>
    <x v="1"/>
    <x v="9"/>
    <n v="0.59872812493399996"/>
    <s v="&lt; 1"/>
    <x v="1"/>
  </r>
  <r>
    <s v="2309-800-0003-000-1"/>
    <x v="1"/>
    <x v="9"/>
    <n v="1.33433300575"/>
    <s v="1 - &lt;50"/>
    <x v="1"/>
  </r>
  <r>
    <s v="2309-800-0004-000-8"/>
    <x v="1"/>
    <x v="9"/>
    <n v="8.5631661157300005"/>
    <s v="1 - &lt;50"/>
    <x v="1"/>
  </r>
  <r>
    <s v="2309-800-0005-000-5"/>
    <x v="1"/>
    <x v="9"/>
    <n v="5.90391681898"/>
    <s v="1 - &lt;50"/>
    <x v="1"/>
  </r>
  <r>
    <s v="2310-231-0001-000-5"/>
    <x v="1"/>
    <x v="9"/>
    <n v="8.2675238414000006E-3"/>
    <s v="1 - &lt;50"/>
    <x v="1"/>
  </r>
  <r>
    <s v="2310-231-0001-000-5"/>
    <x v="7"/>
    <x v="9"/>
    <n v="9.6228709200000004"/>
    <s v="1 - &lt;50"/>
    <x v="1"/>
  </r>
  <r>
    <s v="2310-232-0001-000-8"/>
    <x v="1"/>
    <x v="9"/>
    <n v="5.1835480118099997E-3"/>
    <s v="1 - &lt;50"/>
    <x v="1"/>
  </r>
  <r>
    <s v="2310-232-0001-000-8"/>
    <x v="7"/>
    <x v="9"/>
    <n v="4.8734094915400004"/>
    <s v="1 - &lt;50"/>
    <x v="1"/>
  </r>
  <r>
    <s v="2310-232-0002-000-5"/>
    <x v="7"/>
    <x v="9"/>
    <n v="1.61802596639E-2"/>
    <s v="&lt; 1"/>
    <x v="1"/>
  </r>
  <r>
    <s v="2310-232-0002-010-8"/>
    <x v="1"/>
    <x v="9"/>
    <n v="1.29462253132E-5"/>
    <s v="&lt; 1"/>
    <x v="1"/>
  </r>
  <r>
    <s v="2310-232-0002-010-8"/>
    <x v="7"/>
    <x v="9"/>
    <n v="2.62870283857E-2"/>
    <s v="&lt; 1"/>
    <x v="1"/>
  </r>
  <r>
    <s v="2310-232-0003-000-2"/>
    <x v="7"/>
    <x v="9"/>
    <n v="3.87831163343E-3"/>
    <s v="&lt; 1"/>
    <x v="1"/>
  </r>
  <r>
    <s v="2310-312-0002-000-0"/>
    <x v="1"/>
    <x v="9"/>
    <n v="19.8489371322"/>
    <s v="1 - &lt;50"/>
    <x v="1"/>
  </r>
  <r>
    <s v="2310-322-0001-000-4"/>
    <x v="1"/>
    <x v="9"/>
    <n v="4.2771886646499997"/>
    <s v="1 - &lt;50"/>
    <x v="1"/>
  </r>
  <r>
    <s v="2310-322-0002-000-1"/>
    <x v="1"/>
    <x v="9"/>
    <n v="0.16861618120499999"/>
    <s v="1 - &lt;50"/>
    <x v="1"/>
  </r>
  <r>
    <s v="2310-322-0002-000-1"/>
    <x v="10"/>
    <x v="9"/>
    <n v="8.0655535809199996"/>
    <s v="1 - &lt;50"/>
    <x v="1"/>
  </r>
  <r>
    <s v="2310-323-0001-000-7"/>
    <x v="1"/>
    <x v="9"/>
    <n v="4.0308019646800003E-2"/>
    <s v="&lt; 1"/>
    <x v="1"/>
  </r>
  <r>
    <s v="2310-323-0001-000-7"/>
    <x v="10"/>
    <x v="9"/>
    <n v="0.685110933985"/>
    <s v="&lt; 1"/>
    <x v="1"/>
  </r>
  <r>
    <s v="2310-330-0000-000-2"/>
    <x v="1"/>
    <x v="9"/>
    <n v="52.141633672700003"/>
    <s v="50- &lt;100"/>
    <x v="0"/>
  </r>
  <r>
    <s v="2310-601-0001-000-0"/>
    <x v="1"/>
    <x v="9"/>
    <n v="5.3770779542500003E-3"/>
    <s v="&lt; 1"/>
    <x v="1"/>
  </r>
  <r>
    <s v="2310-601-0002-000-7"/>
    <x v="1"/>
    <x v="9"/>
    <n v="4.93220061086E-3"/>
    <s v="&lt; 1"/>
    <x v="1"/>
  </r>
  <r>
    <s v="2310-601-0004-000-1"/>
    <x v="1"/>
    <x v="9"/>
    <n v="0.87073458550899996"/>
    <s v="&lt; 1"/>
    <x v="1"/>
  </r>
  <r>
    <s v="2310-601-0005-000-8"/>
    <x v="1"/>
    <x v="9"/>
    <n v="1.19021561449"/>
    <s v="1 - &lt;50"/>
    <x v="1"/>
  </r>
  <r>
    <s v="2310-601-0006-000-5"/>
    <x v="1"/>
    <x v="9"/>
    <n v="0.88195093808500002"/>
    <s v="&lt; 1"/>
    <x v="1"/>
  </r>
  <r>
    <s v="2310-601-0007-000-2"/>
    <x v="1"/>
    <x v="9"/>
    <n v="4.2943281344899997E-2"/>
    <s v="&lt; 1"/>
    <x v="1"/>
  </r>
  <r>
    <s v="2310-601-0008-000-9"/>
    <x v="7"/>
    <x v="9"/>
    <n v="1.7017469876299998E-5"/>
    <s v="1 - &lt;50"/>
    <x v="1"/>
  </r>
  <r>
    <s v="2310-601-0008-000-9"/>
    <x v="1"/>
    <x v="9"/>
    <n v="4.77361929999"/>
    <s v="1 - &lt;50"/>
    <x v="1"/>
  </r>
  <r>
    <s v="2311-111-0001-000-9"/>
    <x v="1"/>
    <x v="9"/>
    <n v="108.38908733300001"/>
    <s v="100- &lt;150"/>
    <x v="0"/>
  </r>
  <r>
    <s v="2311-311-0000-000-6"/>
    <x v="1"/>
    <x v="9"/>
    <n v="32.224818553699997"/>
    <s v="1 - &lt;50"/>
    <x v="1"/>
  </r>
  <r>
    <s v="2311-312-0002-000-3"/>
    <x v="1"/>
    <x v="9"/>
    <n v="2.6395448910199999"/>
    <s v="1 - &lt;50"/>
    <x v="1"/>
  </r>
  <r>
    <s v="2311-312-0004-000-7"/>
    <x v="1"/>
    <x v="9"/>
    <n v="6.3204753917299996"/>
    <s v="1 - &lt;50"/>
    <x v="1"/>
  </r>
  <r>
    <s v="2311-411-0004-000-1"/>
    <x v="1"/>
    <x v="9"/>
    <n v="11.4358335455"/>
    <s v="1 - &lt;50"/>
    <x v="1"/>
  </r>
  <r>
    <s v="2312-111-0001-000-2"/>
    <x v="1"/>
    <x v="9"/>
    <n v="6.5712231108400001"/>
    <s v="1 - &lt;50"/>
    <x v="1"/>
  </r>
  <r>
    <s v="2312-112-0000-000-8"/>
    <x v="1"/>
    <x v="9"/>
    <n v="23.035217152800001"/>
    <s v="1 - &lt;50"/>
    <x v="1"/>
  </r>
  <r>
    <s v="2312-121-0000-000-6"/>
    <x v="1"/>
    <x v="9"/>
    <n v="17.752670278699998"/>
    <s v="1 - &lt;50"/>
    <x v="1"/>
  </r>
  <r>
    <s v="2312-123-0001-000-9"/>
    <x v="1"/>
    <x v="9"/>
    <n v="15.1464437154"/>
    <s v="1 - &lt;50"/>
    <x v="1"/>
  </r>
  <r>
    <s v="2312-131-0002-000-1"/>
    <x v="1"/>
    <x v="9"/>
    <n v="9.8647299212699995"/>
    <s v="1 - &lt;50"/>
    <x v="1"/>
  </r>
  <r>
    <s v="2312-134-0002-000-0"/>
    <x v="1"/>
    <x v="9"/>
    <n v="0.183637801377"/>
    <s v="&lt; 1"/>
    <x v="1"/>
  </r>
  <r>
    <s v="2312-211-0000-000-2"/>
    <x v="2"/>
    <x v="9"/>
    <n v="8.0363999727099997E-2"/>
    <s v="1 - &lt;50"/>
    <x v="1"/>
  </r>
  <r>
    <s v="2312-211-0000-000-2"/>
    <x v="1"/>
    <x v="9"/>
    <n v="3.7850324793799999"/>
    <s v="1 - &lt;50"/>
    <x v="1"/>
  </r>
  <r>
    <s v="2312-212-0001-000-2"/>
    <x v="1"/>
    <x v="9"/>
    <n v="0.69983607586300001"/>
    <s v="1 - &lt;50"/>
    <x v="1"/>
  </r>
  <r>
    <s v="2312-212-0001-000-2"/>
    <x v="2"/>
    <x v="9"/>
    <n v="5.0174539496400001"/>
    <s v="1 - &lt;50"/>
    <x v="1"/>
  </r>
  <r>
    <s v="2312-212-0002-000-9"/>
    <x v="1"/>
    <x v="9"/>
    <n v="2.7059209132099998E-2"/>
    <s v="1 - &lt;50"/>
    <x v="1"/>
  </r>
  <r>
    <s v="2312-212-0002-000-9"/>
    <x v="2"/>
    <x v="9"/>
    <n v="4.7697823222100002"/>
    <s v="1 - &lt;50"/>
    <x v="1"/>
  </r>
  <r>
    <s v="2312-213-0001-000-5"/>
    <x v="2"/>
    <x v="9"/>
    <n v="0.16760751882700001"/>
    <s v="1 - &lt;50"/>
    <x v="1"/>
  </r>
  <r>
    <s v="2312-213-0001-000-5"/>
    <x v="1"/>
    <x v="9"/>
    <n v="2.3094731459900002"/>
    <s v="1 - &lt;50"/>
    <x v="1"/>
  </r>
  <r>
    <s v="2312-221-0001-000-0"/>
    <x v="2"/>
    <x v="9"/>
    <n v="7.1379499527699997"/>
    <s v="1 - &lt;50"/>
    <x v="1"/>
  </r>
  <r>
    <s v="2312-221-0002-000-7"/>
    <x v="2"/>
    <x v="9"/>
    <n v="4.38355832395"/>
    <s v="1 - &lt;50"/>
    <x v="1"/>
  </r>
  <r>
    <s v="2312-222-0001-010-6"/>
    <x v="1"/>
    <x v="9"/>
    <n v="1.12394756179E-4"/>
    <s v="&lt; 1"/>
    <x v="1"/>
  </r>
  <r>
    <s v="2312-222-0004-000-4"/>
    <x v="1"/>
    <x v="9"/>
    <n v="8.1221631117600008"/>
    <s v="1 - &lt;50"/>
    <x v="1"/>
  </r>
  <r>
    <s v="2312-241-0000-000-5"/>
    <x v="2"/>
    <x v="9"/>
    <n v="5.4328023114599997E-3"/>
    <s v="1 - &lt;50"/>
    <x v="1"/>
  </r>
  <r>
    <s v="2312-241-0000-000-5"/>
    <x v="1"/>
    <x v="9"/>
    <n v="12.4447617554"/>
    <s v="1 - &lt;50"/>
    <x v="1"/>
  </r>
  <r>
    <s v="2312-310-0000-000-6"/>
    <x v="1"/>
    <x v="9"/>
    <n v="11.6569661465"/>
    <s v="1 - &lt;50"/>
    <x v="1"/>
  </r>
  <r>
    <s v="2312-331-0001-000-8"/>
    <x v="1"/>
    <x v="9"/>
    <n v="55.396969842099999"/>
    <s v="50- &lt;100"/>
    <x v="0"/>
  </r>
  <r>
    <s v="2312-412-0000-000-9"/>
    <x v="1"/>
    <x v="9"/>
    <n v="28.6827550026"/>
    <s v="1 - &lt;50"/>
    <x v="1"/>
  </r>
  <r>
    <s v="2312-421-0001-000-4"/>
    <x v="1"/>
    <x v="9"/>
    <n v="9.3567344486299997E-2"/>
    <s v="&lt; 1"/>
    <x v="1"/>
  </r>
  <r>
    <s v="2312-421-0002-000-1"/>
    <x v="1"/>
    <x v="9"/>
    <n v="1.0021817250899999E-2"/>
    <s v="&lt; 1"/>
    <x v="1"/>
  </r>
  <r>
    <s v="2312-421-0003-000-8"/>
    <x v="1"/>
    <x v="9"/>
    <n v="0.63902908914599998"/>
    <s v="&lt; 1"/>
    <x v="1"/>
  </r>
  <r>
    <s v="2312-421-0004-000-5"/>
    <x v="1"/>
    <x v="9"/>
    <n v="0.45069712978299997"/>
    <s v="&lt; 1"/>
    <x v="1"/>
  </r>
  <r>
    <s v="2312-701-0001-000-3"/>
    <x v="1"/>
    <x v="9"/>
    <n v="5.8596849079100002"/>
    <s v="1 - &lt;50"/>
    <x v="1"/>
  </r>
  <r>
    <s v="2312-701-0002-000-0"/>
    <x v="1"/>
    <x v="9"/>
    <n v="15.9400154691"/>
    <s v="1 - &lt;50"/>
    <x v="1"/>
  </r>
  <r>
    <s v="2312-701-0003-000-7"/>
    <x v="1"/>
    <x v="9"/>
    <n v="26.767807512000001"/>
    <s v="1 - &lt;50"/>
    <x v="1"/>
  </r>
  <r>
    <s v="2312-701-0004-000-4"/>
    <x v="1"/>
    <x v="9"/>
    <n v="7.7164972827099998"/>
    <s v="1 - &lt;50"/>
    <x v="1"/>
  </r>
  <r>
    <s v="2313-141-0001-000-8"/>
    <x v="6"/>
    <x v="9"/>
    <n v="0.466406613099"/>
    <s v="&lt; 1"/>
    <x v="1"/>
  </r>
  <r>
    <s v="2313-141-0003-000-2"/>
    <x v="6"/>
    <x v="9"/>
    <n v="1.78071458883"/>
    <s v="1 - &lt;50"/>
    <x v="1"/>
  </r>
  <r>
    <s v="2313-143-0002-000-1"/>
    <x v="6"/>
    <x v="9"/>
    <n v="3.4019276128599998"/>
    <s v="1 - &lt;50"/>
    <x v="1"/>
  </r>
  <r>
    <s v="2313-143-0003-000-8"/>
    <x v="6"/>
    <x v="9"/>
    <n v="1.81795889655"/>
    <s v="1 - &lt;50"/>
    <x v="1"/>
  </r>
  <r>
    <s v="2313-143-0004-000-5"/>
    <x v="6"/>
    <x v="9"/>
    <n v="3.8615137646100002"/>
    <s v="1 - &lt;50"/>
    <x v="1"/>
  </r>
  <r>
    <s v="2313-144-0001-000-7"/>
    <x v="6"/>
    <x v="9"/>
    <n v="1.2800298772000001"/>
    <s v="1 - &lt;50"/>
    <x v="1"/>
  </r>
  <r>
    <s v="2313-211-0002-010-2"/>
    <x v="1"/>
    <x v="9"/>
    <n v="2.6368260137899998E-4"/>
    <s v="&lt; 1"/>
    <x v="1"/>
  </r>
  <r>
    <s v="2313-211-0002-010-2"/>
    <x v="2"/>
    <x v="9"/>
    <n v="4.4815511687499997E-2"/>
    <s v="&lt; 1"/>
    <x v="1"/>
  </r>
  <r>
    <s v="2313-211-0004-000-3"/>
    <x v="1"/>
    <x v="9"/>
    <n v="7.3024820634100002E-3"/>
    <s v="&lt; 1"/>
    <x v="1"/>
  </r>
  <r>
    <s v="2313-211-0006-000-7"/>
    <x v="1"/>
    <x v="9"/>
    <n v="4.0177846387499998E-4"/>
    <s v="&lt; 1"/>
    <x v="1"/>
  </r>
  <r>
    <s v="2313-212-0001-000-5"/>
    <x v="1"/>
    <x v="9"/>
    <n v="1.30634309168E-2"/>
    <s v="&lt; 1"/>
    <x v="1"/>
  </r>
  <r>
    <s v="2313-212-0005-000-3"/>
    <x v="2"/>
    <x v="9"/>
    <n v="0.119713734138"/>
    <s v="1 - &lt;50"/>
    <x v="1"/>
  </r>
  <r>
    <s v="2313-212-0005-000-3"/>
    <x v="1"/>
    <x v="9"/>
    <n v="3.8727753262000002"/>
    <s v="1 - &lt;50"/>
    <x v="1"/>
  </r>
  <r>
    <s v="2313-213-0000-000-1"/>
    <x v="1"/>
    <x v="9"/>
    <n v="4.2988011800800002E-2"/>
    <s v="1 - &lt;50"/>
    <x v="1"/>
  </r>
  <r>
    <s v="2313-213-0000-000-1"/>
    <x v="2"/>
    <x v="9"/>
    <n v="10.1113855142"/>
    <s v="1 - &lt;50"/>
    <x v="1"/>
  </r>
  <r>
    <s v="2313-214-0000-000-4"/>
    <x v="1"/>
    <x v="9"/>
    <n v="0.31300885860099997"/>
    <s v="&lt; 1"/>
    <x v="1"/>
  </r>
  <r>
    <s v="2313-214-0000-000-4"/>
    <x v="2"/>
    <x v="9"/>
    <n v="0.526706156353"/>
    <s v="&lt; 1"/>
    <x v="1"/>
  </r>
  <r>
    <s v="2313-222-0000-000-9"/>
    <x v="1"/>
    <x v="9"/>
    <n v="18.136285723699999"/>
    <s v="1 - &lt;50"/>
    <x v="1"/>
  </r>
  <r>
    <s v="2313-223-0000-000-2"/>
    <x v="2"/>
    <x v="9"/>
    <n v="8.2457078684699994E-2"/>
    <s v="1 - &lt;50"/>
    <x v="1"/>
  </r>
  <r>
    <s v="2313-223-0000-000-2"/>
    <x v="1"/>
    <x v="9"/>
    <n v="18.1315494712"/>
    <s v="1 - &lt;50"/>
    <x v="1"/>
  </r>
  <r>
    <s v="2313-223-0001-000-9"/>
    <x v="1"/>
    <x v="9"/>
    <n v="18.436725321099999"/>
    <s v="1 - &lt;50"/>
    <x v="1"/>
  </r>
  <r>
    <s v="2313-233-0001-000-0"/>
    <x v="1"/>
    <x v="9"/>
    <n v="0.90568801086100004"/>
    <s v="&lt; 1"/>
    <x v="1"/>
  </r>
  <r>
    <s v="2313-323-0000-000-9"/>
    <x v="1"/>
    <x v="9"/>
    <n v="7.49137415594"/>
    <s v="1 - &lt;50"/>
    <x v="1"/>
  </r>
  <r>
    <s v="2313-331-0000-000-4"/>
    <x v="2"/>
    <x v="9"/>
    <n v="1.82698144934E-2"/>
    <s v="&lt; 1"/>
    <x v="1"/>
  </r>
  <r>
    <s v="2313-341-0002-000-9"/>
    <x v="2"/>
    <x v="9"/>
    <n v="11.237226593000001"/>
    <s v="1 - &lt;50"/>
    <x v="1"/>
  </r>
  <r>
    <s v="2313-341-0010-000-8"/>
    <x v="2"/>
    <x v="9"/>
    <n v="7.2838324161300001"/>
    <s v="1 - &lt;50"/>
    <x v="1"/>
  </r>
  <r>
    <s v="2313-342-0000-000-8"/>
    <x v="2"/>
    <x v="9"/>
    <n v="18.6230099319"/>
    <s v="1 - &lt;50"/>
    <x v="1"/>
  </r>
  <r>
    <s v="2313-412-0005-000-7"/>
    <x v="6"/>
    <x v="9"/>
    <n v="2.2847146336000001E-2"/>
    <s v="&lt; 1"/>
    <x v="1"/>
  </r>
  <r>
    <s v="2313-412-0015-000-0"/>
    <x v="6"/>
    <x v="9"/>
    <n v="4.5746296215799997"/>
    <s v="1 - &lt;50"/>
    <x v="1"/>
  </r>
  <r>
    <s v="2313-421-0000-000-0"/>
    <x v="6"/>
    <x v="9"/>
    <n v="7.4035523920999999E-3"/>
    <s v="&lt; 1"/>
    <x v="1"/>
  </r>
  <r>
    <s v="2313-424-0002-000-3"/>
    <x v="6"/>
    <x v="9"/>
    <n v="1.1803300664499999E-2"/>
    <s v="&lt; 1"/>
    <x v="1"/>
  </r>
  <r>
    <s v="2313-432-0000-000-4"/>
    <x v="1"/>
    <x v="9"/>
    <n v="16.964027157499999"/>
    <s v="1 - &lt;50"/>
    <x v="1"/>
  </r>
  <r>
    <s v="2314-134-0000-000-2"/>
    <x v="6"/>
    <x v="9"/>
    <n v="5.4362674882200004"/>
    <s v="1 - &lt;50"/>
    <x v="1"/>
  </r>
  <r>
    <s v="2314-134-0001-000-9"/>
    <x v="6"/>
    <x v="9"/>
    <n v="1.7224945599699999"/>
    <s v="1 - &lt;50"/>
    <x v="1"/>
  </r>
  <r>
    <s v="2315-311-0001-000-5"/>
    <x v="9"/>
    <x v="9"/>
    <n v="287.03798487500001"/>
    <s v="≥ 250"/>
    <x v="0"/>
  </r>
  <r>
    <s v="2317-111-0002-000-4"/>
    <x v="1"/>
    <x v="8"/>
    <n v="27.2570400046"/>
    <s v="1 - &lt;50"/>
    <x v="1"/>
  </r>
  <r>
    <s v="2317-111-0003-000-1"/>
    <x v="1"/>
    <x v="8"/>
    <n v="48.525317508199997"/>
    <s v="1 - &lt;50"/>
    <x v="1"/>
  </r>
  <r>
    <s v="2317-213-0020-000-9"/>
    <x v="5"/>
    <x v="8"/>
    <n v="2.35918129634E-3"/>
    <s v="1 - &lt;50"/>
    <x v="1"/>
  </r>
  <r>
    <s v="2317-213-0020-000-9"/>
    <x v="1"/>
    <x v="8"/>
    <n v="14.184993818000001"/>
    <s v="1 - &lt;50"/>
    <x v="1"/>
  </r>
  <r>
    <s v="2317-213-0030-000-2"/>
    <x v="1"/>
    <x v="8"/>
    <n v="2.40268715331E-2"/>
    <s v="&lt; 1"/>
    <x v="1"/>
  </r>
  <r>
    <s v="2317-223-0010-000-7"/>
    <x v="1"/>
    <x v="8"/>
    <n v="6.0401425434799996E-4"/>
    <s v="&lt; 1"/>
    <x v="1"/>
  </r>
  <r>
    <s v="2317-232-0015-000-0"/>
    <x v="5"/>
    <x v="8"/>
    <n v="4.3208347639700002E-4"/>
    <s v="&lt; 1"/>
    <x v="1"/>
  </r>
  <r>
    <s v="2317-241-0001-000-7"/>
    <x v="6"/>
    <x v="8"/>
    <n v="0.157475685009"/>
    <s v="&lt; 1"/>
    <x v="1"/>
  </r>
  <r>
    <s v="2317-241-0001-000-7"/>
    <x v="1"/>
    <x v="8"/>
    <n v="0.32342241315800002"/>
    <s v="&lt; 1"/>
    <x v="1"/>
  </r>
  <r>
    <s v="2317-241-0006-000-2"/>
    <x v="1"/>
    <x v="8"/>
    <n v="0.29025267386600001"/>
    <s v="1 - &lt;50"/>
    <x v="1"/>
  </r>
  <r>
    <s v="2317-241-0006-000-2"/>
    <x v="6"/>
    <x v="8"/>
    <n v="2.4959161284200002"/>
    <s v="1 - &lt;50"/>
    <x v="1"/>
  </r>
  <r>
    <s v="2317-243-0005-000-1"/>
    <x v="6"/>
    <x v="8"/>
    <n v="2.6335647331500001"/>
    <s v="1 - &lt;50"/>
    <x v="1"/>
  </r>
  <r>
    <s v="2317-243-0005-000-1"/>
    <x v="1"/>
    <x v="8"/>
    <n v="2.7695053142199999"/>
    <s v="1 - &lt;50"/>
    <x v="1"/>
  </r>
  <r>
    <s v="2317-243-0005-100-2"/>
    <x v="6"/>
    <x v="8"/>
    <n v="0.25860432044800002"/>
    <s v="&lt; 1"/>
    <x v="1"/>
  </r>
  <r>
    <s v="2317-243-0005-100-2"/>
    <x v="1"/>
    <x v="8"/>
    <n v="0.28215834769300002"/>
    <s v="&lt; 1"/>
    <x v="1"/>
  </r>
  <r>
    <s v="2317-243-0010-000-9"/>
    <x v="1"/>
    <x v="8"/>
    <n v="9.0593782283100008"/>
    <s v="1 - &lt;50"/>
    <x v="1"/>
  </r>
  <r>
    <s v="2317-311-0001-000-1"/>
    <x v="1"/>
    <x v="8"/>
    <n v="3.6310935453800002"/>
    <s v="1 - &lt;50"/>
    <x v="1"/>
  </r>
  <r>
    <s v="2317-311-0010-000-7"/>
    <x v="0"/>
    <x v="8"/>
    <n v="0.30312949692399999"/>
    <s v="1 - &lt;50"/>
    <x v="1"/>
  </r>
  <r>
    <s v="2317-311-0010-000-7"/>
    <x v="1"/>
    <x v="8"/>
    <n v="10.5648151193"/>
    <s v="1 - &lt;50"/>
    <x v="1"/>
  </r>
  <r>
    <s v="2317-311-0010-010-0"/>
    <x v="1"/>
    <x v="8"/>
    <n v="2.15594894456"/>
    <s v="1 - &lt;50"/>
    <x v="1"/>
  </r>
  <r>
    <s v="2317-314-0001-000-0"/>
    <x v="1"/>
    <x v="8"/>
    <n v="0.45228656787299998"/>
    <s v="&lt; 1"/>
    <x v="1"/>
  </r>
  <r>
    <s v="2317-314-0002-000-7"/>
    <x v="1"/>
    <x v="8"/>
    <n v="3.5543211191799999"/>
    <s v="1 - &lt;50"/>
    <x v="1"/>
  </r>
  <r>
    <s v="2317-333-0000-000-2"/>
    <x v="2"/>
    <x v="8"/>
    <n v="19.588472188299999"/>
    <s v="1 - &lt;50"/>
    <x v="1"/>
  </r>
  <r>
    <s v="2317-341-0006-000-9"/>
    <x v="2"/>
    <x v="8"/>
    <n v="6.8671417637300003E-2"/>
    <s v="&lt; 1"/>
    <x v="1"/>
  </r>
  <r>
    <s v="2317-343-0000-000-3"/>
    <x v="2"/>
    <x v="8"/>
    <n v="8.53966621373E-7"/>
    <s v="&lt; 1"/>
    <x v="1"/>
  </r>
  <r>
    <s v="2317-343-0005-000-8"/>
    <x v="2"/>
    <x v="8"/>
    <n v="2.2566375755399999E-2"/>
    <s v="&lt; 1"/>
    <x v="1"/>
  </r>
  <r>
    <s v="2317-343-0010-000-6"/>
    <x v="2"/>
    <x v="8"/>
    <n v="9.4169260858100005E-3"/>
    <s v="&lt; 1"/>
    <x v="1"/>
  </r>
  <r>
    <s v="2317-343-0020-000-9"/>
    <x v="2"/>
    <x v="8"/>
    <n v="0.206008123894"/>
    <s v="&lt; 1"/>
    <x v="1"/>
  </r>
  <r>
    <s v="2317-422-0000-000-5"/>
    <x v="1"/>
    <x v="8"/>
    <n v="16.896687176299999"/>
    <s v="1 - &lt;50"/>
    <x v="1"/>
  </r>
  <r>
    <s v="2317-423-0000-000-8"/>
    <x v="1"/>
    <x v="8"/>
    <n v="7.2940134700700003E-4"/>
    <s v="&lt; 1"/>
    <x v="1"/>
  </r>
  <r>
    <s v="2317-431-0000-000-3"/>
    <x v="1"/>
    <x v="8"/>
    <n v="73.779858458999996"/>
    <s v="50- &lt;100"/>
    <x v="0"/>
  </r>
  <r>
    <s v="2317-600-0002-000-5"/>
    <x v="5"/>
    <x v="8"/>
    <n v="5.6873678976299997"/>
    <s v="1 - &lt;50"/>
    <x v="1"/>
  </r>
  <r>
    <s v="2317-600-0003-000-2"/>
    <x v="5"/>
    <x v="8"/>
    <n v="5.68327279813"/>
    <s v="1 - &lt;50"/>
    <x v="1"/>
  </r>
  <r>
    <s v="2317-600-0004-000-9"/>
    <x v="5"/>
    <x v="8"/>
    <n v="2.7569503138300002E-5"/>
    <s v="&lt; 1"/>
    <x v="1"/>
  </r>
  <r>
    <s v="2317-601-0003-000-5"/>
    <x v="2"/>
    <x v="8"/>
    <n v="3.7451087712099998E-2"/>
    <s v="1 - &lt;50"/>
    <x v="1"/>
  </r>
  <r>
    <s v="2317-601-0003-000-5"/>
    <x v="5"/>
    <x v="8"/>
    <n v="0.35858021511900001"/>
    <s v="1 - &lt;50"/>
    <x v="1"/>
  </r>
  <r>
    <s v="2317-601-0003-000-5"/>
    <x v="0"/>
    <x v="8"/>
    <n v="8.0761944641600003"/>
    <s v="1 - &lt;50"/>
    <x v="1"/>
  </r>
  <r>
    <s v="2317-601-0004-000-2"/>
    <x v="2"/>
    <x v="8"/>
    <n v="7.3693251678799996"/>
    <s v="1 - &lt;50"/>
    <x v="1"/>
  </r>
  <r>
    <s v="2317-601-0005-000-9"/>
    <x v="2"/>
    <x v="8"/>
    <n v="8.9854182333000008"/>
    <s v="1 - &lt;50"/>
    <x v="1"/>
  </r>
  <r>
    <s v="2317-601-0006-000-6"/>
    <x v="1"/>
    <x v="8"/>
    <n v="0.24203170667599999"/>
    <s v="1 - &lt;50"/>
    <x v="1"/>
  </r>
  <r>
    <s v="2317-601-0006-000-6"/>
    <x v="5"/>
    <x v="8"/>
    <n v="10.0461332713"/>
    <s v="1 - &lt;50"/>
    <x v="1"/>
  </r>
  <r>
    <s v="2317-601-0006-000-6"/>
    <x v="0"/>
    <x v="8"/>
    <n v="20.055756456800001"/>
    <s v="1 - &lt;50"/>
    <x v="1"/>
  </r>
  <r>
    <s v="2317-700-0001-000-5"/>
    <x v="0"/>
    <x v="8"/>
    <n v="4.9218217981899999"/>
    <s v="1 - &lt;50"/>
    <x v="1"/>
  </r>
  <r>
    <s v="2317-700-0002-000-2"/>
    <x v="1"/>
    <x v="8"/>
    <n v="2.3294720133599999E-4"/>
    <s v="1 - &lt;50"/>
    <x v="1"/>
  </r>
  <r>
    <s v="2317-700-0002-000-2"/>
    <x v="0"/>
    <x v="8"/>
    <n v="4.2844589436099998"/>
    <s v="1 - &lt;50"/>
    <x v="1"/>
  </r>
  <r>
    <s v="2318-111-0002-000-7"/>
    <x v="2"/>
    <x v="8"/>
    <n v="38.5569939584"/>
    <s v="1 - &lt;50"/>
    <x v="1"/>
  </r>
  <r>
    <s v="2318-121-0001-000-1"/>
    <x v="2"/>
    <x v="8"/>
    <n v="1.3472465874999999E-3"/>
    <s v="&lt; 1"/>
    <x v="1"/>
  </r>
  <r>
    <s v="2318-123-0001-000-7"/>
    <x v="2"/>
    <x v="8"/>
    <n v="5.5416197828699997E-4"/>
    <s v="&lt; 1"/>
    <x v="1"/>
  </r>
  <r>
    <s v="2318-123-0003-000-1"/>
    <x v="2"/>
    <x v="8"/>
    <n v="1.75838543946E-3"/>
    <s v="&lt; 1"/>
    <x v="1"/>
  </r>
  <r>
    <s v="2318-131-0001-000-2"/>
    <x v="2"/>
    <x v="8"/>
    <n v="35.922050114599998"/>
    <s v="1 - &lt;50"/>
    <x v="1"/>
  </r>
  <r>
    <s v="2318-131-0002-000-9"/>
    <x v="2"/>
    <x v="8"/>
    <n v="18.1221261548"/>
    <s v="1 - &lt;50"/>
    <x v="1"/>
  </r>
  <r>
    <s v="2318-134-0040-000-6"/>
    <x v="2"/>
    <x v="8"/>
    <n v="41.183132797600003"/>
    <s v="1 - &lt;50"/>
    <x v="1"/>
  </r>
  <r>
    <s v="2318-211-0001-000-7"/>
    <x v="6"/>
    <x v="8"/>
    <n v="27.786642397000001"/>
    <s v="100- &lt;150"/>
    <x v="0"/>
  </r>
  <r>
    <s v="2318-211-0001-000-7"/>
    <x v="2"/>
    <x v="8"/>
    <n v="84.452817909100006"/>
    <s v="100- &lt;150"/>
    <x v="0"/>
  </r>
  <r>
    <s v="2318-311-0001-000-4"/>
    <x v="0"/>
    <x v="8"/>
    <n v="1.12892701893"/>
    <s v="100- &lt;150"/>
    <x v="0"/>
  </r>
  <r>
    <s v="2318-311-0001-000-4"/>
    <x v="2"/>
    <x v="8"/>
    <n v="113.33357426400001"/>
    <s v="100- &lt;150"/>
    <x v="0"/>
  </r>
  <r>
    <s v="2318-331-0001-000-6"/>
    <x v="2"/>
    <x v="8"/>
    <n v="0.35100608986499998"/>
    <s v="1 - &lt;50"/>
    <x v="1"/>
  </r>
  <r>
    <s v="2318-331-0001-000-6"/>
    <x v="0"/>
    <x v="8"/>
    <n v="18.912184871400001"/>
    <s v="1 - &lt;50"/>
    <x v="1"/>
  </r>
  <r>
    <s v="2318-333-0001-000-2"/>
    <x v="2"/>
    <x v="8"/>
    <n v="2.4738890693600002"/>
    <s v="1 - &lt;50"/>
    <x v="1"/>
  </r>
  <r>
    <s v="2318-333-0001-000-2"/>
    <x v="0"/>
    <x v="8"/>
    <n v="16.9347215248"/>
    <s v="1 - &lt;50"/>
    <x v="1"/>
  </r>
  <r>
    <s v="2318-801-0001-000-8"/>
    <x v="2"/>
    <x v="8"/>
    <n v="12.0615838334"/>
    <s v="1 - &lt;50"/>
    <x v="1"/>
  </r>
  <r>
    <s v="2318-801-0002-000-5"/>
    <x v="2"/>
    <x v="8"/>
    <n v="12.064998432399999"/>
    <s v="1 - &lt;50"/>
    <x v="1"/>
  </r>
  <r>
    <s v="2318-801-0003-000-2"/>
    <x v="2"/>
    <x v="8"/>
    <n v="6.03374967291"/>
    <s v="1 - &lt;50"/>
    <x v="1"/>
  </r>
  <r>
    <s v="2318-801-0004-000-9"/>
    <x v="2"/>
    <x v="8"/>
    <n v="6.0344623515500002"/>
    <s v="1 - &lt;50"/>
    <x v="1"/>
  </r>
  <r>
    <s v="2318-801-0005-000-6"/>
    <x v="2"/>
    <x v="8"/>
    <n v="6.0351722107499999"/>
    <s v="1 - &lt;50"/>
    <x v="1"/>
  </r>
  <r>
    <s v="2318-801-0006-000-3"/>
    <x v="2"/>
    <x v="8"/>
    <n v="6.0364721055699997"/>
    <s v="1 - &lt;50"/>
    <x v="1"/>
  </r>
  <r>
    <s v="2318-801-0007-000-0"/>
    <x v="2"/>
    <x v="8"/>
    <n v="6.0371003081200003"/>
    <s v="1 - &lt;50"/>
    <x v="1"/>
  </r>
  <r>
    <s v="2318-801-0008-000-7"/>
    <x v="2"/>
    <x v="8"/>
    <n v="3.0189730406100002"/>
    <s v="1 - &lt;50"/>
    <x v="1"/>
  </r>
  <r>
    <s v="2318-801-0009-000-4"/>
    <x v="2"/>
    <x v="8"/>
    <n v="3.0188329509399998"/>
    <s v="1 - &lt;50"/>
    <x v="1"/>
  </r>
  <r>
    <s v="2318-801-0010-000-4"/>
    <x v="2"/>
    <x v="8"/>
    <n v="3.0193656994900002"/>
    <s v="1 - &lt;50"/>
    <x v="1"/>
  </r>
  <r>
    <s v="2318-801-0011-000-1"/>
    <x v="2"/>
    <x v="8"/>
    <n v="3.0191817960499998"/>
    <s v="1 - &lt;50"/>
    <x v="1"/>
  </r>
  <r>
    <s v="2318-801-0012-000-8"/>
    <x v="2"/>
    <x v="8"/>
    <n v="3.0196666639799998"/>
    <s v="1 - &lt;50"/>
    <x v="1"/>
  </r>
  <r>
    <s v="2318-801-0013-000-5"/>
    <x v="2"/>
    <x v="8"/>
    <n v="3.0201704943799998"/>
    <s v="1 - &lt;50"/>
    <x v="1"/>
  </r>
  <r>
    <s v="2318-801-0014-000-2"/>
    <x v="2"/>
    <x v="8"/>
    <n v="3.2369471180199998"/>
    <s v="1 - &lt;50"/>
    <x v="1"/>
  </r>
  <r>
    <s v="2319-211-0001-000-0"/>
    <x v="0"/>
    <x v="8"/>
    <n v="34.456969425700002"/>
    <s v="50- &lt;100"/>
    <x v="0"/>
  </r>
  <r>
    <s v="2319-211-0001-000-0"/>
    <x v="2"/>
    <x v="8"/>
    <n v="34.823146378399997"/>
    <s v="50- &lt;100"/>
    <x v="0"/>
  </r>
  <r>
    <s v="2319-222-0005-000-2"/>
    <x v="0"/>
    <x v="8"/>
    <n v="4.4831139931500001E-3"/>
    <s v="200- &lt;250"/>
    <x v="0"/>
  </r>
  <r>
    <s v="2319-222-0005-000-2"/>
    <x v="2"/>
    <x v="8"/>
    <n v="243.07221593899999"/>
    <s v="200- &lt;250"/>
    <x v="0"/>
  </r>
  <r>
    <s v="2320-501-0001-000-4"/>
    <x v="1"/>
    <x v="8"/>
    <n v="33.533177702099998"/>
    <s v="1 - &lt;50"/>
    <x v="1"/>
  </r>
  <r>
    <s v="2320-501-0002-000-1"/>
    <x v="1"/>
    <x v="8"/>
    <n v="7.2658449527200002"/>
    <s v="1 - &lt;50"/>
    <x v="1"/>
  </r>
  <r>
    <s v="2320-501-0003-000-8"/>
    <x v="1"/>
    <x v="8"/>
    <n v="9.3702332572400007"/>
    <s v="1 - &lt;50"/>
    <x v="1"/>
  </r>
  <r>
    <s v="2320-501-0006-000-9"/>
    <x v="1"/>
    <x v="8"/>
    <n v="9.0570573605100009"/>
    <s v="1 - &lt;50"/>
    <x v="1"/>
  </r>
  <r>
    <s v="2320-501-0009-000-0"/>
    <x v="1"/>
    <x v="8"/>
    <n v="0.44939469419099998"/>
    <s v="&lt; 1"/>
    <x v="1"/>
  </r>
  <r>
    <s v="2320-501-0017-000-9"/>
    <x v="2"/>
    <x v="8"/>
    <n v="18.105222849600001"/>
    <s v="1 - &lt;50"/>
    <x v="1"/>
  </r>
  <r>
    <s v="2320-501-0018-000-6"/>
    <x v="2"/>
    <x v="8"/>
    <n v="18.761672945299999"/>
    <s v="1 - &lt;50"/>
    <x v="1"/>
  </r>
  <r>
    <s v="2320-501-0021-000-0"/>
    <x v="2"/>
    <x v="8"/>
    <n v="9.7591942260500009"/>
    <s v="1 - &lt;50"/>
    <x v="1"/>
  </r>
  <r>
    <s v="2320-501-0022-000-7"/>
    <x v="2"/>
    <x v="8"/>
    <n v="9.5459384858200007"/>
    <s v="1 - &lt;50"/>
    <x v="1"/>
  </r>
  <r>
    <s v="2320-501-0023-000-4"/>
    <x v="2"/>
    <x v="8"/>
    <n v="9.1460473391099999"/>
    <s v="1 - &lt;50"/>
    <x v="1"/>
  </r>
  <r>
    <s v="2320-501-0023-010-7"/>
    <x v="2"/>
    <x v="8"/>
    <n v="9.0944802465599999"/>
    <s v="1 - &lt;50"/>
    <x v="1"/>
  </r>
  <r>
    <s v="2320-501-0024-000-1"/>
    <x v="2"/>
    <x v="8"/>
    <n v="9.3403098226200001"/>
    <s v="1 - &lt;50"/>
    <x v="1"/>
  </r>
  <r>
    <s v="2320-501-0024-010-4"/>
    <x v="2"/>
    <x v="8"/>
    <n v="9.4842465104400002"/>
    <s v="1 - &lt;50"/>
    <x v="1"/>
  </r>
  <r>
    <s v="2320-501-0025-000-8"/>
    <x v="2"/>
    <x v="8"/>
    <n v="1.08687370651"/>
    <s v="1 - &lt;50"/>
    <x v="1"/>
  </r>
  <r>
    <s v="2320-501-0026-000-5"/>
    <x v="2"/>
    <x v="8"/>
    <n v="10.5297031063"/>
    <s v="1 - &lt;50"/>
    <x v="1"/>
  </r>
  <r>
    <s v="2320-501-0027-000-2"/>
    <x v="2"/>
    <x v="8"/>
    <n v="9.1963123209899997"/>
    <s v="1 - &lt;50"/>
    <x v="1"/>
  </r>
  <r>
    <s v="2320-501-0027-010-5"/>
    <x v="2"/>
    <x v="8"/>
    <n v="9.2519588755700006"/>
    <s v="1 - &lt;50"/>
    <x v="1"/>
  </r>
  <r>
    <s v="2320-501-0030-010-9"/>
    <x v="2"/>
    <x v="8"/>
    <n v="9.29374020811"/>
    <s v="1 - &lt;50"/>
    <x v="1"/>
  </r>
  <r>
    <s v="2320-501-0033-000-7"/>
    <x v="1"/>
    <x v="8"/>
    <n v="0.19031240788600001"/>
    <s v="&lt; 1"/>
    <x v="1"/>
  </r>
  <r>
    <s v="2320-501-0034-000-4"/>
    <x v="1"/>
    <x v="8"/>
    <n v="0.31173158953899999"/>
    <s v="&lt; 1"/>
    <x v="1"/>
  </r>
  <r>
    <s v="2320-501-0037-000-5"/>
    <x v="1"/>
    <x v="8"/>
    <n v="9.3172668703799992"/>
    <s v="1 - &lt;50"/>
    <x v="1"/>
  </r>
  <r>
    <s v="2320-501-0062-010-2"/>
    <x v="1"/>
    <x v="8"/>
    <n v="0.112280072331"/>
    <s v="&lt; 1"/>
    <x v="1"/>
  </r>
  <r>
    <s v="2320-501-0063-000-6"/>
    <x v="1"/>
    <x v="8"/>
    <n v="8.0375317628400005"/>
    <s v="1 - &lt;50"/>
    <x v="1"/>
  </r>
  <r>
    <s v="2320-501-0066-000-7"/>
    <x v="1"/>
    <x v="8"/>
    <n v="8.5494376685100008E-3"/>
    <s v="&lt; 1"/>
    <x v="1"/>
  </r>
  <r>
    <s v="2320-501-0067-000-4"/>
    <x v="6"/>
    <x v="8"/>
    <n v="7.8281731867700002E-2"/>
    <s v="1 - &lt;50"/>
    <x v="1"/>
  </r>
  <r>
    <s v="2320-501-0067-000-4"/>
    <x v="1"/>
    <x v="8"/>
    <n v="7.6076472043300001"/>
    <s v="1 - &lt;50"/>
    <x v="1"/>
  </r>
  <r>
    <s v="2320-501-0069-000-8"/>
    <x v="6"/>
    <x v="8"/>
    <n v="9.1186834602999998"/>
    <s v="1 - &lt;50"/>
    <x v="1"/>
  </r>
  <r>
    <s v="2320-501-0073-000-9"/>
    <x v="1"/>
    <x v="8"/>
    <n v="1.41111654658E-3"/>
    <s v="&lt; 1"/>
    <x v="1"/>
  </r>
  <r>
    <s v="2320-501-0073-000-9"/>
    <x v="2"/>
    <x v="8"/>
    <n v="7.8758905258100004E-2"/>
    <s v="&lt; 1"/>
    <x v="1"/>
  </r>
  <r>
    <s v="2320-501-0081-000-8"/>
    <x v="1"/>
    <x v="8"/>
    <n v="19.475925964799998"/>
    <s v="1 - &lt;50"/>
    <x v="1"/>
  </r>
  <r>
    <s v="2320-501-0084-100-0"/>
    <x v="2"/>
    <x v="8"/>
    <n v="0.231162317299"/>
    <s v="&lt; 1"/>
    <x v="1"/>
  </r>
  <r>
    <s v="2322-111-0001-000-3"/>
    <x v="9"/>
    <x v="9"/>
    <n v="71.831033503800001"/>
    <s v="≥ 250"/>
    <x v="0"/>
  </r>
  <r>
    <s v="2322-111-0001-000-3"/>
    <x v="2"/>
    <x v="9"/>
    <n v="220.02550793399999"/>
    <s v="≥ 250"/>
    <x v="0"/>
  </r>
  <r>
    <s v="2322-310-0000-000-7"/>
    <x v="11"/>
    <x v="8"/>
    <n v="14.1042264668"/>
    <s v="50- &lt;100"/>
    <x v="0"/>
  </r>
  <r>
    <s v="2322-310-0000-000-7"/>
    <x v="1"/>
    <x v="8"/>
    <n v="75.813346566500002"/>
    <s v="50- &lt;100"/>
    <x v="0"/>
  </r>
  <r>
    <s v="2322-331-0001-000-9"/>
    <x v="1"/>
    <x v="8"/>
    <n v="4.4526964314299997"/>
    <s v="1 - &lt;50"/>
    <x v="1"/>
  </r>
  <r>
    <s v="2322-331-0002-000-6"/>
    <x v="1"/>
    <x v="8"/>
    <n v="4.4447941437100003"/>
    <s v="1 - &lt;50"/>
    <x v="1"/>
  </r>
  <r>
    <s v="2322-332-0001-000-2"/>
    <x v="1"/>
    <x v="8"/>
    <n v="0.51084554438100005"/>
    <s v="&lt; 1"/>
    <x v="1"/>
  </r>
  <r>
    <s v="2322-334-0001-000-8"/>
    <x v="1"/>
    <x v="8"/>
    <n v="5.0405719796500001"/>
    <s v="1 - &lt;50"/>
    <x v="1"/>
  </r>
  <r>
    <s v="2322-334-0002-000-5"/>
    <x v="1"/>
    <x v="8"/>
    <n v="4.1659210924999996"/>
    <s v="1 - &lt;50"/>
    <x v="1"/>
  </r>
  <r>
    <s v="2322-411-0001-000-4"/>
    <x v="1"/>
    <x v="9"/>
    <n v="1.2119979646400001"/>
    <s v="1 - &lt;50"/>
    <x v="1"/>
  </r>
  <r>
    <s v="2322-411-0002-000-1"/>
    <x v="1"/>
    <x v="9"/>
    <n v="0.43851479975899998"/>
    <s v="&lt; 1"/>
    <x v="1"/>
  </r>
  <r>
    <s v="2322-411-0002-010-4"/>
    <x v="1"/>
    <x v="9"/>
    <n v="1.01028956666"/>
    <s v="1 - &lt;50"/>
    <x v="1"/>
  </r>
  <r>
    <s v="2322-412-0001-000-7"/>
    <x v="1"/>
    <x v="9"/>
    <n v="1.2118856280800001"/>
    <s v="1 - &lt;50"/>
    <x v="1"/>
  </r>
  <r>
    <s v="2322-412-0003-000-1"/>
    <x v="1"/>
    <x v="9"/>
    <n v="2.6245874369000002"/>
    <s v="1 - &lt;50"/>
    <x v="1"/>
  </r>
  <r>
    <s v="2322-414-0001-010-6"/>
    <x v="1"/>
    <x v="9"/>
    <n v="3.1975581764700001E-2"/>
    <s v="&lt; 1"/>
    <x v="1"/>
  </r>
  <r>
    <s v="2322-421-0000-000-8"/>
    <x v="1"/>
    <x v="8"/>
    <n v="3.1355828776000001E-3"/>
    <s v="1 - &lt;50"/>
    <x v="1"/>
  </r>
  <r>
    <s v="2322-421-0000-000-8"/>
    <x v="1"/>
    <x v="9"/>
    <n v="1.7881577172900001"/>
    <s v="1 - &lt;50"/>
    <x v="1"/>
  </r>
  <r>
    <s v="2322-431-0000-000-9"/>
    <x v="1"/>
    <x v="8"/>
    <n v="0.475102301698"/>
    <s v="1 - &lt;50"/>
    <x v="1"/>
  </r>
  <r>
    <s v="2322-431-0000-000-9"/>
    <x v="11"/>
    <x v="8"/>
    <n v="20.9110496455"/>
    <s v="1 - &lt;50"/>
    <x v="1"/>
  </r>
  <r>
    <s v="2322-433-0001-000-2"/>
    <x v="11"/>
    <x v="8"/>
    <n v="4.2489647859699997E-2"/>
    <s v="1 - &lt;50"/>
    <x v="1"/>
  </r>
  <r>
    <s v="2322-433-0001-000-2"/>
    <x v="1"/>
    <x v="8"/>
    <n v="2.1754327221500001"/>
    <s v="1 - &lt;50"/>
    <x v="1"/>
  </r>
  <r>
    <s v="2322-444-0002-000-3"/>
    <x v="11"/>
    <x v="9"/>
    <n v="12.8609125522"/>
    <s v="1 - &lt;50"/>
    <x v="1"/>
  </r>
  <r>
    <s v="2322-701-0001-000-4"/>
    <x v="11"/>
    <x v="8"/>
    <n v="0.11016123910599999"/>
    <s v="1 - &lt;50"/>
    <x v="1"/>
  </r>
  <r>
    <s v="2322-701-0001-000-4"/>
    <x v="1"/>
    <x v="8"/>
    <n v="2.0276106973900001"/>
    <s v="1 - &lt;50"/>
    <x v="1"/>
  </r>
  <r>
    <s v="2322-701-0012-000-4"/>
    <x v="1"/>
    <x v="8"/>
    <n v="3.8715354290400001"/>
    <s v="1 - &lt;50"/>
    <x v="1"/>
  </r>
  <r>
    <s v="2322-701-0022-000-7"/>
    <x v="1"/>
    <x v="8"/>
    <n v="4.2481445081500002"/>
    <s v="1 - &lt;50"/>
    <x v="1"/>
  </r>
  <r>
    <s v="2322-701-0030-000-6"/>
    <x v="11"/>
    <x v="8"/>
    <n v="3.3354928256599997E-2"/>
    <s v="1 - &lt;50"/>
    <x v="1"/>
  </r>
  <r>
    <s v="2322-701-0030-000-6"/>
    <x v="1"/>
    <x v="8"/>
    <n v="2.6013267420499999"/>
    <s v="1 - &lt;50"/>
    <x v="1"/>
  </r>
  <r>
    <s v="2322-701-0036-000-8"/>
    <x v="11"/>
    <x v="8"/>
    <n v="1.9164212575900001E-2"/>
    <s v="1 - &lt;50"/>
    <x v="1"/>
  </r>
  <r>
    <s v="2322-701-0036-000-8"/>
    <x v="1"/>
    <x v="8"/>
    <n v="1.0146854781100001"/>
    <s v="1 - &lt;50"/>
    <x v="1"/>
  </r>
  <r>
    <s v="2322-701-0038-000-2"/>
    <x v="11"/>
    <x v="8"/>
    <n v="4.8908430705299998E-4"/>
    <s v="1 - &lt;50"/>
    <x v="1"/>
  </r>
  <r>
    <s v="2322-701-0038-000-2"/>
    <x v="1"/>
    <x v="8"/>
    <n v="2.07843743878"/>
    <s v="1 - &lt;50"/>
    <x v="1"/>
  </r>
  <r>
    <s v="2322-701-0040-000-9"/>
    <x v="1"/>
    <x v="8"/>
    <n v="2.0507978824799999"/>
    <s v="1 - &lt;50"/>
    <x v="1"/>
  </r>
  <r>
    <s v="2322-701-0046-000-1"/>
    <x v="1"/>
    <x v="8"/>
    <n v="2.06849290671"/>
    <s v="1 - &lt;50"/>
    <x v="1"/>
  </r>
  <r>
    <s v="2322-701-0048-000-5"/>
    <x v="1"/>
    <x v="8"/>
    <n v="2.0952963110999998"/>
    <s v="1 - &lt;50"/>
    <x v="1"/>
  </r>
  <r>
    <s v="2322-701-0054-000-0"/>
    <x v="1"/>
    <x v="8"/>
    <n v="1.6081271686600001"/>
    <s v="1 - &lt;50"/>
    <x v="1"/>
  </r>
  <r>
    <s v="2322-701-0057-000-1"/>
    <x v="1"/>
    <x v="8"/>
    <n v="1.0655502479100001"/>
    <s v="1 - &lt;50"/>
    <x v="1"/>
  </r>
  <r>
    <s v="2322-701-0059-000-5"/>
    <x v="1"/>
    <x v="8"/>
    <n v="1.0748975892699999"/>
    <s v="1 - &lt;50"/>
    <x v="1"/>
  </r>
  <r>
    <s v="2322-701-0062-000-9"/>
    <x v="11"/>
    <x v="8"/>
    <n v="0.97367985565100001"/>
    <s v="1 - &lt;50"/>
    <x v="1"/>
  </r>
  <r>
    <s v="2322-701-0062-000-9"/>
    <x v="1"/>
    <x v="8"/>
    <n v="7.1711560395499996"/>
    <s v="1 - &lt;50"/>
    <x v="1"/>
  </r>
  <r>
    <s v="2323-322-0001-000-4"/>
    <x v="1"/>
    <x v="9"/>
    <n v="2.9625013081999999E-2"/>
    <s v="&lt; 1"/>
    <x v="1"/>
  </r>
  <r>
    <s v="2323-331-0000-000-5"/>
    <x v="1"/>
    <x v="9"/>
    <n v="17.873013991499999"/>
    <s v="1 - &lt;50"/>
    <x v="1"/>
  </r>
  <r>
    <s v="2323-501-0002-000-0"/>
    <x v="9"/>
    <x v="9"/>
    <n v="0.26803466240500001"/>
    <s v="&lt; 1"/>
    <x v="1"/>
  </r>
  <r>
    <s v="2323-501-0003-010-0"/>
    <x v="9"/>
    <x v="9"/>
    <n v="8.6127238403900002"/>
    <s v="1 - &lt;50"/>
    <x v="1"/>
  </r>
  <r>
    <s v="2323-501-0032-000-9"/>
    <x v="2"/>
    <x v="9"/>
    <n v="5.8746514762000003E-5"/>
    <s v="&lt; 1"/>
    <x v="1"/>
  </r>
  <r>
    <s v="2323-501-0033-000-6"/>
    <x v="9"/>
    <x v="9"/>
    <n v="5.7826809332700005E-4"/>
    <s v="&lt; 1"/>
    <x v="1"/>
  </r>
  <r>
    <s v="2323-501-0033-000-6"/>
    <x v="2"/>
    <x v="9"/>
    <n v="2.0283982886300001E-2"/>
    <s v="&lt; 1"/>
    <x v="1"/>
  </r>
  <r>
    <s v="2323-501-0035-000-0"/>
    <x v="1"/>
    <x v="9"/>
    <n v="2.2842913865299999E-4"/>
    <s v="1 - &lt;50"/>
    <x v="1"/>
  </r>
  <r>
    <s v="2323-501-0035-000-0"/>
    <x v="9"/>
    <x v="9"/>
    <n v="1.7078634167799998E-2"/>
    <s v="1 - &lt;50"/>
    <x v="1"/>
  </r>
  <r>
    <s v="2323-501-0035-000-0"/>
    <x v="2"/>
    <x v="9"/>
    <n v="8.3745486937199995"/>
    <s v="1 - &lt;50"/>
    <x v="1"/>
  </r>
  <r>
    <s v="2323-501-0036-030-6"/>
    <x v="2"/>
    <x v="9"/>
    <n v="2.99321738818E-2"/>
    <s v="&lt; 1"/>
    <x v="1"/>
  </r>
  <r>
    <s v="2323-501-0046-000-0"/>
    <x v="1"/>
    <x v="9"/>
    <n v="8.3320183416399995"/>
    <s v="1 - &lt;50"/>
    <x v="1"/>
  </r>
  <r>
    <s v="2323-501-0047-000-7"/>
    <x v="1"/>
    <x v="9"/>
    <n v="9.4737620047999993"/>
    <s v="1 - &lt;50"/>
    <x v="1"/>
  </r>
  <r>
    <s v="2323-501-0047-010-0"/>
    <x v="1"/>
    <x v="9"/>
    <n v="7.4169000185799998"/>
    <s v="1 - &lt;50"/>
    <x v="1"/>
  </r>
  <r>
    <s v="2323-501-0048-000-4"/>
    <x v="1"/>
    <x v="9"/>
    <n v="1.04402888651"/>
    <s v="1 - &lt;50"/>
    <x v="1"/>
  </r>
  <r>
    <s v="2323-501-0049-000-1"/>
    <x v="1"/>
    <x v="9"/>
    <n v="1.5625820527300001E-2"/>
    <s v="&lt; 1"/>
    <x v="1"/>
  </r>
  <r>
    <s v="2323-501-0069-000-7"/>
    <x v="0"/>
    <x v="8"/>
    <n v="14.688442928600001"/>
    <s v="1 - &lt;50"/>
    <x v="1"/>
  </r>
  <r>
    <s v="2323-701-0042-000-6"/>
    <x v="1"/>
    <x v="9"/>
    <n v="2.5780645450700001E-3"/>
    <s v="&lt; 1"/>
    <x v="1"/>
  </r>
  <r>
    <s v="2323-701-0044-000-0"/>
    <x v="1"/>
    <x v="9"/>
    <n v="1.5023524129399999E-2"/>
    <s v="&lt; 1"/>
    <x v="1"/>
  </r>
  <r>
    <s v="2323-701-0045-000-7"/>
    <x v="1"/>
    <x v="9"/>
    <n v="8.9594991458499997E-3"/>
    <s v="&lt; 1"/>
    <x v="1"/>
  </r>
  <r>
    <s v="2323-701-0046-000-4"/>
    <x v="1"/>
    <x v="9"/>
    <n v="3.5931398084399998E-3"/>
    <s v="&lt; 1"/>
    <x v="1"/>
  </r>
  <r>
    <s v="2323-701-0047-000-1"/>
    <x v="1"/>
    <x v="9"/>
    <n v="7.8572036600800006E-5"/>
    <s v="&lt; 1"/>
    <x v="1"/>
  </r>
  <r>
    <s v="2324-111-0004-000-0"/>
    <x v="6"/>
    <x v="9"/>
    <n v="3.9750699084600001"/>
    <s v="1 - &lt;50"/>
    <x v="1"/>
  </r>
  <r>
    <s v="2324-112-0001-000-2"/>
    <x v="6"/>
    <x v="9"/>
    <n v="0.75313291508000002"/>
    <s v="&lt; 1"/>
    <x v="1"/>
  </r>
  <r>
    <s v="2324-114-0001-000-8"/>
    <x v="6"/>
    <x v="9"/>
    <n v="1.28103575703E-2"/>
    <s v="&lt; 1"/>
    <x v="1"/>
  </r>
  <r>
    <s v="2324-122-0001-000-3"/>
    <x v="1"/>
    <x v="9"/>
    <n v="17.028552379200001"/>
    <s v="1 - &lt;50"/>
    <x v="1"/>
  </r>
  <r>
    <s v="2324-123-0000-000-9"/>
    <x v="1"/>
    <x v="9"/>
    <n v="6.0827259693500002E-2"/>
    <s v="&lt; 1"/>
    <x v="1"/>
  </r>
  <r>
    <s v="2324-211-0001-000-6"/>
    <x v="1"/>
    <x v="9"/>
    <n v="23.603443575499998"/>
    <s v="1 - &lt;50"/>
    <x v="1"/>
  </r>
  <r>
    <s v="2324-214-0002-000-2"/>
    <x v="1"/>
    <x v="9"/>
    <n v="4.7748825689300001E-2"/>
    <s v="&lt; 1"/>
    <x v="1"/>
  </r>
  <r>
    <s v="2324-232-0000-000-4"/>
    <x v="2"/>
    <x v="9"/>
    <n v="0.15565560030799999"/>
    <s v="&lt; 1"/>
    <x v="1"/>
  </r>
  <r>
    <s v="2324-233-0000-000-7"/>
    <x v="2"/>
    <x v="9"/>
    <n v="8.8130231420800005"/>
    <s v="1 - &lt;50"/>
    <x v="1"/>
  </r>
  <r>
    <s v="2324-234-0000-000-0"/>
    <x v="2"/>
    <x v="9"/>
    <n v="0.219326877995"/>
    <s v="&lt; 1"/>
    <x v="1"/>
  </r>
  <r>
    <s v="2324-413-0000-000-9"/>
    <x v="2"/>
    <x v="9"/>
    <n v="33.867830810699999"/>
    <s v="1 - &lt;50"/>
    <x v="1"/>
  </r>
  <r>
    <s v="2324-431-0001-000-2"/>
    <x v="2"/>
    <x v="9"/>
    <n v="9.0580899698599993"/>
    <s v="1 - &lt;50"/>
    <x v="1"/>
  </r>
  <r>
    <s v="2325-411-0002-000-0"/>
    <x v="2"/>
    <x v="9"/>
    <n v="12.161836967899999"/>
    <s v="1 - &lt;50"/>
    <x v="1"/>
  </r>
  <r>
    <s v="2325-413-0001-000-9"/>
    <x v="2"/>
    <x v="9"/>
    <n v="8.1442604128500005"/>
    <s v="1 - &lt;50"/>
    <x v="1"/>
  </r>
  <r>
    <s v="2326-130-0000-000-7"/>
    <x v="0"/>
    <x v="8"/>
    <n v="2.3791780566299998E-2"/>
    <s v="&lt; 1"/>
    <x v="1"/>
  </r>
  <r>
    <s v="2326-130-0000-010-0"/>
    <x v="0"/>
    <x v="8"/>
    <n v="1.0702187920200001E-5"/>
    <s v="&lt; 1"/>
    <x v="1"/>
  </r>
  <r>
    <s v="2326-413-0000-000-5"/>
    <x v="0"/>
    <x v="8"/>
    <n v="0.96761926072799997"/>
    <s v="&lt; 1"/>
    <x v="1"/>
  </r>
  <r>
    <s v="2326-413-0001-000-2"/>
    <x v="0"/>
    <x v="9"/>
    <n v="3.8521528613100001E-2"/>
    <s v="50- &lt;100"/>
    <x v="0"/>
  </r>
  <r>
    <s v="2326-413-0001-000-2"/>
    <x v="2"/>
    <x v="9"/>
    <n v="3.8528184248000003E-2"/>
    <s v="50- &lt;100"/>
    <x v="0"/>
  </r>
  <r>
    <s v="2326-413-0001-000-2"/>
    <x v="1"/>
    <x v="8"/>
    <n v="0.78462862977100001"/>
    <s v="50- &lt;100"/>
    <x v="0"/>
  </r>
  <r>
    <s v="2326-413-0001-000-2"/>
    <x v="0"/>
    <x v="8"/>
    <n v="35.168668666199999"/>
    <s v="50- &lt;100"/>
    <x v="0"/>
  </r>
  <r>
    <s v="2326-413-0001-000-2"/>
    <x v="2"/>
    <x v="8"/>
    <n v="47.494665793400003"/>
    <s v="50- &lt;100"/>
    <x v="0"/>
  </r>
  <r>
    <s v="2326-434-0000-000-0"/>
    <x v="1"/>
    <x v="8"/>
    <n v="22.012971740600001"/>
    <s v="1 - &lt;50"/>
    <x v="1"/>
  </r>
  <r>
    <s v="2327-111-0000-000-1"/>
    <x v="11"/>
    <x v="9"/>
    <n v="4.5376043082499997"/>
    <s v="1 - &lt;50"/>
    <x v="1"/>
  </r>
  <r>
    <s v="2327-111-0003-020-8"/>
    <x v="1"/>
    <x v="8"/>
    <n v="2.7639037478900002"/>
    <s v="1 - &lt;50"/>
    <x v="1"/>
  </r>
  <r>
    <s v="2327-121-0001-100-0"/>
    <x v="1"/>
    <x v="8"/>
    <n v="0.55092222410799996"/>
    <s v="1 - &lt;50"/>
    <x v="1"/>
  </r>
  <r>
    <s v="2327-121-0001-100-0"/>
    <x v="2"/>
    <x v="8"/>
    <n v="13.935185456799999"/>
    <s v="1 - &lt;50"/>
    <x v="1"/>
  </r>
  <r>
    <s v="2327-123-0001-000-5"/>
    <x v="2"/>
    <x v="8"/>
    <n v="0.67839534252400002"/>
    <s v="1 - &lt;50"/>
    <x v="1"/>
  </r>
  <r>
    <s v="2327-123-0001-000-5"/>
    <x v="1"/>
    <x v="8"/>
    <n v="1.60363800926"/>
    <s v="1 - &lt;50"/>
    <x v="1"/>
  </r>
  <r>
    <s v="2327-231-0002-000-4"/>
    <x v="1"/>
    <x v="8"/>
    <n v="4.4653128273400001E-4"/>
    <s v="&lt; 1"/>
    <x v="1"/>
  </r>
  <r>
    <s v="2327-232-0005-000-8"/>
    <x v="1"/>
    <x v="8"/>
    <n v="1.1161229324199999E-3"/>
    <s v="&lt; 1"/>
    <x v="1"/>
  </r>
  <r>
    <s v="2327-233-0001-000-3"/>
    <x v="1"/>
    <x v="8"/>
    <n v="4.9766962053599997"/>
    <s v="1 - &lt;50"/>
    <x v="1"/>
  </r>
  <r>
    <s v="2327-314-0001-000-1"/>
    <x v="1"/>
    <x v="8"/>
    <n v="3.3627430584"/>
    <s v="1 - &lt;50"/>
    <x v="1"/>
  </r>
  <r>
    <s v="2327-333-0000-000-3"/>
    <x v="1"/>
    <x v="8"/>
    <n v="23.6695425134"/>
    <s v="1 - &lt;50"/>
    <x v="1"/>
  </r>
  <r>
    <s v="2327-333-0001-000-0"/>
    <x v="1"/>
    <x v="8"/>
    <n v="15.0838520812"/>
    <s v="1 - &lt;50"/>
    <x v="1"/>
  </r>
  <r>
    <s v="2327-333-0002-000-7"/>
    <x v="1"/>
    <x v="8"/>
    <n v="6.72578308729"/>
    <s v="1 - &lt;50"/>
    <x v="1"/>
  </r>
  <r>
    <s v="2327-333-0003-000-4"/>
    <x v="1"/>
    <x v="8"/>
    <n v="3.3136400898399998"/>
    <s v="1 - &lt;50"/>
    <x v="1"/>
  </r>
  <r>
    <s v="2327-501-0001-000-5"/>
    <x v="1"/>
    <x v="8"/>
    <n v="0.326749432289"/>
    <s v="&lt; 1"/>
    <x v="1"/>
  </r>
  <r>
    <s v="2327-601-0001-000-2"/>
    <x v="1"/>
    <x v="8"/>
    <n v="4.9803489404999999"/>
    <s v="1 - &lt;50"/>
    <x v="1"/>
  </r>
  <r>
    <s v="2327-601-0002-000-9"/>
    <x v="1"/>
    <x v="8"/>
    <n v="2.61523026418"/>
    <s v="1 - &lt;50"/>
    <x v="1"/>
  </r>
  <r>
    <s v="2327-601-0006-000-7"/>
    <x v="1"/>
    <x v="8"/>
    <n v="34.624712698400003"/>
    <s v="1 - &lt;50"/>
    <x v="1"/>
  </r>
  <r>
    <s v="2327-601-0007-000-4"/>
    <x v="1"/>
    <x v="8"/>
    <n v="1.06263041919"/>
    <s v="1 - &lt;50"/>
    <x v="1"/>
  </r>
  <r>
    <s v="2328-111-0000-000-4"/>
    <x v="2"/>
    <x v="8"/>
    <n v="16.795478963499999"/>
    <s v="1 - &lt;50"/>
    <x v="1"/>
  </r>
  <r>
    <s v="2328-113-0000-000-0"/>
    <x v="2"/>
    <x v="8"/>
    <n v="1.3564399619900001E-2"/>
    <s v="&lt; 1"/>
    <x v="1"/>
  </r>
  <r>
    <s v="2328-113-0002-000-4"/>
    <x v="2"/>
    <x v="8"/>
    <n v="4.7126431384100003E-3"/>
    <s v="1 - &lt;50"/>
    <x v="1"/>
  </r>
  <r>
    <s v="2328-113-0002-000-4"/>
    <x v="6"/>
    <x v="8"/>
    <n v="8.2273397066800005"/>
    <s v="1 - &lt;50"/>
    <x v="1"/>
  </r>
  <r>
    <s v="2328-113-0003-000-1"/>
    <x v="6"/>
    <x v="8"/>
    <n v="4.8441814193399999"/>
    <s v="1 - &lt;50"/>
    <x v="1"/>
  </r>
  <r>
    <s v="2328-120-0000-000-2"/>
    <x v="2"/>
    <x v="8"/>
    <n v="71.598499158999999"/>
    <s v="50- &lt;100"/>
    <x v="0"/>
  </r>
  <r>
    <s v="2328-221-0001-000-9"/>
    <x v="2"/>
    <x v="8"/>
    <n v="20.2894741713"/>
    <s v="1 - &lt;50"/>
    <x v="1"/>
  </r>
  <r>
    <s v="2328-340-0001-020-1"/>
    <x v="1"/>
    <x v="8"/>
    <n v="1.16253467802E-3"/>
    <s v="1 - &lt;50"/>
    <x v="1"/>
  </r>
  <r>
    <s v="2328-340-0001-020-1"/>
    <x v="11"/>
    <x v="8"/>
    <n v="3.3225183715100002"/>
    <s v="1 - &lt;50"/>
    <x v="1"/>
  </r>
  <r>
    <s v="2328-341-0001-000-8"/>
    <x v="1"/>
    <x v="8"/>
    <n v="1.42131401685E-4"/>
    <s v="&lt; 1"/>
    <x v="1"/>
  </r>
  <r>
    <s v="2328-341-0001-000-8"/>
    <x v="11"/>
    <x v="8"/>
    <n v="5.1735427869800003E-2"/>
    <s v="&lt; 1"/>
    <x v="1"/>
  </r>
  <r>
    <s v="2328-341-0002-000-5"/>
    <x v="11"/>
    <x v="8"/>
    <n v="2.1612301843699999E-2"/>
    <s v="&lt; 1"/>
    <x v="1"/>
  </r>
  <r>
    <s v="2328-341-0004-000-9"/>
    <x v="1"/>
    <x v="8"/>
    <n v="3.4744681644499999E-4"/>
    <s v="&lt; 1"/>
    <x v="1"/>
  </r>
  <r>
    <s v="2328-341-0004-000-9"/>
    <x v="11"/>
    <x v="8"/>
    <n v="0.78816094911900003"/>
    <s v="&lt; 1"/>
    <x v="1"/>
  </r>
  <r>
    <s v="2328-342-0000-000-4"/>
    <x v="1"/>
    <x v="8"/>
    <n v="1.39603892077E-4"/>
    <s v="&lt; 1"/>
    <x v="1"/>
  </r>
  <r>
    <s v="2328-342-0000-000-4"/>
    <x v="11"/>
    <x v="8"/>
    <n v="1.96180909741E-2"/>
    <s v="&lt; 1"/>
    <x v="1"/>
  </r>
  <r>
    <s v="2328-343-0000-000-7"/>
    <x v="1"/>
    <x v="8"/>
    <n v="1.96230089151"/>
    <s v="1 - &lt;50"/>
    <x v="1"/>
  </r>
  <r>
    <s v="2328-343-0000-000-7"/>
    <x v="11"/>
    <x v="8"/>
    <n v="13.095482236900001"/>
    <s v="1 - &lt;50"/>
    <x v="1"/>
  </r>
  <r>
    <s v="2328-432-0003-000-1"/>
    <x v="1"/>
    <x v="8"/>
    <n v="6.1262197257000002E-2"/>
    <s v="1 - &lt;50"/>
    <x v="1"/>
  </r>
  <r>
    <s v="2328-432-0003-000-1"/>
    <x v="11"/>
    <x v="8"/>
    <n v="24.1536010897"/>
    <s v="1 - &lt;50"/>
    <x v="1"/>
  </r>
  <r>
    <s v="2328-440-0000-000-5"/>
    <x v="11"/>
    <x v="8"/>
    <n v="1.96022477286E-2"/>
    <s v="1 - &lt;50"/>
    <x v="1"/>
  </r>
  <r>
    <s v="2328-440-0000-000-5"/>
    <x v="1"/>
    <x v="8"/>
    <n v="15.3811550741"/>
    <s v="1 - &lt;50"/>
    <x v="1"/>
  </r>
  <r>
    <s v="2328-441-0001-000-5"/>
    <x v="1"/>
    <x v="8"/>
    <n v="8.4013364508000006"/>
    <s v="1 - &lt;50"/>
    <x v="1"/>
  </r>
  <r>
    <s v="2329-501-0002-010-1"/>
    <x v="2"/>
    <x v="8"/>
    <n v="0.200532870182"/>
    <s v="&lt; 1"/>
    <x v="1"/>
  </r>
  <r>
    <s v="2329-501-0002-030-7"/>
    <x v="1"/>
    <x v="8"/>
    <n v="0.37763000968499999"/>
    <s v="&lt; 1"/>
    <x v="1"/>
  </r>
  <r>
    <s v="2329-501-0003-000-5"/>
    <x v="6"/>
    <x v="8"/>
    <n v="9.3255438880399995E-3"/>
    <s v="&lt; 1"/>
    <x v="1"/>
  </r>
  <r>
    <s v="2329-501-0003-000-5"/>
    <x v="2"/>
    <x v="8"/>
    <n v="8.9370007498199996E-2"/>
    <s v="&lt; 1"/>
    <x v="1"/>
  </r>
  <r>
    <s v="2329-501-0004-010-5"/>
    <x v="1"/>
    <x v="8"/>
    <n v="8.1709963704300002"/>
    <s v="1 - &lt;50"/>
    <x v="1"/>
  </r>
  <r>
    <s v="2329-501-0005-000-9"/>
    <x v="2"/>
    <x v="8"/>
    <n v="0.172839949164"/>
    <s v="&lt; 1"/>
    <x v="1"/>
  </r>
  <r>
    <s v="2329-501-0006-010-9"/>
    <x v="1"/>
    <x v="8"/>
    <n v="10.498715581700001"/>
    <s v="1 - &lt;50"/>
    <x v="1"/>
  </r>
  <r>
    <s v="2329-501-0012-000-1"/>
    <x v="2"/>
    <x v="8"/>
    <n v="1.7908165539000001E-3"/>
    <s v="1 - &lt;50"/>
    <x v="1"/>
  </r>
  <r>
    <s v="2329-501-0012-000-1"/>
    <x v="5"/>
    <x v="8"/>
    <n v="6.3668615362800001"/>
    <s v="1 - &lt;50"/>
    <x v="1"/>
  </r>
  <r>
    <s v="2329-501-0012-000-1"/>
    <x v="1"/>
    <x v="8"/>
    <n v="12.6850271546"/>
    <s v="1 - &lt;50"/>
    <x v="1"/>
  </r>
  <r>
    <s v="2329-501-0016-000-9"/>
    <x v="2"/>
    <x v="8"/>
    <n v="3.7231383787299999"/>
    <s v="1 - &lt;50"/>
    <x v="1"/>
  </r>
  <r>
    <s v="2329-501-0016-100-0"/>
    <x v="2"/>
    <x v="8"/>
    <n v="1.0135448606399999"/>
    <s v="1 - &lt;50"/>
    <x v="1"/>
  </r>
  <r>
    <s v="2329-501-0018-000-3"/>
    <x v="1"/>
    <x v="8"/>
    <n v="37.257622549099999"/>
    <s v="1 - &lt;50"/>
    <x v="1"/>
  </r>
  <r>
    <s v="2329-501-0020-000-0"/>
    <x v="1"/>
    <x v="8"/>
    <n v="9.1539097481000004E-3"/>
    <s v="&lt; 1"/>
    <x v="1"/>
  </r>
  <r>
    <s v="2329-501-0027-010-2"/>
    <x v="1"/>
    <x v="8"/>
    <n v="20.603909908599999"/>
    <s v="1 - &lt;50"/>
    <x v="1"/>
  </r>
  <r>
    <s v="2329-502-0007-000-6"/>
    <x v="2"/>
    <x v="8"/>
    <n v="0.121829028848"/>
    <s v="&lt; 1"/>
    <x v="1"/>
  </r>
  <r>
    <s v="2329-502-0008-000-3"/>
    <x v="2"/>
    <x v="8"/>
    <n v="5.7173769702300001"/>
    <s v="1 - &lt;50"/>
    <x v="1"/>
  </r>
  <r>
    <s v="2329-601-0001-000-8"/>
    <x v="2"/>
    <x v="8"/>
    <n v="0.49182313345000001"/>
    <s v="1 - &lt;50"/>
    <x v="1"/>
  </r>
  <r>
    <s v="2329-601-0001-000-8"/>
    <x v="1"/>
    <x v="8"/>
    <n v="18.173078506500001"/>
    <s v="1 - &lt;50"/>
    <x v="1"/>
  </r>
  <r>
    <s v="2329-601-0002-000-5"/>
    <x v="1"/>
    <x v="8"/>
    <n v="8.3222421979300005"/>
    <s v="1 - &lt;50"/>
    <x v="1"/>
  </r>
  <r>
    <s v="2330-130-0000-000-0"/>
    <x v="0"/>
    <x v="8"/>
    <n v="42.567694015699999"/>
    <s v="100- &lt;150"/>
    <x v="0"/>
  </r>
  <r>
    <s v="2330-130-0000-000-0"/>
    <x v="2"/>
    <x v="8"/>
    <n v="76.724620587299995"/>
    <s v="100- &lt;150"/>
    <x v="0"/>
  </r>
  <r>
    <s v="2330-130-0001-000-7"/>
    <x v="2"/>
    <x v="8"/>
    <n v="9.1819364144400009"/>
    <s v="1 - &lt;50"/>
    <x v="1"/>
  </r>
  <r>
    <s v="2330-210-0001-000-2"/>
    <x v="2"/>
    <x v="8"/>
    <n v="54.922668402900001"/>
    <s v="50- &lt;100"/>
    <x v="0"/>
  </r>
  <r>
    <s v="2330-210-0002-000-9"/>
    <x v="2"/>
    <x v="8"/>
    <n v="102.274904769"/>
    <s v="100- &lt;150"/>
    <x v="0"/>
  </r>
  <r>
    <s v="2330-300-0000-000-1"/>
    <x v="2"/>
    <x v="8"/>
    <n v="152.11443037999999"/>
    <s v="150-&lt;200"/>
    <x v="0"/>
  </r>
  <r>
    <s v="2331-111-0002-000-8"/>
    <x v="2"/>
    <x v="8"/>
    <n v="115.991679135"/>
    <s v="100- &lt;150"/>
    <x v="0"/>
  </r>
  <r>
    <s v="2331-140-0000-000-4"/>
    <x v="2"/>
    <x v="8"/>
    <n v="54.139335784099998"/>
    <s v="50- &lt;100"/>
    <x v="0"/>
  </r>
  <r>
    <s v="2331-420-0000-000-3"/>
    <x v="2"/>
    <x v="8"/>
    <n v="74.550379830799997"/>
    <s v="50- &lt;100"/>
    <x v="0"/>
  </r>
  <r>
    <s v="2332-111-0001-000-4"/>
    <x v="1"/>
    <x v="8"/>
    <n v="3.0472684782699999"/>
    <s v="1 - &lt;50"/>
    <x v="1"/>
  </r>
  <r>
    <s v="2332-111-0001-000-4"/>
    <x v="2"/>
    <x v="8"/>
    <n v="17.124563498899999"/>
    <s v="1 - &lt;50"/>
    <x v="1"/>
  </r>
  <r>
    <s v="2332-114-0000-000-6"/>
    <x v="2"/>
    <x v="8"/>
    <n v="4.9122799748100004E-4"/>
    <s v="&lt; 1"/>
    <x v="1"/>
  </r>
  <r>
    <s v="2332-210-0000-000-1"/>
    <x v="1"/>
    <x v="8"/>
    <n v="6.4523219352300001E-2"/>
    <s v="1 - &lt;50"/>
    <x v="1"/>
  </r>
  <r>
    <s v="2332-210-0000-000-1"/>
    <x v="2"/>
    <x v="8"/>
    <n v="45.3733980879"/>
    <s v="1 - &lt;50"/>
    <x v="1"/>
  </r>
  <r>
    <s v="2332-210-0003-000-2"/>
    <x v="2"/>
    <x v="8"/>
    <n v="24.461890230800002"/>
    <s v="1 - &lt;50"/>
    <x v="1"/>
  </r>
  <r>
    <s v="2332-230-0000-000-3"/>
    <x v="2"/>
    <x v="8"/>
    <n v="32.965715977199999"/>
    <s v="1 - &lt;50"/>
    <x v="1"/>
  </r>
  <r>
    <s v="2332-310-0000-000-8"/>
    <x v="2"/>
    <x v="8"/>
    <n v="4.8909597015100005E-4"/>
    <s v="&lt; 1"/>
    <x v="1"/>
  </r>
  <r>
    <s v="2332-310-0001-000-5"/>
    <x v="2"/>
    <x v="8"/>
    <n v="5.6610970877399996E-4"/>
    <s v="&lt; 1"/>
    <x v="1"/>
  </r>
  <r>
    <s v="2332-310-0010-000-1"/>
    <x v="2"/>
    <x v="8"/>
    <n v="33.795507495400003"/>
    <s v="1 - &lt;50"/>
    <x v="1"/>
  </r>
  <r>
    <s v="2332-322-0000-000-5"/>
    <x v="2"/>
    <x v="8"/>
    <n v="3.08939244901"/>
    <s v="1 - &lt;50"/>
    <x v="1"/>
  </r>
  <r>
    <s v="2333-113-0000-000-6"/>
    <x v="1"/>
    <x v="8"/>
    <n v="29.158312740500001"/>
    <s v="1 - &lt;50"/>
    <x v="1"/>
  </r>
  <r>
    <s v="2333-121-0000-000-1"/>
    <x v="11"/>
    <x v="8"/>
    <n v="0.308327059751"/>
    <s v="1 - &lt;50"/>
    <x v="1"/>
  </r>
  <r>
    <s v="2333-121-0000-000-1"/>
    <x v="1"/>
    <x v="8"/>
    <n v="1.06417328629"/>
    <s v="1 - &lt;50"/>
    <x v="1"/>
  </r>
  <r>
    <s v="2333-122-0000-000-4"/>
    <x v="2"/>
    <x v="8"/>
    <n v="5.9623306336900002E-2"/>
    <s v="1 - &lt;50"/>
    <x v="1"/>
  </r>
  <r>
    <s v="2333-122-0000-000-4"/>
    <x v="11"/>
    <x v="8"/>
    <n v="0.30581801216499999"/>
    <s v="1 - &lt;50"/>
    <x v="1"/>
  </r>
  <r>
    <s v="2333-122-0000-000-4"/>
    <x v="1"/>
    <x v="8"/>
    <n v="28.8196044281"/>
    <s v="1 - &lt;50"/>
    <x v="1"/>
  </r>
  <r>
    <s v="2333-143-0001-000-6"/>
    <x v="1"/>
    <x v="8"/>
    <n v="0.91355357807100002"/>
    <s v="&lt; 1"/>
    <x v="1"/>
  </r>
  <r>
    <s v="2333-144-0001-000-9"/>
    <x v="1"/>
    <x v="8"/>
    <n v="1.6760628713899999E-4"/>
    <s v="&lt; 1"/>
    <x v="1"/>
  </r>
  <r>
    <s v="2333-211-0000-000-7"/>
    <x v="11"/>
    <x v="8"/>
    <n v="3.0410580920500001"/>
    <s v="1 - &lt;50"/>
    <x v="1"/>
  </r>
  <r>
    <s v="2333-211-0000-000-7"/>
    <x v="1"/>
    <x v="8"/>
    <n v="12.7461278699"/>
    <s v="1 - &lt;50"/>
    <x v="1"/>
  </r>
  <r>
    <s v="2333-212-0000-000-0"/>
    <x v="2"/>
    <x v="8"/>
    <n v="3.8378119491E-2"/>
    <s v="1 - &lt;50"/>
    <x v="1"/>
  </r>
  <r>
    <s v="2333-212-0000-000-0"/>
    <x v="1"/>
    <x v="8"/>
    <n v="0.27621030494100002"/>
    <s v="1 - &lt;50"/>
    <x v="1"/>
  </r>
  <r>
    <s v="2333-212-0000-000-0"/>
    <x v="11"/>
    <x v="8"/>
    <n v="16.819962715599999"/>
    <s v="1 - &lt;50"/>
    <x v="1"/>
  </r>
  <r>
    <s v="2333-234-0001-000-5"/>
    <x v="11"/>
    <x v="8"/>
    <n v="8.2000536211099995"/>
    <s v="1 - &lt;50"/>
    <x v="1"/>
  </r>
  <r>
    <s v="2333-234-0002-000-2"/>
    <x v="11"/>
    <x v="8"/>
    <n v="1.01608304209E-2"/>
    <s v="&lt; 1"/>
    <x v="1"/>
  </r>
  <r>
    <s v="2333-241-0001-000-7"/>
    <x v="11"/>
    <x v="8"/>
    <n v="2.99328479109E-2"/>
    <s v="1 - &lt;50"/>
    <x v="1"/>
  </r>
  <r>
    <s v="2333-241-0001-000-7"/>
    <x v="1"/>
    <x v="8"/>
    <n v="4.5037892027299999E-2"/>
    <s v="1 - &lt;50"/>
    <x v="1"/>
  </r>
  <r>
    <s v="2333-241-0001-000-7"/>
    <x v="2"/>
    <x v="8"/>
    <n v="34.188783084199997"/>
    <s v="1 - &lt;50"/>
    <x v="1"/>
  </r>
  <r>
    <s v="2333-314-0010-000-6"/>
    <x v="2"/>
    <x v="8"/>
    <n v="8.0003324939700003E-4"/>
    <s v="&lt; 1"/>
    <x v="1"/>
  </r>
  <r>
    <s v="2333-334-0000-000-5"/>
    <x v="1"/>
    <x v="8"/>
    <n v="0.48044333674900003"/>
    <s v="1 - &lt;50"/>
    <x v="1"/>
  </r>
  <r>
    <s v="2333-334-0000-000-5"/>
    <x v="2"/>
    <x v="8"/>
    <n v="38.961118912499998"/>
    <s v="1 - &lt;50"/>
    <x v="1"/>
  </r>
  <r>
    <s v="2333-411-0000-000-1"/>
    <x v="2"/>
    <x v="8"/>
    <n v="36.874805253799998"/>
    <s v="1 - &lt;50"/>
    <x v="1"/>
  </r>
  <r>
    <s v="2333-421-0000-000-2"/>
    <x v="2"/>
    <x v="8"/>
    <n v="2.0035390873400001E-4"/>
    <s v="&lt; 1"/>
    <x v="1"/>
  </r>
  <r>
    <s v="2333-423-0000-000-8"/>
    <x v="2"/>
    <x v="8"/>
    <n v="19.084490147099999"/>
    <s v="1 - &lt;50"/>
    <x v="1"/>
  </r>
  <r>
    <s v="2333-441-0000-000-4"/>
    <x v="1"/>
    <x v="8"/>
    <n v="0.19819540894500001"/>
    <s v="1 - &lt;50"/>
    <x v="1"/>
  </r>
  <r>
    <s v="2333-441-0000-000-4"/>
    <x v="2"/>
    <x v="8"/>
    <n v="17.495700781"/>
    <s v="1 - &lt;50"/>
    <x v="1"/>
  </r>
  <r>
    <s v="2333-442-0000-000-7"/>
    <x v="2"/>
    <x v="8"/>
    <n v="0.28464515693100001"/>
    <s v="1 - &lt;50"/>
    <x v="1"/>
  </r>
  <r>
    <s v="2333-442-0000-000-7"/>
    <x v="1"/>
    <x v="8"/>
    <n v="9.4941232010600007"/>
    <s v="1 - &lt;50"/>
    <x v="1"/>
  </r>
  <r>
    <s v="2333-442-0001-000-4"/>
    <x v="1"/>
    <x v="8"/>
    <n v="3.1703185262700002E-2"/>
    <s v="1 - &lt;50"/>
    <x v="1"/>
  </r>
  <r>
    <s v="2333-442-0001-000-4"/>
    <x v="2"/>
    <x v="8"/>
    <n v="9.7543283339800002"/>
    <s v="1 - &lt;50"/>
    <x v="1"/>
  </r>
  <r>
    <s v="2333-800-0002-000-9"/>
    <x v="2"/>
    <x v="8"/>
    <n v="1.4519456300599999E-4"/>
    <s v="&lt; 1"/>
    <x v="1"/>
  </r>
  <r>
    <s v="2333-800-0003-000-6"/>
    <x v="2"/>
    <x v="8"/>
    <n v="1.44556131901E-4"/>
    <s v="&lt; 1"/>
    <x v="1"/>
  </r>
  <r>
    <s v="2333-800-0005-000-0"/>
    <x v="2"/>
    <x v="8"/>
    <n v="1.4698308173199999E-4"/>
    <s v="&lt; 1"/>
    <x v="1"/>
  </r>
  <r>
    <s v="2333-800-0006-000-7"/>
    <x v="2"/>
    <x v="8"/>
    <n v="1.4388069020899999E-4"/>
    <s v="&lt; 1"/>
    <x v="1"/>
  </r>
  <r>
    <s v="2333-800-0007-000-4"/>
    <x v="2"/>
    <x v="8"/>
    <n v="1.6659556227700001E-4"/>
    <s v="&lt; 1"/>
    <x v="1"/>
  </r>
  <r>
    <s v="2334-211-0000-000-0"/>
    <x v="1"/>
    <x v="8"/>
    <n v="26.202094711400001"/>
    <s v="1 - &lt;50"/>
    <x v="1"/>
  </r>
  <r>
    <s v="2334-214-0000-000-9"/>
    <x v="1"/>
    <x v="8"/>
    <n v="0.86111073583499997"/>
    <s v="&lt; 1"/>
    <x v="1"/>
  </r>
  <r>
    <s v="2334-231-0001-000-9"/>
    <x v="1"/>
    <x v="8"/>
    <n v="26.280589580000001"/>
    <s v="1 - &lt;50"/>
    <x v="1"/>
  </r>
  <r>
    <s v="2334-232-0001-000-2"/>
    <x v="1"/>
    <x v="8"/>
    <n v="2.2491637946500001E-3"/>
    <s v="&lt; 1"/>
    <x v="1"/>
  </r>
  <r>
    <s v="2334-311-0000-000-7"/>
    <x v="1"/>
    <x v="8"/>
    <n v="1.2449506796300001"/>
    <s v="1 - &lt;50"/>
    <x v="1"/>
  </r>
  <r>
    <s v="2334-311-0000-000-7"/>
    <x v="2"/>
    <x v="8"/>
    <n v="27.8138739163"/>
    <s v="1 - &lt;50"/>
    <x v="1"/>
  </r>
  <r>
    <s v="2334-312-0000-000-0"/>
    <x v="2"/>
    <x v="8"/>
    <n v="1.4851405444200001"/>
    <s v="1 - &lt;50"/>
    <x v="1"/>
  </r>
  <r>
    <s v="2334-312-0000-000-0"/>
    <x v="1"/>
    <x v="8"/>
    <n v="29.498751145"/>
    <s v="1 - &lt;50"/>
    <x v="1"/>
  </r>
  <r>
    <s v="2334-322-0002-000-5"/>
    <x v="2"/>
    <x v="8"/>
    <n v="44.570999919899997"/>
    <s v="1 - &lt;50"/>
    <x v="1"/>
  </r>
  <r>
    <s v="2334-340-0000-000-7"/>
    <x v="0"/>
    <x v="8"/>
    <n v="2.06681869502E-2"/>
    <s v="100- &lt;150"/>
    <x v="0"/>
  </r>
  <r>
    <s v="2334-340-0000-000-7"/>
    <x v="2"/>
    <x v="8"/>
    <n v="112.42211070800001"/>
    <s v="100- &lt;150"/>
    <x v="0"/>
  </r>
  <r>
    <s v="2334-410-0000-000-1"/>
    <x v="1"/>
    <x v="8"/>
    <n v="130.930346649"/>
    <s v="200- &lt;250"/>
    <x v="0"/>
  </r>
  <r>
    <s v="2334-410-0000-000-1"/>
    <x v="1"/>
    <x v="9"/>
    <n v="222.475472078"/>
    <s v="200- &lt;250"/>
    <x v="0"/>
  </r>
  <r>
    <s v="2334-422-0000-000-8"/>
    <x v="1"/>
    <x v="8"/>
    <n v="5.4607848540600003E-2"/>
    <s v="1 - &lt;50"/>
    <x v="1"/>
  </r>
  <r>
    <s v="2334-422-0000-000-8"/>
    <x v="0"/>
    <x v="8"/>
    <n v="17.4988158791"/>
    <s v="1 - &lt;50"/>
    <x v="1"/>
  </r>
  <r>
    <s v="2334-600-0002-000-8"/>
    <x v="1"/>
    <x v="8"/>
    <n v="1.8256687218700001"/>
    <s v="1 - &lt;50"/>
    <x v="1"/>
  </r>
  <r>
    <s v="2334-600-0003-000-5"/>
    <x v="1"/>
    <x v="8"/>
    <n v="7.6835515964100001"/>
    <s v="1 - &lt;50"/>
    <x v="1"/>
  </r>
  <r>
    <s v="2334-600-0003-010-8"/>
    <x v="1"/>
    <x v="8"/>
    <n v="7.6898224830400004"/>
    <s v="1 - &lt;50"/>
    <x v="1"/>
  </r>
  <r>
    <s v="2334-600-0004-000-2"/>
    <x v="1"/>
    <x v="8"/>
    <n v="0.13035801243299999"/>
    <s v="&lt; 1"/>
    <x v="1"/>
  </r>
  <r>
    <s v="2334-600-0005-000-9"/>
    <x v="1"/>
    <x v="8"/>
    <n v="2.3472165851099999E-5"/>
    <s v="&lt; 1"/>
    <x v="1"/>
  </r>
  <r>
    <s v="2334-700-0002-000-5"/>
    <x v="1"/>
    <x v="8"/>
    <n v="1.45048184913E-3"/>
    <s v="&lt; 1"/>
    <x v="1"/>
  </r>
  <r>
    <s v="2334-700-0003-000-2"/>
    <x v="1"/>
    <x v="8"/>
    <n v="2.4753190856599998"/>
    <s v="1 - &lt;50"/>
    <x v="1"/>
  </r>
  <r>
    <s v="2334-700-0004-000-9"/>
    <x v="1"/>
    <x v="8"/>
    <n v="2.4676715799000002"/>
    <s v="1 - &lt;50"/>
    <x v="1"/>
  </r>
  <r>
    <s v="2406-330-0000-000-6"/>
    <x v="2"/>
    <x v="9"/>
    <n v="39.966391816300003"/>
    <s v="1 - &lt;50"/>
    <x v="1"/>
  </r>
  <r>
    <s v="2406-343-0002-000-0"/>
    <x v="2"/>
    <x v="9"/>
    <n v="11.856777495199999"/>
    <s v="1 - &lt;50"/>
    <x v="1"/>
  </r>
  <r>
    <s v="2407-212-0001-000-3"/>
    <x v="1"/>
    <x v="9"/>
    <n v="16.882368756999998"/>
    <s v="1 - &lt;50"/>
    <x v="1"/>
  </r>
  <r>
    <s v="2407-214-0002-000-6"/>
    <x v="1"/>
    <x v="9"/>
    <n v="4.7647310237999996"/>
    <s v="1 - &lt;50"/>
    <x v="1"/>
  </r>
  <r>
    <s v="2407-223-0001-010-4"/>
    <x v="1"/>
    <x v="9"/>
    <n v="2.3072083119200001E-4"/>
    <s v="&lt; 1"/>
    <x v="1"/>
  </r>
  <r>
    <s v="2407-231-0000-000-5"/>
    <x v="1"/>
    <x v="9"/>
    <n v="8.5304544380999996"/>
    <s v="1 - &lt;50"/>
    <x v="1"/>
  </r>
  <r>
    <s v="2407-231-0002-000-9"/>
    <x v="1"/>
    <x v="9"/>
    <n v="2.3031795182899999"/>
    <s v="1 - &lt;50"/>
    <x v="1"/>
  </r>
  <r>
    <s v="2407-241-0001-000-3"/>
    <x v="1"/>
    <x v="9"/>
    <n v="8.8527567705999992"/>
    <s v="1 - &lt;50"/>
    <x v="1"/>
  </r>
  <r>
    <s v="2407-600-0005-000-2"/>
    <x v="1"/>
    <x v="9"/>
    <n v="2.06346906127E-4"/>
    <s v="&lt; 1"/>
    <x v="1"/>
  </r>
  <r>
    <s v="2418-322-0001-000-5"/>
    <x v="2"/>
    <x v="9"/>
    <n v="16.578307472100001"/>
    <s v="1 - &lt;50"/>
    <x v="1"/>
  </r>
  <r>
    <s v="2418-322-0002-000-2"/>
    <x v="2"/>
    <x v="9"/>
    <n v="8.9458866579599992"/>
    <s v="1 - &lt;50"/>
    <x v="1"/>
  </r>
  <r>
    <s v="2418-331-0001-000-3"/>
    <x v="2"/>
    <x v="9"/>
    <n v="2.02092625521"/>
    <s v="1 - &lt;50"/>
    <x v="1"/>
  </r>
  <r>
    <s v="2418-421-0001-000-9"/>
    <x v="2"/>
    <x v="9"/>
    <n v="8.8906941228500003"/>
    <s v="1 - &lt;50"/>
    <x v="1"/>
  </r>
  <r>
    <s v="2418-421-0010-000-5"/>
    <x v="2"/>
    <x v="9"/>
    <n v="3.2037731782999998E-2"/>
    <s v="&lt; 1"/>
    <x v="1"/>
  </r>
  <r>
    <s v="2418-600-0058-000-2"/>
    <x v="2"/>
    <x v="9"/>
    <n v="0.135078140189"/>
    <s v="&lt; 1"/>
    <x v="1"/>
  </r>
  <r>
    <s v="2419-144-0001-000-2"/>
    <x v="1"/>
    <x v="9"/>
    <n v="3.3959274634000001"/>
    <s v="1 - &lt;50"/>
    <x v="1"/>
  </r>
  <r>
    <s v="2419-323-0002-000-8"/>
    <x v="1"/>
    <x v="9"/>
    <n v="9.4893323634299997E-5"/>
    <s v="&lt; 1"/>
    <x v="1"/>
  </r>
  <r>
    <s v="2419-332-0001-000-9"/>
    <x v="1"/>
    <x v="9"/>
    <n v="1.5971685816400001"/>
    <s v="1 - &lt;50"/>
    <x v="1"/>
  </r>
  <r>
    <s v="2419-332-0002-000-6"/>
    <x v="1"/>
    <x v="9"/>
    <n v="2.9977423377200001"/>
    <s v="1 - &lt;50"/>
    <x v="1"/>
  </r>
  <r>
    <s v="2419-441-0001-000-4"/>
    <x v="2"/>
    <x v="9"/>
    <n v="18.232006032499999"/>
    <s v="1 - &lt;50"/>
    <x v="1"/>
  </r>
  <r>
    <s v="2420-232-0001-000-6"/>
    <x v="1"/>
    <x v="9"/>
    <n v="7.4423711823099996"/>
    <s v="1 - &lt;50"/>
    <x v="1"/>
  </r>
  <r>
    <s v="2420-233-0001-000-9"/>
    <x v="1"/>
    <x v="9"/>
    <n v="8.7339242752100006"/>
    <s v="1 - &lt;50"/>
    <x v="1"/>
  </r>
  <r>
    <s v="2420-341-0006-000-6"/>
    <x v="1"/>
    <x v="9"/>
    <n v="0.35532188020299998"/>
    <s v="&lt; 1"/>
    <x v="1"/>
  </r>
  <r>
    <s v="2420-423-0003-000-6"/>
    <x v="1"/>
    <x v="9"/>
    <n v="2.5088167707800001E-2"/>
    <s v="&lt; 1"/>
    <x v="1"/>
  </r>
  <r>
    <s v="2420-432-0001-000-0"/>
    <x v="1"/>
    <x v="9"/>
    <n v="9.2862897282300008"/>
    <s v="1 - &lt;50"/>
    <x v="1"/>
  </r>
  <r>
    <s v="2420-810-0001-000-0"/>
    <x v="1"/>
    <x v="9"/>
    <n v="8.5873806817200003E-3"/>
    <s v="&lt; 1"/>
    <x v="1"/>
  </r>
  <r>
    <s v="2429-132-0011-000-9"/>
    <x v="1"/>
    <x v="9"/>
    <n v="2.5026798969800002E-4"/>
    <s v="&lt; 1"/>
    <x v="1"/>
  </r>
  <r>
    <s v="2429-211-0002-000-5"/>
    <x v="1"/>
    <x v="9"/>
    <n v="8.8773160530900004"/>
    <s v="1 - &lt;50"/>
    <x v="1"/>
  </r>
  <r>
    <s v="2429-222-0002-000-9"/>
    <x v="1"/>
    <x v="9"/>
    <n v="1.5137434326200001E-3"/>
    <s v="&lt; 1"/>
    <x v="1"/>
  </r>
  <r>
    <s v="2429-222-0003-000-6"/>
    <x v="1"/>
    <x v="9"/>
    <n v="9.2593997470200001E-2"/>
    <s v="&lt; 1"/>
    <x v="1"/>
  </r>
  <r>
    <s v="2429-331-0003-000-1"/>
    <x v="1"/>
    <x v="9"/>
    <n v="6.6753936772399998"/>
    <s v="1 - &lt;50"/>
    <x v="1"/>
  </r>
  <r>
    <s v="2429-802-0006-000-7"/>
    <x v="1"/>
    <x v="9"/>
    <n v="0.157123259209"/>
    <s v="&lt; 1"/>
    <x v="1"/>
  </r>
  <r>
    <s v="2429-802-0007-000-4"/>
    <x v="1"/>
    <x v="9"/>
    <n v="8.7496122104499998E-3"/>
    <s v="&lt; 1"/>
    <x v="1"/>
  </r>
  <r>
    <s v="2430-111-0001-000-5"/>
    <x v="1"/>
    <x v="9"/>
    <n v="6.2261378682200004"/>
    <s v="1 - &lt;50"/>
    <x v="1"/>
  </r>
  <r>
    <s v="2430-141-0001-000-8"/>
    <x v="2"/>
    <x v="9"/>
    <n v="6.3058420205500001"/>
    <s v="1 - &lt;50"/>
    <x v="1"/>
  </r>
  <r>
    <s v="2430-241-0002-000-2"/>
    <x v="0"/>
    <x v="9"/>
    <n v="9.3933086416600007E-3"/>
    <s v="&lt; 1"/>
    <x v="1"/>
  </r>
  <r>
    <s v="2430-244-0001-000-4"/>
    <x v="0"/>
    <x v="9"/>
    <n v="11.5906804215"/>
    <s v="1 - &lt;50"/>
    <x v="1"/>
  </r>
  <r>
    <s v="2430-411-0002-000-3"/>
    <x v="1"/>
    <x v="9"/>
    <n v="2.84207826838E-4"/>
    <s v="1 - &lt;50"/>
    <x v="1"/>
  </r>
  <r>
    <s v="2430-411-0002-000-3"/>
    <x v="2"/>
    <x v="9"/>
    <n v="12.5438102482"/>
    <s v="1 - &lt;50"/>
    <x v="1"/>
  </r>
  <r>
    <s v="2430-441-0005-000-7"/>
    <x v="1"/>
    <x v="9"/>
    <n v="19.838678886099999"/>
    <s v="1 - &lt;50"/>
    <x v="1"/>
  </r>
  <r>
    <s v="2430-502-0016-000-3"/>
    <x v="0"/>
    <x v="9"/>
    <n v="1.1107513864300001E-2"/>
    <s v="&lt; 1"/>
    <x v="1"/>
  </r>
  <r>
    <s v="2430-503-0001-000-8"/>
    <x v="2"/>
    <x v="9"/>
    <n v="3.1430776660799999"/>
    <s v="1 - &lt;50"/>
    <x v="1"/>
  </r>
  <r>
    <s v="2430-503-0003-000-2"/>
    <x v="2"/>
    <x v="9"/>
    <n v="12.2492842665"/>
    <s v="1 - &lt;50"/>
    <x v="1"/>
  </r>
  <r>
    <s v="2430-503-0004-000-9"/>
    <x v="2"/>
    <x v="9"/>
    <n v="1.6160624350600001E-3"/>
    <s v="&lt; 1"/>
    <x v="1"/>
  </r>
  <r>
    <s v="2431-121-0002-000-6"/>
    <x v="1"/>
    <x v="9"/>
    <n v="0.20681178959499999"/>
    <s v="&lt; 1"/>
    <x v="1"/>
  </r>
  <r>
    <s v="2431-800-0002-000-0"/>
    <x v="1"/>
    <x v="9"/>
    <n v="3.1112291700000001"/>
    <s v="1 - &lt;50"/>
    <x v="1"/>
  </r>
  <r>
    <s v="2431-800-0003-000-7"/>
    <x v="1"/>
    <x v="9"/>
    <n v="4.9520110479200001"/>
    <s v="1 - &lt;50"/>
    <x v="1"/>
  </r>
  <r>
    <s v="2431-800-0004-000-4"/>
    <x v="1"/>
    <x v="9"/>
    <n v="2.4938276298600002"/>
    <s v="1 - &lt;50"/>
    <x v="1"/>
  </r>
  <r>
    <s v="2431-800-0006-000-8"/>
    <x v="1"/>
    <x v="9"/>
    <n v="25.329800569900002"/>
    <s v="1 - &lt;50"/>
    <x v="1"/>
  </r>
  <r>
    <s v="2432-122-0001-000-5"/>
    <x v="1"/>
    <x v="9"/>
    <n v="62.729729825"/>
    <s v="50- &lt;100"/>
    <x v="0"/>
  </r>
  <r>
    <s v="2432-211-0005-000-6"/>
    <x v="1"/>
    <x v="9"/>
    <n v="32.867450534600003"/>
    <s v="1 - &lt;50"/>
    <x v="1"/>
  </r>
  <r>
    <s v="2432-211-0006-000-3"/>
    <x v="1"/>
    <x v="9"/>
    <n v="67.290022100000002"/>
    <s v="50- &lt;100"/>
    <x v="0"/>
  </r>
  <r>
    <s v="2432-334-0001-000-6"/>
    <x v="1"/>
    <x v="9"/>
    <n v="2.50530922998E-2"/>
    <s v="&lt; 1"/>
    <x v="1"/>
  </r>
  <r>
    <s v="2432-334-0006-000-1"/>
    <x v="1"/>
    <x v="9"/>
    <n v="0.117611025331"/>
    <s v="&lt; 1"/>
    <x v="1"/>
  </r>
  <r>
    <s v="2432-334-0012-000-6"/>
    <x v="1"/>
    <x v="9"/>
    <n v="3.9006454965500002E-2"/>
    <s v="&lt; 1"/>
    <x v="1"/>
  </r>
  <r>
    <s v="2432-343-0001-000-4"/>
    <x v="1"/>
    <x v="9"/>
    <n v="15.7114129327"/>
    <s v="1 - &lt;50"/>
    <x v="1"/>
  </r>
  <r>
    <s v="2433-123-0001-000-1"/>
    <x v="2"/>
    <x v="9"/>
    <n v="8.6367439127000001"/>
    <s v="1 - &lt;50"/>
    <x v="1"/>
  </r>
  <r>
    <s v="2433-123-0003-000-5"/>
    <x v="2"/>
    <x v="9"/>
    <n v="7.61827492924"/>
    <s v="1 - &lt;50"/>
    <x v="1"/>
  </r>
  <r>
    <s v="2433-134-0002-000-2"/>
    <x v="2"/>
    <x v="9"/>
    <n v="8.8733891178799998E-3"/>
    <s v="&lt; 1"/>
    <x v="1"/>
  </r>
  <r>
    <s v="2433-221-0002-000-9"/>
    <x v="2"/>
    <x v="9"/>
    <n v="1.36156088374E-2"/>
    <s v="&lt; 1"/>
    <x v="1"/>
  </r>
  <r>
    <s v="2434-801-0001-000-5"/>
    <x v="1"/>
    <x v="9"/>
    <n v="0.109863445132"/>
    <s v="&lt; 1"/>
    <x v="1"/>
  </r>
  <r>
    <s v="2434-801-0003-000-9"/>
    <x v="1"/>
    <x v="9"/>
    <n v="12.041809313"/>
    <s v="1 - &lt;50"/>
    <x v="1"/>
  </r>
  <r>
    <s v="2434-801-0009-020-7"/>
    <x v="1"/>
    <x v="9"/>
    <n v="0.18059358027299999"/>
    <s v="&lt; 1"/>
    <x v="1"/>
  </r>
  <r>
    <s v="2434-801-0010-000-1"/>
    <x v="1"/>
    <x v="9"/>
    <n v="1.0438675444800001"/>
    <s v="1 - &lt;50"/>
    <x v="1"/>
  </r>
  <r>
    <s v="3102-131-0001-000-2"/>
    <x v="1"/>
    <x v="7"/>
    <n v="11.755285130600001"/>
    <s v="1 - &lt;50"/>
    <x v="1"/>
  </r>
  <r>
    <s v="3102-131-0001-000-2"/>
    <x v="3"/>
    <x v="7"/>
    <n v="13.9267537986"/>
    <s v="1 - &lt;50"/>
    <x v="1"/>
  </r>
  <r>
    <s v="3102-131-0001-000-2"/>
    <x v="11"/>
    <x v="7"/>
    <n v="15.4373594608"/>
    <s v="1 - &lt;50"/>
    <x v="1"/>
  </r>
  <r>
    <s v="3118-131-0001-000-1"/>
    <x v="1"/>
    <x v="0"/>
    <n v="16.2005398919"/>
    <s v="1 - &lt;50"/>
    <x v="1"/>
  </r>
  <r>
    <s v="3118-131-0001-000-1"/>
    <x v="2"/>
    <x v="0"/>
    <n v="23.898993199300001"/>
    <s v="1 - &lt;50"/>
    <x v="1"/>
  </r>
  <r>
    <s v="3118-143-0001-000-8"/>
    <x v="2"/>
    <x v="0"/>
    <n v="8.94166101735E-2"/>
    <s v="&lt; 1"/>
    <x v="1"/>
  </r>
  <r>
    <s v="3118-421-0001-000-1"/>
    <x v="2"/>
    <x v="0"/>
    <n v="0.113453525459"/>
    <s v="1 - &lt;50"/>
    <x v="1"/>
  </r>
  <r>
    <s v="3118-421-0001-000-1"/>
    <x v="1"/>
    <x v="0"/>
    <n v="6.51260790178"/>
    <s v="1 - &lt;50"/>
    <x v="1"/>
  </r>
  <r>
    <s v="3125-141-0001-000-4"/>
    <x v="1"/>
    <x v="7"/>
    <n v="76.351401353499995"/>
    <s v="50- &lt;100"/>
    <x v="0"/>
  </r>
  <r>
    <s v="3126-431-0001-000-7"/>
    <x v="1"/>
    <x v="7"/>
    <n v="24.275358924199999"/>
    <s v="1 - &lt;50"/>
    <x v="1"/>
  </r>
  <r>
    <s v="3129-111-0001-000-3"/>
    <x v="1"/>
    <x v="0"/>
    <n v="198.631674616"/>
    <s v="150-&lt;200"/>
    <x v="0"/>
  </r>
  <r>
    <s v="3135-111-0001-010-5"/>
    <x v="1"/>
    <x v="7"/>
    <n v="30.423289626300001"/>
    <s v="1 - &lt;50"/>
    <x v="1"/>
  </r>
  <r>
    <s v="3135-311-0001-000-6"/>
    <x v="1"/>
    <x v="0"/>
    <n v="3.7332659010599998"/>
    <s v="200- &lt;250"/>
    <x v="0"/>
  </r>
  <r>
    <s v="3135-311-0001-000-6"/>
    <x v="2"/>
    <x v="0"/>
    <n v="232.90529928800001"/>
    <s v="200- &lt;250"/>
    <x v="0"/>
  </r>
  <r>
    <s v="3201-111-0003-000-8"/>
    <x v="2"/>
    <x v="8"/>
    <n v="133.769900589"/>
    <s v="100- &lt;150"/>
    <x v="0"/>
  </r>
  <r>
    <s v="3201-141-0035-000-4"/>
    <x v="2"/>
    <x v="8"/>
    <n v="15.2607726335"/>
    <s v="1 - &lt;50"/>
    <x v="1"/>
  </r>
  <r>
    <s v="3201-244-0039-000-8"/>
    <x v="2"/>
    <x v="8"/>
    <n v="145.64164349199999"/>
    <s v="100- &lt;150"/>
    <x v="0"/>
  </r>
  <r>
    <s v="3202-121-0001-000-8"/>
    <x v="2"/>
    <x v="8"/>
    <n v="1545.90177055"/>
    <s v="≥ 250"/>
    <x v="0"/>
  </r>
  <r>
    <s v="3202-333-0025-000-3"/>
    <x v="2"/>
    <x v="8"/>
    <n v="22.239914994799999"/>
    <s v="1 - &lt;50"/>
    <x v="1"/>
  </r>
  <r>
    <s v="3202-424-0030-000-0"/>
    <x v="2"/>
    <x v="8"/>
    <n v="16.849300624200001"/>
    <s v="1 - &lt;50"/>
    <x v="1"/>
  </r>
  <r>
    <s v="3202-431-0015-000-1"/>
    <x v="2"/>
    <x v="8"/>
    <n v="8.3826886079200005"/>
    <s v="1 - &lt;50"/>
    <x v="1"/>
  </r>
  <r>
    <s v="3202-431-0015-010-4"/>
    <x v="2"/>
    <x v="8"/>
    <n v="3.2587600441600002"/>
    <s v="1 - &lt;50"/>
    <x v="1"/>
  </r>
  <r>
    <s v="3202-431-0015-020-7"/>
    <x v="2"/>
    <x v="8"/>
    <n v="1.31691077246"/>
    <s v="1 - &lt;50"/>
    <x v="1"/>
  </r>
  <r>
    <s v="3202-431-0015-030-0"/>
    <x v="2"/>
    <x v="8"/>
    <n v="1.3717725882E-3"/>
    <s v="&lt; 1"/>
    <x v="1"/>
  </r>
  <r>
    <s v="3202-500-0001-000-1"/>
    <x v="2"/>
    <x v="8"/>
    <n v="9.0476638555300006"/>
    <s v="1 - &lt;50"/>
    <x v="1"/>
  </r>
  <r>
    <s v="3202-500-0002-000-8"/>
    <x v="2"/>
    <x v="8"/>
    <n v="8.2630852778800001"/>
    <s v="1 - &lt;50"/>
    <x v="1"/>
  </r>
  <r>
    <s v="3202-500-0003-000-5"/>
    <x v="2"/>
    <x v="8"/>
    <n v="10.0009812012"/>
    <s v="1 - &lt;50"/>
    <x v="1"/>
  </r>
  <r>
    <s v="3202-500-0004-000-2"/>
    <x v="2"/>
    <x v="8"/>
    <n v="6.6805774331299999"/>
    <s v="1 - &lt;50"/>
    <x v="1"/>
  </r>
  <r>
    <s v="3202-500-0005-000-9"/>
    <x v="2"/>
    <x v="8"/>
    <n v="6.6874241349099997"/>
    <s v="1 - &lt;50"/>
    <x v="1"/>
  </r>
  <r>
    <s v="3202-500-0006-000-6"/>
    <x v="2"/>
    <x v="8"/>
    <n v="10.002658091000001"/>
    <s v="1 - &lt;50"/>
    <x v="1"/>
  </r>
  <r>
    <s v="3202-500-0007-000-3"/>
    <x v="2"/>
    <x v="8"/>
    <n v="10.003901043500001"/>
    <s v="1 - &lt;50"/>
    <x v="1"/>
  </r>
  <r>
    <s v="3202-500-0008-000-0"/>
    <x v="2"/>
    <x v="8"/>
    <n v="8.8400150034599996"/>
    <s v="1 - &lt;50"/>
    <x v="1"/>
  </r>
  <r>
    <s v="3205-323-0026-000-8"/>
    <x v="1"/>
    <x v="7"/>
    <n v="19.507619141999999"/>
    <s v="≥ 250"/>
    <x v="0"/>
  </r>
  <r>
    <s v="3205-323-0026-000-8"/>
    <x v="2"/>
    <x v="7"/>
    <n v="592.84884889199998"/>
    <s v="≥ 250"/>
    <x v="0"/>
  </r>
  <r>
    <s v="3206-111-0002-000-6"/>
    <x v="1"/>
    <x v="7"/>
    <n v="10.283843880399999"/>
    <s v="1 - &lt;50"/>
    <x v="1"/>
  </r>
  <r>
    <s v="3206-111-0002-000-6"/>
    <x v="2"/>
    <x v="7"/>
    <n v="13.8121562617"/>
    <s v="1 - &lt;50"/>
    <x v="1"/>
  </r>
  <r>
    <s v="3208-213-0032-000-4"/>
    <x v="2"/>
    <x v="7"/>
    <n v="1.4082750155999999"/>
    <s v="1 - &lt;50"/>
    <x v="1"/>
  </r>
  <r>
    <s v="3208-213-0032-000-4"/>
    <x v="1"/>
    <x v="7"/>
    <n v="21.114226248400001"/>
    <s v="1 - &lt;50"/>
    <x v="1"/>
  </r>
  <r>
    <s v="3209-311-0001-000-2"/>
    <x v="11"/>
    <x v="8"/>
    <n v="34.1011409603"/>
    <s v="200- &lt;250"/>
    <x v="0"/>
  </r>
  <r>
    <s v="3209-311-0001-000-2"/>
    <x v="1"/>
    <x v="8"/>
    <n v="204.30133527000001"/>
    <s v="200- &lt;250"/>
    <x v="0"/>
  </r>
  <r>
    <s v="3209-500-0001-000-2"/>
    <x v="2"/>
    <x v="8"/>
    <n v="5.0111710979100001"/>
    <s v="1 - &lt;50"/>
    <x v="1"/>
  </r>
  <r>
    <s v="3209-500-0002-000-9"/>
    <x v="2"/>
    <x v="8"/>
    <n v="8.6854318632300007"/>
    <s v="1 - &lt;50"/>
    <x v="1"/>
  </r>
  <r>
    <s v="3209-500-0003-000-6"/>
    <x v="2"/>
    <x v="8"/>
    <n v="8.6440294709999996"/>
    <s v="1 - &lt;50"/>
    <x v="1"/>
  </r>
  <r>
    <s v="3209-500-0004-010-6"/>
    <x v="2"/>
    <x v="8"/>
    <n v="19.826706733000002"/>
    <s v="1 - &lt;50"/>
    <x v="1"/>
  </r>
  <r>
    <s v="3209-500-0004-020-9"/>
    <x v="2"/>
    <x v="8"/>
    <n v="19.797377058999999"/>
    <s v="1 - &lt;50"/>
    <x v="1"/>
  </r>
  <r>
    <s v="3209-501-0001-000-5"/>
    <x v="2"/>
    <x v="8"/>
    <n v="20.854824366900001"/>
    <s v="1 - &lt;50"/>
    <x v="1"/>
  </r>
  <r>
    <s v="3209-700-0001-000-6"/>
    <x v="2"/>
    <x v="8"/>
    <n v="8.6954861664400003"/>
    <s v="1 - &lt;50"/>
    <x v="1"/>
  </r>
  <r>
    <s v="3209-700-0002-000-3"/>
    <x v="2"/>
    <x v="8"/>
    <n v="8.6661585548800009"/>
    <s v="1 - &lt;50"/>
    <x v="1"/>
  </r>
  <r>
    <s v="3209-700-0003-000-0"/>
    <x v="2"/>
    <x v="8"/>
    <n v="8.6763825242199992"/>
    <s v="1 - &lt;50"/>
    <x v="1"/>
  </r>
  <r>
    <s v="3209-700-0004-000-7"/>
    <x v="2"/>
    <x v="8"/>
    <n v="8.6865937323400004"/>
    <s v="1 - &lt;50"/>
    <x v="1"/>
  </r>
  <r>
    <s v="3209-700-0005-000-4"/>
    <x v="2"/>
    <x v="8"/>
    <n v="8.6967938306600008"/>
    <s v="1 - &lt;50"/>
    <x v="1"/>
  </r>
  <r>
    <s v="3209-700-0006-000-1"/>
    <x v="2"/>
    <x v="8"/>
    <n v="8.7061075841799997"/>
    <s v="1 - &lt;50"/>
    <x v="1"/>
  </r>
  <r>
    <s v="3209-700-0007-000-8"/>
    <x v="2"/>
    <x v="8"/>
    <n v="1.5870310195E-3"/>
    <s v="&lt; 1"/>
    <x v="1"/>
  </r>
  <r>
    <s v="3209-700-0008-000-5"/>
    <x v="2"/>
    <x v="8"/>
    <n v="8.5744976695799995"/>
    <s v="1 - &lt;50"/>
    <x v="1"/>
  </r>
  <r>
    <s v="3210-112-0011-000-8"/>
    <x v="1"/>
    <x v="8"/>
    <n v="9.2264540934100001"/>
    <s v="1 - &lt;50"/>
    <x v="1"/>
  </r>
  <r>
    <s v="3210-121-0011-000-6"/>
    <x v="1"/>
    <x v="8"/>
    <n v="8.7833371386499994"/>
    <s v="1 - &lt;50"/>
    <x v="1"/>
  </r>
  <r>
    <s v="3210-122-0001-000-6"/>
    <x v="2"/>
    <x v="8"/>
    <n v="4.3088025212299997E-3"/>
    <s v="1 - &lt;50"/>
    <x v="1"/>
  </r>
  <r>
    <s v="3210-122-0001-000-6"/>
    <x v="1"/>
    <x v="8"/>
    <n v="17.534489906200001"/>
    <s v="1 - &lt;50"/>
    <x v="1"/>
  </r>
  <r>
    <s v="3210-141-0001-000-5"/>
    <x v="1"/>
    <x v="8"/>
    <n v="276.77841028500001"/>
    <s v="≥ 250"/>
    <x v="0"/>
  </r>
  <r>
    <s v="3210-211-0001-000-9"/>
    <x v="2"/>
    <x v="8"/>
    <n v="9.9505782981000004E-2"/>
    <s v="1 - &lt;50"/>
    <x v="1"/>
  </r>
  <r>
    <s v="3210-211-0001-000-9"/>
    <x v="1"/>
    <x v="8"/>
    <n v="12.7310210466"/>
    <s v="1 - &lt;50"/>
    <x v="1"/>
  </r>
  <r>
    <s v="3210-411-0001-000-3"/>
    <x v="1"/>
    <x v="8"/>
    <n v="23.296015804700001"/>
    <s v="1 - &lt;50"/>
    <x v="1"/>
  </r>
  <r>
    <s v="3211-122-0005-000-7"/>
    <x v="1"/>
    <x v="8"/>
    <n v="2.36387580821"/>
    <s v="1 - &lt;50"/>
    <x v="1"/>
  </r>
  <r>
    <s v="3211-122-0005-000-7"/>
    <x v="2"/>
    <x v="8"/>
    <n v="25.438138133100001"/>
    <s v="1 - &lt;50"/>
    <x v="1"/>
  </r>
  <r>
    <s v="3211-811-0011-000-7"/>
    <x v="1"/>
    <x v="8"/>
    <n v="1.5286009221700001E-4"/>
    <s v="&lt; 1"/>
    <x v="1"/>
  </r>
  <r>
    <s v="3211-811-0012-000-4"/>
    <x v="1"/>
    <x v="8"/>
    <n v="1.22534888501E-3"/>
    <s v="&lt; 1"/>
    <x v="1"/>
  </r>
  <r>
    <s v="3211-811-0024-000-1"/>
    <x v="1"/>
    <x v="8"/>
    <n v="1.6128560439799999E-2"/>
    <s v="&lt; 1"/>
    <x v="1"/>
  </r>
  <r>
    <s v="3212-131-0001-000-0"/>
    <x v="2"/>
    <x v="8"/>
    <n v="9.5350531943300002E-4"/>
    <s v="&lt; 1"/>
    <x v="1"/>
  </r>
  <r>
    <s v="3212-131-0002-000-7"/>
    <x v="2"/>
    <x v="8"/>
    <n v="9.9958827151499998E-4"/>
    <s v="50- &lt;100"/>
    <x v="0"/>
  </r>
  <r>
    <s v="3212-131-0002-000-7"/>
    <x v="1"/>
    <x v="8"/>
    <n v="34.346088549500003"/>
    <s v="50- &lt;100"/>
    <x v="0"/>
  </r>
  <r>
    <s v="3212-131-0002-000-7"/>
    <x v="6"/>
    <x v="8"/>
    <n v="56.918054800599997"/>
    <s v="50- &lt;100"/>
    <x v="0"/>
  </r>
  <r>
    <s v="3212-131-0003-000-4"/>
    <x v="2"/>
    <x v="8"/>
    <n v="7.2343571263700002E-2"/>
    <s v="1 - &lt;50"/>
    <x v="1"/>
  </r>
  <r>
    <s v="3212-131-0003-000-4"/>
    <x v="1"/>
    <x v="8"/>
    <n v="10.462359102100001"/>
    <s v="1 - &lt;50"/>
    <x v="1"/>
  </r>
  <r>
    <s v="3212-141-0001-000-1"/>
    <x v="1"/>
    <x v="8"/>
    <n v="0.38426859817199999"/>
    <s v="1 - &lt;50"/>
    <x v="1"/>
  </r>
  <r>
    <s v="3212-141-0001-000-1"/>
    <x v="2"/>
    <x v="8"/>
    <n v="36.103316030899997"/>
    <s v="1 - &lt;50"/>
    <x v="1"/>
  </r>
  <r>
    <s v="3212-311-0001-000-2"/>
    <x v="11"/>
    <x v="8"/>
    <n v="2.22167930334E-2"/>
    <s v="1 - &lt;50"/>
    <x v="1"/>
  </r>
  <r>
    <s v="3212-311-0001-000-2"/>
    <x v="2"/>
    <x v="8"/>
    <n v="39.530379399899999"/>
    <s v="1 - &lt;50"/>
    <x v="1"/>
  </r>
  <r>
    <s v="3212-311-0001-010-5"/>
    <x v="2"/>
    <x v="8"/>
    <n v="38.977084517400002"/>
    <s v="1 - &lt;50"/>
    <x v="1"/>
  </r>
  <r>
    <s v="3212-331-0001-000-4"/>
    <x v="1"/>
    <x v="8"/>
    <n v="10.2421141867"/>
    <s v="50- &lt;100"/>
    <x v="0"/>
  </r>
  <r>
    <s v="3212-331-0001-000-4"/>
    <x v="2"/>
    <x v="8"/>
    <n v="18.827885262399999"/>
    <s v="50- &lt;100"/>
    <x v="0"/>
  </r>
  <r>
    <s v="3212-331-0001-000-4"/>
    <x v="9"/>
    <x v="8"/>
    <n v="47.386381197799999"/>
    <s v="50- &lt;100"/>
    <x v="0"/>
  </r>
  <r>
    <s v="3212-431-0001-000-1"/>
    <x v="6"/>
    <x v="8"/>
    <n v="78.387037408599994"/>
    <s v="50- &lt;100"/>
    <x v="0"/>
  </r>
  <r>
    <s v="3213-111-0002-000-8"/>
    <x v="6"/>
    <x v="8"/>
    <n v="144.70268430199999"/>
    <s v="100- &lt;150"/>
    <x v="0"/>
  </r>
  <r>
    <s v="3213-211-0001-000-8"/>
    <x v="2"/>
    <x v="8"/>
    <n v="6.8224542248300004"/>
    <s v="150-&lt;200"/>
    <x v="0"/>
  </r>
  <r>
    <s v="3213-211-0001-000-8"/>
    <x v="1"/>
    <x v="8"/>
    <n v="7.60591197871"/>
    <s v="150-&lt;200"/>
    <x v="0"/>
  </r>
  <r>
    <s v="3213-211-0001-000-8"/>
    <x v="9"/>
    <x v="8"/>
    <n v="138.304279025"/>
    <s v="150-&lt;200"/>
    <x v="0"/>
  </r>
  <r>
    <s v="3213-311-0001-000-5"/>
    <x v="0"/>
    <x v="7"/>
    <n v="7.4331435374900001E-3"/>
    <s v="100- &lt;150"/>
    <x v="0"/>
  </r>
  <r>
    <s v="3213-311-0001-000-5"/>
    <x v="2"/>
    <x v="7"/>
    <n v="1.0874716261000001E-2"/>
    <s v="100- &lt;150"/>
    <x v="0"/>
  </r>
  <r>
    <s v="3213-311-0001-000-5"/>
    <x v="2"/>
    <x v="8"/>
    <n v="1.8434027185E-2"/>
    <s v="100- &lt;150"/>
    <x v="0"/>
  </r>
  <r>
    <s v="3213-311-0001-000-5"/>
    <x v="0"/>
    <x v="8"/>
    <n v="149.09594362600001"/>
    <s v="100- &lt;150"/>
    <x v="0"/>
  </r>
  <r>
    <s v="3213-411-0001-000-2"/>
    <x v="2"/>
    <x v="8"/>
    <n v="77.166148477500002"/>
    <s v="50- &lt;100"/>
    <x v="0"/>
  </r>
  <r>
    <s v="3213-421-0001-000-3"/>
    <x v="2"/>
    <x v="8"/>
    <n v="72.667026523700002"/>
    <s v="50- &lt;100"/>
    <x v="0"/>
  </r>
  <r>
    <s v="3214-123-0001-000-1"/>
    <x v="2"/>
    <x v="8"/>
    <n v="0.54412206734500002"/>
    <s v="&lt; 1"/>
    <x v="1"/>
  </r>
  <r>
    <s v="3214-123-0002-000-8"/>
    <x v="2"/>
    <x v="8"/>
    <n v="5.73623812503E-2"/>
    <s v="1 - &lt;50"/>
    <x v="1"/>
  </r>
  <r>
    <s v="3214-123-0002-000-8"/>
    <x v="0"/>
    <x v="8"/>
    <n v="1.0244543555100001"/>
    <s v="1 - &lt;50"/>
    <x v="1"/>
  </r>
  <r>
    <s v="3214-141-0001-000-7"/>
    <x v="0"/>
    <x v="8"/>
    <n v="9.8354363397700002"/>
    <s v="1 - &lt;50"/>
    <x v="1"/>
  </r>
  <r>
    <s v="3214-211-0001-000-1"/>
    <x v="2"/>
    <x v="8"/>
    <n v="21.9663852863"/>
    <s v="1 - &lt;50"/>
    <x v="1"/>
  </r>
  <r>
    <s v="3214-211-0002-000-8"/>
    <x v="2"/>
    <x v="8"/>
    <n v="21.881042080499999"/>
    <s v="1 - &lt;50"/>
    <x v="1"/>
  </r>
  <r>
    <s v="3214-213-0001-000-7"/>
    <x v="2"/>
    <x v="8"/>
    <n v="21.756934751900001"/>
    <s v="1 - &lt;50"/>
    <x v="1"/>
  </r>
  <r>
    <s v="3214-213-0002-000-4"/>
    <x v="2"/>
    <x v="8"/>
    <n v="21.620947188799999"/>
    <s v="1 - &lt;50"/>
    <x v="1"/>
  </r>
  <r>
    <s v="3214-231-0001-000-3"/>
    <x v="2"/>
    <x v="8"/>
    <n v="21.484080013300002"/>
    <s v="1 - &lt;50"/>
    <x v="1"/>
  </r>
  <r>
    <s v="3214-231-0002-000-0"/>
    <x v="2"/>
    <x v="8"/>
    <n v="21.347038723299999"/>
    <s v="1 - &lt;50"/>
    <x v="1"/>
  </r>
  <r>
    <s v="3214-233-0001-000-9"/>
    <x v="2"/>
    <x v="8"/>
    <n v="20.213857026900001"/>
    <s v="1 - &lt;50"/>
    <x v="1"/>
  </r>
  <r>
    <s v="3214-311-0001-000-8"/>
    <x v="2"/>
    <x v="8"/>
    <n v="144.15139488700001"/>
    <s v="100- &lt;150"/>
    <x v="0"/>
  </r>
  <r>
    <s v="3214-500-0002-000-5"/>
    <x v="2"/>
    <x v="8"/>
    <n v="4.9271538522400002E-2"/>
    <s v="&lt; 1"/>
    <x v="1"/>
  </r>
  <r>
    <s v="3214-500-0003-000-2"/>
    <x v="2"/>
    <x v="8"/>
    <n v="1.94144828933E-5"/>
    <s v="&lt; 1"/>
    <x v="1"/>
  </r>
  <r>
    <s v="3214-500-0004-000-9"/>
    <x v="2"/>
    <x v="8"/>
    <n v="12.654680362500001"/>
    <s v="1 - &lt;50"/>
    <x v="1"/>
  </r>
  <r>
    <s v="3215-111-0003-000-1"/>
    <x v="1"/>
    <x v="8"/>
    <n v="141.818779869"/>
    <s v="100- &lt;150"/>
    <x v="0"/>
  </r>
  <r>
    <s v="3220-800-0001-000-8"/>
    <x v="2"/>
    <x v="7"/>
    <n v="0.81570853222100004"/>
    <s v="1 - &lt;50"/>
    <x v="1"/>
  </r>
  <r>
    <s v="3220-800-0001-000-8"/>
    <x v="1"/>
    <x v="7"/>
    <n v="1.3613422069100001"/>
    <s v="1 - &lt;50"/>
    <x v="1"/>
  </r>
  <r>
    <s v="3220-800-0002-000-5"/>
    <x v="2"/>
    <x v="7"/>
    <n v="4.7441806181499997"/>
    <s v="1 - &lt;50"/>
    <x v="1"/>
  </r>
  <r>
    <s v="3220-800-0002-000-5"/>
    <x v="1"/>
    <x v="7"/>
    <n v="8.2345808326099998"/>
    <s v="1 - &lt;50"/>
    <x v="1"/>
  </r>
  <r>
    <s v="3221-111-0002-010-6"/>
    <x v="1"/>
    <x v="7"/>
    <n v="25.367023353"/>
    <s v="1 - &lt;50"/>
    <x v="1"/>
  </r>
  <r>
    <s v="3222-111-0002-000-6"/>
    <x v="9"/>
    <x v="7"/>
    <n v="0.16491103623600001"/>
    <s v="≥ 250"/>
    <x v="0"/>
  </r>
  <r>
    <s v="3222-111-0002-000-6"/>
    <x v="1"/>
    <x v="7"/>
    <n v="81.625509197"/>
    <s v="≥ 250"/>
    <x v="0"/>
  </r>
  <r>
    <s v="3222-111-0002-000-6"/>
    <x v="2"/>
    <x v="7"/>
    <n v="868.33455264400004"/>
    <s v="≥ 250"/>
    <x v="0"/>
  </r>
  <r>
    <s v="3223-111-0002-000-9"/>
    <x v="9"/>
    <x v="7"/>
    <n v="254.514148218"/>
    <s v="≥ 250"/>
    <x v="0"/>
  </r>
  <r>
    <s v="3223-431-0001-000-5"/>
    <x v="9"/>
    <x v="7"/>
    <n v="50.823216194300002"/>
    <s v="50- &lt;100"/>
    <x v="0"/>
  </r>
  <r>
    <s v="3224-111-0002-000-2"/>
    <x v="2"/>
    <x v="7"/>
    <n v="15.069651508"/>
    <s v="100- &lt;150"/>
    <x v="0"/>
  </r>
  <r>
    <s v="3224-111-0002-000-2"/>
    <x v="11"/>
    <x v="7"/>
    <n v="47.855650926499997"/>
    <s v="100- &lt;150"/>
    <x v="0"/>
  </r>
  <r>
    <s v="3224-111-0002-000-2"/>
    <x v="1"/>
    <x v="7"/>
    <n v="82.322811980599994"/>
    <s v="100- &lt;150"/>
    <x v="0"/>
  </r>
  <r>
    <s v="3224-122-0015-000-0"/>
    <x v="11"/>
    <x v="7"/>
    <n v="10.1947241665"/>
    <s v="1 - &lt;50"/>
    <x v="1"/>
  </r>
  <r>
    <s v="3224-311-0001-000-9"/>
    <x v="11"/>
    <x v="7"/>
    <n v="1.8984341298"/>
    <s v="1 - &lt;50"/>
    <x v="1"/>
  </r>
  <r>
    <s v="3224-311-0001-000-9"/>
    <x v="1"/>
    <x v="7"/>
    <n v="15.2191667591"/>
    <s v="1 - &lt;50"/>
    <x v="1"/>
  </r>
  <r>
    <s v="3224-413-0026-000-3"/>
    <x v="1"/>
    <x v="7"/>
    <n v="2.2798768059099999"/>
    <s v="1 - &lt;50"/>
    <x v="1"/>
  </r>
  <r>
    <s v="3225-111-0001-000-8"/>
    <x v="2"/>
    <x v="7"/>
    <n v="2.8691591818700002"/>
    <s v="≥ 250"/>
    <x v="0"/>
  </r>
  <r>
    <s v="3225-111-0001-000-8"/>
    <x v="11"/>
    <x v="7"/>
    <n v="257.22126565399998"/>
    <s v="≥ 250"/>
    <x v="0"/>
  </r>
  <r>
    <s v="3225-111-0001-000-8"/>
    <x v="1"/>
    <x v="7"/>
    <n v="314.988794439"/>
    <s v="≥ 250"/>
    <x v="0"/>
  </r>
  <r>
    <s v="3226-111-0001-000-1"/>
    <x v="1"/>
    <x v="7"/>
    <n v="27.119044028000001"/>
    <s v="≥ 250"/>
    <x v="0"/>
  </r>
  <r>
    <s v="3226-111-0001-000-1"/>
    <x v="9"/>
    <x v="7"/>
    <n v="305.25095506100001"/>
    <s v="≥ 250"/>
    <x v="0"/>
  </r>
  <r>
    <s v="3226-222-0015-000-3"/>
    <x v="0"/>
    <x v="7"/>
    <n v="2.7402171098499998E-3"/>
    <s v="&lt; 1"/>
    <x v="1"/>
  </r>
  <r>
    <s v="3226-222-0015-000-3"/>
    <x v="1"/>
    <x v="7"/>
    <n v="8.3903015344400003E-3"/>
    <s v="&lt; 1"/>
    <x v="1"/>
  </r>
  <r>
    <s v="3226-222-0015-000-3"/>
    <x v="2"/>
    <x v="7"/>
    <n v="0.14127947996699999"/>
    <s v="&lt; 1"/>
    <x v="1"/>
  </r>
  <r>
    <s v="3226-433-0001-000-0"/>
    <x v="1"/>
    <x v="7"/>
    <n v="2.4936690057300002"/>
    <s v="1 - &lt;50"/>
    <x v="1"/>
  </r>
  <r>
    <s v="3226-433-0001-000-0"/>
    <x v="9"/>
    <x v="7"/>
    <n v="2.5053720320799999"/>
    <s v="1 - &lt;50"/>
    <x v="1"/>
  </r>
  <r>
    <s v="3229-211-0001-000-7"/>
    <x v="1"/>
    <x v="7"/>
    <n v="9.5279395927999992"/>
    <s v="1 - &lt;50"/>
    <x v="1"/>
  </r>
  <r>
    <s v="3229-211-0002-000-4"/>
    <x v="2"/>
    <x v="7"/>
    <n v="2.3887937427199999E-2"/>
    <s v="1 - &lt;50"/>
    <x v="1"/>
  </r>
  <r>
    <s v="3229-211-0002-000-4"/>
    <x v="1"/>
    <x v="7"/>
    <n v="2.6493031028299998"/>
    <s v="1 - &lt;50"/>
    <x v="1"/>
  </r>
  <r>
    <s v="3229-211-0003-000-1"/>
    <x v="1"/>
    <x v="7"/>
    <n v="10.5768766348"/>
    <s v="1 - &lt;50"/>
    <x v="1"/>
  </r>
  <r>
    <s v="3229-212-0001-000-0"/>
    <x v="1"/>
    <x v="7"/>
    <n v="8.8671508639399992"/>
    <s v="1 - &lt;50"/>
    <x v="1"/>
  </r>
  <r>
    <s v="3229-212-0002-000-7"/>
    <x v="1"/>
    <x v="7"/>
    <n v="10.510158478399999"/>
    <s v="1 - &lt;50"/>
    <x v="1"/>
  </r>
  <r>
    <s v="3229-213-0001-000-3"/>
    <x v="1"/>
    <x v="7"/>
    <n v="11.9173821978"/>
    <s v="1 - &lt;50"/>
    <x v="1"/>
  </r>
  <r>
    <s v="3229-222-0001-000-1"/>
    <x v="1"/>
    <x v="7"/>
    <n v="6.6805966122500003E-4"/>
    <s v="&lt; 1"/>
    <x v="1"/>
  </r>
  <r>
    <s v="3229-223-0001-000-4"/>
    <x v="1"/>
    <x v="7"/>
    <n v="1.0913239464499999E-3"/>
    <s v="&lt; 1"/>
    <x v="1"/>
  </r>
  <r>
    <s v="3229-223-0001-010-7"/>
    <x v="1"/>
    <x v="7"/>
    <n v="8.6398707292200002E-4"/>
    <s v="&lt; 1"/>
    <x v="1"/>
  </r>
  <r>
    <s v="3229-223-0001-020-0"/>
    <x v="1"/>
    <x v="7"/>
    <n v="6.7028182651700003E-4"/>
    <s v="&lt; 1"/>
    <x v="1"/>
  </r>
  <r>
    <s v="3229-223-0001-030-3"/>
    <x v="1"/>
    <x v="7"/>
    <n v="4.2347258049200001"/>
    <s v="1 - &lt;50"/>
    <x v="1"/>
  </r>
  <r>
    <s v="3229-224-0001-000-7"/>
    <x v="1"/>
    <x v="7"/>
    <n v="19.590689856000001"/>
    <s v="1 - &lt;50"/>
    <x v="1"/>
  </r>
  <r>
    <s v="3229-233-0002-000-2"/>
    <x v="1"/>
    <x v="7"/>
    <n v="3.7285623598800002"/>
    <s v="1 - &lt;50"/>
    <x v="1"/>
  </r>
  <r>
    <s v="3229-234-0001-000-8"/>
    <x v="1"/>
    <x v="7"/>
    <n v="19.558892189000002"/>
    <s v="1 - &lt;50"/>
    <x v="1"/>
  </r>
  <r>
    <s v="3229-241-0001-000-0"/>
    <x v="1"/>
    <x v="7"/>
    <n v="12.281403189600001"/>
    <s v="1 - &lt;50"/>
    <x v="1"/>
  </r>
  <r>
    <s v="3229-243-0001-000-6"/>
    <x v="1"/>
    <x v="7"/>
    <n v="17.5657505036"/>
    <s v="1 - &lt;50"/>
    <x v="1"/>
  </r>
  <r>
    <s v="3229-244-0001-000-9"/>
    <x v="1"/>
    <x v="7"/>
    <n v="11.0158341721"/>
    <s v="1 - &lt;50"/>
    <x v="1"/>
  </r>
  <r>
    <s v="3229-323-0004-000-2"/>
    <x v="1"/>
    <x v="7"/>
    <n v="4.7541614857400001"/>
    <s v="1 - &lt;50"/>
    <x v="1"/>
  </r>
  <r>
    <s v="3229-323-0005-000-9"/>
    <x v="1"/>
    <x v="7"/>
    <n v="10.118954112999999"/>
    <s v="1 - &lt;50"/>
    <x v="1"/>
  </r>
  <r>
    <s v="3229-323-0006-000-6"/>
    <x v="1"/>
    <x v="7"/>
    <n v="14.601078572900001"/>
    <s v="1 - &lt;50"/>
    <x v="1"/>
  </r>
  <r>
    <s v="3229-323-0007-000-3"/>
    <x v="1"/>
    <x v="7"/>
    <n v="4.9826515888899996"/>
    <s v="1 - &lt;50"/>
    <x v="1"/>
  </r>
  <r>
    <s v="3229-333-0001-000-2"/>
    <x v="1"/>
    <x v="7"/>
    <n v="2.4866118472399998"/>
    <s v="1 - &lt;50"/>
    <x v="1"/>
  </r>
  <r>
    <s v="3229-333-0002-000-9"/>
    <x v="1"/>
    <x v="0"/>
    <n v="3.6593453531600002E-4"/>
    <s v="1 - &lt;50"/>
    <x v="1"/>
  </r>
  <r>
    <s v="3229-333-0002-000-9"/>
    <x v="1"/>
    <x v="7"/>
    <n v="5.8082960415200002"/>
    <s v="1 - &lt;50"/>
    <x v="1"/>
  </r>
  <r>
    <s v="3229-341-0003-000-1"/>
    <x v="1"/>
    <x v="7"/>
    <n v="20.189982797900001"/>
    <s v="1 - &lt;50"/>
    <x v="1"/>
  </r>
  <r>
    <s v="3230-311-0001-000-8"/>
    <x v="1"/>
    <x v="7"/>
    <n v="4.1596248273E-2"/>
    <s v="≥ 250"/>
    <x v="0"/>
  </r>
  <r>
    <s v="3230-311-0001-000-8"/>
    <x v="2"/>
    <x v="7"/>
    <n v="313.174765675"/>
    <s v="≥ 250"/>
    <x v="0"/>
  </r>
  <r>
    <s v="3232-131-0001-000-2"/>
    <x v="2"/>
    <x v="0"/>
    <n v="189.54443688500001"/>
    <s v="150-&lt;200"/>
    <x v="0"/>
  </r>
  <r>
    <s v="3232-141-0001-000-3"/>
    <x v="2"/>
    <x v="0"/>
    <n v="93.141308910299998"/>
    <s v="50- &lt;100"/>
    <x v="0"/>
  </r>
  <r>
    <s v="3232-211-0001-000-7"/>
    <x v="1"/>
    <x v="0"/>
    <n v="0.83861873836199996"/>
    <s v="150-&lt;200"/>
    <x v="0"/>
  </r>
  <r>
    <s v="3232-211-0001-000-7"/>
    <x v="2"/>
    <x v="0"/>
    <n v="177.628591304"/>
    <s v="150-&lt;200"/>
    <x v="0"/>
  </r>
  <r>
    <s v="3232-221-0001-000-8"/>
    <x v="1"/>
    <x v="7"/>
    <n v="2.0117902352499999E-3"/>
    <s v="1 - &lt;50"/>
    <x v="1"/>
  </r>
  <r>
    <s v="3232-221-0001-000-8"/>
    <x v="1"/>
    <x v="0"/>
    <n v="3.29761367474"/>
    <s v="1 - &lt;50"/>
    <x v="1"/>
  </r>
  <r>
    <s v="3232-333-0027-000-0"/>
    <x v="2"/>
    <x v="0"/>
    <n v="4.5513419716000002E-2"/>
    <s v="1 - &lt;50"/>
    <x v="1"/>
  </r>
  <r>
    <s v="3232-333-0027-000-0"/>
    <x v="10"/>
    <x v="0"/>
    <n v="1.5353835555399999"/>
    <s v="1 - &lt;50"/>
    <x v="1"/>
  </r>
  <r>
    <s v="3233-122-0015-000-8"/>
    <x v="1"/>
    <x v="0"/>
    <n v="52.626742478700002"/>
    <s v="≥ 250"/>
    <x v="0"/>
  </r>
  <r>
    <s v="3233-122-0015-000-8"/>
    <x v="2"/>
    <x v="0"/>
    <n v="254.65520536"/>
    <s v="≥ 250"/>
    <x v="0"/>
  </r>
  <r>
    <s v="3234-111-0002-000-3"/>
    <x v="1"/>
    <x v="7"/>
    <n v="70.975402425400006"/>
    <s v="50- &lt;100"/>
    <x v="0"/>
  </r>
  <r>
    <s v="3234-111-0004-000-7"/>
    <x v="1"/>
    <x v="7"/>
    <n v="1.7422960669900001"/>
    <s v="1 - &lt;50"/>
    <x v="1"/>
  </r>
  <r>
    <s v="3234-121-0001-000-7"/>
    <x v="1"/>
    <x v="7"/>
    <n v="53.469471740199999"/>
    <s v="50- &lt;100"/>
    <x v="0"/>
  </r>
  <r>
    <s v="3234-144-0038-000-6"/>
    <x v="1"/>
    <x v="7"/>
    <n v="26.3044083791"/>
    <s v="1 - &lt;50"/>
    <x v="1"/>
  </r>
  <r>
    <s v="3234-211-0001-000-3"/>
    <x v="1"/>
    <x v="7"/>
    <n v="23.774156791500001"/>
    <s v="1 - &lt;50"/>
    <x v="1"/>
  </r>
  <r>
    <s v="3234-211-0002-000-0"/>
    <x v="1"/>
    <x v="7"/>
    <n v="19.694331044399998"/>
    <s v="1 - &lt;50"/>
    <x v="1"/>
  </r>
  <r>
    <s v="3234-211-0003-000-7"/>
    <x v="1"/>
    <x v="7"/>
    <n v="19.727631033800002"/>
    <s v="1 - &lt;50"/>
    <x v="1"/>
  </r>
  <r>
    <s v="3234-211-0004-000-4"/>
    <x v="1"/>
    <x v="7"/>
    <n v="18.994681008400001"/>
    <s v="1 - &lt;50"/>
    <x v="1"/>
  </r>
  <r>
    <s v="3234-231-0001-000-5"/>
    <x v="1"/>
    <x v="7"/>
    <n v="9.0908501050799995"/>
    <s v="1 - &lt;50"/>
    <x v="1"/>
  </r>
  <r>
    <s v="3234-231-0002-000-2"/>
    <x v="1"/>
    <x v="7"/>
    <n v="1.50924006772"/>
    <s v="1 - &lt;50"/>
    <x v="1"/>
  </r>
  <r>
    <s v="3234-231-0004-000-6"/>
    <x v="1"/>
    <x v="7"/>
    <n v="5.2463336083999996"/>
    <s v="1 - &lt;50"/>
    <x v="1"/>
  </r>
  <r>
    <s v="3234-311-0002-000-7"/>
    <x v="1"/>
    <x v="7"/>
    <n v="19.624789379500001"/>
    <s v="1 - &lt;50"/>
    <x v="1"/>
  </r>
  <r>
    <s v="3234-311-0003-000-4"/>
    <x v="1"/>
    <x v="7"/>
    <n v="15.475400924900001"/>
    <s v="1 - &lt;50"/>
    <x v="1"/>
  </r>
  <r>
    <s v="3234-311-0004-000-1"/>
    <x v="1"/>
    <x v="7"/>
    <n v="19.412637467900002"/>
    <s v="1 - &lt;50"/>
    <x v="1"/>
  </r>
  <r>
    <s v="3234-331-0001-010-5"/>
    <x v="1"/>
    <x v="7"/>
    <n v="2.8175289936099999"/>
    <s v="1 - &lt;50"/>
    <x v="1"/>
  </r>
  <r>
    <s v="3234-331-0002-000-9"/>
    <x v="1"/>
    <x v="7"/>
    <n v="6.1411108590600003"/>
    <s v="1 - &lt;50"/>
    <x v="1"/>
  </r>
  <r>
    <s v="3234-333-0001-000-8"/>
    <x v="1"/>
    <x v="7"/>
    <n v="2.4378960999000001"/>
    <s v="1 - &lt;50"/>
    <x v="1"/>
  </r>
  <r>
    <s v="3234-333-0001-010-1"/>
    <x v="1"/>
    <x v="7"/>
    <n v="5.2699525091800004"/>
    <s v="1 - &lt;50"/>
    <x v="1"/>
  </r>
  <r>
    <s v="3234-333-0002-000-5"/>
    <x v="1"/>
    <x v="7"/>
    <n v="22.966270966500002"/>
    <s v="1 - &lt;50"/>
    <x v="1"/>
  </r>
  <r>
    <s v="3234-333-0025-000-2"/>
    <x v="1"/>
    <x v="7"/>
    <n v="2.4961878069200001"/>
    <s v="1 - &lt;50"/>
    <x v="1"/>
  </r>
  <r>
    <s v="3234-411-0001-000-7"/>
    <x v="1"/>
    <x v="7"/>
    <n v="47.1593869258"/>
    <s v="1 - &lt;50"/>
    <x v="1"/>
  </r>
  <r>
    <s v="3234-411-0002-000-4"/>
    <x v="1"/>
    <x v="7"/>
    <n v="12.462528736699999"/>
    <s v="1 - &lt;50"/>
    <x v="1"/>
  </r>
  <r>
    <s v="3234-413-0002-000-0"/>
    <x v="1"/>
    <x v="7"/>
    <n v="3.5987607756500002E-4"/>
    <s v="&lt; 1"/>
    <x v="1"/>
  </r>
  <r>
    <s v="3234-422-0001-000-1"/>
    <x v="1"/>
    <x v="7"/>
    <n v="29.6659208347"/>
    <s v="1 - &lt;50"/>
    <x v="1"/>
  </r>
  <r>
    <s v="3234-424-0001-000-7"/>
    <x v="1"/>
    <x v="7"/>
    <n v="9.2625341605799996"/>
    <s v="1 - &lt;50"/>
    <x v="1"/>
  </r>
  <r>
    <s v="3234-433-0001-000-5"/>
    <x v="1"/>
    <x v="7"/>
    <n v="10.457976323900001"/>
    <s v="1 - &lt;50"/>
    <x v="1"/>
  </r>
  <r>
    <s v="3235-111-0001-000-9"/>
    <x v="1"/>
    <x v="7"/>
    <n v="96.653488152500003"/>
    <s v="≥ 250"/>
    <x v="0"/>
  </r>
  <r>
    <s v="3235-111-0001-000-9"/>
    <x v="11"/>
    <x v="7"/>
    <n v="191.50751522900001"/>
    <s v="≥ 250"/>
    <x v="0"/>
  </r>
  <r>
    <s v="3235-212-0001-000-9"/>
    <x v="9"/>
    <x v="7"/>
    <n v="1.40565890008E-2"/>
    <s v="1 - &lt;50"/>
    <x v="1"/>
  </r>
  <r>
    <s v="3235-212-0001-000-9"/>
    <x v="11"/>
    <x v="7"/>
    <n v="1.73379016473"/>
    <s v="1 - &lt;50"/>
    <x v="1"/>
  </r>
  <r>
    <s v="3235-212-0001-000-9"/>
    <x v="2"/>
    <x v="7"/>
    <n v="15.724923631299999"/>
    <s v="1 - &lt;50"/>
    <x v="1"/>
  </r>
  <r>
    <s v="3235-212-0001-000-9"/>
    <x v="1"/>
    <x v="7"/>
    <n v="19.720758375399999"/>
    <s v="1 - &lt;50"/>
    <x v="1"/>
  </r>
  <r>
    <s v="3235-212-0002-000-6"/>
    <x v="1"/>
    <x v="7"/>
    <n v="7.1052825134899997"/>
    <s v="50- &lt;100"/>
    <x v="0"/>
  </r>
  <r>
    <s v="3235-212-0002-000-6"/>
    <x v="9"/>
    <x v="7"/>
    <n v="92.579019020000004"/>
    <s v="50- &lt;100"/>
    <x v="0"/>
  </r>
  <r>
    <s v="3236-111-0001-000-2"/>
    <x v="11"/>
    <x v="7"/>
    <n v="0.29313443510699999"/>
    <s v="≥ 250"/>
    <x v="0"/>
  </r>
  <r>
    <s v="3236-111-0001-000-2"/>
    <x v="1"/>
    <x v="7"/>
    <n v="324.98203493900002"/>
    <s v="≥ 250"/>
    <x v="0"/>
  </r>
  <r>
    <s v="3236-311-0021-000-2"/>
    <x v="1"/>
    <x v="7"/>
    <n v="34.117071294600002"/>
    <s v="1 - &lt;50"/>
    <x v="1"/>
  </r>
  <r>
    <s v="3236-311-0021-010-5"/>
    <x v="11"/>
    <x v="7"/>
    <n v="39.977528941700001"/>
    <s v="100- &lt;150"/>
    <x v="0"/>
  </r>
  <r>
    <s v="3236-311-0021-010-5"/>
    <x v="1"/>
    <x v="7"/>
    <n v="61.699031676799997"/>
    <s v="100- &lt;150"/>
    <x v="0"/>
  </r>
  <r>
    <s v="3236-411-0001-000-3"/>
    <x v="1"/>
    <x v="7"/>
    <n v="22.608033816599999"/>
    <s v="50- &lt;100"/>
    <x v="0"/>
  </r>
  <r>
    <s v="3236-411-0001-000-3"/>
    <x v="11"/>
    <x v="7"/>
    <n v="29.625468646000002"/>
    <s v="50- &lt;100"/>
    <x v="0"/>
  </r>
  <r>
    <s v="3236-444-0030-000-7"/>
    <x v="11"/>
    <x v="7"/>
    <n v="9.8799650339299994E-2"/>
    <s v="1 - &lt;50"/>
    <x v="1"/>
  </r>
  <r>
    <s v="3236-444-0030-000-7"/>
    <x v="1"/>
    <x v="7"/>
    <n v="2.7691204383699999"/>
    <s v="1 - &lt;50"/>
    <x v="1"/>
  </r>
  <r>
    <s v="3302-212-0001-000-4"/>
    <x v="1"/>
    <x v="9"/>
    <n v="49.7836163371"/>
    <s v="50- &lt;100"/>
    <x v="0"/>
  </r>
  <r>
    <s v="3302-212-0001-000-4"/>
    <x v="1"/>
    <x v="8"/>
    <n v="95.070654095600005"/>
    <s v="50- &lt;100"/>
    <x v="0"/>
  </r>
  <r>
    <s v="3303-221-0000-000-8"/>
    <x v="2"/>
    <x v="8"/>
    <n v="3.6341668588000003E-2"/>
    <s v="1 - &lt;50"/>
    <x v="1"/>
  </r>
  <r>
    <s v="3303-221-0000-000-8"/>
    <x v="0"/>
    <x v="8"/>
    <n v="18.785921627499999"/>
    <s v="1 - &lt;50"/>
    <x v="1"/>
  </r>
  <r>
    <s v="3303-223-0001-000-1"/>
    <x v="0"/>
    <x v="8"/>
    <n v="2.2548734000899999E-3"/>
    <s v="&lt; 1"/>
    <x v="1"/>
  </r>
  <r>
    <s v="3303-412-0001-000-1"/>
    <x v="1"/>
    <x v="9"/>
    <n v="50.794217586400002"/>
    <s v="50- &lt;100"/>
    <x v="0"/>
  </r>
  <r>
    <s v="3304-501-0028-000-2"/>
    <x v="1"/>
    <x v="8"/>
    <n v="0.48367046244799999"/>
    <s v="1 - &lt;50"/>
    <x v="1"/>
  </r>
  <r>
    <s v="3304-501-0028-000-2"/>
    <x v="2"/>
    <x v="8"/>
    <n v="35.173305603800003"/>
    <s v="1 - &lt;50"/>
    <x v="1"/>
  </r>
  <r>
    <s v="3304-501-0031-000-6"/>
    <x v="1"/>
    <x v="8"/>
    <n v="4.8050873774400003E-2"/>
    <s v="1 - &lt;50"/>
    <x v="1"/>
  </r>
  <r>
    <s v="3304-501-0031-000-6"/>
    <x v="2"/>
    <x v="8"/>
    <n v="3.51246509458"/>
    <s v="1 - &lt;50"/>
    <x v="1"/>
  </r>
  <r>
    <s v="3304-501-0056-000-7"/>
    <x v="1"/>
    <x v="9"/>
    <n v="2.3372584638199998E-3"/>
    <s v="&lt; 1"/>
    <x v="1"/>
  </r>
  <r>
    <s v="3304-501-0056-000-7"/>
    <x v="1"/>
    <x v="8"/>
    <n v="0.10616720619"/>
    <s v="&lt; 1"/>
    <x v="1"/>
  </r>
  <r>
    <s v="3304-501-0057-000-4"/>
    <x v="1"/>
    <x v="9"/>
    <n v="0.17019792021399999"/>
    <s v="1 - &lt;50"/>
    <x v="1"/>
  </r>
  <r>
    <s v="3304-501-0057-000-4"/>
    <x v="1"/>
    <x v="8"/>
    <n v="37.939925312699998"/>
    <s v="1 - &lt;50"/>
    <x v="1"/>
  </r>
  <r>
    <s v="3304-501-0058-000-1"/>
    <x v="1"/>
    <x v="8"/>
    <n v="1.4853180733E-2"/>
    <s v="1 - &lt;50"/>
    <x v="1"/>
  </r>
  <r>
    <s v="3304-501-0058-000-1"/>
    <x v="2"/>
    <x v="8"/>
    <n v="6.95886263427"/>
    <s v="1 - &lt;50"/>
    <x v="1"/>
  </r>
  <r>
    <s v="3304-501-0059-000-8"/>
    <x v="2"/>
    <x v="8"/>
    <n v="6.0236727942499999E-4"/>
    <s v="1 - &lt;50"/>
    <x v="1"/>
  </r>
  <r>
    <s v="3304-501-0059-000-8"/>
    <x v="1"/>
    <x v="8"/>
    <n v="31.234599654899998"/>
    <s v="1 - &lt;50"/>
    <x v="1"/>
  </r>
  <r>
    <s v="3304-601-0002-000-1"/>
    <x v="2"/>
    <x v="8"/>
    <n v="1.6216819553000001E-4"/>
    <s v="&lt; 1"/>
    <x v="1"/>
  </r>
  <r>
    <s v="3304-601-0003-000-8"/>
    <x v="2"/>
    <x v="8"/>
    <n v="1.3981673319499999E-3"/>
    <s v="&lt; 1"/>
    <x v="1"/>
  </r>
  <r>
    <s v="3304-601-0004-000-5"/>
    <x v="2"/>
    <x v="8"/>
    <n v="2.9372016591299999"/>
    <s v="1 - &lt;50"/>
    <x v="1"/>
  </r>
  <r>
    <s v="3304-602-0002-000-4"/>
    <x v="2"/>
    <x v="8"/>
    <n v="2.6957608097299999"/>
    <s v="1 - &lt;50"/>
    <x v="1"/>
  </r>
  <r>
    <s v="3304-602-0003-000-1"/>
    <x v="2"/>
    <x v="8"/>
    <n v="2.67751423627"/>
    <s v="1 - &lt;50"/>
    <x v="1"/>
  </r>
  <r>
    <s v="3304-603-0002-000-7"/>
    <x v="2"/>
    <x v="8"/>
    <n v="2.68723574788"/>
    <s v="1 - &lt;50"/>
    <x v="1"/>
  </r>
  <r>
    <s v="3304-603-0003-000-4"/>
    <x v="2"/>
    <x v="8"/>
    <n v="2.6638459729599999"/>
    <s v="1 - &lt;50"/>
    <x v="1"/>
  </r>
  <r>
    <s v="3304-603-0004-000-1"/>
    <x v="2"/>
    <x v="8"/>
    <n v="2.6651531346400001"/>
    <s v="1 - &lt;50"/>
    <x v="1"/>
  </r>
  <r>
    <s v="3304-603-0005-000-8"/>
    <x v="2"/>
    <x v="8"/>
    <n v="2.66608328493"/>
    <s v="1 - &lt;50"/>
    <x v="1"/>
  </r>
  <r>
    <s v="3304-603-0006-000-5"/>
    <x v="2"/>
    <x v="8"/>
    <n v="2.6680121992700001"/>
    <s v="1 - &lt;50"/>
    <x v="1"/>
  </r>
  <r>
    <s v="3304-603-0007-000-2"/>
    <x v="2"/>
    <x v="8"/>
    <n v="2.6691447778400001"/>
    <s v="1 - &lt;50"/>
    <x v="1"/>
  </r>
  <r>
    <s v="3304-603-0008-000-9"/>
    <x v="2"/>
    <x v="8"/>
    <n v="2.6186861352699999"/>
    <s v="1 - &lt;50"/>
    <x v="1"/>
  </r>
  <r>
    <s v="3305-141-0000-000-9"/>
    <x v="2"/>
    <x v="8"/>
    <n v="0.157286666928"/>
    <s v="1 - &lt;50"/>
    <x v="1"/>
  </r>
  <r>
    <s v="3305-141-0000-000-9"/>
    <x v="1"/>
    <x v="8"/>
    <n v="15.124524368499999"/>
    <s v="1 - &lt;50"/>
    <x v="1"/>
  </r>
  <r>
    <s v="3305-142-0000-000-2"/>
    <x v="1"/>
    <x v="8"/>
    <n v="0.13643904284899999"/>
    <s v="1 - &lt;50"/>
    <x v="1"/>
  </r>
  <r>
    <s v="3305-142-0000-000-2"/>
    <x v="2"/>
    <x v="8"/>
    <n v="18.8591270714"/>
    <s v="1 - &lt;50"/>
    <x v="1"/>
  </r>
  <r>
    <s v="3305-222-0000-000-7"/>
    <x v="9"/>
    <x v="8"/>
    <n v="39.238569982599998"/>
    <s v="1 - &lt;50"/>
    <x v="1"/>
  </r>
  <r>
    <s v="3305-300-0000-000-6"/>
    <x v="2"/>
    <x v="8"/>
    <n v="149.97336155100001"/>
    <s v="100- &lt;150"/>
    <x v="0"/>
  </r>
  <r>
    <s v="3305-322-0010-000-7"/>
    <x v="2"/>
    <x v="8"/>
    <n v="0.14310951876399999"/>
    <s v="&lt; 1"/>
    <x v="1"/>
  </r>
  <r>
    <s v="3306-111-0002-000-3"/>
    <x v="2"/>
    <x v="8"/>
    <n v="1.0336679947999999E-2"/>
    <s v="100- &lt;150"/>
    <x v="0"/>
  </r>
  <r>
    <s v="3306-111-0002-000-3"/>
    <x v="9"/>
    <x v="8"/>
    <n v="144.872066878"/>
    <s v="100- &lt;150"/>
    <x v="0"/>
  </r>
  <r>
    <s v="3306-210-0002-000-7"/>
    <x v="6"/>
    <x v="8"/>
    <n v="71.032697045399999"/>
    <s v="50- &lt;100"/>
    <x v="0"/>
  </r>
  <r>
    <s v="3306-311-0002-000-7"/>
    <x v="2"/>
    <x v="8"/>
    <n v="18.079693998300002"/>
    <s v="1 - &lt;50"/>
    <x v="1"/>
  </r>
  <r>
    <s v="3306-400-0000-000-6"/>
    <x v="2"/>
    <x v="8"/>
    <n v="148.25280462500001"/>
    <s v="100- &lt;150"/>
    <x v="0"/>
  </r>
  <r>
    <s v="3307-111-0002-000-6"/>
    <x v="2"/>
    <x v="8"/>
    <n v="150.00683701599999"/>
    <s v="150-&lt;200"/>
    <x v="0"/>
  </r>
  <r>
    <s v="3307-230-0000-000-8"/>
    <x v="2"/>
    <x v="8"/>
    <n v="0.56626156436300001"/>
    <s v="50- &lt;100"/>
    <x v="0"/>
  </r>
  <r>
    <s v="3307-230-0000-000-8"/>
    <x v="6"/>
    <x v="8"/>
    <n v="78.565838077999999"/>
    <s v="50- &lt;100"/>
    <x v="0"/>
  </r>
  <r>
    <s v="3307-311-0000-000-6"/>
    <x v="6"/>
    <x v="8"/>
    <n v="38.717481452800001"/>
    <s v="1 - &lt;50"/>
    <x v="1"/>
  </r>
  <r>
    <s v="3307-313-0000-000-2"/>
    <x v="6"/>
    <x v="8"/>
    <n v="2.24807303433E-2"/>
    <s v="50- &lt;100"/>
    <x v="0"/>
  </r>
  <r>
    <s v="3307-313-0000-000-2"/>
    <x v="5"/>
    <x v="8"/>
    <n v="75.5483181301"/>
    <s v="50- &lt;100"/>
    <x v="0"/>
  </r>
  <r>
    <s v="3307-410-0000-000-0"/>
    <x v="6"/>
    <x v="8"/>
    <n v="1.0144076471099999E-2"/>
    <s v="100- &lt;150"/>
    <x v="0"/>
  </r>
  <r>
    <s v="3307-410-0000-000-0"/>
    <x v="1"/>
    <x v="8"/>
    <n v="1.7376648861599999"/>
    <s v="100- &lt;150"/>
    <x v="0"/>
  </r>
  <r>
    <s v="3307-410-0000-000-0"/>
    <x v="2"/>
    <x v="8"/>
    <n v="111.97888379699999"/>
    <s v="100- &lt;150"/>
    <x v="0"/>
  </r>
  <r>
    <s v="3307-430-0000-000-2"/>
    <x v="6"/>
    <x v="8"/>
    <n v="0.45133322622700001"/>
    <s v="1 - &lt;50"/>
    <x v="1"/>
  </r>
  <r>
    <s v="3307-430-0000-000-2"/>
    <x v="2"/>
    <x v="8"/>
    <n v="38.366921896299999"/>
    <s v="1 - &lt;50"/>
    <x v="1"/>
  </r>
  <r>
    <s v="3308-111-0001-000-2"/>
    <x v="2"/>
    <x v="8"/>
    <n v="17.999971277699998"/>
    <s v="1 - &lt;50"/>
    <x v="1"/>
  </r>
  <r>
    <s v="3308-112-0000-000-8"/>
    <x v="2"/>
    <x v="8"/>
    <n v="19.383080828400001"/>
    <s v="1 - &lt;50"/>
    <x v="1"/>
  </r>
  <r>
    <s v="3308-121-0000-000-6"/>
    <x v="2"/>
    <x v="8"/>
    <n v="19.681144306699998"/>
    <s v="1 - &lt;50"/>
    <x v="1"/>
  </r>
  <r>
    <s v="3308-122-0000-000-9"/>
    <x v="2"/>
    <x v="8"/>
    <n v="18.251061936900001"/>
    <s v="1 - &lt;50"/>
    <x v="1"/>
  </r>
  <r>
    <s v="3308-131-0000-000-7"/>
    <x v="2"/>
    <x v="8"/>
    <n v="19.673194562700001"/>
    <s v="1 - &lt;50"/>
    <x v="1"/>
  </r>
  <r>
    <s v="3308-132-0000-000-0"/>
    <x v="2"/>
    <x v="8"/>
    <n v="18.2521762135"/>
    <s v="1 - &lt;50"/>
    <x v="1"/>
  </r>
  <r>
    <s v="3308-140-0000-000-5"/>
    <x v="2"/>
    <x v="8"/>
    <n v="37.096184550799997"/>
    <s v="1 - &lt;50"/>
    <x v="1"/>
  </r>
  <r>
    <s v="3308-210-0000-000-9"/>
    <x v="2"/>
    <x v="8"/>
    <n v="36.975403976400003"/>
    <s v="1 - &lt;50"/>
    <x v="1"/>
  </r>
  <r>
    <s v="3308-220-0000-000-0"/>
    <x v="2"/>
    <x v="8"/>
    <n v="39.618134357800002"/>
    <s v="1 - &lt;50"/>
    <x v="1"/>
  </r>
  <r>
    <s v="3308-230-0000-000-1"/>
    <x v="2"/>
    <x v="8"/>
    <n v="29.800964452999999"/>
    <s v="1 - &lt;50"/>
    <x v="1"/>
  </r>
  <r>
    <s v="3308-241-0000-000-5"/>
    <x v="2"/>
    <x v="8"/>
    <n v="31.628104800799999"/>
    <s v="1 - &lt;50"/>
    <x v="1"/>
  </r>
  <r>
    <s v="3308-320-0000-000-7"/>
    <x v="1"/>
    <x v="8"/>
    <n v="0.34254670768700002"/>
    <s v="1 - &lt;50"/>
    <x v="1"/>
  </r>
  <r>
    <s v="3308-320-0000-000-7"/>
    <x v="2"/>
    <x v="8"/>
    <n v="17.544543583300001"/>
    <s v="1 - &lt;50"/>
    <x v="1"/>
  </r>
  <r>
    <s v="3308-320-0001-000-4"/>
    <x v="1"/>
    <x v="8"/>
    <n v="0.48957271225499999"/>
    <s v="1 - &lt;50"/>
    <x v="1"/>
  </r>
  <r>
    <s v="3308-320-0001-000-4"/>
    <x v="2"/>
    <x v="8"/>
    <n v="17.4101150521"/>
    <s v="1 - &lt;50"/>
    <x v="1"/>
  </r>
  <r>
    <s v="3308-330-0000-000-8"/>
    <x v="2"/>
    <x v="8"/>
    <n v="0.33643336482000002"/>
    <s v="1 - &lt;50"/>
    <x v="1"/>
  </r>
  <r>
    <s v="3308-330-0000-000-8"/>
    <x v="1"/>
    <x v="8"/>
    <n v="36.7821988651"/>
    <s v="1 - &lt;50"/>
    <x v="1"/>
  </r>
  <r>
    <s v="3308-341-0001-000-9"/>
    <x v="1"/>
    <x v="8"/>
    <n v="0.169140599871"/>
    <s v="1 - &lt;50"/>
    <x v="1"/>
  </r>
  <r>
    <s v="3308-341-0001-000-9"/>
    <x v="2"/>
    <x v="8"/>
    <n v="37.905196974500001"/>
    <s v="1 - &lt;50"/>
    <x v="1"/>
  </r>
  <r>
    <s v="3308-410-0000-000-3"/>
    <x v="2"/>
    <x v="8"/>
    <n v="37.195606096399999"/>
    <s v="1 - &lt;50"/>
    <x v="1"/>
  </r>
  <r>
    <s v="3308-421-0000-000-7"/>
    <x v="2"/>
    <x v="8"/>
    <n v="19.708549322700001"/>
    <s v="1 - &lt;50"/>
    <x v="1"/>
  </r>
  <r>
    <s v="3308-422-0000-000-0"/>
    <x v="2"/>
    <x v="8"/>
    <n v="18.308143877700001"/>
    <s v="1 - &lt;50"/>
    <x v="1"/>
  </r>
  <r>
    <s v="3308-431-0000-000-8"/>
    <x v="5"/>
    <x v="8"/>
    <n v="4.0809345653200003E-4"/>
    <s v="1 - &lt;50"/>
    <x v="1"/>
  </r>
  <r>
    <s v="3308-431-0000-000-8"/>
    <x v="2"/>
    <x v="8"/>
    <n v="20.516388297399999"/>
    <s v="1 - &lt;50"/>
    <x v="1"/>
  </r>
  <r>
    <s v="3308-432-0000-000-1"/>
    <x v="5"/>
    <x v="8"/>
    <n v="5.98598033575E-3"/>
    <s v="1 - &lt;50"/>
    <x v="1"/>
  </r>
  <r>
    <s v="3308-432-0000-000-1"/>
    <x v="2"/>
    <x v="8"/>
    <n v="18.135650624499998"/>
    <s v="1 - &lt;50"/>
    <x v="1"/>
  </r>
  <r>
    <s v="3308-440-0000-000-6"/>
    <x v="1"/>
    <x v="8"/>
    <n v="0.86027232894299999"/>
    <s v="1 - &lt;50"/>
    <x v="1"/>
  </r>
  <r>
    <s v="3308-440-0000-000-6"/>
    <x v="2"/>
    <x v="8"/>
    <n v="14.553292127300001"/>
    <s v="1 - &lt;50"/>
    <x v="1"/>
  </r>
  <r>
    <s v="3308-443-0001-000-2"/>
    <x v="2"/>
    <x v="8"/>
    <n v="0.360863282191"/>
    <s v="1 - &lt;50"/>
    <x v="1"/>
  </r>
  <r>
    <s v="3308-443-0001-000-2"/>
    <x v="1"/>
    <x v="8"/>
    <n v="20.186109276300002"/>
    <s v="1 - &lt;50"/>
    <x v="1"/>
  </r>
  <r>
    <s v="3309-311-0001-000-9"/>
    <x v="1"/>
    <x v="8"/>
    <n v="16.753757290199999"/>
    <s v="1 - &lt;50"/>
    <x v="1"/>
  </r>
  <r>
    <s v="3309-323-0001-000-6"/>
    <x v="1"/>
    <x v="8"/>
    <n v="69.702949544199996"/>
    <s v="50- &lt;100"/>
    <x v="0"/>
  </r>
  <r>
    <s v="3309-605-0047-000-5"/>
    <x v="1"/>
    <x v="8"/>
    <n v="3.7620280638199999E-2"/>
    <s v="&lt; 1"/>
    <x v="1"/>
  </r>
  <r>
    <s v="3309-605-0050-000-9"/>
    <x v="1"/>
    <x v="8"/>
    <n v="1.1308471260099999"/>
    <s v="1 - &lt;50"/>
    <x v="1"/>
  </r>
  <r>
    <s v="3309-605-0051-000-6"/>
    <x v="1"/>
    <x v="8"/>
    <n v="0.94660754354900001"/>
    <s v="&lt; 1"/>
    <x v="1"/>
  </r>
  <r>
    <s v="3317-111-0000-000-3"/>
    <x v="2"/>
    <x v="8"/>
    <n v="0.84655482685500005"/>
    <s v="100- &lt;150"/>
    <x v="0"/>
  </r>
  <r>
    <s v="3317-111-0000-000-3"/>
    <x v="5"/>
    <x v="8"/>
    <n v="139.124192107"/>
    <s v="100- &lt;150"/>
    <x v="0"/>
  </r>
  <r>
    <s v="3317-121-0000-000-4"/>
    <x v="5"/>
    <x v="8"/>
    <n v="0.39771337836300003"/>
    <s v="1 - &lt;50"/>
    <x v="1"/>
  </r>
  <r>
    <s v="3317-121-0000-000-4"/>
    <x v="2"/>
    <x v="8"/>
    <n v="7.20231128067"/>
    <s v="1 - &lt;50"/>
    <x v="1"/>
  </r>
  <r>
    <s v="3317-121-0000-010-7"/>
    <x v="5"/>
    <x v="8"/>
    <n v="0.117335551967"/>
    <s v="1 - &lt;50"/>
    <x v="1"/>
  </r>
  <r>
    <s v="3317-121-0000-010-7"/>
    <x v="2"/>
    <x v="8"/>
    <n v="1.5250084526500001"/>
    <s v="1 - &lt;50"/>
    <x v="1"/>
  </r>
  <r>
    <s v="3317-211-0000-000-0"/>
    <x v="2"/>
    <x v="8"/>
    <n v="18.104003923"/>
    <s v="1 - &lt;50"/>
    <x v="1"/>
  </r>
  <r>
    <s v="3317-213-0000-000-6"/>
    <x v="1"/>
    <x v="8"/>
    <n v="0.32599223555399998"/>
    <s v="1 - &lt;50"/>
    <x v="1"/>
  </r>
  <r>
    <s v="3317-213-0000-000-6"/>
    <x v="5"/>
    <x v="8"/>
    <n v="18.280711129"/>
    <s v="1 - &lt;50"/>
    <x v="1"/>
  </r>
  <r>
    <s v="3317-213-0000-000-6"/>
    <x v="2"/>
    <x v="8"/>
    <n v="20.986347803099999"/>
    <s v="1 - &lt;50"/>
    <x v="1"/>
  </r>
  <r>
    <s v="3317-221-0000-000-1"/>
    <x v="1"/>
    <x v="8"/>
    <n v="0.11909072078000001"/>
    <s v="1 - &lt;50"/>
    <x v="1"/>
  </r>
  <r>
    <s v="3317-221-0000-000-1"/>
    <x v="2"/>
    <x v="8"/>
    <n v="18.194110410099999"/>
    <s v="1 - &lt;50"/>
    <x v="1"/>
  </r>
  <r>
    <s v="3317-231-0000-000-2"/>
    <x v="5"/>
    <x v="8"/>
    <n v="0.36381462119800001"/>
    <s v="1 - &lt;50"/>
    <x v="1"/>
  </r>
  <r>
    <s v="3317-231-0000-000-2"/>
    <x v="2"/>
    <x v="8"/>
    <n v="28.5075903814"/>
    <s v="1 - &lt;50"/>
    <x v="1"/>
  </r>
  <r>
    <s v="3317-233-0000-000-8"/>
    <x v="2"/>
    <x v="8"/>
    <n v="0.41602183511200003"/>
    <s v="1 - &lt;50"/>
    <x v="1"/>
  </r>
  <r>
    <s v="3317-233-0000-000-8"/>
    <x v="5"/>
    <x v="8"/>
    <n v="9.0835260345400002"/>
    <s v="1 - &lt;50"/>
    <x v="1"/>
  </r>
  <r>
    <s v="3317-240-0000-000-0"/>
    <x v="5"/>
    <x v="8"/>
    <n v="35.109605930500003"/>
    <s v="1 - &lt;50"/>
    <x v="1"/>
  </r>
  <r>
    <s v="3317-310-0000-000-4"/>
    <x v="2"/>
    <x v="8"/>
    <n v="8.4378216705799998E-4"/>
    <s v="200- &lt;250"/>
    <x v="0"/>
  </r>
  <r>
    <s v="3317-310-0000-000-4"/>
    <x v="5"/>
    <x v="7"/>
    <n v="1.8359253606699999E-3"/>
    <s v="200- &lt;250"/>
    <x v="0"/>
  </r>
  <r>
    <s v="3317-310-0000-000-4"/>
    <x v="5"/>
    <x v="9"/>
    <n v="1.0536622285499999"/>
    <s v="200- &lt;250"/>
    <x v="0"/>
  </r>
  <r>
    <s v="3317-310-0000-000-4"/>
    <x v="5"/>
    <x v="8"/>
    <n v="214.68232489100001"/>
    <s v="200- &lt;250"/>
    <x v="0"/>
  </r>
  <r>
    <s v="3317-322-0000-000-1"/>
    <x v="5"/>
    <x v="8"/>
    <n v="0.66243971801500001"/>
    <s v="1 - &lt;50"/>
    <x v="1"/>
  </r>
  <r>
    <s v="3317-322-0000-000-1"/>
    <x v="2"/>
    <x v="8"/>
    <n v="18.3105009125"/>
    <s v="1 - &lt;50"/>
    <x v="1"/>
  </r>
  <r>
    <s v="3317-332-0000-000-2"/>
    <x v="2"/>
    <x v="8"/>
    <n v="18.133044923"/>
    <s v="1 - &lt;50"/>
    <x v="1"/>
  </r>
  <r>
    <s v="3318-111-0002-000-0"/>
    <x v="2"/>
    <x v="8"/>
    <n v="0.120091376785"/>
    <s v="1 - &lt;50"/>
    <x v="1"/>
  </r>
  <r>
    <s v="3318-111-0002-000-0"/>
    <x v="6"/>
    <x v="8"/>
    <n v="0.82558582425600002"/>
    <s v="1 - &lt;50"/>
    <x v="1"/>
  </r>
  <r>
    <s v="3318-111-0002-000-0"/>
    <x v="1"/>
    <x v="8"/>
    <n v="37.0489832851"/>
    <s v="1 - &lt;50"/>
    <x v="1"/>
  </r>
  <r>
    <s v="3318-140-0000-000-6"/>
    <x v="6"/>
    <x v="8"/>
    <n v="0.60191817475499998"/>
    <s v="1 - &lt;50"/>
    <x v="1"/>
  </r>
  <r>
    <s v="3318-140-0000-000-6"/>
    <x v="2"/>
    <x v="8"/>
    <n v="35.041168724400002"/>
    <s v="1 - &lt;50"/>
    <x v="1"/>
  </r>
  <r>
    <s v="3318-300-0000-000-6"/>
    <x v="2"/>
    <x v="7"/>
    <n v="0.12906842035300001"/>
    <s v="100- &lt;150"/>
    <x v="0"/>
  </r>
  <r>
    <s v="3318-300-0000-000-6"/>
    <x v="2"/>
    <x v="8"/>
    <n v="147.61430716000001"/>
    <s v="100- &lt;150"/>
    <x v="0"/>
  </r>
  <r>
    <s v="3318-410-0000-000-4"/>
    <x v="2"/>
    <x v="8"/>
    <n v="77.545578559899994"/>
    <s v="50- &lt;100"/>
    <x v="0"/>
  </r>
  <r>
    <s v="3318-441-0001-000-7"/>
    <x v="2"/>
    <x v="8"/>
    <n v="8.6681078505000002"/>
    <s v="1 - &lt;50"/>
    <x v="1"/>
  </r>
  <r>
    <s v="3319-100-0000-000-5"/>
    <x v="2"/>
    <x v="7"/>
    <n v="57.088401771999997"/>
    <s v="50- &lt;100"/>
    <x v="0"/>
  </r>
  <r>
    <s v="3319-122-0001-000-0"/>
    <x v="1"/>
    <x v="7"/>
    <n v="8.8526473705499996E-5"/>
    <s v="150-&lt;200"/>
    <x v="0"/>
  </r>
  <r>
    <s v="3319-122-0001-000-0"/>
    <x v="9"/>
    <x v="7"/>
    <n v="9.2998477904299992E-3"/>
    <s v="150-&lt;200"/>
    <x v="0"/>
  </r>
  <r>
    <s v="3319-122-0001-000-0"/>
    <x v="2"/>
    <x v="7"/>
    <n v="181.18182923399999"/>
    <s v="150-&lt;200"/>
    <x v="0"/>
  </r>
  <r>
    <s v="3319-212-0001-000-6"/>
    <x v="1"/>
    <x v="7"/>
    <n v="2.8346410330700001E-2"/>
    <s v="1 - &lt;50"/>
    <x v="1"/>
  </r>
  <r>
    <s v="3319-212-0001-000-6"/>
    <x v="2"/>
    <x v="7"/>
    <n v="8.0240810890100001"/>
    <s v="1 - &lt;50"/>
    <x v="1"/>
  </r>
  <r>
    <s v="3319-221-0000-000-7"/>
    <x v="1"/>
    <x v="7"/>
    <n v="105.835140724"/>
    <s v="100- &lt;150"/>
    <x v="0"/>
  </r>
  <r>
    <s v="3320-323-0001-000-1"/>
    <x v="1"/>
    <x v="7"/>
    <n v="1.3848695148800001"/>
    <s v="1 - &lt;50"/>
    <x v="1"/>
  </r>
  <r>
    <s v="3329-130-0000-000-9"/>
    <x v="2"/>
    <x v="7"/>
    <n v="76.926124115899995"/>
    <s v="50- &lt;100"/>
    <x v="0"/>
  </r>
  <r>
    <s v="3329-333-0001-000-9"/>
    <x v="2"/>
    <x v="7"/>
    <n v="2.3840718713600002"/>
    <s v="1 - &lt;50"/>
    <x v="1"/>
  </r>
  <r>
    <s v="3331-111-0000-000-7"/>
    <x v="2"/>
    <x v="7"/>
    <n v="107.70594903600001"/>
    <s v="100- &lt;150"/>
    <x v="0"/>
  </r>
  <r>
    <s v="3332-000-0000-000-9"/>
    <x v="2"/>
    <x v="7"/>
    <n v="8.1463720444500005"/>
    <s v="1 - &lt;50"/>
    <x v="1"/>
  </r>
  <r>
    <s v="3333-344-0001-000-6"/>
    <x v="2"/>
    <x v="7"/>
    <n v="0.82161800383700001"/>
    <s v="1 - &lt;50"/>
    <x v="1"/>
  </r>
  <r>
    <s v="3333-344-0001-000-6"/>
    <x v="5"/>
    <x v="7"/>
    <n v="8.7820429442099996"/>
    <s v="1 - &lt;50"/>
    <x v="1"/>
  </r>
  <r>
    <s v="3333-344-0001-000-6"/>
    <x v="1"/>
    <x v="7"/>
    <n v="33.685752976400003"/>
    <s v="1 - &lt;50"/>
    <x v="1"/>
  </r>
  <r>
    <s v="3333-431-0001-000-3"/>
    <x v="1"/>
    <x v="7"/>
    <n v="3.99051453981E-2"/>
    <s v="1 - &lt;50"/>
    <x v="1"/>
  </r>
  <r>
    <s v="3333-431-0001-000-3"/>
    <x v="2"/>
    <x v="7"/>
    <n v="2.56558103891"/>
    <s v="1 - &lt;50"/>
    <x v="1"/>
  </r>
  <r>
    <s v="3403-321-0001-000-9"/>
    <x v="6"/>
    <x v="9"/>
    <n v="4.65790055146"/>
    <s v="1 - &lt;50"/>
    <x v="1"/>
  </r>
  <r>
    <s v="3403-321-0001-020-5"/>
    <x v="6"/>
    <x v="9"/>
    <n v="2.2307742858899999"/>
    <s v="1 - &lt;50"/>
    <x v="1"/>
  </r>
  <r>
    <s v="3403-322-0002-000-9"/>
    <x v="6"/>
    <x v="9"/>
    <n v="0.91432309561799996"/>
    <s v="&lt; 1"/>
    <x v="1"/>
  </r>
  <r>
    <s v="3403-502-0064-000-3"/>
    <x v="6"/>
    <x v="9"/>
    <n v="2.3942316831399999E-2"/>
    <s v="&lt; 1"/>
    <x v="1"/>
  </r>
  <r>
    <s v="3403-502-0130-000-7"/>
    <x v="1"/>
    <x v="9"/>
    <n v="5.3875217863099998"/>
    <s v="1 - &lt;50"/>
    <x v="1"/>
  </r>
  <r>
    <s v="3403-502-0131-000-4"/>
    <x v="1"/>
    <x v="9"/>
    <n v="8.1230016390300008"/>
    <s v="1 - &lt;50"/>
    <x v="1"/>
  </r>
  <r>
    <s v="3403-502-0131-010-7"/>
    <x v="1"/>
    <x v="9"/>
    <n v="5.8939192903600002E-4"/>
    <s v="&lt; 1"/>
    <x v="1"/>
  </r>
  <r>
    <s v="3403-502-0132-000-1"/>
    <x v="6"/>
    <x v="9"/>
    <n v="0.128040677105"/>
    <s v="1 - &lt;50"/>
    <x v="1"/>
  </r>
  <r>
    <s v="3403-502-0132-000-1"/>
    <x v="1"/>
    <x v="9"/>
    <n v="9.1514744020399998"/>
    <s v="1 - &lt;50"/>
    <x v="1"/>
  </r>
  <r>
    <s v="3403-502-0138-000-3"/>
    <x v="1"/>
    <x v="9"/>
    <n v="4.9907241392300003E-2"/>
    <s v="&lt; 1"/>
    <x v="1"/>
  </r>
  <r>
    <s v="3403-502-0139-000-0"/>
    <x v="1"/>
    <x v="9"/>
    <n v="1.9200572824499999E-2"/>
    <s v="&lt; 1"/>
    <x v="1"/>
  </r>
  <r>
    <s v="3403-502-0242-000-5"/>
    <x v="6"/>
    <x v="9"/>
    <n v="9.1201492492099998"/>
    <s v="1 - &lt;50"/>
    <x v="1"/>
  </r>
  <r>
    <s v="3403-502-0351-000-2"/>
    <x v="11"/>
    <x v="9"/>
    <n v="9.1224631209199991"/>
    <s v="1 - &lt;50"/>
    <x v="1"/>
  </r>
  <r>
    <s v="3403-502-0352-000-9"/>
    <x v="6"/>
    <x v="9"/>
    <n v="1.56031998709E-2"/>
    <s v="1 - &lt;50"/>
    <x v="1"/>
  </r>
  <r>
    <s v="3403-502-0352-000-9"/>
    <x v="11"/>
    <x v="9"/>
    <n v="9.6564935391599995"/>
    <s v="1 - &lt;50"/>
    <x v="1"/>
  </r>
  <r>
    <s v="3403-502-0354-000-3"/>
    <x v="6"/>
    <x v="9"/>
    <n v="8.2031101290299998E-3"/>
    <s v="&lt; 1"/>
    <x v="1"/>
  </r>
  <r>
    <s v="3409-113-0001-000-8"/>
    <x v="1"/>
    <x v="9"/>
    <n v="3.3552046430299998E-4"/>
    <s v="&lt; 1"/>
    <x v="1"/>
  </r>
  <r>
    <s v="3409-411-0001-000-3"/>
    <x v="6"/>
    <x v="9"/>
    <n v="0.28050491361000002"/>
    <s v="&lt; 1"/>
    <x v="1"/>
  </r>
  <r>
    <s v="3409-411-0002-000-0"/>
    <x v="6"/>
    <x v="9"/>
    <n v="5.4894438984800002E-2"/>
    <s v="&lt; 1"/>
    <x v="1"/>
  </r>
  <r>
    <s v="3409-412-0001-000-6"/>
    <x v="6"/>
    <x v="9"/>
    <n v="6.4064429879999996E-2"/>
    <s v="&lt; 1"/>
    <x v="1"/>
  </r>
  <r>
    <s v="3409-412-0001-010-9"/>
    <x v="6"/>
    <x v="9"/>
    <n v="5.7323889053899998E-2"/>
    <s v="&lt; 1"/>
    <x v="1"/>
  </r>
  <r>
    <s v="3409-502-0005-000-0"/>
    <x v="1"/>
    <x v="9"/>
    <n v="4.7089836651799999"/>
    <s v="1 - &lt;50"/>
    <x v="1"/>
  </r>
  <r>
    <s v="3409-502-0006-010-0"/>
    <x v="1"/>
    <x v="9"/>
    <n v="16.1628520768"/>
    <s v="1 - &lt;50"/>
    <x v="1"/>
  </r>
  <r>
    <s v="3409-502-0006-050-2"/>
    <x v="1"/>
    <x v="9"/>
    <n v="6.6523686134099997E-4"/>
    <s v="&lt; 1"/>
    <x v="1"/>
  </r>
  <r>
    <s v="3409-502-0007-000-4"/>
    <x v="1"/>
    <x v="9"/>
    <n v="13.988896588799999"/>
    <s v="1 - &lt;50"/>
    <x v="1"/>
  </r>
  <r>
    <s v="3409-504-0002-000-5"/>
    <x v="6"/>
    <x v="9"/>
    <n v="0.38499191427200002"/>
    <s v="1 - &lt;50"/>
    <x v="1"/>
  </r>
  <r>
    <s v="3409-504-0002-000-5"/>
    <x v="2"/>
    <x v="9"/>
    <n v="3.8655583147099999"/>
    <s v="1 - &lt;50"/>
    <x v="1"/>
  </r>
  <r>
    <s v="3409-504-0003-000-2"/>
    <x v="2"/>
    <x v="9"/>
    <n v="1.3878435683000001"/>
    <s v="1 - &lt;50"/>
    <x v="1"/>
  </r>
  <r>
    <s v="3409-505-0003-000-5"/>
    <x v="1"/>
    <x v="9"/>
    <n v="6.8381894637900001E-4"/>
    <s v="&lt; 1"/>
    <x v="1"/>
  </r>
  <r>
    <s v="3410-332-0010-000-1"/>
    <x v="11"/>
    <x v="9"/>
    <n v="2.85414272087E-3"/>
    <s v="&lt; 1"/>
    <x v="1"/>
  </r>
  <r>
    <s v="3410-701-0006-000-2"/>
    <x v="6"/>
    <x v="9"/>
    <n v="1.4034790494599999E-5"/>
    <s v="&lt; 1"/>
    <x v="1"/>
  </r>
  <r>
    <s v="3410-702-0057-000-7"/>
    <x v="6"/>
    <x v="9"/>
    <n v="0.17327865461799999"/>
    <s v="&lt; 1"/>
    <x v="1"/>
  </r>
  <r>
    <s v="3414-501-0505-000-8"/>
    <x v="2"/>
    <x v="9"/>
    <n v="0.67904970717099999"/>
    <s v="&lt; 1"/>
    <x v="1"/>
  </r>
  <r>
    <s v="3414-501-0508-000-9"/>
    <x v="2"/>
    <x v="9"/>
    <n v="9.2567465271499998"/>
    <s v="1 - &lt;50"/>
    <x v="1"/>
  </r>
  <r>
    <s v="3414-501-0509-000-6"/>
    <x v="2"/>
    <x v="9"/>
    <n v="0.280209589486"/>
    <s v="&lt; 1"/>
    <x v="1"/>
  </r>
  <r>
    <s v="3414-501-0510-000-6"/>
    <x v="2"/>
    <x v="9"/>
    <n v="8.7646217776099995"/>
    <s v="1 - &lt;50"/>
    <x v="1"/>
  </r>
  <r>
    <s v="3414-501-0511-000-3"/>
    <x v="2"/>
    <x v="9"/>
    <n v="0.16122569810599999"/>
    <s v="&lt; 1"/>
    <x v="1"/>
  </r>
  <r>
    <s v="3414-501-0602-000-8"/>
    <x v="3"/>
    <x v="9"/>
    <n v="28.7771409928"/>
    <s v="1 - &lt;50"/>
    <x v="1"/>
  </r>
  <r>
    <s v="3414-501-0604-000-2"/>
    <x v="3"/>
    <x v="9"/>
    <n v="0.63747967901699998"/>
    <s v="&lt; 1"/>
    <x v="1"/>
  </r>
  <r>
    <s v="3414-501-0615-000-2"/>
    <x v="3"/>
    <x v="9"/>
    <n v="0.30680001323700001"/>
    <s v="&lt; 1"/>
    <x v="1"/>
  </r>
  <r>
    <s v="3415-501-0015-000-9"/>
    <x v="2"/>
    <x v="9"/>
    <n v="6.9144605232799998"/>
    <s v="1 - &lt;50"/>
    <x v="1"/>
  </r>
  <r>
    <s v="3415-501-0016-000-6"/>
    <x v="2"/>
    <x v="9"/>
    <n v="0.55374952865600002"/>
    <s v="&lt; 1"/>
    <x v="1"/>
  </r>
  <r>
    <s v="3415-501-0020-000-7"/>
    <x v="10"/>
    <x v="9"/>
    <n v="16.666090326700001"/>
    <s v="1 - &lt;50"/>
    <x v="1"/>
  </r>
  <r>
    <s v="3415-501-0025-000-2"/>
    <x v="1"/>
    <x v="9"/>
    <n v="10.028809773700001"/>
    <s v="1 - &lt;50"/>
    <x v="1"/>
  </r>
  <r>
    <s v="3415-501-0025-010-5"/>
    <x v="1"/>
    <x v="9"/>
    <n v="44.948672935700003"/>
    <s v="1 - &lt;50"/>
    <x v="1"/>
  </r>
  <r>
    <s v="3415-501-0035-000-5"/>
    <x v="1"/>
    <x v="9"/>
    <n v="7.7070951654899994E-2"/>
    <s v="&lt; 1"/>
    <x v="1"/>
  </r>
  <r>
    <s v="3415-501-0036-000-2"/>
    <x v="1"/>
    <x v="9"/>
    <n v="0.13822498492400001"/>
    <s v="&lt; 1"/>
    <x v="1"/>
  </r>
  <r>
    <s v="3415-501-0036-010-5"/>
    <x v="1"/>
    <x v="9"/>
    <n v="5.5226141469300001E-2"/>
    <s v="&lt; 1"/>
    <x v="1"/>
  </r>
  <r>
    <s v="3415-501-0040-000-3"/>
    <x v="2"/>
    <x v="9"/>
    <n v="3.6524966854800001"/>
    <s v="1 - &lt;50"/>
    <x v="1"/>
  </r>
  <r>
    <s v="3416-134-0002-000-2"/>
    <x v="1"/>
    <x v="9"/>
    <n v="1.0241883013299999E-3"/>
    <s v="&lt; 1"/>
    <x v="1"/>
  </r>
  <r>
    <s v="3416-141-0001-000-7"/>
    <x v="1"/>
    <x v="9"/>
    <n v="2.3040669887299998"/>
    <s v="1 - &lt;50"/>
    <x v="1"/>
  </r>
  <r>
    <s v="3416-141-0002-000-4"/>
    <x v="1"/>
    <x v="9"/>
    <n v="1.47791284629"/>
    <s v="1 - &lt;50"/>
    <x v="1"/>
  </r>
  <r>
    <s v="3416-411-0003-000-9"/>
    <x v="1"/>
    <x v="9"/>
    <n v="1.0543912617"/>
    <s v="1 - &lt;50"/>
    <x v="1"/>
  </r>
  <r>
    <s v="3423-500-0003-000-4"/>
    <x v="2"/>
    <x v="9"/>
    <n v="0.152928833692"/>
    <s v="&lt; 1"/>
    <x v="1"/>
  </r>
  <r>
    <s v="3423-500-0004-000-1"/>
    <x v="2"/>
    <x v="9"/>
    <n v="0.200827113359"/>
    <s v="&lt; 1"/>
    <x v="1"/>
  </r>
  <r>
    <s v="4104-212-0012-020-5"/>
    <x v="1"/>
    <x v="0"/>
    <n v="3.1475339066499998E-2"/>
    <s v="&lt; 1"/>
    <x v="1"/>
  </r>
  <r>
    <s v="4104-212-0018-010-4"/>
    <x v="1"/>
    <x v="0"/>
    <n v="6.7577311635399999"/>
    <s v="1 - &lt;50"/>
    <x v="1"/>
  </r>
  <r>
    <s v="4104-213-0001-000-2"/>
    <x v="1"/>
    <x v="0"/>
    <n v="24.1619855607"/>
    <s v="1 - &lt;50"/>
    <x v="1"/>
  </r>
  <r>
    <s v="4104-223-0001-000-3"/>
    <x v="1"/>
    <x v="0"/>
    <n v="26.2645041466"/>
    <s v="1 - &lt;50"/>
    <x v="1"/>
  </r>
  <r>
    <s v="4104-233-0002-000-1"/>
    <x v="1"/>
    <x v="0"/>
    <n v="25.972443041999998"/>
    <s v="1 - &lt;50"/>
    <x v="1"/>
  </r>
  <r>
    <s v="4104-344-0040-000-0"/>
    <x v="1"/>
    <x v="0"/>
    <n v="8.7243725877300005"/>
    <s v="1 - &lt;50"/>
    <x v="1"/>
  </r>
  <r>
    <s v="4105-111-0001-000-2"/>
    <x v="1"/>
    <x v="0"/>
    <n v="29.706743108600001"/>
    <s v="1 - &lt;50"/>
    <x v="1"/>
  </r>
  <r>
    <s v="4105-111-0002-000-9"/>
    <x v="1"/>
    <x v="0"/>
    <n v="20.864190170099999"/>
    <s v="1 - &lt;50"/>
    <x v="1"/>
  </r>
  <r>
    <s v="4105-113-0002-000-5"/>
    <x v="1"/>
    <x v="0"/>
    <n v="28.1037570907"/>
    <s v="1 - &lt;50"/>
    <x v="1"/>
  </r>
  <r>
    <s v="4105-131-0013-000-1"/>
    <x v="1"/>
    <x v="0"/>
    <n v="21.294445312400001"/>
    <s v="1 - &lt;50"/>
    <x v="1"/>
  </r>
  <r>
    <s v="4105-133-0001-000-0"/>
    <x v="1"/>
    <x v="0"/>
    <n v="21.210496593799999"/>
    <s v="1 - &lt;50"/>
    <x v="1"/>
  </r>
  <r>
    <s v="4105-141-0001-000-5"/>
    <x v="1"/>
    <x v="0"/>
    <n v="20.8534866597"/>
    <s v="1 - &lt;50"/>
    <x v="1"/>
  </r>
  <r>
    <s v="4105-143-0001-000-1"/>
    <x v="1"/>
    <x v="0"/>
    <n v="22.936749650599999"/>
    <s v="1 - &lt;50"/>
    <x v="1"/>
  </r>
  <r>
    <s v="4109-414-0038-000-2"/>
    <x v="1"/>
    <x v="0"/>
    <n v="23.159950430199999"/>
    <s v="1 - &lt;50"/>
    <x v="1"/>
  </r>
  <r>
    <s v="4109-433-0001-000-3"/>
    <x v="1"/>
    <x v="0"/>
    <n v="19.6235261677"/>
    <s v="1 - &lt;50"/>
    <x v="1"/>
  </r>
  <r>
    <s v="4109-443-0001-000-4"/>
    <x v="1"/>
    <x v="0"/>
    <n v="19.6261960372"/>
    <s v="1 - &lt;50"/>
    <x v="1"/>
  </r>
  <r>
    <s v="4109-443-0002-000-1"/>
    <x v="1"/>
    <x v="0"/>
    <n v="19.620224367799999"/>
    <s v="1 - &lt;50"/>
    <x v="1"/>
  </r>
  <r>
    <s v="4109-444-0001-000-7"/>
    <x v="1"/>
    <x v="0"/>
    <n v="19.6142276705"/>
    <s v="1 - &lt;50"/>
    <x v="1"/>
  </r>
  <r>
    <s v="4110-333-0001-000-0"/>
    <x v="1"/>
    <x v="0"/>
    <n v="26.831821832100001"/>
    <s v="1 - &lt;50"/>
    <x v="1"/>
  </r>
  <r>
    <s v="4110-433-0020-000-6"/>
    <x v="1"/>
    <x v="0"/>
    <n v="24.327658734300002"/>
    <s v="1 - &lt;50"/>
    <x v="1"/>
  </r>
  <r>
    <s v="4115-123-0001-000-0"/>
    <x v="1"/>
    <x v="0"/>
    <n v="22.612495217300001"/>
    <s v="1 - &lt;50"/>
    <x v="1"/>
  </r>
  <r>
    <s v="4115-212-0001-000-3"/>
    <x v="1"/>
    <x v="0"/>
    <n v="19.602023552799999"/>
    <s v="1 - &lt;50"/>
    <x v="1"/>
  </r>
  <r>
    <s v="4115-212-0002-000-0"/>
    <x v="1"/>
    <x v="0"/>
    <n v="19.6083659942"/>
    <s v="1 - &lt;50"/>
    <x v="1"/>
  </r>
  <r>
    <s v="4115-212-0003-000-7"/>
    <x v="1"/>
    <x v="0"/>
    <n v="19.614785062100001"/>
    <s v="1 - &lt;50"/>
    <x v="1"/>
  </r>
  <r>
    <s v="4115-213-0001-000-6"/>
    <x v="1"/>
    <x v="0"/>
    <n v="19.6212748885"/>
    <s v="1 - &lt;50"/>
    <x v="1"/>
  </r>
  <r>
    <s v="4115-213-0002-000-3"/>
    <x v="1"/>
    <x v="0"/>
    <n v="19.337171337299999"/>
    <s v="1 - &lt;50"/>
    <x v="1"/>
  </r>
  <r>
    <s v="4115-234-0001-000-1"/>
    <x v="1"/>
    <x v="0"/>
    <n v="632.17230281100001"/>
    <s v="≥ 250"/>
    <x v="0"/>
  </r>
  <r>
    <s v="4115-241-0001-000-3"/>
    <x v="1"/>
    <x v="0"/>
    <n v="11.412541368599999"/>
    <s v="1 - &lt;50"/>
    <x v="1"/>
  </r>
  <r>
    <s v="4119-331-0001-000-1"/>
    <x v="2"/>
    <x v="0"/>
    <n v="3.7920058979199998E-3"/>
    <s v="1 - &lt;50"/>
    <x v="1"/>
  </r>
  <r>
    <s v="4119-331-0001-000-1"/>
    <x v="1"/>
    <x v="0"/>
    <n v="30.068167235099999"/>
    <s v="1 - &lt;50"/>
    <x v="1"/>
  </r>
  <r>
    <s v="4120-111-0001-000-9"/>
    <x v="2"/>
    <x v="0"/>
    <n v="9.8467898499499992E-3"/>
    <s v="≥ 250"/>
    <x v="0"/>
  </r>
  <r>
    <s v="4120-111-0001-000-9"/>
    <x v="1"/>
    <x v="0"/>
    <n v="1056.67033711"/>
    <s v="≥ 250"/>
    <x v="0"/>
  </r>
  <r>
    <s v="4120-332-0001-000-8"/>
    <x v="2"/>
    <x v="0"/>
    <n v="1.53580070094E-3"/>
    <s v="1 - &lt;50"/>
    <x v="1"/>
  </r>
  <r>
    <s v="4120-332-0001-000-8"/>
    <x v="1"/>
    <x v="0"/>
    <n v="25.790851420999999"/>
    <s v="1 - &lt;50"/>
    <x v="1"/>
  </r>
  <r>
    <s v="4201-111-0015-000-8"/>
    <x v="1"/>
    <x v="7"/>
    <n v="62.598020635600001"/>
    <s v="150-&lt;200"/>
    <x v="0"/>
  </r>
  <r>
    <s v="4201-111-0015-000-8"/>
    <x v="11"/>
    <x v="7"/>
    <n v="133.26313910299999"/>
    <s v="150-&lt;200"/>
    <x v="0"/>
  </r>
  <r>
    <s v="4201-113-0001-020-9"/>
    <x v="1"/>
    <x v="7"/>
    <n v="0.53047248184499995"/>
    <s v="&lt; 1"/>
    <x v="1"/>
  </r>
  <r>
    <s v="4201-131-0001-000-9"/>
    <x v="1"/>
    <x v="7"/>
    <n v="8.8503610531099994"/>
    <s v="1 - &lt;50"/>
    <x v="1"/>
  </r>
  <r>
    <s v="4201-131-0002-000-6"/>
    <x v="1"/>
    <x v="7"/>
    <n v="2.33653718366"/>
    <s v="1 - &lt;50"/>
    <x v="1"/>
  </r>
  <r>
    <s v="4201-132-0001-000-2"/>
    <x v="1"/>
    <x v="7"/>
    <n v="9.6179092170799994"/>
    <s v="1 - &lt;50"/>
    <x v="1"/>
  </r>
  <r>
    <s v="4201-134-0001-000-8"/>
    <x v="1"/>
    <x v="7"/>
    <n v="36.473717567599998"/>
    <s v="1 - &lt;50"/>
    <x v="1"/>
  </r>
  <r>
    <s v="4201-134-0003-000-2"/>
    <x v="1"/>
    <x v="7"/>
    <n v="26.770714868500001"/>
    <s v="1 - &lt;50"/>
    <x v="1"/>
  </r>
  <r>
    <s v="4201-134-0003-010-5"/>
    <x v="1"/>
    <x v="7"/>
    <n v="0.83901016196599998"/>
    <s v="&lt; 1"/>
    <x v="1"/>
  </r>
  <r>
    <s v="4201-141-0001-000-0"/>
    <x v="1"/>
    <x v="7"/>
    <n v="8.4662780846200008"/>
    <s v="1 - &lt;50"/>
    <x v="1"/>
  </r>
  <r>
    <s v="4202-111-0001-000-0"/>
    <x v="1"/>
    <x v="7"/>
    <n v="18.3625428255"/>
    <s v="200- &lt;250"/>
    <x v="0"/>
  </r>
  <r>
    <s v="4202-111-0001-000-0"/>
    <x v="11"/>
    <x v="7"/>
    <n v="204.30324270599999"/>
    <s v="200- &lt;250"/>
    <x v="0"/>
  </r>
  <r>
    <s v="4202-212-0003-000-4"/>
    <x v="1"/>
    <x v="7"/>
    <n v="2.5216346008800001"/>
    <s v="1 - &lt;50"/>
    <x v="1"/>
  </r>
  <r>
    <s v="4202-431-0001-000-3"/>
    <x v="11"/>
    <x v="7"/>
    <n v="7.0316929532499997E-3"/>
    <s v="1 - &lt;50"/>
    <x v="1"/>
  </r>
  <r>
    <s v="4202-431-0001-000-3"/>
    <x v="6"/>
    <x v="7"/>
    <n v="1.6938139222199999E-2"/>
    <s v="1 - &lt;50"/>
    <x v="1"/>
  </r>
  <r>
    <s v="4202-431-0001-000-3"/>
    <x v="2"/>
    <x v="7"/>
    <n v="3.8378512845800003E-2"/>
    <s v="1 - &lt;50"/>
    <x v="1"/>
  </r>
  <r>
    <s v="4202-431-0001-000-3"/>
    <x v="1"/>
    <x v="7"/>
    <n v="17.310462648000001"/>
    <s v="1 - &lt;50"/>
    <x v="1"/>
  </r>
  <r>
    <s v="4202-432-0001-000-6"/>
    <x v="11"/>
    <x v="7"/>
    <n v="6.0898924688399997E-2"/>
    <s v="&lt; 1"/>
    <x v="1"/>
  </r>
  <r>
    <s v="4202-432-0002-000-3"/>
    <x v="11"/>
    <x v="7"/>
    <n v="5.7591510945799998E-3"/>
    <s v="1 - &lt;50"/>
    <x v="1"/>
  </r>
  <r>
    <s v="4202-432-0002-000-3"/>
    <x v="1"/>
    <x v="7"/>
    <n v="5.3235263885700004"/>
    <s v="1 - &lt;50"/>
    <x v="1"/>
  </r>
  <r>
    <s v="4202-433-0002-000-6"/>
    <x v="1"/>
    <x v="7"/>
    <n v="0.14983651401299999"/>
    <s v="1 - &lt;50"/>
    <x v="1"/>
  </r>
  <r>
    <s v="4202-433-0002-000-6"/>
    <x v="6"/>
    <x v="7"/>
    <n v="5.4077328823100004"/>
    <s v="1 - &lt;50"/>
    <x v="1"/>
  </r>
  <r>
    <s v="4202-433-0002-000-6"/>
    <x v="2"/>
    <x v="7"/>
    <n v="9.4744811420099992"/>
    <s v="1 - &lt;50"/>
    <x v="1"/>
  </r>
  <r>
    <s v="4202-441-0005-000-2"/>
    <x v="11"/>
    <x v="7"/>
    <n v="5.49328510159E-3"/>
    <s v="1 - &lt;50"/>
    <x v="1"/>
  </r>
  <r>
    <s v="4202-441-0005-000-2"/>
    <x v="1"/>
    <x v="7"/>
    <n v="1.14965208435"/>
    <s v="1 - &lt;50"/>
    <x v="1"/>
  </r>
  <r>
    <s v="4203-121-0001-000-4"/>
    <x v="1"/>
    <x v="7"/>
    <n v="41.020572541600004"/>
    <s v="1 - &lt;50"/>
    <x v="1"/>
  </r>
  <r>
    <s v="4203-211-0001-000-0"/>
    <x v="1"/>
    <x v="7"/>
    <n v="44.6670449792"/>
    <s v="1 - &lt;50"/>
    <x v="1"/>
  </r>
  <r>
    <s v="4203-221-0001-000-1"/>
    <x v="1"/>
    <x v="7"/>
    <n v="20.793520875399999"/>
    <s v="1 - &lt;50"/>
    <x v="1"/>
  </r>
  <r>
    <s v="4203-223-0001-000-7"/>
    <x v="1"/>
    <x v="7"/>
    <n v="20.447185653199998"/>
    <s v="1 - &lt;50"/>
    <x v="1"/>
  </r>
  <r>
    <s v="4203-231-0001-000-2"/>
    <x v="1"/>
    <x v="7"/>
    <n v="2.97994363861"/>
    <s v="1 - &lt;50"/>
    <x v="1"/>
  </r>
  <r>
    <s v="4203-231-0001-010-5"/>
    <x v="1"/>
    <x v="7"/>
    <n v="1.0214221654800001E-3"/>
    <s v="&lt; 1"/>
    <x v="1"/>
  </r>
  <r>
    <s v="4203-231-0002-000-9"/>
    <x v="1"/>
    <x v="7"/>
    <n v="19.301960143399999"/>
    <s v="1 - &lt;50"/>
    <x v="1"/>
  </r>
  <r>
    <s v="4203-231-0004-000-3"/>
    <x v="1"/>
    <x v="7"/>
    <n v="2.4434275296200001"/>
    <s v="1 - &lt;50"/>
    <x v="1"/>
  </r>
  <r>
    <s v="4203-231-0005-000-0"/>
    <x v="1"/>
    <x v="7"/>
    <n v="9.84014705441"/>
    <s v="1 - &lt;50"/>
    <x v="1"/>
  </r>
  <r>
    <s v="4204-331-0001-000-2"/>
    <x v="2"/>
    <x v="0"/>
    <n v="0.47711116281299998"/>
    <s v="1 - &lt;50"/>
    <x v="1"/>
  </r>
  <r>
    <s v="4204-331-0001-000-2"/>
    <x v="10"/>
    <x v="0"/>
    <n v="42.168248288800001"/>
    <s v="1 - &lt;50"/>
    <x v="1"/>
  </r>
  <r>
    <s v="4204-333-0001-000-8"/>
    <x v="2"/>
    <x v="0"/>
    <n v="0.79493660929400001"/>
    <s v="1 - &lt;50"/>
    <x v="1"/>
  </r>
  <r>
    <s v="4204-333-0001-000-8"/>
    <x v="10"/>
    <x v="0"/>
    <n v="41.684037268700003"/>
    <s v="1 - &lt;50"/>
    <x v="1"/>
  </r>
  <r>
    <s v="4208-131-0001-000-0"/>
    <x v="2"/>
    <x v="0"/>
    <n v="1.2602225042399999"/>
    <s v="1 - &lt;50"/>
    <x v="1"/>
  </r>
  <r>
    <s v="4208-131-0001-000-0"/>
    <x v="10"/>
    <x v="0"/>
    <n v="38.9631853259"/>
    <s v="1 - &lt;50"/>
    <x v="1"/>
  </r>
  <r>
    <s v="4208-133-0001-000-6"/>
    <x v="2"/>
    <x v="0"/>
    <n v="1.07018446919"/>
    <s v="1 - &lt;50"/>
    <x v="1"/>
  </r>
  <r>
    <s v="4208-133-0001-000-6"/>
    <x v="10"/>
    <x v="0"/>
    <n v="39.261257773200001"/>
    <s v="1 - &lt;50"/>
    <x v="1"/>
  </r>
  <r>
    <s v="4208-211-0001-000-5"/>
    <x v="10"/>
    <x v="0"/>
    <n v="2.40099787196"/>
    <s v="50- &lt;100"/>
    <x v="0"/>
  </r>
  <r>
    <s v="4208-211-0001-000-5"/>
    <x v="2"/>
    <x v="0"/>
    <n v="77.432937965099995"/>
    <s v="50- &lt;100"/>
    <x v="0"/>
  </r>
  <r>
    <s v="4208-231-0001-000-7"/>
    <x v="2"/>
    <x v="0"/>
    <n v="0.69595287278899998"/>
    <s v="50- &lt;100"/>
    <x v="0"/>
  </r>
  <r>
    <s v="4208-231-0001-000-7"/>
    <x v="10"/>
    <x v="0"/>
    <n v="80.768334581199994"/>
    <s v="50- &lt;100"/>
    <x v="0"/>
  </r>
  <r>
    <s v="4208-311-0001-000-2"/>
    <x v="10"/>
    <x v="0"/>
    <n v="1.08781914432"/>
    <s v="50- &lt;100"/>
    <x v="0"/>
  </r>
  <r>
    <s v="4208-311-0001-000-2"/>
    <x v="2"/>
    <x v="0"/>
    <n v="81.1747505819"/>
    <s v="50- &lt;100"/>
    <x v="0"/>
  </r>
  <r>
    <s v="4208-411-0001-000-9"/>
    <x v="2"/>
    <x v="0"/>
    <n v="1.40050800221"/>
    <s v="50- &lt;100"/>
    <x v="0"/>
  </r>
  <r>
    <s v="4208-411-0001-000-9"/>
    <x v="10"/>
    <x v="0"/>
    <n v="78.657236973300002"/>
    <s v="50- &lt;100"/>
    <x v="0"/>
  </r>
  <r>
    <s v="4208-431-0001-000-1"/>
    <x v="2"/>
    <x v="0"/>
    <n v="0.470928543872"/>
    <s v="50- &lt;100"/>
    <x v="0"/>
  </r>
  <r>
    <s v="4208-431-0001-000-1"/>
    <x v="10"/>
    <x v="0"/>
    <n v="80.557110141600006"/>
    <s v="50- &lt;100"/>
    <x v="0"/>
  </r>
  <r>
    <s v="4209-211-0001-000-8"/>
    <x v="10"/>
    <x v="0"/>
    <n v="0.133552292075"/>
    <s v="1 - &lt;50"/>
    <x v="1"/>
  </r>
  <r>
    <s v="4209-211-0001-000-8"/>
    <x v="2"/>
    <x v="0"/>
    <n v="39.443116385700002"/>
    <s v="1 - &lt;50"/>
    <x v="1"/>
  </r>
  <r>
    <s v="4209-222-0001-000-2"/>
    <x v="2"/>
    <x v="0"/>
    <n v="2.8164526780000001"/>
    <s v="1 - &lt;50"/>
    <x v="1"/>
  </r>
  <r>
    <s v="4209-222-0001-000-2"/>
    <x v="10"/>
    <x v="0"/>
    <n v="38.396964840199999"/>
    <s v="1 - &lt;50"/>
    <x v="1"/>
  </r>
  <r>
    <s v="4209-231-0001-000-0"/>
    <x v="10"/>
    <x v="0"/>
    <n v="0.66201850786200001"/>
    <s v="50- &lt;100"/>
    <x v="0"/>
  </r>
  <r>
    <s v="4209-231-0001-000-0"/>
    <x v="2"/>
    <x v="0"/>
    <n v="77.828876906900007"/>
    <s v="50- &lt;100"/>
    <x v="0"/>
  </r>
  <r>
    <s v="4209-311-0001-000-5"/>
    <x v="2"/>
    <x v="0"/>
    <n v="18.343650455500001"/>
    <s v="1 - &lt;50"/>
    <x v="1"/>
  </r>
  <r>
    <s v="4209-311-0003-000-9"/>
    <x v="2"/>
    <x v="0"/>
    <n v="20.3164498762"/>
    <s v="1 - &lt;50"/>
    <x v="1"/>
  </r>
  <r>
    <s v="4209-321-0001-000-6"/>
    <x v="2"/>
    <x v="0"/>
    <n v="19.1354595958"/>
    <s v="1 - &lt;50"/>
    <x v="1"/>
  </r>
  <r>
    <s v="4209-322-0001-000-6"/>
    <x v="2"/>
    <x v="0"/>
    <n v="20.1917526376"/>
    <s v="1 - &lt;50"/>
    <x v="1"/>
  </r>
  <r>
    <s v="4209-331-0001-000-7"/>
    <x v="10"/>
    <x v="0"/>
    <n v="1.2283709312800001E-3"/>
    <s v="50- &lt;100"/>
    <x v="0"/>
  </r>
  <r>
    <s v="4209-331-0001-000-7"/>
    <x v="2"/>
    <x v="0"/>
    <n v="80.684878414799996"/>
    <s v="50- &lt;100"/>
    <x v="0"/>
  </r>
  <r>
    <s v="4210-111-0002-000-2"/>
    <x v="1"/>
    <x v="7"/>
    <n v="19.238361305600002"/>
    <s v="1 - &lt;50"/>
    <x v="1"/>
  </r>
  <r>
    <s v="4210-121-0001-000-6"/>
    <x v="1"/>
    <x v="7"/>
    <n v="23.369180352099999"/>
    <s v="1 - &lt;50"/>
    <x v="1"/>
  </r>
  <r>
    <s v="4210-212-0001-000-5"/>
    <x v="1"/>
    <x v="7"/>
    <n v="3.96738051298E-3"/>
    <s v="&lt; 1"/>
    <x v="1"/>
  </r>
  <r>
    <s v="4210-212-0002-000-2"/>
    <x v="1"/>
    <x v="7"/>
    <n v="1.8962497573499999"/>
    <s v="1 - &lt;50"/>
    <x v="1"/>
  </r>
  <r>
    <s v="4210-213-0001-000-8"/>
    <x v="1"/>
    <x v="7"/>
    <n v="5.7529195297099998"/>
    <s v="1 - &lt;50"/>
    <x v="1"/>
  </r>
  <r>
    <s v="4210-221-0001-000-3"/>
    <x v="1"/>
    <x v="7"/>
    <n v="1.57919964909"/>
    <s v="1 - &lt;50"/>
    <x v="1"/>
  </r>
  <r>
    <s v="4210-221-0003-000-7"/>
    <x v="1"/>
    <x v="7"/>
    <n v="1.8851588691500001"/>
    <s v="1 - &lt;50"/>
    <x v="1"/>
  </r>
  <r>
    <s v="4210-222-0001-000-6"/>
    <x v="1"/>
    <x v="7"/>
    <n v="0.238119844484"/>
    <s v="&lt; 1"/>
    <x v="1"/>
  </r>
  <r>
    <s v="4210-223-0001-000-9"/>
    <x v="1"/>
    <x v="7"/>
    <n v="6.7925212152899999"/>
    <s v="1 - &lt;50"/>
    <x v="1"/>
  </r>
  <r>
    <s v="4210-223-0020-000-8"/>
    <x v="1"/>
    <x v="7"/>
    <n v="6.0617702425599997"/>
    <s v="1 - &lt;50"/>
    <x v="1"/>
  </r>
  <r>
    <s v="4210-231-0001-000-4"/>
    <x v="1"/>
    <x v="7"/>
    <n v="1.6312035735899999"/>
    <s v="1 - &lt;50"/>
    <x v="1"/>
  </r>
  <r>
    <s v="4210-241-0001-000-5"/>
    <x v="1"/>
    <x v="7"/>
    <n v="8.3952517430799993"/>
    <s v="1 - &lt;50"/>
    <x v="1"/>
  </r>
  <r>
    <s v="4210-322-0001-000-3"/>
    <x v="1"/>
    <x v="7"/>
    <n v="6.7719718133200004"/>
    <s v="1 - &lt;50"/>
    <x v="1"/>
  </r>
  <r>
    <s v="4210-322-0002-000-0"/>
    <x v="1"/>
    <x v="7"/>
    <n v="8.8304265816399994"/>
    <s v="1 - &lt;50"/>
    <x v="1"/>
  </r>
  <r>
    <s v="4210-322-0002-010-3"/>
    <x v="1"/>
    <x v="7"/>
    <n v="3.27433756046E-2"/>
    <s v="&lt; 1"/>
    <x v="1"/>
  </r>
  <r>
    <s v="4210-323-0001-000-6"/>
    <x v="1"/>
    <x v="7"/>
    <n v="0.959971099612"/>
    <s v="&lt; 1"/>
    <x v="1"/>
  </r>
  <r>
    <s v="4210-323-0002-000-3"/>
    <x v="1"/>
    <x v="7"/>
    <n v="1.50825974855"/>
    <s v="1 - &lt;50"/>
    <x v="1"/>
  </r>
  <r>
    <s v="4210-323-0003-000-0"/>
    <x v="1"/>
    <x v="7"/>
    <n v="7.8600634957600004"/>
    <s v="1 - &lt;50"/>
    <x v="1"/>
  </r>
  <r>
    <s v="4210-323-0004-000-7"/>
    <x v="1"/>
    <x v="7"/>
    <n v="1.0080593656400001"/>
    <s v="1 - &lt;50"/>
    <x v="1"/>
  </r>
  <r>
    <s v="4210-323-0005-000-4"/>
    <x v="1"/>
    <x v="7"/>
    <n v="27.232462594899999"/>
    <s v="1 - &lt;50"/>
    <x v="1"/>
  </r>
  <r>
    <s v="4210-323-0006-000-1"/>
    <x v="1"/>
    <x v="7"/>
    <n v="16.484887156700001"/>
    <s v="1 - &lt;50"/>
    <x v="1"/>
  </r>
  <r>
    <s v="4210-333-0002-000-4"/>
    <x v="1"/>
    <x v="7"/>
    <n v="8.3358196425400006"/>
    <s v="1 - &lt;50"/>
    <x v="1"/>
  </r>
  <r>
    <s v="4210-333-0003-000-1"/>
    <x v="1"/>
    <x v="7"/>
    <n v="2.0698730151000002"/>
    <s v="1 - &lt;50"/>
    <x v="1"/>
  </r>
  <r>
    <s v="4210-333-0004-000-8"/>
    <x v="1"/>
    <x v="7"/>
    <n v="2.1906089885400002"/>
    <s v="1 - &lt;50"/>
    <x v="1"/>
  </r>
  <r>
    <s v="4210-443-0003-000-9"/>
    <x v="3"/>
    <x v="0"/>
    <n v="7.3761857037600007E-2"/>
    <s v="&lt; 1"/>
    <x v="1"/>
  </r>
  <r>
    <s v="4211-111-0005-000-6"/>
    <x v="2"/>
    <x v="7"/>
    <n v="1.3058060824900001E-2"/>
    <s v="1 - &lt;50"/>
    <x v="1"/>
  </r>
  <r>
    <s v="4211-111-0005-000-6"/>
    <x v="1"/>
    <x v="7"/>
    <n v="1.0440362937300001"/>
    <s v="1 - &lt;50"/>
    <x v="1"/>
  </r>
  <r>
    <s v="4211-233-0026-000-4"/>
    <x v="1"/>
    <x v="7"/>
    <n v="4.1272700356700003E-5"/>
    <s v="&lt; 1"/>
    <x v="1"/>
  </r>
  <r>
    <s v="4211-241-0001-000-8"/>
    <x v="1"/>
    <x v="7"/>
    <n v="21.458473615100001"/>
    <s v="1 - &lt;50"/>
    <x v="1"/>
  </r>
  <r>
    <s v="4211-243-0001-000-4"/>
    <x v="1"/>
    <x v="7"/>
    <n v="10.1769533489"/>
    <s v="1 - &lt;50"/>
    <x v="1"/>
  </r>
  <r>
    <s v="4212-122-0001-000-5"/>
    <x v="1"/>
    <x v="7"/>
    <n v="215.06338981100001"/>
    <s v="200- &lt;250"/>
    <x v="0"/>
  </r>
  <r>
    <s v="4212-341-0001-000-8"/>
    <x v="1"/>
    <x v="7"/>
    <n v="2.9084738398300002E-3"/>
    <s v="&lt; 1"/>
    <x v="1"/>
  </r>
  <r>
    <s v="4212-341-0001-000-8"/>
    <x v="2"/>
    <x v="7"/>
    <n v="0.23909558825300001"/>
    <s v="&lt; 1"/>
    <x v="1"/>
  </r>
  <r>
    <s v="4212-423-0001-000-9"/>
    <x v="0"/>
    <x v="7"/>
    <n v="1.2351688520100001E-2"/>
    <s v="50- &lt;100"/>
    <x v="0"/>
  </r>
  <r>
    <s v="4212-423-0001-000-9"/>
    <x v="1"/>
    <x v="7"/>
    <n v="0.40006517049099999"/>
    <s v="50- &lt;100"/>
    <x v="0"/>
  </r>
  <r>
    <s v="4212-423-0001-000-9"/>
    <x v="2"/>
    <x v="7"/>
    <n v="52.567242659000001"/>
    <s v="50- &lt;100"/>
    <x v="0"/>
  </r>
  <r>
    <s v="4213-333-0001-000-6"/>
    <x v="6"/>
    <x v="7"/>
    <n v="3.6801739465100001"/>
    <s v="1 - &lt;50"/>
    <x v="1"/>
  </r>
  <r>
    <s v="4213-333-0001-000-6"/>
    <x v="1"/>
    <x v="7"/>
    <n v="27.539468314499999"/>
    <s v="1 - &lt;50"/>
    <x v="1"/>
  </r>
  <r>
    <s v="4213-333-0002-000-3"/>
    <x v="1"/>
    <x v="0"/>
    <n v="0.18663141268399999"/>
    <s v="1 - &lt;50"/>
    <x v="1"/>
  </r>
  <r>
    <s v="4213-333-0002-000-3"/>
    <x v="6"/>
    <x v="7"/>
    <n v="0.470622621633"/>
    <s v="1 - &lt;50"/>
    <x v="1"/>
  </r>
  <r>
    <s v="4213-333-0002-000-3"/>
    <x v="1"/>
    <x v="7"/>
    <n v="10.340660489099999"/>
    <s v="1 - &lt;50"/>
    <x v="1"/>
  </r>
  <r>
    <s v="4215-112-0001-000-3"/>
    <x v="3"/>
    <x v="0"/>
    <n v="5.6119123477699997"/>
    <s v="1 - &lt;50"/>
    <x v="1"/>
  </r>
  <r>
    <s v="4215-112-0002-000-0"/>
    <x v="3"/>
    <x v="0"/>
    <n v="5.5220991907399997"/>
    <s v="1 - &lt;50"/>
    <x v="1"/>
  </r>
  <r>
    <s v="4215-121-0001-000-1"/>
    <x v="1"/>
    <x v="7"/>
    <n v="2.23040290498"/>
    <s v="1 - &lt;50"/>
    <x v="1"/>
  </r>
  <r>
    <s v="4215-121-0001-000-1"/>
    <x v="1"/>
    <x v="0"/>
    <n v="13.191833039700001"/>
    <s v="1 - &lt;50"/>
    <x v="1"/>
  </r>
  <r>
    <s v="4215-121-0011-000-4"/>
    <x v="1"/>
    <x v="0"/>
    <n v="4.7246869540500003E-5"/>
    <s v="1 - &lt;50"/>
    <x v="1"/>
  </r>
  <r>
    <s v="4215-121-0011-000-4"/>
    <x v="3"/>
    <x v="0"/>
    <n v="14.7989703391"/>
    <s v="1 - &lt;50"/>
    <x v="1"/>
  </r>
  <r>
    <s v="4215-122-0012-000-4"/>
    <x v="1"/>
    <x v="0"/>
    <n v="3.4763991095499997E-4"/>
    <s v="&lt; 1"/>
    <x v="1"/>
  </r>
  <r>
    <s v="4215-122-0014-000-8"/>
    <x v="1"/>
    <x v="0"/>
    <n v="3.6650066545799997E-4"/>
    <s v="&lt; 1"/>
    <x v="1"/>
  </r>
  <r>
    <s v="4215-122-0014-000-8"/>
    <x v="1"/>
    <x v="7"/>
    <n v="0.31287983296499999"/>
    <s v="&lt; 1"/>
    <x v="1"/>
  </r>
  <r>
    <s v="4215-123-0025-000-1"/>
    <x v="1"/>
    <x v="0"/>
    <n v="20.584226168200001"/>
    <s v="1 - &lt;50"/>
    <x v="1"/>
  </r>
  <r>
    <s v="4215-132-0006-000-0"/>
    <x v="1"/>
    <x v="0"/>
    <n v="20.853960732800001"/>
    <s v="1 - &lt;50"/>
    <x v="1"/>
  </r>
  <r>
    <s v="4215-132-0023-000-5"/>
    <x v="1"/>
    <x v="0"/>
    <n v="9.9582172406900007"/>
    <s v="1 - &lt;50"/>
    <x v="1"/>
  </r>
  <r>
    <s v="4215-223-0001-000-4"/>
    <x v="1"/>
    <x v="0"/>
    <n v="2.3482171826800001E-3"/>
    <s v="&lt; 1"/>
    <x v="1"/>
  </r>
  <r>
    <s v="4215-231-0021-000-5"/>
    <x v="1"/>
    <x v="0"/>
    <n v="1.10545166455E-3"/>
    <s v="&lt; 1"/>
    <x v="1"/>
  </r>
  <r>
    <s v="4215-233-0001-000-5"/>
    <x v="1"/>
    <x v="0"/>
    <n v="10.218776030600001"/>
    <s v="1 - &lt;50"/>
    <x v="1"/>
  </r>
  <r>
    <s v="4215-243-0001-010-9"/>
    <x v="1"/>
    <x v="0"/>
    <n v="3.18422385728E-4"/>
    <s v="&lt; 1"/>
    <x v="1"/>
  </r>
  <r>
    <s v="4215-321-0001-000-5"/>
    <x v="1"/>
    <x v="0"/>
    <n v="6.1365363234799997"/>
    <s v="1 - &lt;50"/>
    <x v="1"/>
  </r>
  <r>
    <s v="4215-333-0001-000-2"/>
    <x v="9"/>
    <x v="0"/>
    <n v="6.8746626794399995E-2"/>
    <s v="≥ 250"/>
    <x v="0"/>
  </r>
  <r>
    <s v="4215-333-0001-000-2"/>
    <x v="1"/>
    <x v="7"/>
    <n v="3.8057298157199999"/>
    <s v="≥ 250"/>
    <x v="0"/>
  </r>
  <r>
    <s v="4215-333-0001-000-2"/>
    <x v="2"/>
    <x v="0"/>
    <n v="17.005206192799999"/>
    <s v="≥ 250"/>
    <x v="0"/>
  </r>
  <r>
    <s v="4215-333-0001-000-2"/>
    <x v="1"/>
    <x v="0"/>
    <n v="1072.00290503"/>
    <s v="≥ 250"/>
    <x v="0"/>
  </r>
  <r>
    <s v="4215-600-0003-000-5"/>
    <x v="1"/>
    <x v="0"/>
    <n v="1.5223250121799999E-4"/>
    <s v="&lt; 1"/>
    <x v="1"/>
  </r>
  <r>
    <s v="4217-111-0001-000-6"/>
    <x v="10"/>
    <x v="0"/>
    <n v="3.1528258420299999"/>
    <s v="1 - &lt;50"/>
    <x v="1"/>
  </r>
  <r>
    <s v="4217-111-0002-000-3"/>
    <x v="10"/>
    <x v="0"/>
    <n v="1.3371797368299999E-2"/>
    <s v="150-&lt;200"/>
    <x v="0"/>
  </r>
  <r>
    <s v="4217-111-0002-000-3"/>
    <x v="2"/>
    <x v="0"/>
    <n v="166.147207275"/>
    <s v="150-&lt;200"/>
    <x v="0"/>
  </r>
  <r>
    <s v="4217-122-0001-000-0"/>
    <x v="10"/>
    <x v="0"/>
    <n v="4.9892017216899998"/>
    <s v="150-&lt;200"/>
    <x v="0"/>
  </r>
  <r>
    <s v="4217-122-0001-000-0"/>
    <x v="2"/>
    <x v="0"/>
    <n v="153.51457213899999"/>
    <s v="150-&lt;200"/>
    <x v="0"/>
  </r>
  <r>
    <s v="4217-601-0001-010-3"/>
    <x v="2"/>
    <x v="0"/>
    <n v="11.207848008099999"/>
    <s v="1 - &lt;50"/>
    <x v="1"/>
  </r>
  <r>
    <s v="4217-601-0001-010-3"/>
    <x v="10"/>
    <x v="0"/>
    <n v="28.567809214299999"/>
    <s v="1 - &lt;50"/>
    <x v="1"/>
  </r>
  <r>
    <s v="4217-601-0002-000-7"/>
    <x v="9"/>
    <x v="0"/>
    <n v="3.5303942786599998E-2"/>
    <s v="1 - &lt;50"/>
    <x v="1"/>
  </r>
  <r>
    <s v="4217-601-0002-000-7"/>
    <x v="10"/>
    <x v="0"/>
    <n v="0.67334370304000002"/>
    <s v="1 - &lt;50"/>
    <x v="1"/>
  </r>
  <r>
    <s v="4217-601-0002-000-7"/>
    <x v="2"/>
    <x v="0"/>
    <n v="38.784666682500003"/>
    <s v="1 - &lt;50"/>
    <x v="1"/>
  </r>
  <r>
    <s v="4217-601-0003-000-4"/>
    <x v="10"/>
    <x v="0"/>
    <n v="7.5207203196799997"/>
    <s v="1 - &lt;50"/>
    <x v="1"/>
  </r>
  <r>
    <s v="4217-601-0003-000-4"/>
    <x v="2"/>
    <x v="0"/>
    <n v="31.010573847700002"/>
    <s v="1 - &lt;50"/>
    <x v="1"/>
  </r>
  <r>
    <s v="4217-601-0004-000-1"/>
    <x v="2"/>
    <x v="0"/>
    <n v="0.58116664588800004"/>
    <s v="1 - &lt;50"/>
    <x v="1"/>
  </r>
  <r>
    <s v="4217-601-0004-000-1"/>
    <x v="10"/>
    <x v="0"/>
    <n v="38.934511887600003"/>
    <s v="1 - &lt;50"/>
    <x v="1"/>
  </r>
  <r>
    <s v="4217-601-0005-000-8"/>
    <x v="10"/>
    <x v="0"/>
    <n v="0.12828438229399999"/>
    <s v="50- &lt;100"/>
    <x v="0"/>
  </r>
  <r>
    <s v="4217-601-0005-000-8"/>
    <x v="2"/>
    <x v="0"/>
    <n v="77.934455352800001"/>
    <s v="50- &lt;100"/>
    <x v="0"/>
  </r>
  <r>
    <s v="4217-601-0006-000-5"/>
    <x v="2"/>
    <x v="0"/>
    <n v="18.745566403200002"/>
    <s v="1 - &lt;50"/>
    <x v="1"/>
  </r>
  <r>
    <s v="4217-601-0007-000-2"/>
    <x v="2"/>
    <x v="0"/>
    <n v="66.049486270599999"/>
    <s v="50- &lt;100"/>
    <x v="0"/>
  </r>
  <r>
    <s v="4218-131-0005-000-9"/>
    <x v="1"/>
    <x v="0"/>
    <n v="1.23008704361E-2"/>
    <s v="≥ 250"/>
    <x v="0"/>
  </r>
  <r>
    <s v="4218-131-0005-000-9"/>
    <x v="9"/>
    <x v="0"/>
    <n v="2.0587511000399999E-2"/>
    <s v="≥ 250"/>
    <x v="0"/>
  </r>
  <r>
    <s v="4218-131-0005-000-9"/>
    <x v="10"/>
    <x v="0"/>
    <n v="9.2443787788200005E-2"/>
    <s v="≥ 250"/>
    <x v="0"/>
  </r>
  <r>
    <s v="4218-131-0005-000-9"/>
    <x v="2"/>
    <x v="0"/>
    <n v="395.24589172399999"/>
    <s v="≥ 250"/>
    <x v="0"/>
  </r>
  <r>
    <s v="4218-313-0026-000-0"/>
    <x v="2"/>
    <x v="0"/>
    <n v="38.164264396699998"/>
    <s v="1 - &lt;50"/>
    <x v="1"/>
  </r>
  <r>
    <s v="4220-141-0001-000-9"/>
    <x v="1"/>
    <x v="0"/>
    <n v="210.77945947699999"/>
    <s v="200- &lt;250"/>
    <x v="0"/>
  </r>
  <r>
    <s v="4220-434-0001-000-8"/>
    <x v="1"/>
    <x v="0"/>
    <n v="15.084282956099999"/>
    <s v="1 - &lt;50"/>
    <x v="1"/>
  </r>
  <r>
    <s v="4221-213-0016-000-0"/>
    <x v="1"/>
    <x v="0"/>
    <n v="3.5460192860799999"/>
    <s v="1 - &lt;50"/>
    <x v="1"/>
  </r>
  <r>
    <s v="4221-221-0001-000-7"/>
    <x v="2"/>
    <x v="0"/>
    <n v="2.36494582193E-3"/>
    <s v="1 - &lt;50"/>
    <x v="1"/>
  </r>
  <r>
    <s v="4221-221-0001-000-7"/>
    <x v="1"/>
    <x v="0"/>
    <n v="5.9907380472999998"/>
    <s v="1 - &lt;50"/>
    <x v="1"/>
  </r>
  <r>
    <s v="4221-221-0009-000-3"/>
    <x v="1"/>
    <x v="0"/>
    <n v="1.93611509903"/>
    <s v="1 - &lt;50"/>
    <x v="1"/>
  </r>
  <r>
    <s v="4221-221-0009-010-6"/>
    <x v="2"/>
    <x v="0"/>
    <n v="1.7699626801300002E-2"/>
    <s v="1 - &lt;50"/>
    <x v="1"/>
  </r>
  <r>
    <s v="4221-221-0009-010-6"/>
    <x v="1"/>
    <x v="0"/>
    <n v="2.8791569252600002"/>
    <s v="1 - &lt;50"/>
    <x v="1"/>
  </r>
  <r>
    <s v="4221-222-0001-000-0"/>
    <x v="0"/>
    <x v="0"/>
    <n v="4.0067176175299999E-4"/>
    <s v="1 - &lt;50"/>
    <x v="1"/>
  </r>
  <r>
    <s v="4221-222-0001-000-0"/>
    <x v="2"/>
    <x v="0"/>
    <n v="2.26511592984E-3"/>
    <s v="1 - &lt;50"/>
    <x v="1"/>
  </r>
  <r>
    <s v="4221-222-0001-000-0"/>
    <x v="1"/>
    <x v="0"/>
    <n v="15.973404823099999"/>
    <s v="1 - &lt;50"/>
    <x v="1"/>
  </r>
  <r>
    <s v="4221-222-0002-000-7"/>
    <x v="1"/>
    <x v="0"/>
    <n v="0.15018649696200001"/>
    <s v="&lt; 1"/>
    <x v="1"/>
  </r>
  <r>
    <s v="4221-231-0001-000-8"/>
    <x v="1"/>
    <x v="0"/>
    <n v="5.5178443374499997"/>
    <s v="1 - &lt;50"/>
    <x v="1"/>
  </r>
  <r>
    <s v="4221-231-0005-000-6"/>
    <x v="1"/>
    <x v="0"/>
    <n v="6.8437179877699998"/>
    <s v="1 - &lt;50"/>
    <x v="1"/>
  </r>
  <r>
    <s v="4221-232-0035-000-8"/>
    <x v="1"/>
    <x v="0"/>
    <n v="7.7095480500200004"/>
    <s v="1 - &lt;50"/>
    <x v="1"/>
  </r>
  <r>
    <s v="4221-232-0039-000-6"/>
    <x v="1"/>
    <x v="0"/>
    <n v="0.156491726251"/>
    <s v="&lt; 1"/>
    <x v="1"/>
  </r>
  <r>
    <s v="4221-232-0039-010-9"/>
    <x v="1"/>
    <x v="0"/>
    <n v="1.50203045599"/>
    <s v="1 - &lt;50"/>
    <x v="1"/>
  </r>
  <r>
    <s v="4221-232-0040-000-6"/>
    <x v="1"/>
    <x v="0"/>
    <n v="5.06360072903"/>
    <s v="1 - &lt;50"/>
    <x v="1"/>
  </r>
  <r>
    <s v="4221-323-0010-000-6"/>
    <x v="1"/>
    <x v="0"/>
    <n v="0.41227878862200001"/>
    <s v="&lt; 1"/>
    <x v="1"/>
  </r>
  <r>
    <s v="4221-332-0011-000-1"/>
    <x v="1"/>
    <x v="0"/>
    <n v="1.9384748602500002E-2"/>
    <s v="&lt; 1"/>
    <x v="1"/>
  </r>
  <r>
    <s v="4224-111-0002-000-5"/>
    <x v="1"/>
    <x v="0"/>
    <n v="5.4628977194699996E-3"/>
    <s v="1 - &lt;50"/>
    <x v="1"/>
  </r>
  <r>
    <s v="4224-111-0002-000-5"/>
    <x v="6"/>
    <x v="7"/>
    <n v="20.655732373599999"/>
    <s v="1 - &lt;50"/>
    <x v="1"/>
  </r>
  <r>
    <s v="4224-111-0003-000-2"/>
    <x v="1"/>
    <x v="0"/>
    <n v="3.8651819161700002E-4"/>
    <s v="1 - &lt;50"/>
    <x v="1"/>
  </r>
  <r>
    <s v="4224-111-0003-000-2"/>
    <x v="1"/>
    <x v="7"/>
    <n v="29.020750964099999"/>
    <s v="1 - &lt;50"/>
    <x v="1"/>
  </r>
  <r>
    <s v="4224-111-0003-010-5"/>
    <x v="6"/>
    <x v="7"/>
    <n v="5.4415809119999999E-2"/>
    <s v="1 - &lt;50"/>
    <x v="1"/>
  </r>
  <r>
    <s v="4224-111-0003-010-5"/>
    <x v="1"/>
    <x v="7"/>
    <n v="26.824671115499999"/>
    <s v="1 - &lt;50"/>
    <x v="1"/>
  </r>
  <r>
    <s v="4224-111-0004-000-9"/>
    <x v="1"/>
    <x v="0"/>
    <n v="8.2802090866399992E-3"/>
    <s v="1 - &lt;50"/>
    <x v="1"/>
  </r>
  <r>
    <s v="4224-111-0004-000-9"/>
    <x v="6"/>
    <x v="7"/>
    <n v="16.309344771900001"/>
    <s v="1 - &lt;50"/>
    <x v="1"/>
  </r>
  <r>
    <s v="4224-111-0005-000-6"/>
    <x v="1"/>
    <x v="0"/>
    <n v="5.5415251794899999E-2"/>
    <s v="1 - &lt;50"/>
    <x v="1"/>
  </r>
  <r>
    <s v="4224-111-0005-000-6"/>
    <x v="6"/>
    <x v="7"/>
    <n v="2.4877185524800001"/>
    <s v="1 - &lt;50"/>
    <x v="1"/>
  </r>
  <r>
    <s v="4224-111-0005-000-6"/>
    <x v="5"/>
    <x v="7"/>
    <n v="7.5309610660899997"/>
    <s v="1 - &lt;50"/>
    <x v="1"/>
  </r>
  <r>
    <s v="4224-111-0005-000-6"/>
    <x v="1"/>
    <x v="7"/>
    <n v="19.9946259313"/>
    <s v="1 - &lt;50"/>
    <x v="1"/>
  </r>
  <r>
    <s v="4224-111-0006-000-3"/>
    <x v="5"/>
    <x v="7"/>
    <n v="2.7569056986400002E-7"/>
    <s v="1 - &lt;50"/>
    <x v="1"/>
  </r>
  <r>
    <s v="4224-111-0006-000-3"/>
    <x v="1"/>
    <x v="0"/>
    <n v="6.3836608243200005E-2"/>
    <s v="1 - &lt;50"/>
    <x v="1"/>
  </r>
  <r>
    <s v="4224-111-0006-000-3"/>
    <x v="6"/>
    <x v="7"/>
    <n v="11.2678583005"/>
    <s v="1 - &lt;50"/>
    <x v="1"/>
  </r>
  <r>
    <s v="4224-111-0006-000-3"/>
    <x v="1"/>
    <x v="7"/>
    <n v="14.404569370200001"/>
    <s v="1 - &lt;50"/>
    <x v="1"/>
  </r>
  <r>
    <s v="4224-501-0002-000-2"/>
    <x v="1"/>
    <x v="7"/>
    <n v="9.5230347380000004E-7"/>
    <s v="&lt; 1"/>
    <x v="1"/>
  </r>
  <r>
    <s v="4224-501-0023-000-5"/>
    <x v="1"/>
    <x v="0"/>
    <n v="4.5884235930099999E-2"/>
    <s v="&lt; 1"/>
    <x v="1"/>
  </r>
  <r>
    <s v="4224-501-0024-000-2"/>
    <x v="1"/>
    <x v="0"/>
    <n v="4.5520778694699997E-2"/>
    <s v="&lt; 1"/>
    <x v="1"/>
  </r>
  <r>
    <s v="4224-501-0025-000-9"/>
    <x v="1"/>
    <x v="0"/>
    <n v="4.0577787703200002E-2"/>
    <s v="&lt; 1"/>
    <x v="1"/>
  </r>
  <r>
    <s v="4224-501-0026-000-6"/>
    <x v="1"/>
    <x v="0"/>
    <n v="3.7293471526699999E-3"/>
    <s v="&lt; 1"/>
    <x v="1"/>
  </r>
  <r>
    <s v="4224-501-0093-000-6"/>
    <x v="1"/>
    <x v="0"/>
    <n v="4.2502405386000003E-2"/>
    <s v="&lt; 1"/>
    <x v="1"/>
  </r>
  <r>
    <s v="4224-501-0100-000-9"/>
    <x v="1"/>
    <x v="7"/>
    <n v="1.3219188427899999E-3"/>
    <s v="&lt; 1"/>
    <x v="1"/>
  </r>
  <r>
    <s v="4233-121-0001-000-7"/>
    <x v="1"/>
    <x v="0"/>
    <n v="1.0262914154900001E-2"/>
    <s v="50- &lt;100"/>
    <x v="0"/>
  </r>
  <r>
    <s v="4233-121-0001-000-7"/>
    <x v="9"/>
    <x v="0"/>
    <n v="0.53952434637299995"/>
    <s v="50- &lt;100"/>
    <x v="0"/>
  </r>
  <r>
    <s v="4233-121-0001-000-7"/>
    <x v="2"/>
    <x v="0"/>
    <n v="98.798695117700007"/>
    <s v="50- &lt;100"/>
    <x v="0"/>
  </r>
  <r>
    <s v="4233-133-0001-000-4"/>
    <x v="9"/>
    <x v="0"/>
    <n v="101.069748164"/>
    <s v="100- &lt;150"/>
    <x v="0"/>
  </r>
  <r>
    <s v="4305-100-0000-000-5"/>
    <x v="1"/>
    <x v="7"/>
    <n v="9.8228205297599992E-3"/>
    <s v="&lt; 1"/>
    <x v="1"/>
  </r>
  <r>
    <s v="4305-131-0001-000-8"/>
    <x v="1"/>
    <x v="7"/>
    <n v="5.6813889768699999E-2"/>
    <s v="100- &lt;150"/>
    <x v="0"/>
  </r>
  <r>
    <s v="4305-131-0001-000-8"/>
    <x v="2"/>
    <x v="7"/>
    <n v="140.81396993999999"/>
    <s v="100- &lt;150"/>
    <x v="0"/>
  </r>
  <r>
    <s v="4305-322-0001-000-4"/>
    <x v="2"/>
    <x v="7"/>
    <n v="11.6354501653"/>
    <s v="≥ 250"/>
    <x v="0"/>
  </r>
  <r>
    <s v="4305-322-0001-000-4"/>
    <x v="1"/>
    <x v="7"/>
    <n v="758.27257565900004"/>
    <s v="≥ 250"/>
    <x v="0"/>
  </r>
  <r>
    <s v="4305-333-0002-000-5"/>
    <x v="1"/>
    <x v="7"/>
    <n v="73.158226721700004"/>
    <s v="50- &lt;100"/>
    <x v="0"/>
  </r>
  <r>
    <s v="4306-100-0000-000-8"/>
    <x v="2"/>
    <x v="7"/>
    <n v="6.5657041189100003"/>
    <s v="1 - &lt;50"/>
    <x v="1"/>
  </r>
  <r>
    <s v="4306-311-0000-000-6"/>
    <x v="1"/>
    <x v="7"/>
    <n v="0.58329969916400004"/>
    <s v="≥ 250"/>
    <x v="0"/>
  </r>
  <r>
    <s v="4306-311-0000-000-6"/>
    <x v="2"/>
    <x v="7"/>
    <n v="26.0903899883"/>
    <s v="≥ 250"/>
    <x v="0"/>
  </r>
  <r>
    <s v="4306-311-0000-000-6"/>
    <x v="0"/>
    <x v="7"/>
    <n v="235.22493192499999"/>
    <s v="≥ 250"/>
    <x v="0"/>
  </r>
  <r>
    <s v="4307-411-0001-000-3"/>
    <x v="1"/>
    <x v="7"/>
    <n v="3.6806548109100001"/>
    <s v="1 - &lt;50"/>
    <x v="1"/>
  </r>
  <r>
    <s v="4308-000-0000-000-7"/>
    <x v="1"/>
    <x v="7"/>
    <n v="2.04349822185E-2"/>
    <s v="&lt; 1"/>
    <x v="1"/>
  </r>
  <r>
    <s v="4308-132-0002-000-7"/>
    <x v="1"/>
    <x v="7"/>
    <n v="4.4115632082999998E-2"/>
    <s v="&lt; 1"/>
    <x v="1"/>
  </r>
  <r>
    <s v="4308-312-0001-000-2"/>
    <x v="1"/>
    <x v="7"/>
    <n v="2.16126177737"/>
    <s v="1 - &lt;50"/>
    <x v="1"/>
  </r>
  <r>
    <s v="4308-331-0001-000-1"/>
    <x v="1"/>
    <x v="7"/>
    <n v="0.90394056945800005"/>
    <s v="&lt; 1"/>
    <x v="1"/>
  </r>
  <r>
    <s v="4308-710-0004-000-5"/>
    <x v="1"/>
    <x v="7"/>
    <n v="3.6780656898299999E-2"/>
    <s v="&lt; 1"/>
    <x v="1"/>
  </r>
  <r>
    <s v="4315-323-0001-070-9"/>
    <x v="2"/>
    <x v="0"/>
    <n v="0.13689350834299999"/>
    <s v="&lt; 1"/>
    <x v="1"/>
  </r>
  <r>
    <s v="4315-323-0001-080-2"/>
    <x v="2"/>
    <x v="0"/>
    <n v="1.00942930674"/>
    <s v="1 - &lt;50"/>
    <x v="1"/>
  </r>
  <r>
    <s v="4315-323-0001-090-5"/>
    <x v="2"/>
    <x v="0"/>
    <n v="95.654420958800003"/>
    <s v="50- &lt;100"/>
    <x v="0"/>
  </r>
  <r>
    <s v="4315-323-0001-100-9"/>
    <x v="2"/>
    <x v="0"/>
    <n v="0.90831645253000004"/>
    <s v="&lt; 1"/>
    <x v="1"/>
  </r>
  <r>
    <s v="4315-500-0008-000-0"/>
    <x v="1"/>
    <x v="0"/>
    <n v="6.19925681736E-2"/>
    <s v="50- &lt;100"/>
    <x v="0"/>
  </r>
  <r>
    <s v="4315-500-0008-000-0"/>
    <x v="1"/>
    <x v="7"/>
    <n v="60.415845170600001"/>
    <s v="50- &lt;100"/>
    <x v="0"/>
  </r>
  <r>
    <s v="4315-500-0011-000-4"/>
    <x v="1"/>
    <x v="7"/>
    <n v="19.4773417372"/>
    <s v="1 - &lt;50"/>
    <x v="1"/>
  </r>
  <r>
    <s v="4315-500-0012-000-1"/>
    <x v="1"/>
    <x v="0"/>
    <n v="4.4824915784200003E-2"/>
    <s v="1 - &lt;50"/>
    <x v="1"/>
  </r>
  <r>
    <s v="4315-500-0012-000-1"/>
    <x v="1"/>
    <x v="7"/>
    <n v="18.552811918100002"/>
    <s v="1 - &lt;50"/>
    <x v="1"/>
  </r>
  <r>
    <s v="4315-502-0003-000-1"/>
    <x v="1"/>
    <x v="7"/>
    <n v="8.9991464396499996"/>
    <s v="1 - &lt;50"/>
    <x v="1"/>
  </r>
  <r>
    <s v="4315-502-0005-000-5"/>
    <x v="1"/>
    <x v="7"/>
    <n v="4.3689573625599998E-2"/>
    <s v="&lt; 1"/>
    <x v="1"/>
  </r>
  <r>
    <s v="4315-502-0006-000-2"/>
    <x v="1"/>
    <x v="7"/>
    <n v="1.23086031354"/>
    <s v="1 - &lt;50"/>
    <x v="1"/>
  </r>
  <r>
    <s v="4315-502-0007-000-9"/>
    <x v="1"/>
    <x v="7"/>
    <n v="1.2126589725700001"/>
    <s v="1 - &lt;50"/>
    <x v="1"/>
  </r>
  <r>
    <s v="4315-502-0008-000-6"/>
    <x v="1"/>
    <x v="7"/>
    <n v="2.6955927236100002E-3"/>
    <s v="&lt; 1"/>
    <x v="1"/>
  </r>
  <r>
    <s v="4315-502-0009-000-3"/>
    <x v="1"/>
    <x v="7"/>
    <n v="8.5976960559200002"/>
    <s v="1 - &lt;50"/>
    <x v="1"/>
  </r>
  <r>
    <s v="4315-505-0001-000-6"/>
    <x v="2"/>
    <x v="0"/>
    <n v="1.2004600544099999"/>
    <s v="1 - &lt;50"/>
    <x v="1"/>
  </r>
  <r>
    <s v="4315-505-0006-000-1"/>
    <x v="1"/>
    <x v="0"/>
    <n v="7.4842480708799994E-2"/>
    <s v="1 - &lt;50"/>
    <x v="1"/>
  </r>
  <r>
    <s v="4315-505-0006-000-1"/>
    <x v="2"/>
    <x v="0"/>
    <n v="1.63959361385"/>
    <s v="1 - &lt;50"/>
    <x v="1"/>
  </r>
  <r>
    <s v="4315-505-0006-000-1"/>
    <x v="1"/>
    <x v="7"/>
    <n v="5.4518885310899998"/>
    <s v="1 - &lt;50"/>
    <x v="1"/>
  </r>
  <r>
    <s v="4315-505-0008-000-5"/>
    <x v="1"/>
    <x v="0"/>
    <n v="5.6878817174999999E-2"/>
    <s v="1 - &lt;50"/>
    <x v="1"/>
  </r>
  <r>
    <s v="4315-505-0008-000-5"/>
    <x v="1"/>
    <x v="7"/>
    <n v="1.41786429801"/>
    <s v="1 - &lt;50"/>
    <x v="1"/>
  </r>
  <r>
    <s v="4315-505-0008-000-5"/>
    <x v="2"/>
    <x v="0"/>
    <n v="7.66451630195"/>
    <s v="1 - &lt;50"/>
    <x v="1"/>
  </r>
  <r>
    <s v="4315-505-0009-000-2"/>
    <x v="1"/>
    <x v="0"/>
    <n v="3.8000083205999999E-2"/>
    <s v="1 - &lt;50"/>
    <x v="1"/>
  </r>
  <r>
    <s v="4315-505-0009-000-2"/>
    <x v="1"/>
    <x v="7"/>
    <n v="0.34202169449699998"/>
    <s v="1 - &lt;50"/>
    <x v="1"/>
  </r>
  <r>
    <s v="4315-505-0009-000-2"/>
    <x v="2"/>
    <x v="0"/>
    <n v="5.3477175727199997"/>
    <s v="1 - &lt;50"/>
    <x v="1"/>
  </r>
  <r>
    <s v="4315-505-0012-000-6"/>
    <x v="1"/>
    <x v="7"/>
    <n v="2.94478726515"/>
    <s v="1 - &lt;50"/>
    <x v="1"/>
  </r>
  <r>
    <s v="4315-506-0001-000-9"/>
    <x v="1"/>
    <x v="0"/>
    <n v="1.75961628386"/>
    <s v="1 - &lt;50"/>
    <x v="1"/>
  </r>
  <r>
    <s v="4315-506-0001-000-9"/>
    <x v="1"/>
    <x v="7"/>
    <n v="16.245768829300001"/>
    <s v="1 - &lt;50"/>
    <x v="1"/>
  </r>
  <r>
    <s v="4315-506-0002-000-6"/>
    <x v="1"/>
    <x v="7"/>
    <n v="2.9809708688100001"/>
    <s v="1 - &lt;50"/>
    <x v="1"/>
  </r>
  <r>
    <s v="4315-601-0001-000-1"/>
    <x v="1"/>
    <x v="7"/>
    <n v="6.2170674163399995E-4"/>
    <s v="&lt; 1"/>
    <x v="1"/>
  </r>
  <r>
    <s v="4315-609-0001-000-5"/>
    <x v="1"/>
    <x v="7"/>
    <n v="11.848573419799999"/>
    <s v="1 - &lt;50"/>
    <x v="1"/>
  </r>
  <r>
    <s v="4315-609-0003-000-9"/>
    <x v="1"/>
    <x v="7"/>
    <n v="5.2780338123200004"/>
    <s v="1 - &lt;50"/>
    <x v="1"/>
  </r>
  <r>
    <s v="4315-609-0004-000-6"/>
    <x v="1"/>
    <x v="7"/>
    <n v="4.8011719148700003"/>
    <s v="1 - &lt;50"/>
    <x v="1"/>
  </r>
  <r>
    <s v="4315-610-0001-000-9"/>
    <x v="1"/>
    <x v="7"/>
    <n v="37.291963237300003"/>
    <s v="1 - &lt;50"/>
    <x v="1"/>
  </r>
  <r>
    <s v="4315-610-0002-000-6"/>
    <x v="1"/>
    <x v="7"/>
    <n v="26.240067133099998"/>
    <s v="1 - &lt;50"/>
    <x v="1"/>
  </r>
  <r>
    <s v="4315-700-0025-000-9"/>
    <x v="2"/>
    <x v="0"/>
    <n v="124.985895548"/>
    <s v="100- &lt;150"/>
    <x v="0"/>
  </r>
  <r>
    <s v="4315-700-0030-000-7"/>
    <x v="2"/>
    <x v="0"/>
    <n v="334.83169058499999"/>
    <s v="≥ 250"/>
    <x v="0"/>
  </r>
  <r>
    <s v="4315-700-0032-000-1"/>
    <x v="2"/>
    <x v="0"/>
    <n v="366.06247048199998"/>
    <s v="≥ 250"/>
    <x v="0"/>
  </r>
  <r>
    <s v="4315-700-0033-000-8"/>
    <x v="2"/>
    <x v="0"/>
    <n v="291.50164029699999"/>
    <s v="≥ 250"/>
    <x v="0"/>
  </r>
  <r>
    <s v="4315-700-0034-000-5"/>
    <x v="2"/>
    <x v="0"/>
    <n v="394.48637358000002"/>
    <s v="≥ 250"/>
    <x v="0"/>
  </r>
  <r>
    <s v="4316-605-0005-000-4"/>
    <x v="1"/>
    <x v="7"/>
    <n v="0.27313726033300001"/>
    <s v="&lt; 1"/>
    <x v="1"/>
  </r>
  <r>
    <s v="4317-331-0001-000-9"/>
    <x v="2"/>
    <x v="0"/>
    <n v="337.09354356699998"/>
    <s v="≥ 250"/>
    <x v="0"/>
  </r>
  <r>
    <s v="4317-500-0003-000-1"/>
    <x v="1"/>
    <x v="7"/>
    <n v="0.35404419686100003"/>
    <s v="&lt; 1"/>
    <x v="1"/>
  </r>
  <r>
    <s v="4318-331-0001-000-2"/>
    <x v="2"/>
    <x v="0"/>
    <n v="254.77952864900001"/>
    <s v="≥ 250"/>
    <x v="0"/>
  </r>
  <r>
    <s v="4318-332-0001-000-5"/>
    <x v="2"/>
    <x v="0"/>
    <n v="9.9933874990200007"/>
    <s v="1 - &lt;50"/>
    <x v="1"/>
  </r>
  <r>
    <s v="4319-113-0001-000-5"/>
    <x v="2"/>
    <x v="0"/>
    <n v="383.98707149699999"/>
    <s v="≥ 250"/>
    <x v="0"/>
  </r>
  <r>
    <s v="4319-141-0002-000-9"/>
    <x v="2"/>
    <x v="0"/>
    <n v="482.78301938599998"/>
    <s v="≥ 250"/>
    <x v="0"/>
  </r>
  <r>
    <s v="4321-131-0001-000-8"/>
    <x v="1"/>
    <x v="0"/>
    <n v="6.0924411002000003"/>
    <s v="≥ 250"/>
    <x v="0"/>
  </r>
  <r>
    <s v="4321-131-0001-000-8"/>
    <x v="2"/>
    <x v="0"/>
    <n v="378.311969895"/>
    <s v="≥ 250"/>
    <x v="0"/>
  </r>
  <r>
    <s v="4321-344-0001-000-2"/>
    <x v="2"/>
    <x v="0"/>
    <n v="441.410558267"/>
    <s v="≥ 250"/>
    <x v="0"/>
  </r>
  <r>
    <s v="4322-600-0001-000-0"/>
    <x v="2"/>
    <x v="0"/>
    <n v="0.44255099021599997"/>
    <s v="&lt; 1"/>
    <x v="1"/>
  </r>
  <r>
    <s v="4322-600-0004-000-1"/>
    <x v="2"/>
    <x v="0"/>
    <n v="0.18051302177100001"/>
    <s v="&lt; 1"/>
    <x v="1"/>
  </r>
  <r>
    <s v="4322-600-0005-000-8"/>
    <x v="2"/>
    <x v="0"/>
    <n v="1.0206241223100001"/>
    <s v="1 - &lt;50"/>
    <x v="1"/>
  </r>
  <r>
    <s v="4322-600-0007-000-2"/>
    <x v="2"/>
    <x v="0"/>
    <n v="5.3596891210799997"/>
    <s v="1 - &lt;50"/>
    <x v="1"/>
  </r>
  <r>
    <s v="4322-600-0008-000-9"/>
    <x v="2"/>
    <x v="0"/>
    <n v="25.9114249255"/>
    <s v="1 - &lt;50"/>
    <x v="1"/>
  </r>
  <r>
    <s v="4322-600-0009-000-6"/>
    <x v="2"/>
    <x v="0"/>
    <n v="2.43327321743E-4"/>
    <s v="&lt; 1"/>
    <x v="1"/>
  </r>
  <r>
    <s v="4322-600-0010-000-6"/>
    <x v="2"/>
    <x v="0"/>
    <n v="3.9101913984899997E-2"/>
    <s v="&lt; 1"/>
    <x v="1"/>
  </r>
  <r>
    <s v="4322-600-0012-000-0"/>
    <x v="2"/>
    <x v="0"/>
    <n v="17.576401180600001"/>
    <s v="1 - &lt;50"/>
    <x v="1"/>
  </r>
  <r>
    <s v="4322-600-0020-000-9"/>
    <x v="2"/>
    <x v="0"/>
    <n v="23.435970436400002"/>
    <s v="1 - &lt;50"/>
    <x v="1"/>
  </r>
  <r>
    <s v="4322-600-0021-000-6"/>
    <x v="2"/>
    <x v="0"/>
    <n v="40.100392819"/>
    <s v="1 - &lt;50"/>
    <x v="1"/>
  </r>
  <r>
    <s v="4322-600-0022-000-3"/>
    <x v="2"/>
    <x v="0"/>
    <n v="119.062523705"/>
    <s v="100- &lt;150"/>
    <x v="0"/>
  </r>
  <r>
    <s v="4322-600-0023-000-0"/>
    <x v="2"/>
    <x v="0"/>
    <n v="13.8473965165"/>
    <s v="1 - &lt;50"/>
    <x v="1"/>
  </r>
  <r>
    <s v="4322-600-0026-000-1"/>
    <x v="2"/>
    <x v="0"/>
    <n v="79.576282354200004"/>
    <s v="50- &lt;100"/>
    <x v="0"/>
  </r>
  <r>
    <s v="4322-600-0027-000-8"/>
    <x v="2"/>
    <x v="0"/>
    <n v="41.366593221400002"/>
    <s v="1 - &lt;50"/>
    <x v="1"/>
  </r>
  <r>
    <s v="4322-700-0015-000-8"/>
    <x v="2"/>
    <x v="0"/>
    <n v="59.373588057699997"/>
    <s v="50- &lt;100"/>
    <x v="0"/>
  </r>
  <r>
    <s v="4322-700-0016-000-5"/>
    <x v="2"/>
    <x v="0"/>
    <n v="46.869089047199999"/>
    <s v="1 - &lt;50"/>
    <x v="1"/>
  </r>
  <r>
    <s v="4328-331-0001-000-3"/>
    <x v="2"/>
    <x v="0"/>
    <n v="182.86052236"/>
    <s v="150-&lt;200"/>
    <x v="0"/>
  </r>
  <r>
    <s v="4328-431-0001-000-0"/>
    <x v="2"/>
    <x v="0"/>
    <n v="138.63517779099999"/>
    <s v="100- &lt;150"/>
    <x v="0"/>
  </r>
  <r>
    <s v="4333-124-0001-000-3"/>
    <x v="2"/>
    <x v="0"/>
    <n v="67.502598572699995"/>
    <s v="50- &lt;100"/>
    <x v="0"/>
  </r>
  <r>
    <s v="4333-132-0001-000-8"/>
    <x v="2"/>
    <x v="0"/>
    <n v="9.4165224218700008"/>
    <s v="1 - &lt;50"/>
    <x v="1"/>
  </r>
  <r>
    <s v="4333-133-0001-000-1"/>
    <x v="2"/>
    <x v="0"/>
    <n v="3.3346573456700002"/>
    <s v="1 - &lt;50"/>
    <x v="1"/>
  </r>
  <r>
    <s v="4333-411-0001-000-4"/>
    <x v="2"/>
    <x v="0"/>
    <n v="82.055555702999996"/>
    <s v="50- &lt;100"/>
    <x v="0"/>
  </r>
  <r>
    <s v="4333-421-0001-000-5"/>
    <x v="2"/>
    <x v="0"/>
    <n v="51.721582120000001"/>
    <s v="50- &lt;100"/>
    <x v="0"/>
  </r>
  <r>
    <s v="4434-702-0006-000-2"/>
    <x v="6"/>
    <x v="9"/>
    <n v="49.085465057900002"/>
    <s v="1 - &lt;50"/>
    <x v="1"/>
  </r>
  <r>
    <s v="4434-702-0012-000-7"/>
    <x v="6"/>
    <x v="9"/>
    <n v="1.3474185032899999"/>
    <s v="1 - &lt;50"/>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B83C992-08A3-44B3-92F9-71C74D132EF4}"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G2:H14" firstHeaderRow="1" firstDataRow="1" firstDataCol="1"/>
  <pivotFields count="5">
    <pivotField showAll="0"/>
    <pivotField showAll="0"/>
    <pivotField axis="axisRow" showAll="0">
      <items count="4">
        <item x="2"/>
        <item x="0"/>
        <item x="1"/>
        <item t="default"/>
      </items>
    </pivotField>
    <pivotField axis="axisRow" showAll="0">
      <items count="4">
        <item x="2"/>
        <item x="1"/>
        <item x="0"/>
        <item t="default"/>
      </items>
    </pivotField>
    <pivotField dataField="1" showAll="0"/>
  </pivotFields>
  <rowFields count="2">
    <field x="2"/>
    <field x="3"/>
  </rowFields>
  <rowItems count="12">
    <i>
      <x/>
    </i>
    <i r="1">
      <x/>
    </i>
    <i r="1">
      <x v="2"/>
    </i>
    <i>
      <x v="1"/>
    </i>
    <i r="1">
      <x/>
    </i>
    <i r="1">
      <x v="1"/>
    </i>
    <i r="1">
      <x v="2"/>
    </i>
    <i>
      <x v="2"/>
    </i>
    <i r="1">
      <x/>
    </i>
    <i r="1">
      <x v="1"/>
    </i>
    <i r="1">
      <x v="2"/>
    </i>
    <i t="grand">
      <x/>
    </i>
  </rowItems>
  <colItems count="1">
    <i/>
  </colItems>
  <dataFields count="1">
    <dataField name="Sum of Project Area (ac)" fld="4" baseField="0" baseItem="0"/>
  </dataFields>
  <formats count="20">
    <format dxfId="46">
      <pivotArea type="all" dataOnly="0" outline="0" fieldPosition="0"/>
    </format>
    <format dxfId="45">
      <pivotArea outline="0" collapsedLevelsAreSubtotals="1" fieldPosition="0"/>
    </format>
    <format dxfId="44">
      <pivotArea field="2" type="button" dataOnly="0" labelOnly="1" outline="0" axis="axisRow" fieldPosition="0"/>
    </format>
    <format dxfId="43">
      <pivotArea dataOnly="0" labelOnly="1" fieldPosition="0">
        <references count="1">
          <reference field="2" count="0"/>
        </references>
      </pivotArea>
    </format>
    <format dxfId="42">
      <pivotArea dataOnly="0" labelOnly="1" grandRow="1" outline="0" fieldPosition="0"/>
    </format>
    <format dxfId="41">
      <pivotArea dataOnly="0" labelOnly="1" fieldPosition="0">
        <references count="2">
          <reference field="2" count="1" selected="0">
            <x v="0"/>
          </reference>
          <reference field="3" count="2">
            <x v="0"/>
            <x v="2"/>
          </reference>
        </references>
      </pivotArea>
    </format>
    <format dxfId="40">
      <pivotArea dataOnly="0" labelOnly="1" fieldPosition="0">
        <references count="2">
          <reference field="2" count="1" selected="0">
            <x v="1"/>
          </reference>
          <reference field="3" count="0"/>
        </references>
      </pivotArea>
    </format>
    <format dxfId="39">
      <pivotArea dataOnly="0" labelOnly="1" fieldPosition="0">
        <references count="2">
          <reference field="2" count="1" selected="0">
            <x v="2"/>
          </reference>
          <reference field="3" count="0"/>
        </references>
      </pivotArea>
    </format>
    <format dxfId="38">
      <pivotArea dataOnly="0" labelOnly="1" outline="0" axis="axisValues" fieldPosition="0"/>
    </format>
    <format dxfId="37">
      <pivotArea collapsedLevelsAreSubtotals="1" fieldPosition="0">
        <references count="2">
          <reference field="2" count="1" selected="0">
            <x v="2"/>
          </reference>
          <reference field="3" count="1">
            <x v="2"/>
          </reference>
        </references>
      </pivotArea>
    </format>
    <format dxfId="36">
      <pivotArea dataOnly="0" labelOnly="1" fieldPosition="0">
        <references count="2">
          <reference field="2" count="1" selected="0">
            <x v="2"/>
          </reference>
          <reference field="3" count="1">
            <x v="2"/>
          </reference>
        </references>
      </pivotArea>
    </format>
    <format dxfId="35">
      <pivotArea type="all" dataOnly="0" outline="0" fieldPosition="0"/>
    </format>
    <format dxfId="34">
      <pivotArea outline="0" collapsedLevelsAreSubtotals="1" fieldPosition="0"/>
    </format>
    <format dxfId="33">
      <pivotArea field="2" type="button" dataOnly="0" labelOnly="1" outline="0" axis="axisRow" fieldPosition="0"/>
    </format>
    <format dxfId="32">
      <pivotArea dataOnly="0" labelOnly="1" fieldPosition="0">
        <references count="1">
          <reference field="2" count="0"/>
        </references>
      </pivotArea>
    </format>
    <format dxfId="31">
      <pivotArea dataOnly="0" labelOnly="1" grandRow="1" outline="0" fieldPosition="0"/>
    </format>
    <format dxfId="30">
      <pivotArea dataOnly="0" labelOnly="1" fieldPosition="0">
        <references count="2">
          <reference field="2" count="1" selected="0">
            <x v="0"/>
          </reference>
          <reference field="3" count="2">
            <x v="0"/>
            <x v="2"/>
          </reference>
        </references>
      </pivotArea>
    </format>
    <format dxfId="29">
      <pivotArea dataOnly="0" labelOnly="1" fieldPosition="0">
        <references count="2">
          <reference field="2" count="1" selected="0">
            <x v="1"/>
          </reference>
          <reference field="3" count="0"/>
        </references>
      </pivotArea>
    </format>
    <format dxfId="28">
      <pivotArea dataOnly="0" labelOnly="1" fieldPosition="0">
        <references count="2">
          <reference field="2" count="1" selected="0">
            <x v="2"/>
          </reference>
          <reference field="3" count="0"/>
        </references>
      </pivotArea>
    </format>
    <format dxfId="27">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B426192-0D90-4411-88AD-427A1C276798}" name="PivotTable3"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1:B15" firstHeaderRow="1" firstDataRow="1" firstDataCol="1"/>
  <pivotFields count="6">
    <pivotField showAll="0"/>
    <pivotField axis="axisRow" showAll="0">
      <items count="14">
        <item x="0"/>
        <item x="10"/>
        <item x="9"/>
        <item x="2"/>
        <item x="12"/>
        <item x="1"/>
        <item x="11"/>
        <item x="3"/>
        <item x="6"/>
        <item x="5"/>
        <item x="8"/>
        <item x="7"/>
        <item x="4"/>
        <item t="default"/>
      </items>
    </pivotField>
    <pivotField showAll="0">
      <items count="11">
        <item x="3"/>
        <item x="4"/>
        <item x="0"/>
        <item x="7"/>
        <item x="1"/>
        <item x="9"/>
        <item x="5"/>
        <item x="6"/>
        <item x="2"/>
        <item x="8"/>
        <item t="default"/>
      </items>
    </pivotField>
    <pivotField dataField="1" numFmtId="3" showAll="0"/>
    <pivotField showAll="0"/>
    <pivotField showAll="0"/>
  </pivotFields>
  <rowFields count="1">
    <field x="1"/>
  </rowFields>
  <rowItems count="14">
    <i>
      <x/>
    </i>
    <i>
      <x v="1"/>
    </i>
    <i>
      <x v="2"/>
    </i>
    <i>
      <x v="3"/>
    </i>
    <i>
      <x v="4"/>
    </i>
    <i>
      <x v="5"/>
    </i>
    <i>
      <x v="6"/>
    </i>
    <i>
      <x v="7"/>
    </i>
    <i>
      <x v="8"/>
    </i>
    <i>
      <x v="9"/>
    </i>
    <i>
      <x v="10"/>
    </i>
    <i>
      <x v="11"/>
    </i>
    <i>
      <x v="12"/>
    </i>
    <i t="grand">
      <x/>
    </i>
  </rowItems>
  <colItems count="1">
    <i/>
  </colItems>
  <dataFields count="1">
    <dataField name="Sum of FSAID6_acres" fld="3" baseField="0" baseItem="0" numFmtId="3"/>
  </dataFields>
  <formats count="9">
    <format dxfId="26">
      <pivotArea outline="0" collapsedLevelsAreSubtotals="1" fieldPosition="0"/>
    </format>
    <format dxfId="25">
      <pivotArea type="all" dataOnly="0" outline="0" fieldPosition="0"/>
    </format>
    <format dxfId="24">
      <pivotArea outline="0" collapsedLevelsAreSubtotals="1" fieldPosition="0"/>
    </format>
    <format dxfId="23">
      <pivotArea field="1" type="button" dataOnly="0" labelOnly="1" outline="0" axis="axisRow" fieldPosition="0"/>
    </format>
    <format dxfId="22">
      <pivotArea dataOnly="0" labelOnly="1" fieldPosition="0">
        <references count="1">
          <reference field="1" count="0"/>
        </references>
      </pivotArea>
    </format>
    <format dxfId="21">
      <pivotArea dataOnly="0" labelOnly="1" grandRow="1" outline="0" fieldPosition="0"/>
    </format>
    <format dxfId="20">
      <pivotArea dataOnly="0" labelOnly="1" outline="0" axis="axisValues" fieldPosition="0"/>
    </format>
    <format dxfId="19">
      <pivotArea collapsedLevelsAreSubtotals="1" fieldPosition="0">
        <references count="1">
          <reference field="1" count="1">
            <x v="3"/>
          </reference>
        </references>
      </pivotArea>
    </format>
    <format dxfId="18">
      <pivotArea collapsedLevelsAreSubtotals="1" fieldPosition="0">
        <references count="1">
          <reference field="1" count="1">
            <x v="9"/>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C0306989-76AA-4FF2-98F6-6BEFD74254DA}" name="PivotTable7" cacheId="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15:B43" firstHeaderRow="1" firstDataRow="1" firstDataCol="1"/>
  <pivotFields count="6">
    <pivotField showAll="0"/>
    <pivotField axis="axisRow" showAll="0">
      <items count="14">
        <item x="0"/>
        <item x="10"/>
        <item x="9"/>
        <item x="2"/>
        <item x="12"/>
        <item x="1"/>
        <item x="11"/>
        <item x="3"/>
        <item x="6"/>
        <item x="5"/>
        <item x="8"/>
        <item x="7"/>
        <item x="4"/>
        <item t="default"/>
      </items>
    </pivotField>
    <pivotField showAll="0"/>
    <pivotField dataField="1" numFmtId="3" showAll="0"/>
    <pivotField showAll="0"/>
    <pivotField axis="axisRow" showAll="0">
      <items count="3">
        <item x="1"/>
        <item x="0"/>
        <item t="default"/>
      </items>
    </pivotField>
  </pivotFields>
  <rowFields count="2">
    <field x="5"/>
    <field x="1"/>
  </rowFields>
  <rowItems count="28">
    <i>
      <x/>
    </i>
    <i r="1">
      <x/>
    </i>
    <i r="1">
      <x v="1"/>
    </i>
    <i r="1">
      <x v="2"/>
    </i>
    <i r="1">
      <x v="3"/>
    </i>
    <i r="1">
      <x v="4"/>
    </i>
    <i r="1">
      <x v="5"/>
    </i>
    <i r="1">
      <x v="6"/>
    </i>
    <i r="1">
      <x v="7"/>
    </i>
    <i r="1">
      <x v="8"/>
    </i>
    <i r="1">
      <x v="9"/>
    </i>
    <i r="1">
      <x v="10"/>
    </i>
    <i r="1">
      <x v="11"/>
    </i>
    <i r="1">
      <x v="12"/>
    </i>
    <i>
      <x v="1"/>
    </i>
    <i r="1">
      <x/>
    </i>
    <i r="1">
      <x v="1"/>
    </i>
    <i r="1">
      <x v="2"/>
    </i>
    <i r="1">
      <x v="3"/>
    </i>
    <i r="1">
      <x v="4"/>
    </i>
    <i r="1">
      <x v="5"/>
    </i>
    <i r="1">
      <x v="6"/>
    </i>
    <i r="1">
      <x v="7"/>
    </i>
    <i r="1">
      <x v="8"/>
    </i>
    <i r="1">
      <x v="9"/>
    </i>
    <i r="1">
      <x v="10"/>
    </i>
    <i r="1">
      <x v="12"/>
    </i>
    <i t="grand">
      <x/>
    </i>
  </rowItems>
  <colItems count="1">
    <i/>
  </colItems>
  <dataFields count="1">
    <dataField name="Sum of FSAID6_acres" fld="3" baseField="0" baseItem="0" numFmtId="3"/>
  </dataFields>
  <formats count="10">
    <format dxfId="9">
      <pivotArea outline="0" collapsedLevelsAreSubtotals="1" fieldPosition="0"/>
    </format>
    <format dxfId="8">
      <pivotArea dataOnly="0" labelOnly="1" outline="0" axis="axisValues" fieldPosition="0"/>
    </format>
    <format dxfId="7">
      <pivotArea type="all" dataOnly="0" outline="0" fieldPosition="0"/>
    </format>
    <format dxfId="6">
      <pivotArea outline="0" collapsedLevelsAreSubtotals="1" fieldPosition="0"/>
    </format>
    <format dxfId="5">
      <pivotArea field="5" type="button" dataOnly="0" labelOnly="1" outline="0" axis="axisRow" fieldPosition="0"/>
    </format>
    <format dxfId="4">
      <pivotArea dataOnly="0" labelOnly="1" fieldPosition="0">
        <references count="1">
          <reference field="5" count="0"/>
        </references>
      </pivotArea>
    </format>
    <format dxfId="3">
      <pivotArea dataOnly="0" labelOnly="1" grandRow="1" outline="0" fieldPosition="0"/>
    </format>
    <format dxfId="2">
      <pivotArea dataOnly="0" labelOnly="1" fieldPosition="0">
        <references count="2">
          <reference field="1" count="0"/>
          <reference field="5" count="1" selected="0">
            <x v="0"/>
          </reference>
        </references>
      </pivotArea>
    </format>
    <format dxfId="1">
      <pivotArea dataOnly="0" labelOnly="1" fieldPosition="0">
        <references count="2">
          <reference field="1" count="12">
            <x v="0"/>
            <x v="1"/>
            <x v="2"/>
            <x v="3"/>
            <x v="4"/>
            <x v="5"/>
            <x v="6"/>
            <x v="7"/>
            <x v="8"/>
            <x v="9"/>
            <x v="10"/>
            <x v="12"/>
          </reference>
          <reference field="5" count="1" selected="0">
            <x v="1"/>
          </reference>
        </references>
      </pivotArea>
    </format>
    <format dxfId="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D2BE44FA-CB50-4719-9302-89279C016099}" name="PivotTable4" cacheId="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8:C11" firstHeaderRow="0" firstDataRow="1" firstDataCol="1"/>
  <pivotFields count="5">
    <pivotField showAll="0"/>
    <pivotField dataField="1" showAll="0"/>
    <pivotField dataField="1" showAll="0"/>
    <pivotField showAll="0"/>
    <pivotField axis="axisRow" showAll="0">
      <items count="3">
        <item x="1"/>
        <item x="0"/>
        <item t="default"/>
      </items>
    </pivotField>
  </pivotFields>
  <rowFields count="1">
    <field x="4"/>
  </rowFields>
  <rowItems count="3">
    <i>
      <x/>
    </i>
    <i>
      <x v="1"/>
    </i>
    <i t="grand">
      <x/>
    </i>
  </rowItems>
  <colFields count="1">
    <field x="-2"/>
  </colFields>
  <colItems count="2">
    <i>
      <x/>
    </i>
    <i i="1">
      <x v="1"/>
    </i>
  </colItems>
  <dataFields count="2">
    <dataField name="Count of ParcelNumber" fld="1" subtotal="count" baseField="0" baseItem="0"/>
    <dataField name="Sum of FSAID6_acres" fld="2" baseField="0" baseItem="0" numFmtId="3"/>
  </dataFields>
  <formats count="8">
    <format dxfId="17">
      <pivotArea outline="0" collapsedLevelsAreSubtotals="1" fieldPosition="0">
        <references count="1">
          <reference field="4294967294" count="1" selected="0">
            <x v="1"/>
          </reference>
        </references>
      </pivotArea>
    </format>
    <format dxfId="16">
      <pivotArea dataOnly="0" labelOnly="1" outline="0" fieldPosition="0">
        <references count="1">
          <reference field="4294967294" count="1">
            <x v="1"/>
          </reference>
        </references>
      </pivotArea>
    </format>
    <format dxfId="15">
      <pivotArea type="all" dataOnly="0" outline="0" fieldPosition="0"/>
    </format>
    <format dxfId="14">
      <pivotArea outline="0" collapsedLevelsAreSubtotals="1" fieldPosition="0"/>
    </format>
    <format dxfId="13">
      <pivotArea field="4" type="button" dataOnly="0" labelOnly="1" outline="0" axis="axisRow" fieldPosition="0"/>
    </format>
    <format dxfId="12">
      <pivotArea dataOnly="0" labelOnly="1" fieldPosition="0">
        <references count="1">
          <reference field="4" count="0"/>
        </references>
      </pivotArea>
    </format>
    <format dxfId="11">
      <pivotArea dataOnly="0" labelOnly="1" grandRow="1" outline="0" fieldPosition="0"/>
    </format>
    <format dxfId="10">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ivotTable" Target="../pivotTables/pivotTable4.xml"/><Relationship Id="rId1" Type="http://schemas.openxmlformats.org/officeDocument/2006/relationships/pivotTable" Target="../pivotTables/pivotTable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_rels/sheet9.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9AE31-1124-4B7E-9CA2-AD5539EC0A8D}">
  <dimension ref="A1:D30"/>
  <sheetViews>
    <sheetView tabSelected="1" workbookViewId="0">
      <selection activeCell="A33" sqref="A33"/>
    </sheetView>
  </sheetViews>
  <sheetFormatPr defaultRowHeight="15" x14ac:dyDescent="0.25"/>
  <cols>
    <col min="1" max="1" width="50.7109375" customWidth="1"/>
    <col min="2" max="2" width="20.85546875" bestFit="1" customWidth="1"/>
    <col min="3" max="3" width="23.5703125" bestFit="1" customWidth="1"/>
    <col min="4" max="4" width="30.140625" bestFit="1" customWidth="1"/>
  </cols>
  <sheetData>
    <row r="1" spans="1:4" ht="15.75" x14ac:dyDescent="0.25">
      <c r="A1" s="1" t="s">
        <v>13</v>
      </c>
    </row>
    <row r="2" spans="1:4" x14ac:dyDescent="0.25">
      <c r="A2" s="2" t="s">
        <v>14</v>
      </c>
      <c r="B2" s="2" t="s">
        <v>15</v>
      </c>
    </row>
    <row r="3" spans="1:4" x14ac:dyDescent="0.25">
      <c r="A3" s="7" t="s">
        <v>16</v>
      </c>
      <c r="B3" s="8">
        <v>283609</v>
      </c>
    </row>
    <row r="4" spans="1:4" x14ac:dyDescent="0.25">
      <c r="A4" s="7" t="s">
        <v>17</v>
      </c>
      <c r="B4" s="8">
        <v>173448</v>
      </c>
    </row>
    <row r="5" spans="1:4" x14ac:dyDescent="0.25">
      <c r="A5" s="7" t="s">
        <v>18</v>
      </c>
      <c r="B5" s="9">
        <v>0.61</v>
      </c>
    </row>
    <row r="8" spans="1:4" ht="15.75" x14ac:dyDescent="0.25">
      <c r="A8" s="1" t="s">
        <v>19</v>
      </c>
    </row>
    <row r="9" spans="1:4" x14ac:dyDescent="0.25">
      <c r="A9" s="6" t="s">
        <v>0</v>
      </c>
      <c r="B9" s="6" t="s">
        <v>20</v>
      </c>
      <c r="C9" s="6" t="s">
        <v>21</v>
      </c>
      <c r="D9" s="6" t="s">
        <v>22</v>
      </c>
    </row>
    <row r="10" spans="1:4" x14ac:dyDescent="0.25">
      <c r="A10" s="3" t="s">
        <v>6</v>
      </c>
      <c r="B10" s="73">
        <v>7161</v>
      </c>
      <c r="C10" s="73">
        <v>1928.01</v>
      </c>
      <c r="D10" s="73">
        <f>(C10/B10)*100</f>
        <v>26.923753665689148</v>
      </c>
    </row>
    <row r="11" spans="1:4" x14ac:dyDescent="0.25">
      <c r="A11" s="3" t="s">
        <v>11</v>
      </c>
      <c r="B11" s="73">
        <v>33271</v>
      </c>
      <c r="C11" s="73">
        <v>11877.03</v>
      </c>
      <c r="D11" s="73">
        <f t="shared" ref="D11:D18" si="0">(C11/B11)*100</f>
        <v>35.697844970094081</v>
      </c>
    </row>
    <row r="12" spans="1:4" x14ac:dyDescent="0.25">
      <c r="A12" s="3" t="s">
        <v>4</v>
      </c>
      <c r="B12" s="73">
        <v>59804</v>
      </c>
      <c r="C12" s="73">
        <v>42785.24</v>
      </c>
      <c r="D12" s="73">
        <f t="shared" si="0"/>
        <v>71.542438632867373</v>
      </c>
    </row>
    <row r="13" spans="1:4" x14ac:dyDescent="0.25">
      <c r="A13" s="3" t="s">
        <v>3</v>
      </c>
      <c r="B13" s="73">
        <v>81466</v>
      </c>
      <c r="C13" s="73">
        <v>60127.31</v>
      </c>
      <c r="D13" s="73">
        <f t="shared" si="0"/>
        <v>73.806630987160275</v>
      </c>
    </row>
    <row r="14" spans="1:4" x14ac:dyDescent="0.25">
      <c r="A14" s="75" t="s">
        <v>5</v>
      </c>
      <c r="B14" s="73">
        <v>81660</v>
      </c>
      <c r="C14" s="73">
        <v>48083.11</v>
      </c>
      <c r="D14" s="73">
        <f t="shared" si="0"/>
        <v>58.882084251775659</v>
      </c>
    </row>
    <row r="15" spans="1:4" x14ac:dyDescent="0.25">
      <c r="A15" s="75" t="s">
        <v>1</v>
      </c>
      <c r="B15" s="73">
        <v>1949</v>
      </c>
      <c r="C15" s="73">
        <v>78.31</v>
      </c>
      <c r="D15" s="73">
        <f t="shared" si="0"/>
        <v>4.017957927142124</v>
      </c>
    </row>
    <row r="16" spans="1:4" x14ac:dyDescent="0.25">
      <c r="A16" s="3" t="s">
        <v>2</v>
      </c>
      <c r="B16" s="4">
        <v>454</v>
      </c>
      <c r="C16" s="78">
        <v>19.05</v>
      </c>
      <c r="D16" s="73">
        <f t="shared" si="0"/>
        <v>4.1960352422907494</v>
      </c>
    </row>
    <row r="17" spans="1:4" x14ac:dyDescent="0.25">
      <c r="A17" s="75" t="s">
        <v>10</v>
      </c>
      <c r="B17" s="73">
        <v>17814</v>
      </c>
      <c r="C17" s="73">
        <v>8550.4</v>
      </c>
      <c r="D17" s="73">
        <f t="shared" si="0"/>
        <v>47.998203660042662</v>
      </c>
    </row>
    <row r="18" spans="1:4" x14ac:dyDescent="0.25">
      <c r="A18" s="75" t="s">
        <v>8</v>
      </c>
      <c r="B18" s="4">
        <v>28</v>
      </c>
      <c r="C18" s="78">
        <v>0</v>
      </c>
      <c r="D18" s="73">
        <f t="shared" si="0"/>
        <v>0</v>
      </c>
    </row>
    <row r="19" spans="1:4" x14ac:dyDescent="0.25">
      <c r="A19" s="75" t="s">
        <v>9</v>
      </c>
      <c r="B19" s="74">
        <v>0</v>
      </c>
      <c r="C19" s="73">
        <v>0</v>
      </c>
      <c r="D19" s="73" t="s">
        <v>54</v>
      </c>
    </row>
    <row r="20" spans="1:4" x14ac:dyDescent="0.25">
      <c r="A20" s="75" t="s">
        <v>7</v>
      </c>
      <c r="B20" s="74">
        <v>2</v>
      </c>
      <c r="C20" s="73">
        <v>0</v>
      </c>
      <c r="D20" s="73">
        <f>(C20/B20)*100</f>
        <v>0</v>
      </c>
    </row>
    <row r="21" spans="1:4" x14ac:dyDescent="0.25">
      <c r="A21" s="5" t="s">
        <v>12</v>
      </c>
      <c r="B21" s="76">
        <f>SUM(B10:B20)</f>
        <v>283609</v>
      </c>
      <c r="C21" s="76">
        <f>SUM(C10:C20)</f>
        <v>173448.46</v>
      </c>
      <c r="D21" s="77">
        <v>61</v>
      </c>
    </row>
    <row r="23" spans="1:4" ht="15.75" x14ac:dyDescent="0.25">
      <c r="A23" s="28" t="s">
        <v>27</v>
      </c>
    </row>
    <row r="24" spans="1:4" x14ac:dyDescent="0.25">
      <c r="A24" s="27" t="s">
        <v>32</v>
      </c>
    </row>
    <row r="25" spans="1:4" s="12" customFormat="1" x14ac:dyDescent="0.25">
      <c r="A25" s="11" t="s">
        <v>14</v>
      </c>
      <c r="B25" s="11" t="s">
        <v>15</v>
      </c>
    </row>
    <row r="26" spans="1:4" s="12" customFormat="1" x14ac:dyDescent="0.25">
      <c r="A26" s="13" t="s">
        <v>28</v>
      </c>
      <c r="B26" s="14">
        <v>110194.87</v>
      </c>
    </row>
    <row r="27" spans="1:4" s="12" customFormat="1" ht="25.5" x14ac:dyDescent="0.25">
      <c r="A27" s="13" t="s">
        <v>29</v>
      </c>
      <c r="B27" s="15">
        <v>3226.5180869999999</v>
      </c>
    </row>
    <row r="28" spans="1:4" s="12" customFormat="1" ht="45.75" customHeight="1" x14ac:dyDescent="0.25">
      <c r="A28" s="13" t="s">
        <v>30</v>
      </c>
      <c r="B28" s="14">
        <v>25533.403590000002</v>
      </c>
    </row>
    <row r="29" spans="1:4" s="12" customFormat="1" x14ac:dyDescent="0.25">
      <c r="A29" s="16" t="s">
        <v>31</v>
      </c>
      <c r="B29" s="17">
        <v>81434.949313000005</v>
      </c>
    </row>
    <row r="30" spans="1:4" s="12" customFormat="1" x14ac:dyDescent="0.25"/>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DC118-0354-43D1-B40C-9630DC1EEFCA}">
  <dimension ref="A1:AO43"/>
  <sheetViews>
    <sheetView workbookViewId="0">
      <selection activeCell="E37" sqref="E37"/>
    </sheetView>
  </sheetViews>
  <sheetFormatPr defaultRowHeight="15" x14ac:dyDescent="0.25"/>
  <cols>
    <col min="1" max="1" width="24.140625" style="33" bestFit="1" customWidth="1"/>
    <col min="2" max="2" width="24.140625" style="40" bestFit="1" customWidth="1"/>
    <col min="3" max="3" width="19.5703125" style="33" bestFit="1" customWidth="1"/>
    <col min="4" max="4" width="14.85546875" style="33" bestFit="1" customWidth="1"/>
    <col min="5" max="5" width="23.42578125" style="33" bestFit="1" customWidth="1"/>
    <col min="6" max="6" width="22" style="33" bestFit="1" customWidth="1"/>
    <col min="7" max="16" width="9.140625" style="33"/>
    <col min="17" max="17" width="255.7109375" style="33" bestFit="1" customWidth="1"/>
    <col min="18" max="19" width="9.140625" style="33"/>
    <col min="20" max="20" width="24.140625" style="33" bestFit="1" customWidth="1"/>
    <col min="21" max="21" width="19.5703125" style="33" bestFit="1" customWidth="1"/>
    <col min="22" max="16384" width="9.140625" style="33"/>
  </cols>
  <sheetData>
    <row r="1" spans="1:14" ht="15.75" x14ac:dyDescent="0.25">
      <c r="A1" s="2" t="s">
        <v>88</v>
      </c>
      <c r="B1" s="2" t="s">
        <v>15</v>
      </c>
      <c r="E1" s="47" t="s">
        <v>181</v>
      </c>
    </row>
    <row r="2" spans="1:14" ht="15.75" customHeight="1" x14ac:dyDescent="0.25">
      <c r="A2" s="41" t="s">
        <v>87</v>
      </c>
      <c r="B2" s="42">
        <v>3226.5180869999999</v>
      </c>
      <c r="E2" s="85" t="s">
        <v>195</v>
      </c>
      <c r="F2" s="85"/>
      <c r="G2" s="85"/>
      <c r="H2" s="85"/>
      <c r="I2" s="85"/>
      <c r="J2" s="85"/>
      <c r="K2" s="85"/>
      <c r="L2" s="85"/>
      <c r="M2" s="85"/>
      <c r="N2" s="85"/>
    </row>
    <row r="3" spans="1:14" ht="15.75" customHeight="1" x14ac:dyDescent="0.25">
      <c r="A3" s="41" t="s">
        <v>85</v>
      </c>
      <c r="B3" s="42">
        <v>25533.403590000002</v>
      </c>
      <c r="E3" s="85"/>
      <c r="F3" s="85"/>
      <c r="G3" s="85"/>
      <c r="H3" s="85"/>
      <c r="I3" s="85"/>
      <c r="J3" s="85"/>
      <c r="K3" s="85"/>
      <c r="L3" s="85"/>
      <c r="M3" s="85"/>
      <c r="N3" s="85"/>
    </row>
    <row r="4" spans="1:14" ht="15.75" customHeight="1" x14ac:dyDescent="0.25">
      <c r="A4" s="41" t="s">
        <v>86</v>
      </c>
      <c r="B4" s="42">
        <v>81434.949313000005</v>
      </c>
      <c r="E4" s="85"/>
      <c r="F4" s="85"/>
      <c r="G4" s="85"/>
      <c r="H4" s="85"/>
      <c r="I4" s="85"/>
      <c r="J4" s="85"/>
      <c r="K4" s="85"/>
      <c r="L4" s="85"/>
      <c r="M4" s="85"/>
      <c r="N4" s="85"/>
    </row>
    <row r="5" spans="1:14" x14ac:dyDescent="0.25">
      <c r="B5" s="40">
        <f>SUM(B2:B4)</f>
        <v>110194.87099000001</v>
      </c>
      <c r="E5" s="85"/>
      <c r="F5" s="85"/>
      <c r="G5" s="85"/>
      <c r="H5" s="85"/>
      <c r="I5" s="85"/>
      <c r="J5" s="85"/>
      <c r="K5" s="85"/>
      <c r="L5" s="85"/>
      <c r="M5" s="85"/>
      <c r="N5" s="85"/>
    </row>
    <row r="6" spans="1:14" x14ac:dyDescent="0.25">
      <c r="E6" s="85"/>
      <c r="F6" s="85"/>
      <c r="G6" s="85"/>
      <c r="H6" s="85"/>
      <c r="I6" s="85"/>
      <c r="J6" s="85"/>
      <c r="K6" s="85"/>
      <c r="L6" s="85"/>
      <c r="M6" s="85"/>
      <c r="N6" s="85"/>
    </row>
    <row r="7" spans="1:14" x14ac:dyDescent="0.25">
      <c r="E7" s="85"/>
      <c r="F7" s="85"/>
      <c r="G7" s="85"/>
      <c r="H7" s="85"/>
      <c r="I7" s="85"/>
      <c r="J7" s="85"/>
      <c r="K7" s="85"/>
      <c r="L7" s="85"/>
      <c r="M7" s="85"/>
      <c r="N7" s="85"/>
    </row>
    <row r="8" spans="1:14" x14ac:dyDescent="0.25">
      <c r="A8" s="64" t="s">
        <v>100</v>
      </c>
      <c r="B8" s="33" t="s">
        <v>191</v>
      </c>
      <c r="C8" s="40" t="s">
        <v>182</v>
      </c>
    </row>
    <row r="9" spans="1:14" x14ac:dyDescent="0.25">
      <c r="A9" s="18" t="s">
        <v>192</v>
      </c>
      <c r="B9" s="69">
        <v>3309</v>
      </c>
      <c r="C9" s="40">
        <v>23416.47593990017</v>
      </c>
    </row>
    <row r="10" spans="1:14" ht="15.75" customHeight="1" x14ac:dyDescent="0.25">
      <c r="A10" s="18" t="s">
        <v>193</v>
      </c>
      <c r="B10" s="69">
        <v>315</v>
      </c>
      <c r="C10" s="40">
        <v>58018.47337267542</v>
      </c>
      <c r="E10" s="85" t="s">
        <v>196</v>
      </c>
      <c r="F10" s="85"/>
      <c r="G10" s="85"/>
      <c r="H10" s="85"/>
      <c r="I10" s="85"/>
      <c r="J10" s="85"/>
      <c r="K10" s="85"/>
      <c r="L10" s="85"/>
      <c r="M10" s="85"/>
      <c r="N10" s="85"/>
    </row>
    <row r="11" spans="1:14" x14ac:dyDescent="0.25">
      <c r="A11" s="18" t="s">
        <v>120</v>
      </c>
      <c r="B11" s="69">
        <v>3624</v>
      </c>
      <c r="C11" s="40">
        <v>81434.949312575613</v>
      </c>
      <c r="E11" s="85"/>
      <c r="F11" s="85"/>
      <c r="G11" s="85"/>
      <c r="H11" s="85"/>
      <c r="I11" s="85"/>
      <c r="J11" s="85"/>
      <c r="K11" s="85"/>
      <c r="L11" s="85"/>
      <c r="M11" s="85"/>
      <c r="N11" s="85"/>
    </row>
    <row r="12" spans="1:14" x14ac:dyDescent="0.25">
      <c r="E12" s="85"/>
      <c r="F12" s="85"/>
      <c r="G12" s="85"/>
      <c r="H12" s="85"/>
      <c r="I12" s="85"/>
      <c r="J12" s="85"/>
      <c r="K12" s="85"/>
      <c r="L12" s="85"/>
      <c r="M12" s="85"/>
      <c r="N12" s="85"/>
    </row>
    <row r="13" spans="1:14" x14ac:dyDescent="0.25">
      <c r="E13" s="85"/>
      <c r="F13" s="85"/>
      <c r="G13" s="85"/>
      <c r="H13" s="85"/>
      <c r="I13" s="85"/>
      <c r="J13" s="85"/>
      <c r="K13" s="85"/>
      <c r="L13" s="85"/>
      <c r="M13" s="85"/>
      <c r="N13" s="85"/>
    </row>
    <row r="14" spans="1:14" x14ac:dyDescent="0.25">
      <c r="E14" s="85"/>
      <c r="F14" s="85"/>
      <c r="G14" s="85"/>
      <c r="H14" s="85"/>
      <c r="I14" s="85"/>
      <c r="J14" s="85"/>
      <c r="K14" s="85"/>
      <c r="L14" s="85"/>
      <c r="M14" s="85"/>
      <c r="N14" s="85"/>
    </row>
    <row r="15" spans="1:14" s="67" customFormat="1" x14ac:dyDescent="0.25">
      <c r="A15" s="64" t="s">
        <v>100</v>
      </c>
      <c r="B15" s="82" t="s">
        <v>182</v>
      </c>
      <c r="C15" s="33"/>
      <c r="D15" s="33"/>
    </row>
    <row r="16" spans="1:14" s="67" customFormat="1" x14ac:dyDescent="0.25">
      <c r="A16" s="18" t="s">
        <v>192</v>
      </c>
      <c r="B16" s="40">
        <v>23257.151257827107</v>
      </c>
      <c r="C16" s="33"/>
      <c r="D16" s="33"/>
    </row>
    <row r="17" spans="1:41" s="67" customFormat="1" x14ac:dyDescent="0.25">
      <c r="A17" s="83" t="s">
        <v>61</v>
      </c>
      <c r="B17" s="40">
        <v>372.84155779737176</v>
      </c>
      <c r="C17" s="33"/>
      <c r="D17" s="33"/>
    </row>
    <row r="18" spans="1:41" s="67" customFormat="1" x14ac:dyDescent="0.25">
      <c r="A18" s="83" t="s">
        <v>183</v>
      </c>
      <c r="B18" s="40">
        <v>411.6697107994521</v>
      </c>
      <c r="D18" s="33"/>
    </row>
    <row r="19" spans="1:41" s="67" customFormat="1" x14ac:dyDescent="0.25">
      <c r="A19" s="83" t="s">
        <v>184</v>
      </c>
      <c r="B19" s="40">
        <v>450.81394385916047</v>
      </c>
      <c r="D19" s="33"/>
      <c r="Y19" s="40"/>
      <c r="Z19" s="33"/>
      <c r="AA19" s="33"/>
      <c r="AB19" s="33"/>
      <c r="AC19" s="33"/>
      <c r="AD19" s="33"/>
      <c r="AE19" s="33"/>
      <c r="AF19" s="33"/>
      <c r="AG19" s="33"/>
      <c r="AH19" s="33"/>
      <c r="AI19" s="33"/>
      <c r="AJ19" s="33"/>
      <c r="AK19" s="33"/>
      <c r="AL19" s="33"/>
      <c r="AM19" s="33"/>
      <c r="AN19" s="33"/>
      <c r="AO19" s="33"/>
    </row>
    <row r="20" spans="1:41" ht="15.75" customHeight="1" x14ac:dyDescent="0.25">
      <c r="A20" s="83" t="s">
        <v>185</v>
      </c>
      <c r="B20" s="40">
        <v>6870.188760320797</v>
      </c>
      <c r="Y20" s="66"/>
      <c r="Z20" s="66"/>
      <c r="AA20" s="66"/>
      <c r="AB20" s="66"/>
      <c r="AC20" s="66"/>
      <c r="AD20" s="66"/>
      <c r="AE20" s="66"/>
      <c r="AF20" s="66"/>
      <c r="AG20" s="66"/>
      <c r="AH20" s="66"/>
      <c r="AI20" s="66"/>
      <c r="AJ20" s="66"/>
      <c r="AK20" s="66"/>
      <c r="AL20" s="66"/>
      <c r="AM20" s="66"/>
      <c r="AN20" s="66"/>
      <c r="AO20" s="66"/>
    </row>
    <row r="21" spans="1:41" ht="15.75" x14ac:dyDescent="0.25">
      <c r="A21" s="83" t="s">
        <v>186</v>
      </c>
      <c r="B21" s="40">
        <v>33.3812287087</v>
      </c>
      <c r="Y21" s="72"/>
      <c r="Z21" s="72"/>
      <c r="AA21" s="72"/>
      <c r="AB21" s="72"/>
      <c r="AC21" s="72"/>
      <c r="AD21" s="72"/>
      <c r="AE21" s="72"/>
      <c r="AF21" s="72"/>
      <c r="AG21" s="72"/>
      <c r="AH21" s="72"/>
      <c r="AI21" s="72"/>
      <c r="AJ21" s="72"/>
      <c r="AK21" s="72"/>
      <c r="AL21" s="72"/>
      <c r="AM21" s="72"/>
      <c r="AN21" s="72"/>
      <c r="AO21" s="72"/>
    </row>
    <row r="22" spans="1:41" ht="15.75" x14ac:dyDescent="0.25">
      <c r="A22" s="83" t="s">
        <v>187</v>
      </c>
      <c r="B22" s="40">
        <v>12468.462335258855</v>
      </c>
      <c r="D22" s="33" t="s">
        <v>194</v>
      </c>
      <c r="E22" s="65">
        <f>GETPIVOTDATA("FSAID6_acres",$A$15,"LandUse","Grazing Land","Division","&lt; 50")/GETPIVOTDATA("FSAID6_acres",$A$15,"Division","&lt; 50")</f>
        <v>0.5361130517247954</v>
      </c>
      <c r="Y22" s="72"/>
      <c r="Z22" s="72"/>
      <c r="AA22" s="72"/>
      <c r="AB22" s="72"/>
      <c r="AC22" s="72"/>
      <c r="AD22" s="72"/>
      <c r="AE22" s="72"/>
      <c r="AF22" s="72"/>
      <c r="AG22" s="72"/>
      <c r="AH22" s="72"/>
      <c r="AI22" s="72"/>
      <c r="AJ22" s="72"/>
      <c r="AK22" s="72"/>
      <c r="AL22" s="72"/>
      <c r="AM22" s="72"/>
      <c r="AN22" s="72"/>
      <c r="AO22" s="72"/>
    </row>
    <row r="23" spans="1:41" x14ac:dyDescent="0.25">
      <c r="A23" s="83" t="s">
        <v>159</v>
      </c>
      <c r="B23" s="40">
        <v>396.37186289227299</v>
      </c>
      <c r="D23" s="67"/>
      <c r="Y23" s="68"/>
      <c r="Z23" s="12"/>
      <c r="AA23" s="12"/>
      <c r="AB23" s="12"/>
      <c r="AC23" s="12"/>
      <c r="AD23" s="12"/>
      <c r="AE23" s="12"/>
      <c r="AF23" s="12"/>
      <c r="AG23" s="12"/>
      <c r="AH23" s="12"/>
      <c r="AI23" s="12"/>
      <c r="AJ23" s="12"/>
      <c r="AK23" s="12"/>
      <c r="AL23" s="12"/>
      <c r="AM23" s="12"/>
      <c r="AN23" s="12"/>
      <c r="AO23" s="12"/>
    </row>
    <row r="24" spans="1:41" ht="15.75" customHeight="1" x14ac:dyDescent="0.25">
      <c r="A24" s="83" t="s">
        <v>164</v>
      </c>
      <c r="B24" s="40">
        <v>557.67602546273224</v>
      </c>
      <c r="D24" s="67"/>
      <c r="Y24" s="66"/>
      <c r="Z24" s="66"/>
      <c r="AA24" s="66"/>
      <c r="AB24" s="66"/>
      <c r="AC24" s="66"/>
      <c r="AD24" s="66"/>
      <c r="AE24" s="66"/>
      <c r="AF24" s="66"/>
      <c r="AG24" s="66"/>
      <c r="AH24" s="66"/>
      <c r="AI24" s="66"/>
      <c r="AJ24" s="66"/>
      <c r="AK24" s="66"/>
      <c r="AL24" s="66"/>
      <c r="AM24" s="66"/>
      <c r="AN24" s="66"/>
      <c r="AO24" s="66"/>
    </row>
    <row r="25" spans="1:41" x14ac:dyDescent="0.25">
      <c r="A25" s="83" t="s">
        <v>188</v>
      </c>
      <c r="B25" s="40">
        <v>1352.1390232415408</v>
      </c>
      <c r="D25" s="67"/>
    </row>
    <row r="26" spans="1:41" x14ac:dyDescent="0.25">
      <c r="A26" s="83" t="s">
        <v>189</v>
      </c>
      <c r="B26" s="40">
        <v>201.15074443804275</v>
      </c>
      <c r="D26" s="67"/>
    </row>
    <row r="27" spans="1:41" x14ac:dyDescent="0.25">
      <c r="A27" s="83" t="s">
        <v>72</v>
      </c>
      <c r="B27" s="40">
        <v>48.707616020149302</v>
      </c>
      <c r="D27" s="67"/>
    </row>
    <row r="28" spans="1:41" x14ac:dyDescent="0.25">
      <c r="A28" s="83" t="s">
        <v>190</v>
      </c>
      <c r="B28" s="40">
        <v>93.385177119667134</v>
      </c>
    </row>
    <row r="29" spans="1:41" x14ac:dyDescent="0.25">
      <c r="A29" s="83" t="s">
        <v>175</v>
      </c>
      <c r="B29" s="40">
        <v>0.36327190836342504</v>
      </c>
    </row>
    <row r="30" spans="1:41" x14ac:dyDescent="0.25">
      <c r="A30" s="18" t="s">
        <v>193</v>
      </c>
      <c r="B30" s="40">
        <v>58177.798054748491</v>
      </c>
    </row>
    <row r="31" spans="1:41" x14ac:dyDescent="0.25">
      <c r="A31" s="83" t="s">
        <v>61</v>
      </c>
      <c r="B31" s="40">
        <v>1443.4714186101942</v>
      </c>
    </row>
    <row r="32" spans="1:41" x14ac:dyDescent="0.25">
      <c r="A32" s="83" t="s">
        <v>183</v>
      </c>
      <c r="B32" s="40">
        <v>451.80969828848583</v>
      </c>
    </row>
    <row r="33" spans="1:5" x14ac:dyDescent="0.25">
      <c r="A33" s="83" t="s">
        <v>184</v>
      </c>
      <c r="B33" s="40">
        <v>4704.8407041144083</v>
      </c>
    </row>
    <row r="34" spans="1:5" x14ac:dyDescent="0.25">
      <c r="A34" s="83" t="s">
        <v>185</v>
      </c>
      <c r="B34" s="40">
        <v>23519.707749634999</v>
      </c>
    </row>
    <row r="35" spans="1:5" x14ac:dyDescent="0.25">
      <c r="A35" s="83" t="s">
        <v>186</v>
      </c>
      <c r="B35" s="40">
        <v>10.319700361124999</v>
      </c>
      <c r="D35" s="33" t="s">
        <v>194</v>
      </c>
      <c r="E35" s="65">
        <f>GETPIVOTDATA("FSAID6_acres",$A$15,"LandUse","Grazing Land","Division","≥ 50")/GETPIVOTDATA("FSAID6_acres",$A$15,"Division","≥ 50")</f>
        <v>0.39619224050198731</v>
      </c>
    </row>
    <row r="36" spans="1:5" x14ac:dyDescent="0.25">
      <c r="A36" s="83" t="s">
        <v>187</v>
      </c>
      <c r="B36" s="40">
        <v>23049.592158782965</v>
      </c>
    </row>
    <row r="37" spans="1:5" x14ac:dyDescent="0.25">
      <c r="A37" s="83" t="s">
        <v>159</v>
      </c>
      <c r="B37" s="40">
        <v>2103.7636652496703</v>
      </c>
    </row>
    <row r="38" spans="1:5" x14ac:dyDescent="0.25">
      <c r="A38" s="83" t="s">
        <v>164</v>
      </c>
      <c r="B38" s="40">
        <v>507.82229648654504</v>
      </c>
    </row>
    <row r="39" spans="1:5" x14ac:dyDescent="0.25">
      <c r="A39" s="83" t="s">
        <v>188</v>
      </c>
      <c r="B39" s="40">
        <v>1003.1523890335457</v>
      </c>
    </row>
    <row r="40" spans="1:5" x14ac:dyDescent="0.25">
      <c r="A40" s="83" t="s">
        <v>189</v>
      </c>
      <c r="B40" s="40">
        <v>498.84085781191072</v>
      </c>
    </row>
    <row r="41" spans="1:5" x14ac:dyDescent="0.25">
      <c r="A41" s="83" t="s">
        <v>72</v>
      </c>
      <c r="B41" s="40">
        <v>884.45808722483218</v>
      </c>
    </row>
    <row r="42" spans="1:5" x14ac:dyDescent="0.25">
      <c r="A42" s="83" t="s">
        <v>175</v>
      </c>
      <c r="B42" s="40">
        <v>1.9329149804299998E-2</v>
      </c>
    </row>
    <row r="43" spans="1:5" x14ac:dyDescent="0.25">
      <c r="A43" s="18" t="s">
        <v>120</v>
      </c>
      <c r="B43" s="40">
        <v>81434.949312575598</v>
      </c>
    </row>
  </sheetData>
  <mergeCells count="2">
    <mergeCell ref="E2:N7"/>
    <mergeCell ref="E10:N14"/>
  </mergeCell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C43E1-7CE2-4DD7-8376-804C16AA7F72}">
  <dimension ref="A1:D128"/>
  <sheetViews>
    <sheetView workbookViewId="0">
      <selection activeCell="F23" sqref="F23"/>
    </sheetView>
  </sheetViews>
  <sheetFormatPr defaultRowHeight="15" x14ac:dyDescent="0.25"/>
  <cols>
    <col min="1" max="1" width="49.7109375" customWidth="1"/>
    <col min="2" max="3" width="23.5703125" bestFit="1" customWidth="1"/>
    <col min="4" max="4" width="30.140625" bestFit="1" customWidth="1"/>
    <col min="6" max="6" width="20.85546875" bestFit="1" customWidth="1"/>
    <col min="7" max="7" width="23.5703125" bestFit="1" customWidth="1"/>
    <col min="8" max="8" width="30.140625" bestFit="1" customWidth="1"/>
  </cols>
  <sheetData>
    <row r="1" spans="1:4" ht="15.75" x14ac:dyDescent="0.25">
      <c r="A1" s="1" t="s">
        <v>56</v>
      </c>
    </row>
    <row r="2" spans="1:4" x14ac:dyDescent="0.25">
      <c r="A2" s="2" t="s">
        <v>14</v>
      </c>
      <c r="B2" s="2" t="s">
        <v>15</v>
      </c>
    </row>
    <row r="3" spans="1:4" x14ac:dyDescent="0.25">
      <c r="A3" s="7" t="s">
        <v>57</v>
      </c>
      <c r="B3" s="8">
        <v>283609</v>
      </c>
    </row>
    <row r="4" spans="1:4" x14ac:dyDescent="0.25">
      <c r="A4" s="7" t="s">
        <v>17</v>
      </c>
      <c r="B4" s="8">
        <v>173448</v>
      </c>
    </row>
    <row r="5" spans="1:4" x14ac:dyDescent="0.25">
      <c r="A5" s="7" t="s">
        <v>18</v>
      </c>
      <c r="B5" s="9">
        <v>0.61</v>
      </c>
    </row>
    <row r="6" spans="1:4" x14ac:dyDescent="0.25">
      <c r="A6" s="34"/>
      <c r="B6" s="35"/>
    </row>
    <row r="8" spans="1:4" ht="15.75" x14ac:dyDescent="0.25">
      <c r="A8" s="1" t="s">
        <v>58</v>
      </c>
    </row>
    <row r="9" spans="1:4" x14ac:dyDescent="0.25">
      <c r="A9" s="6" t="s">
        <v>0</v>
      </c>
      <c r="B9" s="6" t="s">
        <v>20</v>
      </c>
      <c r="C9" s="6" t="s">
        <v>21</v>
      </c>
      <c r="D9" s="6" t="s">
        <v>22</v>
      </c>
    </row>
    <row r="10" spans="1:4" x14ac:dyDescent="0.25">
      <c r="A10" s="3" t="s">
        <v>6</v>
      </c>
      <c r="B10" s="73">
        <v>7161</v>
      </c>
      <c r="C10" s="73">
        <v>1928.01</v>
      </c>
      <c r="D10" s="73">
        <f>(C10/B10)*100</f>
        <v>26.923753665689148</v>
      </c>
    </row>
    <row r="11" spans="1:4" x14ac:dyDescent="0.25">
      <c r="A11" s="3" t="s">
        <v>11</v>
      </c>
      <c r="B11" s="73">
        <v>33271</v>
      </c>
      <c r="C11" s="73">
        <v>11877.03</v>
      </c>
      <c r="D11" s="73">
        <f t="shared" ref="D11:D18" si="0">(C11/B11)*100</f>
        <v>35.697844970094081</v>
      </c>
    </row>
    <row r="12" spans="1:4" x14ac:dyDescent="0.25">
      <c r="A12" s="3" t="s">
        <v>4</v>
      </c>
      <c r="B12" s="73">
        <v>59804</v>
      </c>
      <c r="C12" s="73">
        <v>42785.24</v>
      </c>
      <c r="D12" s="73">
        <f t="shared" si="0"/>
        <v>71.542438632867373</v>
      </c>
    </row>
    <row r="13" spans="1:4" x14ac:dyDescent="0.25">
      <c r="A13" s="3" t="s">
        <v>3</v>
      </c>
      <c r="B13" s="73">
        <v>81466</v>
      </c>
      <c r="C13" s="73">
        <v>60127.31</v>
      </c>
      <c r="D13" s="73">
        <f t="shared" si="0"/>
        <v>73.806630987160275</v>
      </c>
    </row>
    <row r="14" spans="1:4" x14ac:dyDescent="0.25">
      <c r="A14" s="75" t="s">
        <v>5</v>
      </c>
      <c r="B14" s="73">
        <v>81660</v>
      </c>
      <c r="C14" s="73">
        <v>48083.11</v>
      </c>
      <c r="D14" s="73">
        <f t="shared" si="0"/>
        <v>58.882084251775659</v>
      </c>
    </row>
    <row r="15" spans="1:4" x14ac:dyDescent="0.25">
      <c r="A15" s="75" t="s">
        <v>1</v>
      </c>
      <c r="B15" s="73">
        <v>1949</v>
      </c>
      <c r="C15" s="73">
        <v>78.31</v>
      </c>
      <c r="D15" s="73">
        <f t="shared" si="0"/>
        <v>4.017957927142124</v>
      </c>
    </row>
    <row r="16" spans="1:4" x14ac:dyDescent="0.25">
      <c r="A16" s="3" t="s">
        <v>2</v>
      </c>
      <c r="B16" s="4">
        <v>454</v>
      </c>
      <c r="C16" s="78">
        <v>19.05</v>
      </c>
      <c r="D16" s="73">
        <f t="shared" si="0"/>
        <v>4.1960352422907494</v>
      </c>
    </row>
    <row r="17" spans="1:4" x14ac:dyDescent="0.25">
      <c r="A17" s="75" t="s">
        <v>10</v>
      </c>
      <c r="B17" s="73">
        <v>17814</v>
      </c>
      <c r="C17" s="73">
        <v>8550.4</v>
      </c>
      <c r="D17" s="73">
        <f t="shared" si="0"/>
        <v>47.998203660042662</v>
      </c>
    </row>
    <row r="18" spans="1:4" x14ac:dyDescent="0.25">
      <c r="A18" s="75" t="s">
        <v>8</v>
      </c>
      <c r="B18" s="4">
        <v>28</v>
      </c>
      <c r="C18" s="78">
        <v>0</v>
      </c>
      <c r="D18" s="73">
        <f t="shared" si="0"/>
        <v>0</v>
      </c>
    </row>
    <row r="19" spans="1:4" x14ac:dyDescent="0.25">
      <c r="A19" s="75" t="s">
        <v>9</v>
      </c>
      <c r="B19" s="74">
        <v>0</v>
      </c>
      <c r="C19" s="73">
        <v>0</v>
      </c>
      <c r="D19" s="73" t="s">
        <v>54</v>
      </c>
    </row>
    <row r="20" spans="1:4" x14ac:dyDescent="0.25">
      <c r="A20" s="75" t="s">
        <v>7</v>
      </c>
      <c r="B20" s="74">
        <v>2</v>
      </c>
      <c r="C20" s="73">
        <v>0</v>
      </c>
      <c r="D20" s="73">
        <f>(C20/B20)*100</f>
        <v>0</v>
      </c>
    </row>
    <row r="21" spans="1:4" x14ac:dyDescent="0.25">
      <c r="A21" s="5" t="s">
        <v>12</v>
      </c>
      <c r="B21" s="76">
        <f>SUM(B10:B20)</f>
        <v>283609</v>
      </c>
      <c r="C21" s="76">
        <f>SUM(C10:C20)</f>
        <v>173448.46</v>
      </c>
      <c r="D21" s="77">
        <v>61</v>
      </c>
    </row>
    <row r="24" spans="1:4" ht="15.75" x14ac:dyDescent="0.25">
      <c r="A24" s="1" t="s">
        <v>59</v>
      </c>
    </row>
    <row r="25" spans="1:4" x14ac:dyDescent="0.25">
      <c r="A25" s="2" t="s">
        <v>60</v>
      </c>
      <c r="B25" s="2" t="s">
        <v>21</v>
      </c>
    </row>
    <row r="26" spans="1:4" x14ac:dyDescent="0.25">
      <c r="A26" s="30" t="s">
        <v>61</v>
      </c>
      <c r="B26" s="8">
        <v>20292</v>
      </c>
    </row>
    <row r="27" spans="1:4" x14ac:dyDescent="0.25">
      <c r="A27" s="30" t="s">
        <v>62</v>
      </c>
      <c r="B27" s="29">
        <v>522</v>
      </c>
    </row>
    <row r="28" spans="1:4" x14ac:dyDescent="0.25">
      <c r="A28" s="30" t="s">
        <v>63</v>
      </c>
      <c r="B28" s="8">
        <v>96673</v>
      </c>
    </row>
    <row r="29" spans="1:4" x14ac:dyDescent="0.25">
      <c r="A29" s="30" t="s">
        <v>64</v>
      </c>
      <c r="B29" s="29">
        <v>4</v>
      </c>
    </row>
    <row r="30" spans="1:4" x14ac:dyDescent="0.25">
      <c r="A30" s="30" t="s">
        <v>65</v>
      </c>
      <c r="B30" s="29">
        <v>117</v>
      </c>
    </row>
    <row r="31" spans="1:4" x14ac:dyDescent="0.25">
      <c r="A31" s="30" t="s">
        <v>66</v>
      </c>
      <c r="B31" s="8">
        <v>2896</v>
      </c>
    </row>
    <row r="32" spans="1:4" x14ac:dyDescent="0.25">
      <c r="A32" s="30" t="s">
        <v>67</v>
      </c>
      <c r="B32" s="8">
        <v>21606</v>
      </c>
    </row>
    <row r="33" spans="1:2" x14ac:dyDescent="0.25">
      <c r="A33" s="30" t="s">
        <v>68</v>
      </c>
      <c r="B33" s="29">
        <v>416</v>
      </c>
    </row>
    <row r="34" spans="1:2" x14ac:dyDescent="0.25">
      <c r="A34" s="30" t="s">
        <v>69</v>
      </c>
      <c r="B34" s="29">
        <v>39</v>
      </c>
    </row>
    <row r="35" spans="1:2" x14ac:dyDescent="0.25">
      <c r="A35" s="30" t="s">
        <v>70</v>
      </c>
      <c r="B35" s="8">
        <v>29288</v>
      </c>
    </row>
    <row r="36" spans="1:2" x14ac:dyDescent="0.25">
      <c r="A36" s="30" t="s">
        <v>71</v>
      </c>
      <c r="B36" s="29">
        <v>43</v>
      </c>
    </row>
    <row r="37" spans="1:2" x14ac:dyDescent="0.25">
      <c r="A37" s="30" t="s">
        <v>72</v>
      </c>
      <c r="B37" s="8">
        <v>1554</v>
      </c>
    </row>
    <row r="38" spans="1:2" x14ac:dyDescent="0.25">
      <c r="A38" s="10" t="s">
        <v>12</v>
      </c>
      <c r="B38" s="36">
        <v>173448.4</v>
      </c>
    </row>
    <row r="41" spans="1:2" ht="15.75" x14ac:dyDescent="0.25">
      <c r="A41" s="1" t="s">
        <v>73</v>
      </c>
    </row>
    <row r="42" spans="1:2" x14ac:dyDescent="0.25">
      <c r="A42" s="2" t="s">
        <v>60</v>
      </c>
      <c r="B42" s="2" t="s">
        <v>21</v>
      </c>
    </row>
    <row r="43" spans="1:2" x14ac:dyDescent="0.25">
      <c r="A43" s="30" t="s">
        <v>61</v>
      </c>
      <c r="B43" s="8">
        <v>169.89</v>
      </c>
    </row>
    <row r="44" spans="1:2" x14ac:dyDescent="0.25">
      <c r="A44" s="30" t="s">
        <v>63</v>
      </c>
      <c r="B44" s="8">
        <v>664.54</v>
      </c>
    </row>
    <row r="45" spans="1:2" x14ac:dyDescent="0.25">
      <c r="A45" s="30" t="s">
        <v>67</v>
      </c>
      <c r="B45" s="37">
        <v>0.01</v>
      </c>
    </row>
    <row r="46" spans="1:2" x14ac:dyDescent="0.25">
      <c r="A46" s="30" t="s">
        <v>68</v>
      </c>
      <c r="B46" s="8">
        <v>41.67</v>
      </c>
    </row>
    <row r="47" spans="1:2" x14ac:dyDescent="0.25">
      <c r="A47" s="30" t="s">
        <v>74</v>
      </c>
      <c r="B47" s="8">
        <v>1051.9000000000001</v>
      </c>
    </row>
    <row r="48" spans="1:2" x14ac:dyDescent="0.25">
      <c r="A48" s="10" t="s">
        <v>12</v>
      </c>
      <c r="B48" s="32">
        <v>1928.01</v>
      </c>
    </row>
    <row r="51" spans="1:2" ht="15.75" x14ac:dyDescent="0.25">
      <c r="A51" s="1" t="s">
        <v>75</v>
      </c>
    </row>
    <row r="52" spans="1:2" x14ac:dyDescent="0.25">
      <c r="A52" s="2" t="s">
        <v>60</v>
      </c>
      <c r="B52" s="2" t="s">
        <v>21</v>
      </c>
    </row>
    <row r="53" spans="1:2" x14ac:dyDescent="0.25">
      <c r="A53" s="30" t="s">
        <v>61</v>
      </c>
      <c r="B53" s="8">
        <v>2914.16</v>
      </c>
    </row>
    <row r="54" spans="1:2" x14ac:dyDescent="0.25">
      <c r="A54" s="30" t="s">
        <v>63</v>
      </c>
      <c r="B54" s="8">
        <v>7342.52</v>
      </c>
    </row>
    <row r="55" spans="1:2" x14ac:dyDescent="0.25">
      <c r="A55" s="30" t="s">
        <v>67</v>
      </c>
      <c r="B55" s="8">
        <v>1049.33</v>
      </c>
    </row>
    <row r="56" spans="1:2" x14ac:dyDescent="0.25">
      <c r="A56" s="30" t="s">
        <v>68</v>
      </c>
      <c r="B56" s="8">
        <v>264.69</v>
      </c>
    </row>
    <row r="57" spans="1:2" x14ac:dyDescent="0.25">
      <c r="A57" s="30" t="s">
        <v>74</v>
      </c>
      <c r="B57" s="8">
        <v>267.82</v>
      </c>
    </row>
    <row r="58" spans="1:2" x14ac:dyDescent="0.25">
      <c r="A58" s="30" t="s">
        <v>71</v>
      </c>
      <c r="B58" s="8">
        <v>38.61</v>
      </c>
    </row>
    <row r="59" spans="1:2" x14ac:dyDescent="0.25">
      <c r="A59" s="10" t="s">
        <v>12</v>
      </c>
      <c r="B59" s="32">
        <v>11877.13</v>
      </c>
    </row>
    <row r="62" spans="1:2" ht="15.75" x14ac:dyDescent="0.25">
      <c r="A62" s="1" t="s">
        <v>76</v>
      </c>
    </row>
    <row r="63" spans="1:2" x14ac:dyDescent="0.25">
      <c r="A63" s="2" t="s">
        <v>60</v>
      </c>
      <c r="B63" s="44" t="s">
        <v>21</v>
      </c>
    </row>
    <row r="64" spans="1:2" x14ac:dyDescent="0.25">
      <c r="A64" s="30" t="s">
        <v>61</v>
      </c>
      <c r="B64" s="8">
        <v>5171.5200000000004</v>
      </c>
    </row>
    <row r="65" spans="1:2" x14ac:dyDescent="0.25">
      <c r="A65" s="30" t="s">
        <v>63</v>
      </c>
      <c r="B65" s="8">
        <v>21256.78</v>
      </c>
    </row>
    <row r="66" spans="1:2" x14ac:dyDescent="0.25">
      <c r="A66" s="30" t="s">
        <v>66</v>
      </c>
      <c r="B66" s="8">
        <v>685.99</v>
      </c>
    </row>
    <row r="67" spans="1:2" x14ac:dyDescent="0.25">
      <c r="A67" s="30" t="s">
        <v>67</v>
      </c>
      <c r="B67" s="8">
        <v>15231.73</v>
      </c>
    </row>
    <row r="68" spans="1:2" x14ac:dyDescent="0.25">
      <c r="A68" s="30" t="s">
        <v>69</v>
      </c>
      <c r="B68" s="8">
        <v>38.71</v>
      </c>
    </row>
    <row r="69" spans="1:2" x14ac:dyDescent="0.25">
      <c r="A69" s="30" t="s">
        <v>74</v>
      </c>
      <c r="B69" s="8">
        <v>400.5</v>
      </c>
    </row>
    <row r="70" spans="1:2" x14ac:dyDescent="0.25">
      <c r="A70" s="10" t="s">
        <v>12</v>
      </c>
      <c r="B70" s="32">
        <v>42785.23</v>
      </c>
    </row>
    <row r="71" spans="1:2" x14ac:dyDescent="0.25">
      <c r="B71" s="45"/>
    </row>
    <row r="72" spans="1:2" x14ac:dyDescent="0.25">
      <c r="B72" s="45"/>
    </row>
    <row r="73" spans="1:2" ht="15.75" x14ac:dyDescent="0.25">
      <c r="A73" s="1" t="s">
        <v>77</v>
      </c>
      <c r="B73" s="45"/>
    </row>
    <row r="74" spans="1:2" x14ac:dyDescent="0.25">
      <c r="A74" s="2" t="s">
        <v>60</v>
      </c>
      <c r="B74" s="44" t="s">
        <v>21</v>
      </c>
    </row>
    <row r="75" spans="1:2" x14ac:dyDescent="0.25">
      <c r="A75" s="30" t="s">
        <v>61</v>
      </c>
      <c r="B75" s="8">
        <v>10256.52</v>
      </c>
    </row>
    <row r="76" spans="1:2" x14ac:dyDescent="0.25">
      <c r="A76" s="30" t="s">
        <v>62</v>
      </c>
      <c r="B76" s="8">
        <v>522.01</v>
      </c>
    </row>
    <row r="77" spans="1:2" x14ac:dyDescent="0.25">
      <c r="A77" s="30" t="s">
        <v>63</v>
      </c>
      <c r="B77" s="8">
        <v>41805</v>
      </c>
    </row>
    <row r="78" spans="1:2" x14ac:dyDescent="0.25">
      <c r="A78" s="30" t="s">
        <v>64</v>
      </c>
      <c r="B78" s="8">
        <v>4.25</v>
      </c>
    </row>
    <row r="79" spans="1:2" x14ac:dyDescent="0.25">
      <c r="A79" s="30" t="s">
        <v>66</v>
      </c>
      <c r="B79" s="8">
        <v>2.06</v>
      </c>
    </row>
    <row r="80" spans="1:2" x14ac:dyDescent="0.25">
      <c r="A80" s="30" t="s">
        <v>67</v>
      </c>
      <c r="B80" s="8">
        <v>2765.93</v>
      </c>
    </row>
    <row r="81" spans="1:2" x14ac:dyDescent="0.25">
      <c r="A81" s="30" t="s">
        <v>74</v>
      </c>
      <c r="B81" s="8">
        <v>4269.76</v>
      </c>
    </row>
    <row r="82" spans="1:2" x14ac:dyDescent="0.25">
      <c r="A82" s="30" t="s">
        <v>72</v>
      </c>
      <c r="B82" s="8">
        <v>501.39</v>
      </c>
    </row>
    <row r="83" spans="1:2" x14ac:dyDescent="0.25">
      <c r="A83" s="10" t="s">
        <v>12</v>
      </c>
      <c r="B83" s="46">
        <v>60127.3</v>
      </c>
    </row>
    <row r="84" spans="1:2" x14ac:dyDescent="0.25">
      <c r="B84" s="45"/>
    </row>
    <row r="85" spans="1:2" x14ac:dyDescent="0.25">
      <c r="B85" s="45"/>
    </row>
    <row r="86" spans="1:2" ht="15.75" x14ac:dyDescent="0.25">
      <c r="A86" s="1" t="s">
        <v>78</v>
      </c>
      <c r="B86" s="45"/>
    </row>
    <row r="87" spans="1:2" x14ac:dyDescent="0.25">
      <c r="A87" s="2" t="s">
        <v>60</v>
      </c>
      <c r="B87" s="44" t="s">
        <v>21</v>
      </c>
    </row>
    <row r="88" spans="1:2" x14ac:dyDescent="0.25">
      <c r="A88" s="30" t="s">
        <v>61</v>
      </c>
      <c r="B88" s="8">
        <v>1022.01</v>
      </c>
    </row>
    <row r="89" spans="1:2" x14ac:dyDescent="0.25">
      <c r="A89" s="30" t="s">
        <v>63</v>
      </c>
      <c r="B89" s="8">
        <v>20355.95</v>
      </c>
    </row>
    <row r="90" spans="1:2" x14ac:dyDescent="0.25">
      <c r="A90" s="7" t="s">
        <v>65</v>
      </c>
      <c r="B90" s="8">
        <v>117.22</v>
      </c>
    </row>
    <row r="91" spans="1:2" x14ac:dyDescent="0.25">
      <c r="A91" s="30" t="s">
        <v>66</v>
      </c>
      <c r="B91" s="8">
        <v>2207.58</v>
      </c>
    </row>
    <row r="92" spans="1:2" x14ac:dyDescent="0.25">
      <c r="A92" s="30" t="s">
        <v>67</v>
      </c>
      <c r="B92" s="8">
        <v>2227.94</v>
      </c>
    </row>
    <row r="93" spans="1:2" x14ac:dyDescent="0.25">
      <c r="A93" s="30" t="s">
        <v>68</v>
      </c>
      <c r="B93" s="8">
        <v>34.950000000000003</v>
      </c>
    </row>
    <row r="94" spans="1:2" x14ac:dyDescent="0.25">
      <c r="A94" s="30" t="s">
        <v>74</v>
      </c>
      <c r="B94" s="8">
        <v>21065.11</v>
      </c>
    </row>
    <row r="95" spans="1:2" x14ac:dyDescent="0.25">
      <c r="A95" s="30" t="s">
        <v>72</v>
      </c>
      <c r="B95" s="8">
        <v>1052.21</v>
      </c>
    </row>
    <row r="96" spans="1:2" x14ac:dyDescent="0.25">
      <c r="A96" s="10" t="s">
        <v>12</v>
      </c>
      <c r="B96" s="32">
        <v>48082.97</v>
      </c>
    </row>
    <row r="97" spans="1:2" x14ac:dyDescent="0.25">
      <c r="B97" s="45"/>
    </row>
    <row r="98" spans="1:2" x14ac:dyDescent="0.25">
      <c r="B98" s="45"/>
    </row>
    <row r="99" spans="1:2" ht="15.75" x14ac:dyDescent="0.25">
      <c r="A99" s="1" t="s">
        <v>79</v>
      </c>
      <c r="B99" s="45"/>
    </row>
    <row r="100" spans="1:2" x14ac:dyDescent="0.25">
      <c r="A100" s="2" t="s">
        <v>60</v>
      </c>
      <c r="B100" s="44" t="s">
        <v>21</v>
      </c>
    </row>
    <row r="101" spans="1:2" x14ac:dyDescent="0.25">
      <c r="A101" s="30" t="s">
        <v>63</v>
      </c>
      <c r="B101" s="8">
        <v>28.56</v>
      </c>
    </row>
    <row r="102" spans="1:2" x14ac:dyDescent="0.25">
      <c r="A102" s="30" t="s">
        <v>68</v>
      </c>
      <c r="B102" s="8">
        <v>45.06</v>
      </c>
    </row>
    <row r="103" spans="1:2" x14ac:dyDescent="0.25">
      <c r="A103" s="30" t="s">
        <v>71</v>
      </c>
      <c r="B103" s="8">
        <v>4.71</v>
      </c>
    </row>
    <row r="104" spans="1:2" x14ac:dyDescent="0.25">
      <c r="A104" s="10" t="s">
        <v>12</v>
      </c>
      <c r="B104" s="32">
        <v>78.33</v>
      </c>
    </row>
    <row r="105" spans="1:2" x14ac:dyDescent="0.25">
      <c r="B105" s="45"/>
    </row>
    <row r="106" spans="1:2" x14ac:dyDescent="0.25">
      <c r="B106" s="45"/>
    </row>
    <row r="107" spans="1:2" ht="15.75" x14ac:dyDescent="0.25">
      <c r="A107" s="1" t="s">
        <v>80</v>
      </c>
      <c r="B107" s="45"/>
    </row>
    <row r="108" spans="1:2" x14ac:dyDescent="0.25">
      <c r="A108" s="2" t="s">
        <v>60</v>
      </c>
      <c r="B108" s="44" t="s">
        <v>21</v>
      </c>
    </row>
    <row r="109" spans="1:2" x14ac:dyDescent="0.25">
      <c r="A109" s="30" t="s">
        <v>68</v>
      </c>
      <c r="B109" s="8">
        <v>19.05</v>
      </c>
    </row>
    <row r="110" spans="1:2" x14ac:dyDescent="0.25">
      <c r="A110" s="10" t="s">
        <v>12</v>
      </c>
      <c r="B110" s="32">
        <v>19.05</v>
      </c>
    </row>
    <row r="111" spans="1:2" x14ac:dyDescent="0.25">
      <c r="B111" s="45"/>
    </row>
    <row r="112" spans="1:2" x14ac:dyDescent="0.25">
      <c r="B112" s="45"/>
    </row>
    <row r="113" spans="1:2" ht="15.75" x14ac:dyDescent="0.25">
      <c r="A113" s="1" t="s">
        <v>81</v>
      </c>
      <c r="B113" s="45"/>
    </row>
    <row r="114" spans="1:2" x14ac:dyDescent="0.25">
      <c r="A114" s="2" t="s">
        <v>60</v>
      </c>
      <c r="B114" s="44" t="s">
        <v>21</v>
      </c>
    </row>
    <row r="115" spans="1:2" x14ac:dyDescent="0.25">
      <c r="A115" s="30" t="s">
        <v>61</v>
      </c>
      <c r="B115" s="8">
        <v>757.39</v>
      </c>
    </row>
    <row r="116" spans="1:2" x14ac:dyDescent="0.25">
      <c r="A116" s="30" t="s">
        <v>63</v>
      </c>
      <c r="B116" s="8">
        <v>5217.99</v>
      </c>
    </row>
    <row r="117" spans="1:2" x14ac:dyDescent="0.25">
      <c r="A117" s="30" t="s">
        <v>67</v>
      </c>
      <c r="B117" s="8">
        <v>330.59</v>
      </c>
    </row>
    <row r="118" spans="1:2" x14ac:dyDescent="0.25">
      <c r="A118" s="30" t="s">
        <v>68</v>
      </c>
      <c r="B118" s="8">
        <v>10.97</v>
      </c>
    </row>
    <row r="119" spans="1:2" x14ac:dyDescent="0.25">
      <c r="A119" s="30" t="s">
        <v>74</v>
      </c>
      <c r="B119" s="8">
        <v>2233.37</v>
      </c>
    </row>
    <row r="120" spans="1:2" x14ac:dyDescent="0.25">
      <c r="A120" s="10" t="s">
        <v>12</v>
      </c>
      <c r="B120" s="32">
        <v>8550.31</v>
      </c>
    </row>
    <row r="123" spans="1:2" ht="15.75" x14ac:dyDescent="0.25">
      <c r="A123" s="1" t="s">
        <v>82</v>
      </c>
    </row>
    <row r="124" spans="1:2" x14ac:dyDescent="0.25">
      <c r="A124" s="38" t="s">
        <v>14</v>
      </c>
      <c r="B124" s="38" t="s">
        <v>15</v>
      </c>
    </row>
    <row r="125" spans="1:2" x14ac:dyDescent="0.25">
      <c r="A125" s="7" t="s">
        <v>83</v>
      </c>
      <c r="B125" s="39">
        <v>110195</v>
      </c>
    </row>
    <row r="126" spans="1:2" x14ac:dyDescent="0.25">
      <c r="A126" s="7" t="s">
        <v>29</v>
      </c>
      <c r="B126" s="8">
        <v>3227</v>
      </c>
    </row>
    <row r="127" spans="1:2" x14ac:dyDescent="0.25">
      <c r="A127" s="7" t="s">
        <v>84</v>
      </c>
      <c r="B127" s="39">
        <v>25533</v>
      </c>
    </row>
    <row r="128" spans="1:2" x14ac:dyDescent="0.25">
      <c r="A128" s="31" t="s">
        <v>31</v>
      </c>
      <c r="B128" s="36">
        <v>81435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93D4D-2A94-4579-A16D-A8279E88A000}">
  <dimension ref="A1:B8"/>
  <sheetViews>
    <sheetView workbookViewId="0">
      <selection activeCell="D18" sqref="D18"/>
    </sheetView>
  </sheetViews>
  <sheetFormatPr defaultRowHeight="15" x14ac:dyDescent="0.25"/>
  <cols>
    <col min="1" max="1" width="15" style="79" bestFit="1" customWidth="1"/>
    <col min="2" max="2" width="19.7109375" style="80" customWidth="1"/>
    <col min="3" max="16384" width="9.140625" style="33"/>
  </cols>
  <sheetData>
    <row r="1" spans="1:2" x14ac:dyDescent="0.25">
      <c r="A1" s="2" t="s">
        <v>204</v>
      </c>
      <c r="B1" s="2" t="s">
        <v>15</v>
      </c>
    </row>
    <row r="2" spans="1:2" x14ac:dyDescent="0.25">
      <c r="A2" s="59" t="s">
        <v>24</v>
      </c>
      <c r="B2" s="84">
        <v>148.56750327500001</v>
      </c>
    </row>
    <row r="3" spans="1:2" x14ac:dyDescent="0.25">
      <c r="A3" s="59" t="s">
        <v>26</v>
      </c>
      <c r="B3" s="84">
        <v>146.11224177599999</v>
      </c>
    </row>
    <row r="4" spans="1:2" x14ac:dyDescent="0.25">
      <c r="A4" s="59" t="s">
        <v>4</v>
      </c>
      <c r="B4" s="84">
        <v>345.18390543499999</v>
      </c>
    </row>
    <row r="5" spans="1:2" x14ac:dyDescent="0.25">
      <c r="A5" s="59" t="s">
        <v>3</v>
      </c>
      <c r="B5" s="84">
        <v>642.24388859400005</v>
      </c>
    </row>
    <row r="6" spans="1:2" x14ac:dyDescent="0.25">
      <c r="A6" s="59" t="s">
        <v>23</v>
      </c>
      <c r="B6" s="84">
        <v>733.84043409900005</v>
      </c>
    </row>
    <row r="7" spans="1:2" x14ac:dyDescent="0.25">
      <c r="A7" s="59" t="s">
        <v>25</v>
      </c>
      <c r="B7" s="84">
        <v>294.15924659699999</v>
      </c>
    </row>
    <row r="8" spans="1:2" x14ac:dyDescent="0.25">
      <c r="B8" s="84">
        <f>SUM(B2:B7)</f>
        <v>2310.1072197760004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40BC9-7C47-4ABC-8612-26AB3E46CCDF}">
  <dimension ref="A1:L16"/>
  <sheetViews>
    <sheetView workbookViewId="0">
      <selection activeCell="J18" sqref="J18"/>
    </sheetView>
  </sheetViews>
  <sheetFormatPr defaultRowHeight="15.75" x14ac:dyDescent="0.25"/>
  <cols>
    <col min="1" max="1" width="14.85546875" style="22" bestFit="1" customWidth="1"/>
    <col min="2" max="2" width="14.42578125" style="22" bestFit="1" customWidth="1"/>
    <col min="3" max="3" width="22.28515625" style="22" bestFit="1" customWidth="1"/>
    <col min="4" max="4" width="5.140625" style="22" bestFit="1" customWidth="1"/>
    <col min="5" max="5" width="23" style="20" bestFit="1" customWidth="1"/>
    <col min="6" max="6" width="30.85546875" style="20" bestFit="1" customWidth="1"/>
    <col min="7" max="7" width="5.140625" style="20" bestFit="1" customWidth="1"/>
    <col min="8" max="8" width="6.140625" style="20" bestFit="1" customWidth="1"/>
    <col min="9" max="9" width="28.42578125" style="20" bestFit="1" customWidth="1"/>
    <col min="10" max="10" width="38" style="20" bestFit="1" customWidth="1"/>
    <col min="11" max="11" width="6.140625" style="20" bestFit="1" customWidth="1"/>
    <col min="12" max="12" width="9.140625" style="20"/>
    <col min="13" max="16384" width="9.140625" style="22"/>
  </cols>
  <sheetData>
    <row r="1" spans="1:12" x14ac:dyDescent="0.25">
      <c r="A1" s="2" t="s">
        <v>43</v>
      </c>
      <c r="B1" s="2" t="s">
        <v>44</v>
      </c>
      <c r="C1" s="2" t="s">
        <v>45</v>
      </c>
      <c r="D1" s="2" t="s">
        <v>46</v>
      </c>
      <c r="E1" s="2" t="s">
        <v>47</v>
      </c>
      <c r="F1" s="2" t="s">
        <v>48</v>
      </c>
      <c r="G1" s="2" t="s">
        <v>46</v>
      </c>
      <c r="I1" s="22"/>
      <c r="J1" s="22"/>
      <c r="K1" s="22"/>
      <c r="L1" s="22"/>
    </row>
    <row r="2" spans="1:12" x14ac:dyDescent="0.25">
      <c r="A2" s="21" t="s">
        <v>49</v>
      </c>
      <c r="B2" s="23">
        <v>419369</v>
      </c>
      <c r="C2" s="23">
        <v>186608</v>
      </c>
      <c r="D2" s="24">
        <f>C2/B2</f>
        <v>0.44497328128688579</v>
      </c>
      <c r="E2" s="23">
        <v>87749</v>
      </c>
      <c r="F2" s="23">
        <v>35626</v>
      </c>
      <c r="G2" s="24">
        <f>F2/E2</f>
        <v>0.40599892876272092</v>
      </c>
      <c r="I2" s="22"/>
      <c r="J2" s="22"/>
      <c r="K2" s="22"/>
      <c r="L2" s="22"/>
    </row>
    <row r="3" spans="1:12" x14ac:dyDescent="0.25">
      <c r="A3" s="21" t="s">
        <v>50</v>
      </c>
      <c r="B3" s="23">
        <v>283609</v>
      </c>
      <c r="C3" s="23">
        <v>81661</v>
      </c>
      <c r="D3" s="24">
        <f t="shared" ref="D3:D4" si="0">C3/B3</f>
        <v>0.28793515015390908</v>
      </c>
      <c r="E3" s="23">
        <v>81435</v>
      </c>
      <c r="F3" s="23">
        <v>19632</v>
      </c>
      <c r="G3" s="24">
        <f t="shared" ref="G3:G4" si="1">F3/E3</f>
        <v>0.24107570454964081</v>
      </c>
      <c r="I3" s="22"/>
      <c r="J3" s="22"/>
      <c r="K3" s="22"/>
      <c r="L3" s="22"/>
    </row>
    <row r="4" spans="1:12" x14ac:dyDescent="0.25">
      <c r="A4" s="21" t="s">
        <v>51</v>
      </c>
      <c r="B4" s="23">
        <v>1728292</v>
      </c>
      <c r="C4" s="23">
        <f t="shared" ref="C4:F4" si="2">SUM(C2:C3)</f>
        <v>268269</v>
      </c>
      <c r="D4" s="24">
        <f t="shared" si="0"/>
        <v>0.15522203423958453</v>
      </c>
      <c r="E4" s="23">
        <f t="shared" si="2"/>
        <v>169184</v>
      </c>
      <c r="F4" s="23">
        <f t="shared" si="2"/>
        <v>55258</v>
      </c>
      <c r="G4" s="24">
        <f t="shared" si="1"/>
        <v>0.3266148099111027</v>
      </c>
      <c r="I4" s="22"/>
      <c r="J4" s="22"/>
      <c r="K4" s="22"/>
      <c r="L4" s="22"/>
    </row>
    <row r="5" spans="1:12" x14ac:dyDescent="0.25">
      <c r="A5" s="20"/>
      <c r="B5" s="20"/>
      <c r="C5" s="20"/>
      <c r="D5" s="20"/>
      <c r="I5" s="22"/>
      <c r="J5" s="22"/>
      <c r="K5" s="22"/>
      <c r="L5" s="22"/>
    </row>
    <row r="6" spans="1:12" s="25" customFormat="1" x14ac:dyDescent="0.25"/>
    <row r="7" spans="1:12" x14ac:dyDescent="0.25">
      <c r="A7" s="47" t="s">
        <v>200</v>
      </c>
    </row>
    <row r="8" spans="1:12" ht="55.5" customHeight="1" x14ac:dyDescent="0.25">
      <c r="A8" s="85" t="s">
        <v>202</v>
      </c>
      <c r="B8" s="85"/>
      <c r="C8" s="85"/>
      <c r="D8" s="85"/>
      <c r="E8" s="85"/>
      <c r="F8" s="85"/>
      <c r="G8" s="85"/>
      <c r="H8" s="85"/>
      <c r="I8" s="85"/>
      <c r="J8" s="85"/>
      <c r="K8" s="85"/>
    </row>
    <row r="9" spans="1:12" x14ac:dyDescent="0.25">
      <c r="A9" s="43"/>
      <c r="B9" s="43"/>
      <c r="C9" s="43"/>
      <c r="D9" s="43"/>
      <c r="E9" s="43"/>
      <c r="F9" s="43"/>
      <c r="G9" s="43"/>
      <c r="H9" s="43"/>
      <c r="I9" s="43"/>
      <c r="J9" s="43"/>
      <c r="K9" s="43"/>
    </row>
    <row r="10" spans="1:12" x14ac:dyDescent="0.25">
      <c r="A10" s="43"/>
      <c r="B10" s="43"/>
      <c r="C10" s="43"/>
      <c r="D10" s="43"/>
      <c r="E10" s="43"/>
      <c r="F10" s="43"/>
      <c r="G10" s="43"/>
      <c r="H10" s="43"/>
      <c r="I10" s="43"/>
      <c r="J10" s="43"/>
      <c r="K10" s="43"/>
    </row>
    <row r="11" spans="1:12" x14ac:dyDescent="0.25">
      <c r="A11" s="47" t="s">
        <v>90</v>
      </c>
      <c r="B11" s="26"/>
    </row>
    <row r="12" spans="1:12" ht="44.25" customHeight="1" x14ac:dyDescent="0.25">
      <c r="A12" s="85" t="s">
        <v>201</v>
      </c>
      <c r="B12" s="85"/>
      <c r="C12" s="85"/>
      <c r="D12" s="85"/>
      <c r="E12" s="85"/>
      <c r="F12" s="85"/>
      <c r="G12" s="85"/>
      <c r="H12" s="85"/>
      <c r="I12" s="85"/>
      <c r="J12" s="85"/>
      <c r="K12" s="85"/>
    </row>
    <row r="15" spans="1:12" x14ac:dyDescent="0.25">
      <c r="A15" s="47" t="s">
        <v>91</v>
      </c>
    </row>
    <row r="16" spans="1:12" ht="78" customHeight="1" x14ac:dyDescent="0.25">
      <c r="A16" s="85" t="s">
        <v>203</v>
      </c>
      <c r="B16" s="85"/>
      <c r="C16" s="85"/>
      <c r="D16" s="85"/>
      <c r="E16" s="85"/>
      <c r="F16" s="85"/>
      <c r="G16" s="85"/>
      <c r="H16" s="85"/>
      <c r="I16" s="85"/>
      <c r="J16" s="85"/>
      <c r="K16" s="85"/>
    </row>
  </sheetData>
  <mergeCells count="3">
    <mergeCell ref="A12:K12"/>
    <mergeCell ref="A8:K8"/>
    <mergeCell ref="A16:K1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BC037-4913-4746-B6D8-BEB8B0980ADE}">
  <dimension ref="A1:K7"/>
  <sheetViews>
    <sheetView workbookViewId="0">
      <selection activeCell="J28" sqref="J28"/>
    </sheetView>
  </sheetViews>
  <sheetFormatPr defaultRowHeight="15" x14ac:dyDescent="0.25"/>
  <cols>
    <col min="1" max="1" width="34.42578125" bestFit="1" customWidth="1"/>
    <col min="2" max="2" width="8.85546875" bestFit="1" customWidth="1"/>
  </cols>
  <sheetData>
    <row r="1" spans="1:11" s="18" customFormat="1" x14ac:dyDescent="0.25">
      <c r="A1" s="2" t="s">
        <v>33</v>
      </c>
      <c r="B1" s="57">
        <f>'Tables 4-6'!B3</f>
        <v>283609</v>
      </c>
    </row>
    <row r="2" spans="1:11" s="18" customFormat="1" x14ac:dyDescent="0.25">
      <c r="A2" s="2" t="s">
        <v>39</v>
      </c>
      <c r="B2" s="57">
        <v>63987.46</v>
      </c>
    </row>
    <row r="3" spans="1:11" s="18" customFormat="1" x14ac:dyDescent="0.25">
      <c r="A3" s="2" t="s">
        <v>40</v>
      </c>
      <c r="B3" s="57">
        <f>'Tables 4-6'!B4</f>
        <v>173448</v>
      </c>
    </row>
    <row r="4" spans="1:11" s="18" customFormat="1" x14ac:dyDescent="0.25">
      <c r="A4" s="2" t="s">
        <v>41</v>
      </c>
      <c r="B4" s="57">
        <v>51551.56</v>
      </c>
    </row>
    <row r="5" spans="1:11" s="18" customFormat="1" x14ac:dyDescent="0.25">
      <c r="A5" s="2" t="s">
        <v>42</v>
      </c>
      <c r="B5" s="58">
        <f>B4/B2</f>
        <v>0.80565098223933251</v>
      </c>
    </row>
    <row r="7" spans="1:11" ht="37.5" customHeight="1" x14ac:dyDescent="0.25">
      <c r="A7" s="85" t="s">
        <v>89</v>
      </c>
      <c r="B7" s="85"/>
      <c r="C7" s="85"/>
      <c r="D7" s="85"/>
      <c r="E7" s="85"/>
      <c r="F7" s="85"/>
      <c r="G7" s="85"/>
      <c r="H7" s="85"/>
      <c r="I7" s="85"/>
      <c r="J7" s="85"/>
      <c r="K7" s="85"/>
    </row>
  </sheetData>
  <mergeCells count="1">
    <mergeCell ref="A7:K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D08C3-1451-4F2A-B5F9-1509C88082CE}">
  <dimension ref="A1:K13"/>
  <sheetViews>
    <sheetView workbookViewId="0">
      <selection activeCell="N29" sqref="N29"/>
    </sheetView>
  </sheetViews>
  <sheetFormatPr defaultRowHeight="15" x14ac:dyDescent="0.25"/>
  <cols>
    <col min="1" max="1" width="24.5703125" bestFit="1" customWidth="1"/>
    <col min="2" max="2" width="8.85546875" bestFit="1" customWidth="1"/>
  </cols>
  <sheetData>
    <row r="1" spans="1:11" s="18" customFormat="1" x14ac:dyDescent="0.25">
      <c r="A1" s="2" t="s">
        <v>33</v>
      </c>
      <c r="B1" s="57">
        <f>'Tables 4-6'!B3</f>
        <v>283609</v>
      </c>
    </row>
    <row r="2" spans="1:11" s="18" customFormat="1" x14ac:dyDescent="0.25">
      <c r="A2" s="2" t="s">
        <v>34</v>
      </c>
      <c r="B2" s="57">
        <f>'Tables 4-6'!B4</f>
        <v>173448</v>
      </c>
    </row>
    <row r="3" spans="1:11" s="18" customFormat="1" x14ac:dyDescent="0.25">
      <c r="A3" s="2" t="s">
        <v>35</v>
      </c>
      <c r="B3" s="58">
        <f>B2/B1</f>
        <v>0.61157438586222579</v>
      </c>
    </row>
    <row r="4" spans="1:11" s="18" customFormat="1" x14ac:dyDescent="0.25">
      <c r="A4" s="2" t="s">
        <v>36</v>
      </c>
      <c r="B4" s="57">
        <f>'Tables 4-6'!B29</f>
        <v>81434.949313000005</v>
      </c>
    </row>
    <row r="5" spans="1:11" s="18" customFormat="1" x14ac:dyDescent="0.25">
      <c r="A5" s="2" t="s">
        <v>37</v>
      </c>
      <c r="B5" s="57">
        <f>SUM('Tables 4-6'!B27,'Tables 4-6'!B28)</f>
        <v>28759.921677000002</v>
      </c>
    </row>
    <row r="6" spans="1:11" s="18" customFormat="1" x14ac:dyDescent="0.25">
      <c r="A6" s="2" t="s">
        <v>55</v>
      </c>
      <c r="B6" s="57">
        <f>B1-B5</f>
        <v>254849.07832299999</v>
      </c>
      <c r="D6" s="81"/>
    </row>
    <row r="7" spans="1:11" s="18" customFormat="1" x14ac:dyDescent="0.25">
      <c r="A7" s="2" t="s">
        <v>38</v>
      </c>
      <c r="B7" s="58">
        <f>B2/B6</f>
        <v>0.68059104290802697</v>
      </c>
    </row>
    <row r="8" spans="1:11" s="18" customFormat="1" x14ac:dyDescent="0.25"/>
    <row r="9" spans="1:11" s="18" customFormat="1" x14ac:dyDescent="0.25"/>
    <row r="10" spans="1:11" ht="15.75" x14ac:dyDescent="0.25">
      <c r="A10" s="47" t="s">
        <v>181</v>
      </c>
    </row>
    <row r="11" spans="1:11" ht="54.75" customHeight="1" x14ac:dyDescent="0.25">
      <c r="A11" s="85" t="s">
        <v>197</v>
      </c>
      <c r="B11" s="85"/>
      <c r="C11" s="85"/>
      <c r="D11" s="85"/>
      <c r="E11" s="85"/>
      <c r="F11" s="85"/>
      <c r="G11" s="85"/>
      <c r="H11" s="85"/>
      <c r="I11" s="85"/>
      <c r="J11" s="85"/>
      <c r="K11" s="85"/>
    </row>
    <row r="12" spans="1:11" ht="15" customHeight="1" x14ac:dyDescent="0.25">
      <c r="A12" s="19"/>
    </row>
    <row r="13" spans="1:11" ht="15" customHeight="1" x14ac:dyDescent="0.25">
      <c r="A13" s="19"/>
    </row>
  </sheetData>
  <mergeCells count="1">
    <mergeCell ref="A11:K1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C0994-31B1-4D7C-A81D-0036AACCAC47}">
  <dimension ref="A1:K31"/>
  <sheetViews>
    <sheetView workbookViewId="0"/>
  </sheetViews>
  <sheetFormatPr defaultRowHeight="15" x14ac:dyDescent="0.25"/>
  <cols>
    <col min="1" max="1" width="46" style="33" bestFit="1" customWidth="1"/>
    <col min="2" max="2" width="14.140625" style="33" bestFit="1" customWidth="1"/>
    <col min="3" max="3" width="10.7109375" style="33" bestFit="1" customWidth="1"/>
    <col min="4" max="4" width="19.7109375" style="33" bestFit="1" customWidth="1"/>
    <col min="5" max="5" width="15.7109375" style="33" bestFit="1" customWidth="1"/>
    <col min="6" max="6" width="9.140625" style="33"/>
    <col min="7" max="7" width="21.5703125" style="33" bestFit="1" customWidth="1"/>
    <col min="8" max="8" width="22.5703125" style="33" bestFit="1" customWidth="1"/>
    <col min="9" max="16384" width="9.140625" style="33"/>
  </cols>
  <sheetData>
    <row r="1" spans="1:11" x14ac:dyDescent="0.25">
      <c r="A1" s="2" t="s">
        <v>52</v>
      </c>
      <c r="B1" s="2" t="s">
        <v>92</v>
      </c>
      <c r="C1" s="2" t="s">
        <v>93</v>
      </c>
      <c r="D1" s="2" t="s">
        <v>94</v>
      </c>
      <c r="E1" s="2" t="s">
        <v>95</v>
      </c>
      <c r="F1" s="49"/>
      <c r="G1" s="49"/>
      <c r="H1" s="49"/>
    </row>
    <row r="2" spans="1:11" x14ac:dyDescent="0.25">
      <c r="A2" s="48" t="s">
        <v>115</v>
      </c>
      <c r="B2" s="48" t="s">
        <v>116</v>
      </c>
      <c r="C2" s="48" t="s">
        <v>105</v>
      </c>
      <c r="D2" s="48" t="s">
        <v>99</v>
      </c>
      <c r="E2" s="48">
        <v>304</v>
      </c>
      <c r="F2" s="49"/>
      <c r="G2" s="50" t="s">
        <v>100</v>
      </c>
      <c r="H2" s="50" t="s">
        <v>101</v>
      </c>
    </row>
    <row r="3" spans="1:11" x14ac:dyDescent="0.25">
      <c r="A3" s="48" t="s">
        <v>124</v>
      </c>
      <c r="B3" s="48" t="s">
        <v>116</v>
      </c>
      <c r="C3" s="48" t="s">
        <v>105</v>
      </c>
      <c r="D3" s="48" t="s">
        <v>107</v>
      </c>
      <c r="E3" s="51">
        <v>35192</v>
      </c>
      <c r="F3" s="49"/>
      <c r="G3" s="18" t="s">
        <v>105</v>
      </c>
      <c r="H3" s="52">
        <v>35496</v>
      </c>
    </row>
    <row r="4" spans="1:11" x14ac:dyDescent="0.25">
      <c r="A4" s="48" t="s">
        <v>96</v>
      </c>
      <c r="B4" s="48" t="s">
        <v>97</v>
      </c>
      <c r="C4" s="48" t="s">
        <v>98</v>
      </c>
      <c r="D4" s="48" t="s">
        <v>99</v>
      </c>
      <c r="E4" s="51">
        <v>2370</v>
      </c>
      <c r="F4" s="49"/>
      <c r="G4" s="18" t="s">
        <v>107</v>
      </c>
      <c r="H4" s="52">
        <v>35192</v>
      </c>
    </row>
    <row r="5" spans="1:11" x14ac:dyDescent="0.25">
      <c r="A5" s="48" t="s">
        <v>106</v>
      </c>
      <c r="B5" s="48" t="s">
        <v>103</v>
      </c>
      <c r="C5" s="48" t="s">
        <v>98</v>
      </c>
      <c r="D5" s="48" t="s">
        <v>99</v>
      </c>
      <c r="E5" s="51">
        <v>1048</v>
      </c>
      <c r="F5" s="49"/>
      <c r="G5" s="18" t="s">
        <v>99</v>
      </c>
      <c r="H5" s="52">
        <v>304</v>
      </c>
    </row>
    <row r="6" spans="1:11" x14ac:dyDescent="0.25">
      <c r="A6" s="48" t="s">
        <v>108</v>
      </c>
      <c r="B6" s="48" t="s">
        <v>103</v>
      </c>
      <c r="C6" s="48" t="s">
        <v>98</v>
      </c>
      <c r="D6" s="48" t="s">
        <v>99</v>
      </c>
      <c r="E6" s="51">
        <v>3227</v>
      </c>
      <c r="F6" s="49"/>
      <c r="G6" s="18" t="s">
        <v>98</v>
      </c>
      <c r="H6" s="52">
        <v>54274</v>
      </c>
    </row>
    <row r="7" spans="1:11" x14ac:dyDescent="0.25">
      <c r="A7" s="48" t="s">
        <v>109</v>
      </c>
      <c r="B7" s="48" t="s">
        <v>103</v>
      </c>
      <c r="C7" s="48" t="s">
        <v>98</v>
      </c>
      <c r="D7" s="48" t="s">
        <v>99</v>
      </c>
      <c r="E7" s="51">
        <v>3771</v>
      </c>
      <c r="F7" s="49"/>
      <c r="G7" s="18" t="s">
        <v>107</v>
      </c>
      <c r="H7" s="52">
        <v>7030</v>
      </c>
    </row>
    <row r="8" spans="1:11" x14ac:dyDescent="0.25">
      <c r="A8" s="48" t="s">
        <v>110</v>
      </c>
      <c r="B8" s="48" t="s">
        <v>103</v>
      </c>
      <c r="C8" s="48" t="s">
        <v>98</v>
      </c>
      <c r="D8" s="48" t="s">
        <v>99</v>
      </c>
      <c r="E8" s="51">
        <v>1495</v>
      </c>
      <c r="F8" s="49"/>
      <c r="G8" s="18" t="s">
        <v>112</v>
      </c>
      <c r="H8" s="52">
        <v>8142</v>
      </c>
    </row>
    <row r="9" spans="1:11" x14ac:dyDescent="0.25">
      <c r="A9" s="48" t="s">
        <v>111</v>
      </c>
      <c r="B9" s="48" t="s">
        <v>103</v>
      </c>
      <c r="C9" s="48" t="s">
        <v>98</v>
      </c>
      <c r="D9" s="48" t="s">
        <v>99</v>
      </c>
      <c r="E9" s="48">
        <v>69</v>
      </c>
      <c r="F9" s="49"/>
      <c r="G9" s="18" t="s">
        <v>99</v>
      </c>
      <c r="H9" s="52">
        <v>39102</v>
      </c>
    </row>
    <row r="10" spans="1:11" x14ac:dyDescent="0.25">
      <c r="A10" s="48" t="s">
        <v>113</v>
      </c>
      <c r="B10" s="48" t="s">
        <v>103</v>
      </c>
      <c r="C10" s="48" t="s">
        <v>98</v>
      </c>
      <c r="D10" s="48" t="s">
        <v>99</v>
      </c>
      <c r="E10" s="51">
        <v>1832</v>
      </c>
      <c r="F10" s="49"/>
      <c r="G10" s="18" t="s">
        <v>104</v>
      </c>
      <c r="H10" s="52">
        <v>18699</v>
      </c>
    </row>
    <row r="11" spans="1:11" x14ac:dyDescent="0.25">
      <c r="A11" s="48" t="s">
        <v>114</v>
      </c>
      <c r="B11" s="48" t="s">
        <v>103</v>
      </c>
      <c r="C11" s="48" t="s">
        <v>98</v>
      </c>
      <c r="D11" s="48" t="s">
        <v>99</v>
      </c>
      <c r="E11" s="48">
        <v>106</v>
      </c>
      <c r="F11" s="49"/>
      <c r="G11" s="18" t="s">
        <v>107</v>
      </c>
      <c r="H11" s="52">
        <v>14044</v>
      </c>
      <c r="J11" s="40">
        <v>15000</v>
      </c>
      <c r="K11" s="33" t="s">
        <v>136</v>
      </c>
    </row>
    <row r="12" spans="1:11" x14ac:dyDescent="0.25">
      <c r="A12" s="48" t="s">
        <v>117</v>
      </c>
      <c r="B12" s="48" t="s">
        <v>116</v>
      </c>
      <c r="C12" s="48" t="s">
        <v>98</v>
      </c>
      <c r="D12" s="48" t="s">
        <v>99</v>
      </c>
      <c r="E12" s="51">
        <v>2602</v>
      </c>
      <c r="F12" s="49"/>
      <c r="G12" s="18" t="s">
        <v>112</v>
      </c>
      <c r="H12" s="52">
        <v>1000</v>
      </c>
      <c r="J12" s="40">
        <v>3655</v>
      </c>
      <c r="K12" s="33" t="s">
        <v>99</v>
      </c>
    </row>
    <row r="13" spans="1:11" x14ac:dyDescent="0.25">
      <c r="A13" s="48" t="s">
        <v>118</v>
      </c>
      <c r="B13" s="48" t="s">
        <v>116</v>
      </c>
      <c r="C13" s="48" t="s">
        <v>98</v>
      </c>
      <c r="D13" s="48" t="s">
        <v>99</v>
      </c>
      <c r="E13" s="48">
        <v>608</v>
      </c>
      <c r="F13" s="49"/>
      <c r="G13" s="53" t="s">
        <v>99</v>
      </c>
      <c r="H13" s="54">
        <v>3655</v>
      </c>
    </row>
    <row r="14" spans="1:11" x14ac:dyDescent="0.25">
      <c r="A14" s="48" t="s">
        <v>119</v>
      </c>
      <c r="B14" s="48" t="s">
        <v>116</v>
      </c>
      <c r="C14" s="48" t="s">
        <v>98</v>
      </c>
      <c r="D14" s="48" t="s">
        <v>99</v>
      </c>
      <c r="E14" s="48">
        <v>859</v>
      </c>
      <c r="F14" s="49"/>
      <c r="G14" s="18" t="s">
        <v>120</v>
      </c>
      <c r="H14" s="52">
        <v>108469</v>
      </c>
    </row>
    <row r="15" spans="1:11" x14ac:dyDescent="0.25">
      <c r="A15" s="48" t="s">
        <v>121</v>
      </c>
      <c r="B15" s="48" t="s">
        <v>116</v>
      </c>
      <c r="C15" s="48" t="s">
        <v>98</v>
      </c>
      <c r="D15" s="48" t="s">
        <v>99</v>
      </c>
      <c r="E15" s="48">
        <v>189</v>
      </c>
      <c r="F15" s="49"/>
      <c r="G15" s="49"/>
      <c r="H15" s="49"/>
    </row>
    <row r="16" spans="1:11" x14ac:dyDescent="0.25">
      <c r="A16" s="48" t="s">
        <v>122</v>
      </c>
      <c r="B16" s="48" t="s">
        <v>116</v>
      </c>
      <c r="C16" s="48" t="s">
        <v>98</v>
      </c>
      <c r="D16" s="48" t="s">
        <v>99</v>
      </c>
      <c r="E16" s="51">
        <v>5020</v>
      </c>
      <c r="F16" s="49"/>
      <c r="G16" s="49"/>
      <c r="H16" s="49"/>
    </row>
    <row r="17" spans="1:8" x14ac:dyDescent="0.25">
      <c r="A17" s="48" t="s">
        <v>127</v>
      </c>
      <c r="B17" s="48" t="s">
        <v>126</v>
      </c>
      <c r="C17" s="48" t="s">
        <v>98</v>
      </c>
      <c r="D17" s="48" t="s">
        <v>112</v>
      </c>
      <c r="E17" s="51">
        <v>8142</v>
      </c>
      <c r="F17" s="49"/>
      <c r="G17" s="49"/>
      <c r="H17" s="49"/>
    </row>
    <row r="18" spans="1:8" x14ac:dyDescent="0.25">
      <c r="A18" s="48" t="s">
        <v>129</v>
      </c>
      <c r="B18" s="48" t="s">
        <v>126</v>
      </c>
      <c r="C18" s="48" t="s">
        <v>98</v>
      </c>
      <c r="D18" s="48" t="s">
        <v>107</v>
      </c>
      <c r="E18" s="51">
        <v>7030</v>
      </c>
      <c r="F18" s="49"/>
      <c r="G18" s="49"/>
      <c r="H18" s="49"/>
    </row>
    <row r="19" spans="1:8" x14ac:dyDescent="0.25">
      <c r="A19" s="48" t="s">
        <v>130</v>
      </c>
      <c r="B19" s="48" t="s">
        <v>131</v>
      </c>
      <c r="C19" s="48" t="s">
        <v>98</v>
      </c>
      <c r="D19" s="48" t="s">
        <v>99</v>
      </c>
      <c r="E19" s="51">
        <v>15906</v>
      </c>
      <c r="F19" s="49"/>
      <c r="G19" s="49"/>
      <c r="H19" s="49"/>
    </row>
    <row r="20" spans="1:8" x14ac:dyDescent="0.25">
      <c r="A20" s="48" t="s">
        <v>102</v>
      </c>
      <c r="B20" s="48" t="s">
        <v>103</v>
      </c>
      <c r="C20" s="48" t="s">
        <v>104</v>
      </c>
      <c r="D20" s="48" t="s">
        <v>99</v>
      </c>
      <c r="E20" s="48">
        <v>170</v>
      </c>
      <c r="F20" s="49"/>
      <c r="G20" s="49"/>
      <c r="H20" s="49"/>
    </row>
    <row r="21" spans="1:8" x14ac:dyDescent="0.25">
      <c r="A21" s="48" t="s">
        <v>123</v>
      </c>
      <c r="B21" s="48" t="s">
        <v>116</v>
      </c>
      <c r="C21" s="48" t="s">
        <v>104</v>
      </c>
      <c r="D21" s="48" t="s">
        <v>112</v>
      </c>
      <c r="E21" s="51">
        <v>1000</v>
      </c>
      <c r="F21" s="49"/>
      <c r="G21" s="49"/>
      <c r="H21" s="49"/>
    </row>
    <row r="22" spans="1:8" x14ac:dyDescent="0.25">
      <c r="A22" s="48" t="s">
        <v>125</v>
      </c>
      <c r="B22" s="48" t="s">
        <v>126</v>
      </c>
      <c r="C22" s="48" t="s">
        <v>104</v>
      </c>
      <c r="D22" s="48" t="s">
        <v>99</v>
      </c>
      <c r="E22" s="51">
        <v>3275</v>
      </c>
      <c r="F22" s="49"/>
      <c r="G22" s="49"/>
      <c r="H22" s="49"/>
    </row>
    <row r="23" spans="1:8" x14ac:dyDescent="0.25">
      <c r="A23" s="48" t="s">
        <v>53</v>
      </c>
      <c r="B23" s="48" t="s">
        <v>126</v>
      </c>
      <c r="C23" s="48" t="s">
        <v>104</v>
      </c>
      <c r="D23" s="48" t="s">
        <v>107</v>
      </c>
      <c r="E23" s="51">
        <v>6600</v>
      </c>
      <c r="F23" s="49"/>
      <c r="G23" s="49"/>
      <c r="H23" s="49"/>
    </row>
    <row r="24" spans="1:8" x14ac:dyDescent="0.25">
      <c r="A24" s="48" t="s">
        <v>128</v>
      </c>
      <c r="B24" s="48" t="s">
        <v>126</v>
      </c>
      <c r="C24" s="48" t="s">
        <v>104</v>
      </c>
      <c r="D24" s="48" t="s">
        <v>107</v>
      </c>
      <c r="E24" s="51">
        <v>7444</v>
      </c>
      <c r="F24" s="49"/>
      <c r="G24" s="49"/>
      <c r="H24" s="49"/>
    </row>
    <row r="25" spans="1:8" x14ac:dyDescent="0.25">
      <c r="A25" s="48" t="s">
        <v>132</v>
      </c>
      <c r="B25" s="48" t="s">
        <v>133</v>
      </c>
      <c r="C25" s="48" t="s">
        <v>104</v>
      </c>
      <c r="D25" s="48" t="s">
        <v>99</v>
      </c>
      <c r="E25" s="48">
        <v>210</v>
      </c>
      <c r="F25" s="49"/>
      <c r="G25" s="49"/>
      <c r="H25" s="49"/>
    </row>
    <row r="26" spans="1:8" x14ac:dyDescent="0.25">
      <c r="A26" s="55"/>
      <c r="B26" s="55"/>
      <c r="C26" s="55"/>
      <c r="D26" s="55" t="s">
        <v>12</v>
      </c>
      <c r="E26" s="56">
        <v>108469</v>
      </c>
      <c r="F26" s="49"/>
      <c r="G26" s="49"/>
      <c r="H26" s="49"/>
    </row>
    <row r="27" spans="1:8" x14ac:dyDescent="0.25">
      <c r="A27" s="49"/>
      <c r="B27" s="49"/>
      <c r="C27" s="49"/>
      <c r="D27" s="49"/>
      <c r="E27" s="49"/>
      <c r="F27" s="49"/>
      <c r="G27" s="49"/>
      <c r="H27" s="49"/>
    </row>
    <row r="30" spans="1:8" ht="15.75" x14ac:dyDescent="0.25">
      <c r="A30" s="47" t="s">
        <v>135</v>
      </c>
    </row>
    <row r="31" spans="1:8" ht="15.75" x14ac:dyDescent="0.25">
      <c r="A31" s="19" t="s">
        <v>134</v>
      </c>
    </row>
  </sheetData>
  <sortState xmlns:xlrd2="http://schemas.microsoft.com/office/spreadsheetml/2017/richdata2" ref="A2:E25">
    <sortCondition ref="C2:C25"/>
  </sortState>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57739-B886-49F2-8FB0-A34CA9A10AF0}">
  <dimension ref="A1:D48"/>
  <sheetViews>
    <sheetView workbookViewId="0">
      <selection activeCell="D27" sqref="D27"/>
    </sheetView>
  </sheetViews>
  <sheetFormatPr defaultRowHeight="15" x14ac:dyDescent="0.25"/>
  <cols>
    <col min="1" max="1" width="24.85546875" style="33" bestFit="1" customWidth="1"/>
    <col min="2" max="2" width="17.85546875" style="63" bestFit="1" customWidth="1"/>
    <col min="3" max="3" width="9.140625" style="33"/>
    <col min="4" max="4" width="164.85546875" style="33" bestFit="1" customWidth="1"/>
    <col min="5" max="15" width="9.140625" style="33"/>
    <col min="16" max="16" width="164.85546875" style="33" bestFit="1" customWidth="1"/>
    <col min="17" max="16384" width="9.140625" style="33"/>
  </cols>
  <sheetData>
    <row r="1" spans="1:4" ht="15.75" x14ac:dyDescent="0.25">
      <c r="A1" s="2" t="s">
        <v>138</v>
      </c>
      <c r="B1" s="2" t="s">
        <v>15</v>
      </c>
      <c r="D1" s="47" t="s">
        <v>135</v>
      </c>
    </row>
    <row r="2" spans="1:4" ht="15.75" x14ac:dyDescent="0.25">
      <c r="A2" s="59" t="s">
        <v>139</v>
      </c>
      <c r="B2" s="60">
        <v>33.3812287087</v>
      </c>
      <c r="D2" s="22" t="s">
        <v>137</v>
      </c>
    </row>
    <row r="3" spans="1:4" x14ac:dyDescent="0.25">
      <c r="A3" s="59" t="s">
        <v>140</v>
      </c>
      <c r="B3" s="60">
        <v>410.72678118800002</v>
      </c>
    </row>
    <row r="4" spans="1:4" x14ac:dyDescent="0.25">
      <c r="A4" s="59" t="s">
        <v>61</v>
      </c>
      <c r="B4" s="60">
        <v>8878.4262683600009</v>
      </c>
    </row>
    <row r="5" spans="1:4" x14ac:dyDescent="0.25">
      <c r="A5" s="59" t="s">
        <v>141</v>
      </c>
      <c r="B5" s="60">
        <v>1837.4898264399999</v>
      </c>
    </row>
    <row r="6" spans="1:4" x14ac:dyDescent="0.25">
      <c r="A6" s="59" t="s">
        <v>142</v>
      </c>
      <c r="B6" s="60">
        <v>5171.1416762299996</v>
      </c>
    </row>
    <row r="7" spans="1:4" x14ac:dyDescent="0.25">
      <c r="A7" s="59" t="s">
        <v>64</v>
      </c>
      <c r="B7" s="60">
        <v>432.80445970099998</v>
      </c>
    </row>
    <row r="8" spans="1:4" x14ac:dyDescent="0.25">
      <c r="A8" s="61" t="s">
        <v>143</v>
      </c>
      <c r="B8" s="62">
        <v>60016.582770300003</v>
      </c>
    </row>
    <row r="9" spans="1:4" x14ac:dyDescent="0.25">
      <c r="A9" s="59" t="s">
        <v>144</v>
      </c>
      <c r="B9" s="60">
        <v>49.161528336499998</v>
      </c>
    </row>
    <row r="10" spans="1:4" x14ac:dyDescent="0.25">
      <c r="A10" s="59" t="s">
        <v>145</v>
      </c>
      <c r="B10" s="60">
        <v>107.781755804</v>
      </c>
    </row>
    <row r="11" spans="1:4" x14ac:dyDescent="0.25">
      <c r="A11" s="59" t="s">
        <v>146</v>
      </c>
      <c r="B11" s="60">
        <v>43.241019273500001</v>
      </c>
    </row>
    <row r="12" spans="1:4" x14ac:dyDescent="0.25">
      <c r="A12" s="59" t="s">
        <v>147</v>
      </c>
      <c r="B12" s="60">
        <v>707.10346934300003</v>
      </c>
    </row>
    <row r="13" spans="1:4" x14ac:dyDescent="0.25">
      <c r="A13" s="59" t="s">
        <v>148</v>
      </c>
      <c r="B13" s="60">
        <v>54.989960547300001</v>
      </c>
    </row>
    <row r="14" spans="1:4" x14ac:dyDescent="0.25">
      <c r="A14" s="59" t="s">
        <v>149</v>
      </c>
      <c r="B14" s="60">
        <v>5.0825291941900002</v>
      </c>
    </row>
    <row r="15" spans="1:4" x14ac:dyDescent="0.25">
      <c r="A15" s="59" t="s">
        <v>150</v>
      </c>
      <c r="B15" s="60">
        <v>255.138906787</v>
      </c>
    </row>
    <row r="16" spans="1:4" x14ac:dyDescent="0.25">
      <c r="A16" s="59" t="s">
        <v>151</v>
      </c>
      <c r="B16" s="60">
        <v>776.42177531200002</v>
      </c>
    </row>
    <row r="17" spans="1:2" x14ac:dyDescent="0.25">
      <c r="A17" s="59" t="s">
        <v>152</v>
      </c>
      <c r="B17" s="60">
        <v>1707.0524537599999</v>
      </c>
    </row>
    <row r="18" spans="1:2" x14ac:dyDescent="0.25">
      <c r="A18" s="59" t="s">
        <v>153</v>
      </c>
      <c r="B18" s="60">
        <v>2843.91005111</v>
      </c>
    </row>
    <row r="19" spans="1:2" x14ac:dyDescent="0.25">
      <c r="A19" s="59" t="s">
        <v>154</v>
      </c>
      <c r="B19" s="60">
        <v>557.74929041300004</v>
      </c>
    </row>
    <row r="20" spans="1:2" x14ac:dyDescent="0.25">
      <c r="A20" s="59" t="s">
        <v>155</v>
      </c>
      <c r="B20" s="60">
        <v>343.80342758299997</v>
      </c>
    </row>
    <row r="21" spans="1:2" x14ac:dyDescent="0.25">
      <c r="A21" s="59" t="s">
        <v>156</v>
      </c>
      <c r="B21" s="60">
        <v>873.38215084199999</v>
      </c>
    </row>
    <row r="22" spans="1:2" x14ac:dyDescent="0.25">
      <c r="A22" s="59" t="s">
        <v>157</v>
      </c>
      <c r="B22" s="60">
        <v>1006.00833617</v>
      </c>
    </row>
    <row r="23" spans="1:2" x14ac:dyDescent="0.25">
      <c r="A23" s="59" t="s">
        <v>158</v>
      </c>
      <c r="B23" s="60">
        <v>15460.583200700001</v>
      </c>
    </row>
    <row r="24" spans="1:2" x14ac:dyDescent="0.25">
      <c r="A24" s="59" t="s">
        <v>159</v>
      </c>
      <c r="B24" s="60">
        <v>239.11194427500001</v>
      </c>
    </row>
    <row r="25" spans="1:2" x14ac:dyDescent="0.25">
      <c r="A25" s="59" t="s">
        <v>160</v>
      </c>
      <c r="B25" s="60">
        <v>927.71364249299995</v>
      </c>
    </row>
    <row r="26" spans="1:2" x14ac:dyDescent="0.25">
      <c r="A26" s="59" t="s">
        <v>161</v>
      </c>
      <c r="B26" s="60">
        <v>1231.8509369200001</v>
      </c>
    </row>
    <row r="27" spans="1:2" x14ac:dyDescent="0.25">
      <c r="A27" s="59" t="s">
        <v>162</v>
      </c>
      <c r="B27" s="60">
        <v>90378.071200799997</v>
      </c>
    </row>
    <row r="28" spans="1:2" x14ac:dyDescent="0.25">
      <c r="A28" s="59" t="s">
        <v>163</v>
      </c>
      <c r="B28" s="60">
        <v>68.313406479700006</v>
      </c>
    </row>
    <row r="29" spans="1:2" x14ac:dyDescent="0.25">
      <c r="A29" s="59" t="s">
        <v>164</v>
      </c>
      <c r="B29" s="60">
        <v>11.8253144913</v>
      </c>
    </row>
    <row r="30" spans="1:2" x14ac:dyDescent="0.25">
      <c r="A30" s="59" t="s">
        <v>68</v>
      </c>
      <c r="B30" s="60">
        <v>34.876935548100001</v>
      </c>
    </row>
    <row r="31" spans="1:2" x14ac:dyDescent="0.25">
      <c r="A31" s="59" t="s">
        <v>165</v>
      </c>
      <c r="B31" s="60">
        <v>317.17554152000002</v>
      </c>
    </row>
    <row r="32" spans="1:2" x14ac:dyDescent="0.25">
      <c r="A32" s="59" t="s">
        <v>166</v>
      </c>
      <c r="B32" s="60">
        <v>597.76706337999997</v>
      </c>
    </row>
    <row r="33" spans="1:2" x14ac:dyDescent="0.25">
      <c r="A33" s="59" t="s">
        <v>167</v>
      </c>
      <c r="B33" s="60">
        <v>24.131124274299999</v>
      </c>
    </row>
    <row r="34" spans="1:2" x14ac:dyDescent="0.25">
      <c r="A34" s="59" t="s">
        <v>168</v>
      </c>
      <c r="B34" s="60">
        <v>18570.2105223</v>
      </c>
    </row>
    <row r="35" spans="1:2" x14ac:dyDescent="0.25">
      <c r="A35" s="59" t="s">
        <v>169</v>
      </c>
      <c r="B35" s="60">
        <v>1100.88077417</v>
      </c>
    </row>
    <row r="36" spans="1:2" x14ac:dyDescent="0.25">
      <c r="A36" s="59" t="s">
        <v>69</v>
      </c>
      <c r="B36" s="60">
        <v>43.591759843299997</v>
      </c>
    </row>
    <row r="37" spans="1:2" x14ac:dyDescent="0.25">
      <c r="A37" s="59" t="s">
        <v>170</v>
      </c>
      <c r="B37" s="60">
        <v>5.1598305123700001</v>
      </c>
    </row>
    <row r="38" spans="1:2" x14ac:dyDescent="0.25">
      <c r="A38" s="59" t="s">
        <v>171</v>
      </c>
      <c r="B38" s="60">
        <v>68.709155595300004</v>
      </c>
    </row>
    <row r="39" spans="1:2" x14ac:dyDescent="0.25">
      <c r="A39" s="59" t="s">
        <v>172</v>
      </c>
      <c r="B39" s="60">
        <v>1426.4563181999999</v>
      </c>
    </row>
    <row r="40" spans="1:2" x14ac:dyDescent="0.25">
      <c r="A40" s="59" t="s">
        <v>173</v>
      </c>
      <c r="B40" s="60">
        <v>5218.9674013499998</v>
      </c>
    </row>
    <row r="41" spans="1:2" x14ac:dyDescent="0.25">
      <c r="A41" s="59" t="s">
        <v>72</v>
      </c>
      <c r="B41" s="60">
        <v>1605.4533416100001</v>
      </c>
    </row>
    <row r="42" spans="1:2" x14ac:dyDescent="0.25">
      <c r="A42" s="59" t="s">
        <v>174</v>
      </c>
      <c r="B42" s="60">
        <v>185.71260768400001</v>
      </c>
    </row>
    <row r="43" spans="1:2" x14ac:dyDescent="0.25">
      <c r="A43" s="59" t="s">
        <v>175</v>
      </c>
      <c r="B43" s="60">
        <v>17076.664026999999</v>
      </c>
    </row>
    <row r="44" spans="1:2" x14ac:dyDescent="0.25">
      <c r="A44" s="59" t="s">
        <v>176</v>
      </c>
      <c r="B44" s="60">
        <v>1680.2082977600001</v>
      </c>
    </row>
    <row r="45" spans="1:2" x14ac:dyDescent="0.25">
      <c r="A45" s="59" t="s">
        <v>177</v>
      </c>
      <c r="B45" s="60">
        <v>10.3340108087</v>
      </c>
    </row>
    <row r="46" spans="1:2" x14ac:dyDescent="0.25">
      <c r="A46" s="59" t="s">
        <v>178</v>
      </c>
      <c r="B46" s="60">
        <v>18334.959590400002</v>
      </c>
    </row>
    <row r="47" spans="1:2" x14ac:dyDescent="0.25">
      <c r="A47" s="59" t="s">
        <v>179</v>
      </c>
      <c r="B47" s="60">
        <v>6165.6830864000003</v>
      </c>
    </row>
    <row r="48" spans="1:2" x14ac:dyDescent="0.25">
      <c r="A48" s="59" t="s">
        <v>180</v>
      </c>
      <c r="B48" s="60">
        <v>16712.894588399999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387E5-543F-45DB-98B3-FB8F6E2EC1D5}">
  <dimension ref="A1:D18"/>
  <sheetViews>
    <sheetView workbookViewId="0">
      <selection activeCell="B11" sqref="B11"/>
    </sheetView>
  </sheetViews>
  <sheetFormatPr defaultRowHeight="15" x14ac:dyDescent="0.25"/>
  <cols>
    <col min="1" max="1" width="19.28515625" style="33" bestFit="1" customWidth="1"/>
    <col min="2" max="2" width="22" style="33" bestFit="1" customWidth="1"/>
    <col min="3" max="16384" width="9.140625" style="33"/>
  </cols>
  <sheetData>
    <row r="1" spans="1:4" x14ac:dyDescent="0.25">
      <c r="A1" s="64" t="s">
        <v>100</v>
      </c>
      <c r="B1" s="64" t="s">
        <v>182</v>
      </c>
    </row>
    <row r="2" spans="1:4" x14ac:dyDescent="0.25">
      <c r="A2" s="18" t="s">
        <v>61</v>
      </c>
      <c r="B2" s="40">
        <v>1816.3129764075657</v>
      </c>
    </row>
    <row r="3" spans="1:4" x14ac:dyDescent="0.25">
      <c r="A3" s="18" t="s">
        <v>183</v>
      </c>
      <c r="B3" s="40">
        <v>863.47940908793794</v>
      </c>
    </row>
    <row r="4" spans="1:4" x14ac:dyDescent="0.25">
      <c r="A4" s="18" t="s">
        <v>184</v>
      </c>
      <c r="B4" s="40">
        <v>5155.6546479735689</v>
      </c>
    </row>
    <row r="5" spans="1:4" x14ac:dyDescent="0.25">
      <c r="A5" s="18" t="s">
        <v>185</v>
      </c>
      <c r="B5" s="71">
        <v>30389.89650995579</v>
      </c>
    </row>
    <row r="6" spans="1:4" x14ac:dyDescent="0.25">
      <c r="A6" s="18" t="s">
        <v>186</v>
      </c>
      <c r="B6" s="40">
        <v>43.700929069825001</v>
      </c>
      <c r="D6" s="40">
        <f>SUM(B5,B11)</f>
        <v>31089.888112205743</v>
      </c>
    </row>
    <row r="7" spans="1:4" x14ac:dyDescent="0.25">
      <c r="A7" s="18" t="s">
        <v>187</v>
      </c>
      <c r="B7" s="40">
        <v>35518.054494041797</v>
      </c>
      <c r="D7" s="65">
        <f>D6/GETPIVOTDATA("FSAID6_acres",$A$1)</f>
        <v>0.38177574093982647</v>
      </c>
    </row>
    <row r="8" spans="1:4" x14ac:dyDescent="0.25">
      <c r="A8" s="18" t="s">
        <v>159</v>
      </c>
      <c r="B8" s="40">
        <v>2500.1355281419433</v>
      </c>
    </row>
    <row r="9" spans="1:4" x14ac:dyDescent="0.25">
      <c r="A9" s="18" t="s">
        <v>164</v>
      </c>
      <c r="B9" s="40">
        <v>1065.4983219492769</v>
      </c>
    </row>
    <row r="10" spans="1:4" x14ac:dyDescent="0.25">
      <c r="A10" s="18" t="s">
        <v>188</v>
      </c>
      <c r="B10" s="40">
        <v>2355.2914122750876</v>
      </c>
    </row>
    <row r="11" spans="1:4" x14ac:dyDescent="0.25">
      <c r="A11" s="18" t="s">
        <v>189</v>
      </c>
      <c r="B11" s="71">
        <v>699.99160224995353</v>
      </c>
    </row>
    <row r="12" spans="1:4" x14ac:dyDescent="0.25">
      <c r="A12" s="18" t="s">
        <v>72</v>
      </c>
      <c r="B12" s="40">
        <v>933.16570324498161</v>
      </c>
    </row>
    <row r="13" spans="1:4" x14ac:dyDescent="0.25">
      <c r="A13" s="18" t="s">
        <v>190</v>
      </c>
      <c r="B13" s="40">
        <v>93.385177119667134</v>
      </c>
    </row>
    <row r="14" spans="1:4" x14ac:dyDescent="0.25">
      <c r="A14" s="18" t="s">
        <v>175</v>
      </c>
      <c r="B14" s="40">
        <v>0.38260105816772505</v>
      </c>
    </row>
    <row r="15" spans="1:4" x14ac:dyDescent="0.25">
      <c r="A15" s="18" t="s">
        <v>120</v>
      </c>
      <c r="B15" s="40">
        <v>81434.949312575554</v>
      </c>
    </row>
    <row r="17" spans="1:1" ht="15.75" x14ac:dyDescent="0.25">
      <c r="A17" s="70" t="s">
        <v>199</v>
      </c>
    </row>
    <row r="18" spans="1:1" ht="15.75" x14ac:dyDescent="0.25">
      <c r="A18" s="22" t="s">
        <v>198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15</vt:i4>
      </vt:variant>
    </vt:vector>
  </HeadingPairs>
  <TitlesOfParts>
    <vt:vector size="25" baseType="lpstr">
      <vt:lpstr>Tables 4-6</vt:lpstr>
      <vt:lpstr>Tables B1-B12</vt:lpstr>
      <vt:lpstr>Land Use Change</vt:lpstr>
      <vt:lpstr>Overlap</vt:lpstr>
      <vt:lpstr>Irrigated Acres</vt:lpstr>
      <vt:lpstr>Adjusted Enrollment</vt:lpstr>
      <vt:lpstr>Water Farms</vt:lpstr>
      <vt:lpstr>Fallow Citrus</vt:lpstr>
      <vt:lpstr>Fallow Unenrolled</vt:lpstr>
      <vt:lpstr>Unenrolled Ag Characterization</vt:lpstr>
      <vt:lpstr>'Tables 4-6'!_Ref21891391</vt:lpstr>
      <vt:lpstr>'Tables 4-6'!_Ref26605198</vt:lpstr>
      <vt:lpstr>'Tables B1-B12'!_Toc27135105</vt:lpstr>
      <vt:lpstr>'Tables 4-6'!_Toc27585854</vt:lpstr>
      <vt:lpstr>'Tables B1-B12'!_Toc27585931</vt:lpstr>
      <vt:lpstr>'Tables B1-B12'!_Toc27585932</vt:lpstr>
      <vt:lpstr>'Tables B1-B12'!_Toc27585933</vt:lpstr>
      <vt:lpstr>'Tables B1-B12'!_Toc27585934</vt:lpstr>
      <vt:lpstr>'Tables B1-B12'!_Toc27585935</vt:lpstr>
      <vt:lpstr>'Tables B1-B12'!_Toc27585936</vt:lpstr>
      <vt:lpstr>'Tables B1-B12'!_Toc27585937</vt:lpstr>
      <vt:lpstr>'Tables B1-B12'!_Toc27585938</vt:lpstr>
      <vt:lpstr>'Tables B1-B12'!_Toc27585939</vt:lpstr>
      <vt:lpstr>'Tables B1-B12'!_Toc27585940</vt:lpstr>
      <vt:lpstr>'Tables B1-B12'!_Toc27585941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2020-02-07T19:33:11Z</dcterms:modified>
</cp:coreProperties>
</file>