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Detention Calcs" sheetId="2" r:id="rId2"/>
    <sheet name="Retention Calcs" sheetId="3" r:id="rId3"/>
    <sheet name="Cedar Point" sheetId="6" r:id="rId4"/>
    <sheet name="Golden Gate 1 and 2" sheetId="7" r:id="rId5"/>
    <sheet name="Golden Gate 3" sheetId="8" r:id="rId6"/>
    <sheet name="Hibiscus Park" sheetId="9" r:id="rId7"/>
    <sheet name="Indian River Drive BB" sheetId="10" r:id="rId8"/>
    <sheet name="Warner Creek 1" sheetId="11" r:id="rId9"/>
    <sheet name="Warner Creek 2" sheetId="12" r:id="rId10"/>
    <sheet name="Warner Creek 3" sheetId="13" r:id="rId11"/>
    <sheet name="Manatee Creek" sheetId="14" r:id="rId12"/>
    <sheet name="Poinciana" sheetId="15" r:id="rId13"/>
    <sheet name="Rio St Lucie 1" sheetId="16" r:id="rId14"/>
    <sheet name="Rio St. Lucie 2" sheetId="17" r:id="rId15"/>
    <sheet name="Salerno Creek" sheetId="18" r:id="rId16"/>
    <sheet name="Coral Gardens" sheetId="19" r:id="rId17"/>
    <sheet name="Fern Creek" sheetId="20" r:id="rId18"/>
    <sheet name="Old Palm City" sheetId="21" r:id="rId19"/>
    <sheet name="North River" sheetId="22" r:id="rId20"/>
    <sheet name="Palm Lake Park" sheetId="23" r:id="rId21"/>
    <sheet name="Tropical Farms" sheetId="24" r:id="rId22"/>
    <sheet name="Danforth 1" sheetId="25" r:id="rId23"/>
    <sheet name="Education" sheetId="5" r:id="rId24"/>
  </sheets>
  <externalReferences>
    <externalReference r:id="rId25"/>
  </externalReferences>
  <definedNames>
    <definedName name="_xlnm._FilterDatabase" localSheetId="16" hidden="1">'Coral Gardens'!$A$1:$N$333</definedName>
    <definedName name="_xlnm._FilterDatabase" localSheetId="22" hidden="1">'Danforth 1'!$A$1:$N$296</definedName>
    <definedName name="_xlnm._FilterDatabase" localSheetId="23" hidden="1">Education!$A$1:$M$2385</definedName>
    <definedName name="_xlnm._FilterDatabase" localSheetId="17" hidden="1">'Fern Creek'!$A$1:$N$135</definedName>
    <definedName name="_xlnm._FilterDatabase" localSheetId="19" hidden="1">'North River'!$A$1:$N$52</definedName>
    <definedName name="_xlnm._FilterDatabase" localSheetId="18" hidden="1">'Old Palm City'!$A$1:$N$77</definedName>
    <definedName name="_xlnm._FilterDatabase" localSheetId="8" hidden="1">'Warner Creek 1'!$A$1:$N$55</definedName>
    <definedName name="_xlnm._FilterDatabase" localSheetId="10" hidden="1">'Warner Creek 3'!$A$1:$N$304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H32" i="1"/>
  <c r="E32"/>
  <c r="K2382" i="5"/>
  <c r="K2364"/>
  <c r="K2363"/>
  <c r="K2362"/>
  <c r="K2361"/>
  <c r="K2351"/>
  <c r="K2337"/>
  <c r="K2336"/>
  <c r="K2335"/>
  <c r="K2295"/>
  <c r="K2294"/>
  <c r="K2293"/>
  <c r="K2292"/>
  <c r="K2291"/>
  <c r="K2287"/>
  <c r="K2284"/>
  <c r="K2283"/>
  <c r="K2282"/>
  <c r="K2281"/>
  <c r="K2280"/>
  <c r="K2269"/>
  <c r="K2268"/>
  <c r="K2267"/>
  <c r="K2266"/>
  <c r="K2265"/>
  <c r="K2264"/>
  <c r="K2259"/>
  <c r="K2258"/>
  <c r="K2257"/>
  <c r="K2256"/>
  <c r="K2255"/>
  <c r="K2254"/>
  <c r="K2249"/>
  <c r="K2248"/>
  <c r="K2247"/>
  <c r="K2244"/>
  <c r="K2243"/>
  <c r="K2242"/>
  <c r="K2241"/>
  <c r="K2240"/>
  <c r="K2239"/>
  <c r="K2238"/>
  <c r="K2237"/>
  <c r="K2236"/>
  <c r="K2235"/>
  <c r="K2234"/>
  <c r="K2233"/>
  <c r="K2232"/>
  <c r="K2231"/>
  <c r="K2230"/>
  <c r="K2224"/>
  <c r="K2223"/>
  <c r="K2222"/>
  <c r="K2221"/>
  <c r="K2212"/>
  <c r="K2211"/>
  <c r="K2210"/>
  <c r="K2209"/>
  <c r="K2208"/>
  <c r="K2207"/>
  <c r="K2206"/>
  <c r="K2205"/>
  <c r="K2203"/>
  <c r="K2202"/>
  <c r="K2201"/>
  <c r="K2200"/>
  <c r="K2199"/>
  <c r="K2193"/>
  <c r="K2189"/>
  <c r="K2188"/>
  <c r="K2155"/>
  <c r="K2154"/>
  <c r="K2153"/>
  <c r="K2096"/>
  <c r="K2095"/>
  <c r="K2094"/>
  <c r="K2093"/>
  <c r="K2092"/>
  <c r="K2091"/>
  <c r="K2090"/>
  <c r="K2089"/>
  <c r="K2088"/>
  <c r="K2087"/>
  <c r="K2086"/>
  <c r="K2085"/>
  <c r="K2084"/>
  <c r="K2083"/>
  <c r="K2082"/>
  <c r="K2081"/>
  <c r="K2080"/>
  <c r="K2079"/>
  <c r="K2078"/>
  <c r="K2077"/>
  <c r="K2076"/>
  <c r="K2075"/>
  <c r="K2074"/>
  <c r="K2073"/>
  <c r="K2072"/>
  <c r="K2071"/>
  <c r="K2070"/>
  <c r="K2069"/>
  <c r="K2068"/>
  <c r="K2067"/>
  <c r="K2066"/>
  <c r="K2065"/>
  <c r="K2064"/>
  <c r="K2063"/>
  <c r="K2062"/>
  <c r="K2047"/>
  <c r="K2046"/>
  <c r="K2045"/>
  <c r="K2044"/>
  <c r="K2043"/>
  <c r="K2042"/>
  <c r="K2041"/>
  <c r="K2040"/>
  <c r="K2039"/>
  <c r="K2038"/>
  <c r="K2037"/>
  <c r="K2036"/>
  <c r="K2035"/>
  <c r="K2034"/>
  <c r="K2033"/>
  <c r="K2032"/>
  <c r="K2031"/>
  <c r="K2030"/>
  <c r="K2029"/>
  <c r="K2028"/>
  <c r="K2027"/>
  <c r="K2026"/>
  <c r="K2025"/>
  <c r="K2024"/>
  <c r="K2023"/>
  <c r="K2022"/>
  <c r="K2021"/>
  <c r="K2020"/>
  <c r="K2019"/>
  <c r="K2018"/>
  <c r="K2017"/>
  <c r="K2016"/>
  <c r="K2015"/>
  <c r="K2014"/>
  <c r="K2013"/>
  <c r="K2012"/>
  <c r="K2011"/>
  <c r="K2010"/>
  <c r="K2009"/>
  <c r="K2008"/>
  <c r="K2007"/>
  <c r="K2006"/>
  <c r="K2005"/>
  <c r="K2004"/>
  <c r="K2003"/>
  <c r="K2002"/>
  <c r="K2001"/>
  <c r="K2000"/>
  <c r="K1999"/>
  <c r="K1998"/>
  <c r="K1997"/>
  <c r="K1996"/>
  <c r="K1995"/>
  <c r="K1994"/>
  <c r="K1993"/>
  <c r="K1992"/>
  <c r="K1991"/>
  <c r="K1990"/>
  <c r="K1989"/>
  <c r="K1988"/>
  <c r="K1987"/>
  <c r="K1986"/>
  <c r="K1985"/>
  <c r="K1984"/>
  <c r="K1983"/>
  <c r="K1982"/>
  <c r="K1981"/>
  <c r="K1980"/>
  <c r="K1973"/>
  <c r="K1972"/>
  <c r="K1971"/>
  <c r="K1970"/>
  <c r="K1961"/>
  <c r="K1960"/>
  <c r="K1959"/>
  <c r="K1955"/>
  <c r="K1954"/>
  <c r="K1953"/>
  <c r="K1952"/>
  <c r="K1951"/>
  <c r="K1950"/>
  <c r="K1949"/>
  <c r="K1948"/>
  <c r="K1947"/>
  <c r="K1946"/>
  <c r="K1945"/>
  <c r="K1944"/>
  <c r="K1935"/>
  <c r="K1934"/>
  <c r="K1933"/>
  <c r="K1928"/>
  <c r="K1927"/>
  <c r="K1926"/>
  <c r="K1925"/>
  <c r="K1922"/>
  <c r="K1921"/>
  <c r="K1920"/>
  <c r="K1919"/>
  <c r="K1918"/>
  <c r="K1917"/>
  <c r="K1914"/>
  <c r="K1913"/>
  <c r="K1912"/>
  <c r="K1883"/>
  <c r="K1882"/>
  <c r="K1881"/>
  <c r="K1880"/>
  <c r="K1879"/>
  <c r="K1831"/>
  <c r="K1830"/>
  <c r="K1829"/>
  <c r="K1828"/>
  <c r="K1827"/>
  <c r="K1826"/>
  <c r="K1825"/>
  <c r="K1824"/>
  <c r="K1626"/>
  <c r="K1594"/>
  <c r="K1592"/>
  <c r="K1591"/>
  <c r="K1586"/>
  <c r="K1574"/>
  <c r="K1573"/>
  <c r="K1572"/>
  <c r="K1571"/>
  <c r="K1570"/>
  <c r="K1551"/>
  <c r="K1519"/>
  <c r="K1494"/>
  <c r="K1493"/>
  <c r="K1492"/>
  <c r="K1491"/>
  <c r="K1490"/>
  <c r="K1489"/>
  <c r="K1487"/>
  <c r="K1486"/>
  <c r="K1436"/>
  <c r="K1430"/>
  <c r="K1429"/>
  <c r="K1328"/>
  <c r="K1322"/>
  <c r="K1321"/>
  <c r="K1296"/>
  <c r="K1295"/>
  <c r="K1281"/>
  <c r="K1280"/>
  <c r="K1262"/>
  <c r="K1261"/>
  <c r="K1260"/>
  <c r="K1259"/>
  <c r="K1258"/>
  <c r="K1251"/>
  <c r="K1250"/>
  <c r="K1249"/>
  <c r="K1248"/>
  <c r="K1219"/>
  <c r="K1218"/>
  <c r="K1199"/>
  <c r="K1131"/>
  <c r="K1130"/>
  <c r="K1129"/>
  <c r="K1128"/>
  <c r="K1112"/>
  <c r="K1025"/>
  <c r="K1024"/>
  <c r="K1001"/>
  <c r="K1000"/>
  <c r="K999"/>
  <c r="K998"/>
  <c r="K997"/>
  <c r="K870"/>
  <c r="K869"/>
  <c r="K868"/>
  <c r="K798"/>
  <c r="K797"/>
  <c r="K782"/>
  <c r="K781"/>
  <c r="K780"/>
  <c r="K779"/>
  <c r="K615"/>
  <c r="K614"/>
  <c r="K613"/>
  <c r="K612"/>
  <c r="K487"/>
  <c r="K485"/>
  <c r="K484"/>
  <c r="K414"/>
  <c r="K413"/>
  <c r="K367"/>
  <c r="K366"/>
  <c r="K365"/>
  <c r="K364"/>
  <c r="K363"/>
  <c r="K351"/>
  <c r="K350"/>
  <c r="K322"/>
  <c r="K321"/>
  <c r="K124"/>
  <c r="K123"/>
  <c r="K122"/>
  <c r="K121"/>
  <c r="K120"/>
  <c r="L246" i="25"/>
  <c r="L245"/>
  <c r="L217"/>
  <c r="L216"/>
  <c r="L115"/>
  <c r="L114"/>
  <c r="K3" i="5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2"/>
  <c r="K353"/>
  <c r="K354"/>
  <c r="K355"/>
  <c r="K356"/>
  <c r="K357"/>
  <c r="K358"/>
  <c r="K359"/>
  <c r="K360"/>
  <c r="K361"/>
  <c r="K362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6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83"/>
  <c r="K784"/>
  <c r="K785"/>
  <c r="K786"/>
  <c r="K787"/>
  <c r="K788"/>
  <c r="K789"/>
  <c r="K790"/>
  <c r="K791"/>
  <c r="K792"/>
  <c r="K793"/>
  <c r="K794"/>
  <c r="K795"/>
  <c r="K796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3"/>
  <c r="K1114"/>
  <c r="K1115"/>
  <c r="K1116"/>
  <c r="K1117"/>
  <c r="K1118"/>
  <c r="K1119"/>
  <c r="K1120"/>
  <c r="K1121"/>
  <c r="K1122"/>
  <c r="K1123"/>
  <c r="K1124"/>
  <c r="K1125"/>
  <c r="K1126"/>
  <c r="K1127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52"/>
  <c r="K1253"/>
  <c r="K1254"/>
  <c r="K1255"/>
  <c r="K1256"/>
  <c r="K1257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2"/>
  <c r="K1283"/>
  <c r="K1284"/>
  <c r="K1285"/>
  <c r="K1286"/>
  <c r="K1287"/>
  <c r="K1288"/>
  <c r="K1289"/>
  <c r="K1290"/>
  <c r="K1291"/>
  <c r="K1292"/>
  <c r="K1293"/>
  <c r="K1294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3"/>
  <c r="K1324"/>
  <c r="K1325"/>
  <c r="K1326"/>
  <c r="K1327"/>
  <c r="K1329"/>
  <c r="K1330"/>
  <c r="K1331"/>
  <c r="K1332"/>
  <c r="K1333"/>
  <c r="K1334"/>
  <c r="K1335"/>
  <c r="K1336"/>
  <c r="K1337"/>
  <c r="K1338"/>
  <c r="K1339"/>
  <c r="K1340"/>
  <c r="K1341"/>
  <c r="K1342"/>
  <c r="K1343"/>
  <c r="K1344"/>
  <c r="K1345"/>
  <c r="K1346"/>
  <c r="K1347"/>
  <c r="K1348"/>
  <c r="K1349"/>
  <c r="K1350"/>
  <c r="K1351"/>
  <c r="K1352"/>
  <c r="K1353"/>
  <c r="K1354"/>
  <c r="K1355"/>
  <c r="K1356"/>
  <c r="K1357"/>
  <c r="K1358"/>
  <c r="K1359"/>
  <c r="K1360"/>
  <c r="K1361"/>
  <c r="K1362"/>
  <c r="K1363"/>
  <c r="K1364"/>
  <c r="K1365"/>
  <c r="K1366"/>
  <c r="K1367"/>
  <c r="K1368"/>
  <c r="K1369"/>
  <c r="K1370"/>
  <c r="K1371"/>
  <c r="K1372"/>
  <c r="K1373"/>
  <c r="K1374"/>
  <c r="K1375"/>
  <c r="K1376"/>
  <c r="K1377"/>
  <c r="K1378"/>
  <c r="K1379"/>
  <c r="K1380"/>
  <c r="K1381"/>
  <c r="K1382"/>
  <c r="K1383"/>
  <c r="K1384"/>
  <c r="K1385"/>
  <c r="K1386"/>
  <c r="K1387"/>
  <c r="K1388"/>
  <c r="K1389"/>
  <c r="K1390"/>
  <c r="K1391"/>
  <c r="K1392"/>
  <c r="K1393"/>
  <c r="K1394"/>
  <c r="K1395"/>
  <c r="K1396"/>
  <c r="K1397"/>
  <c r="K1398"/>
  <c r="K1399"/>
  <c r="K1400"/>
  <c r="K1401"/>
  <c r="K1402"/>
  <c r="K1403"/>
  <c r="K1404"/>
  <c r="K1405"/>
  <c r="K1406"/>
  <c r="K1407"/>
  <c r="K1408"/>
  <c r="K1409"/>
  <c r="K1410"/>
  <c r="K1411"/>
  <c r="K1412"/>
  <c r="K1413"/>
  <c r="K1414"/>
  <c r="K1415"/>
  <c r="K1416"/>
  <c r="K1417"/>
  <c r="K1418"/>
  <c r="K1419"/>
  <c r="K1420"/>
  <c r="K1421"/>
  <c r="K1422"/>
  <c r="K1423"/>
  <c r="K1424"/>
  <c r="K1425"/>
  <c r="K1426"/>
  <c r="K1427"/>
  <c r="K1428"/>
  <c r="K1431"/>
  <c r="K1432"/>
  <c r="K1433"/>
  <c r="K1434"/>
  <c r="K1435"/>
  <c r="K1437"/>
  <c r="K1438"/>
  <c r="K1439"/>
  <c r="K1440"/>
  <c r="K1441"/>
  <c r="K1442"/>
  <c r="K1443"/>
  <c r="K1444"/>
  <c r="K1445"/>
  <c r="K1446"/>
  <c r="K1447"/>
  <c r="K1448"/>
  <c r="K1449"/>
  <c r="K1450"/>
  <c r="K1451"/>
  <c r="K1452"/>
  <c r="K1453"/>
  <c r="K1454"/>
  <c r="K1455"/>
  <c r="K1456"/>
  <c r="K1457"/>
  <c r="K1458"/>
  <c r="K1459"/>
  <c r="K1460"/>
  <c r="K1461"/>
  <c r="K1462"/>
  <c r="K1463"/>
  <c r="K1464"/>
  <c r="K1465"/>
  <c r="K1466"/>
  <c r="K1467"/>
  <c r="K1468"/>
  <c r="K1469"/>
  <c r="K1470"/>
  <c r="K1471"/>
  <c r="K1472"/>
  <c r="K1473"/>
  <c r="K1474"/>
  <c r="K1475"/>
  <c r="K1476"/>
  <c r="K1477"/>
  <c r="K1478"/>
  <c r="K1479"/>
  <c r="K1480"/>
  <c r="K1481"/>
  <c r="K1482"/>
  <c r="K1483"/>
  <c r="K1484"/>
  <c r="K1485"/>
  <c r="K1488"/>
  <c r="K1495"/>
  <c r="K1496"/>
  <c r="K1497"/>
  <c r="K1498"/>
  <c r="K1499"/>
  <c r="K1500"/>
  <c r="K1501"/>
  <c r="K1502"/>
  <c r="K1503"/>
  <c r="K1504"/>
  <c r="K1505"/>
  <c r="K1506"/>
  <c r="K1507"/>
  <c r="K1508"/>
  <c r="K1509"/>
  <c r="K1510"/>
  <c r="K1511"/>
  <c r="K1512"/>
  <c r="K1513"/>
  <c r="K1514"/>
  <c r="K1515"/>
  <c r="K1516"/>
  <c r="K1517"/>
  <c r="K1518"/>
  <c r="K1520"/>
  <c r="K1521"/>
  <c r="K1522"/>
  <c r="K1523"/>
  <c r="K1524"/>
  <c r="K1525"/>
  <c r="K1526"/>
  <c r="K1527"/>
  <c r="K1528"/>
  <c r="K1529"/>
  <c r="K1530"/>
  <c r="K1531"/>
  <c r="K1532"/>
  <c r="K1533"/>
  <c r="K1534"/>
  <c r="K1535"/>
  <c r="K1536"/>
  <c r="K1537"/>
  <c r="K1538"/>
  <c r="K1539"/>
  <c r="K1540"/>
  <c r="K1541"/>
  <c r="K1542"/>
  <c r="K1543"/>
  <c r="K1544"/>
  <c r="K1545"/>
  <c r="K1546"/>
  <c r="K1547"/>
  <c r="K1548"/>
  <c r="K1549"/>
  <c r="K1550"/>
  <c r="K1552"/>
  <c r="K1553"/>
  <c r="K1554"/>
  <c r="K1555"/>
  <c r="K1556"/>
  <c r="K1557"/>
  <c r="K1558"/>
  <c r="K1559"/>
  <c r="K1560"/>
  <c r="K1561"/>
  <c r="K1562"/>
  <c r="K1563"/>
  <c r="K1564"/>
  <c r="K1565"/>
  <c r="K1566"/>
  <c r="K1567"/>
  <c r="K1568"/>
  <c r="K1569"/>
  <c r="K1575"/>
  <c r="K1576"/>
  <c r="K1577"/>
  <c r="K1578"/>
  <c r="K1579"/>
  <c r="K1580"/>
  <c r="K1581"/>
  <c r="K1582"/>
  <c r="K1583"/>
  <c r="K1584"/>
  <c r="K1585"/>
  <c r="K1587"/>
  <c r="K1588"/>
  <c r="K1589"/>
  <c r="K1590"/>
  <c r="K1593"/>
  <c r="K1595"/>
  <c r="K1596"/>
  <c r="K1597"/>
  <c r="K1598"/>
  <c r="K1599"/>
  <c r="K1600"/>
  <c r="K1601"/>
  <c r="K1602"/>
  <c r="K1603"/>
  <c r="K1604"/>
  <c r="K1605"/>
  <c r="K1606"/>
  <c r="K1607"/>
  <c r="K1608"/>
  <c r="K1609"/>
  <c r="K1610"/>
  <c r="K1611"/>
  <c r="K1612"/>
  <c r="K1613"/>
  <c r="K1614"/>
  <c r="K1615"/>
  <c r="K1616"/>
  <c r="K1617"/>
  <c r="K1618"/>
  <c r="K1619"/>
  <c r="K1620"/>
  <c r="K1621"/>
  <c r="K1622"/>
  <c r="K1623"/>
  <c r="K1624"/>
  <c r="K1625"/>
  <c r="K1627"/>
  <c r="K1628"/>
  <c r="K1629"/>
  <c r="K1630"/>
  <c r="K1631"/>
  <c r="K1632"/>
  <c r="K1633"/>
  <c r="K1634"/>
  <c r="K1635"/>
  <c r="K1636"/>
  <c r="K1637"/>
  <c r="K1638"/>
  <c r="K1639"/>
  <c r="K1640"/>
  <c r="K1641"/>
  <c r="K1642"/>
  <c r="K1643"/>
  <c r="K1644"/>
  <c r="K1645"/>
  <c r="K1646"/>
  <c r="K1647"/>
  <c r="K1648"/>
  <c r="K1649"/>
  <c r="K1650"/>
  <c r="K1651"/>
  <c r="K1652"/>
  <c r="K1653"/>
  <c r="K1654"/>
  <c r="K1655"/>
  <c r="K1656"/>
  <c r="K1657"/>
  <c r="K1658"/>
  <c r="K1659"/>
  <c r="K1660"/>
  <c r="K1661"/>
  <c r="K1662"/>
  <c r="K1663"/>
  <c r="K1664"/>
  <c r="K1665"/>
  <c r="K1666"/>
  <c r="K1667"/>
  <c r="K1668"/>
  <c r="K1669"/>
  <c r="K1670"/>
  <c r="K1671"/>
  <c r="K1672"/>
  <c r="K1673"/>
  <c r="K1674"/>
  <c r="K1675"/>
  <c r="K1676"/>
  <c r="K1677"/>
  <c r="K1678"/>
  <c r="K1679"/>
  <c r="K1680"/>
  <c r="K1681"/>
  <c r="K1682"/>
  <c r="K1683"/>
  <c r="K1684"/>
  <c r="K1685"/>
  <c r="K1686"/>
  <c r="K1687"/>
  <c r="K1688"/>
  <c r="K1689"/>
  <c r="K1690"/>
  <c r="K1691"/>
  <c r="K1692"/>
  <c r="K1693"/>
  <c r="K1694"/>
  <c r="K1695"/>
  <c r="K1696"/>
  <c r="K1697"/>
  <c r="K1698"/>
  <c r="K1699"/>
  <c r="K1700"/>
  <c r="K1701"/>
  <c r="K1702"/>
  <c r="K1703"/>
  <c r="K1704"/>
  <c r="K1705"/>
  <c r="K1706"/>
  <c r="K1707"/>
  <c r="K1708"/>
  <c r="K1709"/>
  <c r="K1710"/>
  <c r="K1711"/>
  <c r="K1712"/>
  <c r="K1713"/>
  <c r="K1714"/>
  <c r="K1715"/>
  <c r="K1716"/>
  <c r="K1717"/>
  <c r="K1718"/>
  <c r="K1719"/>
  <c r="K1720"/>
  <c r="K1721"/>
  <c r="K1722"/>
  <c r="K1723"/>
  <c r="K1724"/>
  <c r="K1725"/>
  <c r="K1726"/>
  <c r="K1727"/>
  <c r="K1728"/>
  <c r="K1729"/>
  <c r="K1730"/>
  <c r="K1731"/>
  <c r="K1732"/>
  <c r="K1733"/>
  <c r="K1734"/>
  <c r="K1735"/>
  <c r="K1736"/>
  <c r="K1737"/>
  <c r="K1738"/>
  <c r="K1739"/>
  <c r="K1740"/>
  <c r="K1741"/>
  <c r="K1742"/>
  <c r="K1743"/>
  <c r="K1744"/>
  <c r="K1745"/>
  <c r="K1746"/>
  <c r="K1747"/>
  <c r="K1748"/>
  <c r="K1749"/>
  <c r="K1750"/>
  <c r="K1751"/>
  <c r="K1752"/>
  <c r="K1753"/>
  <c r="K1754"/>
  <c r="K1755"/>
  <c r="K1756"/>
  <c r="K1757"/>
  <c r="K1758"/>
  <c r="K1759"/>
  <c r="K1760"/>
  <c r="K1761"/>
  <c r="K1762"/>
  <c r="K1763"/>
  <c r="K1764"/>
  <c r="K1765"/>
  <c r="K1766"/>
  <c r="K1767"/>
  <c r="K1768"/>
  <c r="K1769"/>
  <c r="K1770"/>
  <c r="K1771"/>
  <c r="K1772"/>
  <c r="K1773"/>
  <c r="K1774"/>
  <c r="K1775"/>
  <c r="K1776"/>
  <c r="K1777"/>
  <c r="K1778"/>
  <c r="K1779"/>
  <c r="K1780"/>
  <c r="K1781"/>
  <c r="K1782"/>
  <c r="K1783"/>
  <c r="K1784"/>
  <c r="K1785"/>
  <c r="K1786"/>
  <c r="K1787"/>
  <c r="K1788"/>
  <c r="K1789"/>
  <c r="K1790"/>
  <c r="K1791"/>
  <c r="K1792"/>
  <c r="K1793"/>
  <c r="K1794"/>
  <c r="K1795"/>
  <c r="K1796"/>
  <c r="K1797"/>
  <c r="K1798"/>
  <c r="K1799"/>
  <c r="K1800"/>
  <c r="K1801"/>
  <c r="K1802"/>
  <c r="K1803"/>
  <c r="K1804"/>
  <c r="K1805"/>
  <c r="K1806"/>
  <c r="K1807"/>
  <c r="K1808"/>
  <c r="K1809"/>
  <c r="K1810"/>
  <c r="K1811"/>
  <c r="K1812"/>
  <c r="K1813"/>
  <c r="K1814"/>
  <c r="K1815"/>
  <c r="K1816"/>
  <c r="K1817"/>
  <c r="K1818"/>
  <c r="K1819"/>
  <c r="K1820"/>
  <c r="K1821"/>
  <c r="K1822"/>
  <c r="K1823"/>
  <c r="K1832"/>
  <c r="K1833"/>
  <c r="K1834"/>
  <c r="K1835"/>
  <c r="K1836"/>
  <c r="K1837"/>
  <c r="K1838"/>
  <c r="K1839"/>
  <c r="K1840"/>
  <c r="K1841"/>
  <c r="K1842"/>
  <c r="K1843"/>
  <c r="K1844"/>
  <c r="K1845"/>
  <c r="K1846"/>
  <c r="K1847"/>
  <c r="K1848"/>
  <c r="K1849"/>
  <c r="K1850"/>
  <c r="K1851"/>
  <c r="K1852"/>
  <c r="K1853"/>
  <c r="K1854"/>
  <c r="K1855"/>
  <c r="K1856"/>
  <c r="K1857"/>
  <c r="K1858"/>
  <c r="K1859"/>
  <c r="K1860"/>
  <c r="K1861"/>
  <c r="K1862"/>
  <c r="K1863"/>
  <c r="K1864"/>
  <c r="K1865"/>
  <c r="K1866"/>
  <c r="K1867"/>
  <c r="K1868"/>
  <c r="K1869"/>
  <c r="K1870"/>
  <c r="K1871"/>
  <c r="K1872"/>
  <c r="K1873"/>
  <c r="K1874"/>
  <c r="K1875"/>
  <c r="K1876"/>
  <c r="K1877"/>
  <c r="K1878"/>
  <c r="K1884"/>
  <c r="K1885"/>
  <c r="K1886"/>
  <c r="K1887"/>
  <c r="K1888"/>
  <c r="K1889"/>
  <c r="K1890"/>
  <c r="K1891"/>
  <c r="K1892"/>
  <c r="K1893"/>
  <c r="K1894"/>
  <c r="K1895"/>
  <c r="K1896"/>
  <c r="K1897"/>
  <c r="K1898"/>
  <c r="K1899"/>
  <c r="K1900"/>
  <c r="K1901"/>
  <c r="K1902"/>
  <c r="K1903"/>
  <c r="K1904"/>
  <c r="K1905"/>
  <c r="K1906"/>
  <c r="K1907"/>
  <c r="K1908"/>
  <c r="K1909"/>
  <c r="K1910"/>
  <c r="K1911"/>
  <c r="K1915"/>
  <c r="K1916"/>
  <c r="K1923"/>
  <c r="K1924"/>
  <c r="K1929"/>
  <c r="K1930"/>
  <c r="K1931"/>
  <c r="K1932"/>
  <c r="K1936"/>
  <c r="K1937"/>
  <c r="K1938"/>
  <c r="K1939"/>
  <c r="K1940"/>
  <c r="K1941"/>
  <c r="K1942"/>
  <c r="K1943"/>
  <c r="K1956"/>
  <c r="K1957"/>
  <c r="K1958"/>
  <c r="K1962"/>
  <c r="K1963"/>
  <c r="K1964"/>
  <c r="K1965"/>
  <c r="K1966"/>
  <c r="K1967"/>
  <c r="K1968"/>
  <c r="K1969"/>
  <c r="K1974"/>
  <c r="K1975"/>
  <c r="K1976"/>
  <c r="K1977"/>
  <c r="K1978"/>
  <c r="K1979"/>
  <c r="K2048"/>
  <c r="K2049"/>
  <c r="K2050"/>
  <c r="K2051"/>
  <c r="K2052"/>
  <c r="K2053"/>
  <c r="K2054"/>
  <c r="K2055"/>
  <c r="K2056"/>
  <c r="K2057"/>
  <c r="K2058"/>
  <c r="K2059"/>
  <c r="K2060"/>
  <c r="K2061"/>
  <c r="K2097"/>
  <c r="K2098"/>
  <c r="K2099"/>
  <c r="K2100"/>
  <c r="K2101"/>
  <c r="K2102"/>
  <c r="K2103"/>
  <c r="K2104"/>
  <c r="K2105"/>
  <c r="K2106"/>
  <c r="K2107"/>
  <c r="K2108"/>
  <c r="K2109"/>
  <c r="K2110"/>
  <c r="K2111"/>
  <c r="K2112"/>
  <c r="K2113"/>
  <c r="K2114"/>
  <c r="K2115"/>
  <c r="K2116"/>
  <c r="K2117"/>
  <c r="K2118"/>
  <c r="K2119"/>
  <c r="K2120"/>
  <c r="K2121"/>
  <c r="K2122"/>
  <c r="K2123"/>
  <c r="K2124"/>
  <c r="K2125"/>
  <c r="K2126"/>
  <c r="K2127"/>
  <c r="K2128"/>
  <c r="K2129"/>
  <c r="K2130"/>
  <c r="K2131"/>
  <c r="K2132"/>
  <c r="K2133"/>
  <c r="K2134"/>
  <c r="K2135"/>
  <c r="K2136"/>
  <c r="K2137"/>
  <c r="K2138"/>
  <c r="K2139"/>
  <c r="K2140"/>
  <c r="K2141"/>
  <c r="K2142"/>
  <c r="K2143"/>
  <c r="K2144"/>
  <c r="K2145"/>
  <c r="K2146"/>
  <c r="K2147"/>
  <c r="K2148"/>
  <c r="K2149"/>
  <c r="K2150"/>
  <c r="K2151"/>
  <c r="K2152"/>
  <c r="K2156"/>
  <c r="K2157"/>
  <c r="K2158"/>
  <c r="K2159"/>
  <c r="K2160"/>
  <c r="K2161"/>
  <c r="K2162"/>
  <c r="K2163"/>
  <c r="K2164"/>
  <c r="K2165"/>
  <c r="K2166"/>
  <c r="K2167"/>
  <c r="K2168"/>
  <c r="K2169"/>
  <c r="K2170"/>
  <c r="K2171"/>
  <c r="K2172"/>
  <c r="K2173"/>
  <c r="K2174"/>
  <c r="K2175"/>
  <c r="K2176"/>
  <c r="K2177"/>
  <c r="K2178"/>
  <c r="K2179"/>
  <c r="K2180"/>
  <c r="K2181"/>
  <c r="K2182"/>
  <c r="K2183"/>
  <c r="K2184"/>
  <c r="K2185"/>
  <c r="K2186"/>
  <c r="K2187"/>
  <c r="K2190"/>
  <c r="K2191"/>
  <c r="K2192"/>
  <c r="K2194"/>
  <c r="K2195"/>
  <c r="K2196"/>
  <c r="K2197"/>
  <c r="K2198"/>
  <c r="K2204"/>
  <c r="K2213"/>
  <c r="K2214"/>
  <c r="K2215"/>
  <c r="K2216"/>
  <c r="K2217"/>
  <c r="K2218"/>
  <c r="K2219"/>
  <c r="K2220"/>
  <c r="K2225"/>
  <c r="K2226"/>
  <c r="K2227"/>
  <c r="K2228"/>
  <c r="K2229"/>
  <c r="K2245"/>
  <c r="K2246"/>
  <c r="K2250"/>
  <c r="K2251"/>
  <c r="K2252"/>
  <c r="K2253"/>
  <c r="K2260"/>
  <c r="K2261"/>
  <c r="K2262"/>
  <c r="K2263"/>
  <c r="K2270"/>
  <c r="K2271"/>
  <c r="K2272"/>
  <c r="K2273"/>
  <c r="K2274"/>
  <c r="K2275"/>
  <c r="K2276"/>
  <c r="K2277"/>
  <c r="K2278"/>
  <c r="K2279"/>
  <c r="K2285"/>
  <c r="K2286"/>
  <c r="K2288"/>
  <c r="K2289"/>
  <c r="K2290"/>
  <c r="K2296"/>
  <c r="K2297"/>
  <c r="K2298"/>
  <c r="K2299"/>
  <c r="K2300"/>
  <c r="K2301"/>
  <c r="K2302"/>
  <c r="K2303"/>
  <c r="K2304"/>
  <c r="K2305"/>
  <c r="K2306"/>
  <c r="K2307"/>
  <c r="K2308"/>
  <c r="K2309"/>
  <c r="K2310"/>
  <c r="K2311"/>
  <c r="K2312"/>
  <c r="K2313"/>
  <c r="K2314"/>
  <c r="K2315"/>
  <c r="K2316"/>
  <c r="K2317"/>
  <c r="K2318"/>
  <c r="K2319"/>
  <c r="K2320"/>
  <c r="K2321"/>
  <c r="K2322"/>
  <c r="K2323"/>
  <c r="K2324"/>
  <c r="K2325"/>
  <c r="K2326"/>
  <c r="K2327"/>
  <c r="K2328"/>
  <c r="K2329"/>
  <c r="K2330"/>
  <c r="K2331"/>
  <c r="K2332"/>
  <c r="K2333"/>
  <c r="K2334"/>
  <c r="K2338"/>
  <c r="K2339"/>
  <c r="K2340"/>
  <c r="K2341"/>
  <c r="K2342"/>
  <c r="K2343"/>
  <c r="K2344"/>
  <c r="K2345"/>
  <c r="K2346"/>
  <c r="K2347"/>
  <c r="K2348"/>
  <c r="K2349"/>
  <c r="K2350"/>
  <c r="K2352"/>
  <c r="K2353"/>
  <c r="K2354"/>
  <c r="K2355"/>
  <c r="K2356"/>
  <c r="K2357"/>
  <c r="K2358"/>
  <c r="K2359"/>
  <c r="K2360"/>
  <c r="K2365"/>
  <c r="K2366"/>
  <c r="K2367"/>
  <c r="K2368"/>
  <c r="K2369"/>
  <c r="K2370"/>
  <c r="K2371"/>
  <c r="K2372"/>
  <c r="K2373"/>
  <c r="K2374"/>
  <c r="K2375"/>
  <c r="K2376"/>
  <c r="K2377"/>
  <c r="K2378"/>
  <c r="K2379"/>
  <c r="K2380"/>
  <c r="K2381"/>
  <c r="K2383"/>
  <c r="K2384"/>
  <c r="K2"/>
  <c r="M2" s="1"/>
  <c r="L2" l="1"/>
  <c r="M2383"/>
  <c r="L2383"/>
  <c r="M2381"/>
  <c r="L2381"/>
  <c r="M2379"/>
  <c r="L2379"/>
  <c r="M2375"/>
  <c r="L2375"/>
  <c r="M2371"/>
  <c r="L2371"/>
  <c r="M2367"/>
  <c r="L2367"/>
  <c r="M2363"/>
  <c r="L2363"/>
  <c r="M2359"/>
  <c r="L2359"/>
  <c r="M2355"/>
  <c r="L2355"/>
  <c r="M2351"/>
  <c r="L2351"/>
  <c r="M2347"/>
  <c r="L2347"/>
  <c r="M2343"/>
  <c r="L2343"/>
  <c r="M2339"/>
  <c r="L2339"/>
  <c r="M2333"/>
  <c r="L2333"/>
  <c r="M2329"/>
  <c r="L2329"/>
  <c r="M2325"/>
  <c r="L2325"/>
  <c r="M2321"/>
  <c r="L2321"/>
  <c r="M2317"/>
  <c r="L2317"/>
  <c r="M2313"/>
  <c r="L2313"/>
  <c r="M2309"/>
  <c r="L2309"/>
  <c r="M2305"/>
  <c r="L2305"/>
  <c r="M2301"/>
  <c r="L2301"/>
  <c r="M2297"/>
  <c r="L2297"/>
  <c r="M2293"/>
  <c r="L2293"/>
  <c r="M2289"/>
  <c r="L2289"/>
  <c r="M2285"/>
  <c r="L2285"/>
  <c r="M2281"/>
  <c r="L2281"/>
  <c r="M2277"/>
  <c r="L2277"/>
  <c r="M2273"/>
  <c r="L2273"/>
  <c r="M2269"/>
  <c r="L2269"/>
  <c r="M2265"/>
  <c r="L2265"/>
  <c r="M2259"/>
  <c r="L2259"/>
  <c r="M2255"/>
  <c r="L2255"/>
  <c r="M2251"/>
  <c r="L2251"/>
  <c r="M2247"/>
  <c r="L2247"/>
  <c r="M2243"/>
  <c r="L2243"/>
  <c r="M2239"/>
  <c r="L2239"/>
  <c r="M2235"/>
  <c r="L2235"/>
  <c r="M2231"/>
  <c r="L2231"/>
  <c r="M2227"/>
  <c r="L2227"/>
  <c r="M2223"/>
  <c r="L2223"/>
  <c r="M2219"/>
  <c r="L2219"/>
  <c r="M2215"/>
  <c r="L2215"/>
  <c r="M2211"/>
  <c r="L2211"/>
  <c r="M2207"/>
  <c r="L2207"/>
  <c r="M2203"/>
  <c r="L2203"/>
  <c r="M2199"/>
  <c r="L2199"/>
  <c r="M2193"/>
  <c r="L2193"/>
  <c r="M2189"/>
  <c r="L2189"/>
  <c r="M2185"/>
  <c r="L2185"/>
  <c r="M2181"/>
  <c r="L2181"/>
  <c r="M2177"/>
  <c r="L2177"/>
  <c r="M2173"/>
  <c r="L2173"/>
  <c r="M2169"/>
  <c r="L2169"/>
  <c r="M2165"/>
  <c r="L2165"/>
  <c r="M2159"/>
  <c r="L2159"/>
  <c r="M2155"/>
  <c r="L2155"/>
  <c r="M2153"/>
  <c r="L2153"/>
  <c r="M2149"/>
  <c r="L2149"/>
  <c r="M2145"/>
  <c r="L2145"/>
  <c r="M2139"/>
  <c r="L2139"/>
  <c r="M2135"/>
  <c r="L2135"/>
  <c r="M2131"/>
  <c r="L2131"/>
  <c r="M2129"/>
  <c r="L2129"/>
  <c r="M2125"/>
  <c r="L2125"/>
  <c r="M2121"/>
  <c r="L2121"/>
  <c r="M2117"/>
  <c r="L2117"/>
  <c r="M2113"/>
  <c r="L2113"/>
  <c r="M2109"/>
  <c r="L2109"/>
  <c r="M2105"/>
  <c r="L2105"/>
  <c r="M2101"/>
  <c r="L2101"/>
  <c r="M2095"/>
  <c r="L2095"/>
  <c r="M2091"/>
  <c r="L2091"/>
  <c r="M2089"/>
  <c r="L2089"/>
  <c r="M2085"/>
  <c r="L2085"/>
  <c r="M2081"/>
  <c r="L2081"/>
  <c r="M2077"/>
  <c r="L2077"/>
  <c r="M2073"/>
  <c r="L2073"/>
  <c r="M2067"/>
  <c r="L2067"/>
  <c r="M2063"/>
  <c r="L2063"/>
  <c r="M2061"/>
  <c r="L2061"/>
  <c r="M2057"/>
  <c r="L2057"/>
  <c r="M2053"/>
  <c r="L2053"/>
  <c r="M2049"/>
  <c r="L2049"/>
  <c r="M2045"/>
  <c r="L2045"/>
  <c r="M2041"/>
  <c r="L2041"/>
  <c r="M2037"/>
  <c r="L2037"/>
  <c r="M2031"/>
  <c r="L2031"/>
  <c r="M2029"/>
  <c r="L2029"/>
  <c r="M2025"/>
  <c r="L2025"/>
  <c r="M2021"/>
  <c r="L2021"/>
  <c r="M2015"/>
  <c r="L2015"/>
  <c r="M2011"/>
  <c r="L2011"/>
  <c r="M2007"/>
  <c r="L2007"/>
  <c r="M2003"/>
  <c r="L2003"/>
  <c r="M1999"/>
  <c r="L1999"/>
  <c r="M1995"/>
  <c r="L1995"/>
  <c r="M1991"/>
  <c r="L1991"/>
  <c r="M1987"/>
  <c r="L1987"/>
  <c r="M1983"/>
  <c r="L1983"/>
  <c r="M1979"/>
  <c r="L1979"/>
  <c r="M1975"/>
  <c r="L1975"/>
  <c r="M1971"/>
  <c r="L1971"/>
  <c r="M1967"/>
  <c r="L1967"/>
  <c r="M1963"/>
  <c r="L1963"/>
  <c r="M1959"/>
  <c r="L1959"/>
  <c r="M1955"/>
  <c r="L1955"/>
  <c r="M1951"/>
  <c r="L1951"/>
  <c r="M1947"/>
  <c r="L1947"/>
  <c r="M1943"/>
  <c r="L1943"/>
  <c r="M1939"/>
  <c r="L1939"/>
  <c r="M1935"/>
  <c r="L1935"/>
  <c r="M1931"/>
  <c r="L1931"/>
  <c r="M1927"/>
  <c r="L1927"/>
  <c r="M1923"/>
  <c r="L1923"/>
  <c r="M1919"/>
  <c r="L1919"/>
  <c r="M1915"/>
  <c r="L1915"/>
  <c r="M1911"/>
  <c r="L1911"/>
  <c r="M1905"/>
  <c r="L1905"/>
  <c r="M1901"/>
  <c r="L1901"/>
  <c r="M1897"/>
  <c r="L1897"/>
  <c r="M1893"/>
  <c r="L1893"/>
  <c r="M1889"/>
  <c r="L1889"/>
  <c r="M1883"/>
  <c r="L1883"/>
  <c r="M1867"/>
  <c r="L1867"/>
  <c r="M1453"/>
  <c r="L1453"/>
  <c r="M2377"/>
  <c r="L2377"/>
  <c r="M2373"/>
  <c r="L2373"/>
  <c r="M2369"/>
  <c r="L2369"/>
  <c r="M2365"/>
  <c r="L2365"/>
  <c r="M2361"/>
  <c r="L2361"/>
  <c r="M2357"/>
  <c r="L2357"/>
  <c r="M2353"/>
  <c r="L2353"/>
  <c r="M2349"/>
  <c r="L2349"/>
  <c r="M2345"/>
  <c r="L2345"/>
  <c r="M2341"/>
  <c r="L2341"/>
  <c r="M2337"/>
  <c r="L2337"/>
  <c r="M2335"/>
  <c r="L2335"/>
  <c r="M2331"/>
  <c r="L2331"/>
  <c r="M2327"/>
  <c r="L2327"/>
  <c r="M2323"/>
  <c r="L2323"/>
  <c r="M2319"/>
  <c r="L2319"/>
  <c r="M2315"/>
  <c r="L2315"/>
  <c r="M2311"/>
  <c r="L2311"/>
  <c r="M2307"/>
  <c r="L2307"/>
  <c r="M2303"/>
  <c r="L2303"/>
  <c r="M2299"/>
  <c r="L2299"/>
  <c r="M2295"/>
  <c r="L2295"/>
  <c r="M2291"/>
  <c r="L2291"/>
  <c r="M2287"/>
  <c r="L2287"/>
  <c r="M2283"/>
  <c r="L2283"/>
  <c r="M2279"/>
  <c r="L2279"/>
  <c r="M2275"/>
  <c r="L2275"/>
  <c r="M2271"/>
  <c r="L2271"/>
  <c r="M2267"/>
  <c r="L2267"/>
  <c r="M2263"/>
  <c r="L2263"/>
  <c r="M2261"/>
  <c r="L2261"/>
  <c r="M2257"/>
  <c r="L2257"/>
  <c r="M2253"/>
  <c r="L2253"/>
  <c r="M2249"/>
  <c r="L2249"/>
  <c r="M2245"/>
  <c r="L2245"/>
  <c r="M2241"/>
  <c r="L2241"/>
  <c r="M2237"/>
  <c r="L2237"/>
  <c r="M2233"/>
  <c r="L2233"/>
  <c r="M2229"/>
  <c r="L2229"/>
  <c r="M2225"/>
  <c r="L2225"/>
  <c r="M2221"/>
  <c r="L2221"/>
  <c r="M2217"/>
  <c r="L2217"/>
  <c r="M2213"/>
  <c r="L2213"/>
  <c r="M2209"/>
  <c r="L2209"/>
  <c r="M2205"/>
  <c r="L2205"/>
  <c r="M2201"/>
  <c r="L2201"/>
  <c r="M2197"/>
  <c r="L2197"/>
  <c r="M2195"/>
  <c r="L2195"/>
  <c r="M2191"/>
  <c r="L2191"/>
  <c r="M2187"/>
  <c r="L2187"/>
  <c r="M2183"/>
  <c r="L2183"/>
  <c r="M2179"/>
  <c r="L2179"/>
  <c r="M2175"/>
  <c r="L2175"/>
  <c r="M2171"/>
  <c r="L2171"/>
  <c r="M2167"/>
  <c r="L2167"/>
  <c r="M2163"/>
  <c r="L2163"/>
  <c r="M2161"/>
  <c r="L2161"/>
  <c r="M2157"/>
  <c r="L2157"/>
  <c r="M2151"/>
  <c r="L2151"/>
  <c r="M2147"/>
  <c r="L2147"/>
  <c r="M2143"/>
  <c r="L2143"/>
  <c r="M2141"/>
  <c r="L2141"/>
  <c r="M2137"/>
  <c r="L2137"/>
  <c r="M2133"/>
  <c r="L2133"/>
  <c r="M2127"/>
  <c r="L2127"/>
  <c r="M2123"/>
  <c r="L2123"/>
  <c r="M2119"/>
  <c r="L2119"/>
  <c r="M2115"/>
  <c r="L2115"/>
  <c r="M2111"/>
  <c r="L2111"/>
  <c r="M2107"/>
  <c r="L2107"/>
  <c r="M2103"/>
  <c r="L2103"/>
  <c r="M2099"/>
  <c r="L2099"/>
  <c r="M2097"/>
  <c r="L2097"/>
  <c r="M2093"/>
  <c r="L2093"/>
  <c r="M2087"/>
  <c r="L2087"/>
  <c r="M2083"/>
  <c r="L2083"/>
  <c r="M2079"/>
  <c r="L2079"/>
  <c r="M2075"/>
  <c r="L2075"/>
  <c r="M2071"/>
  <c r="L2071"/>
  <c r="M2069"/>
  <c r="L2069"/>
  <c r="M2065"/>
  <c r="L2065"/>
  <c r="M2059"/>
  <c r="L2059"/>
  <c r="M2055"/>
  <c r="L2055"/>
  <c r="M2051"/>
  <c r="L2051"/>
  <c r="M2047"/>
  <c r="L2047"/>
  <c r="M2043"/>
  <c r="L2043"/>
  <c r="M2039"/>
  <c r="L2039"/>
  <c r="M2035"/>
  <c r="L2035"/>
  <c r="M2033"/>
  <c r="L2033"/>
  <c r="M2027"/>
  <c r="L2027"/>
  <c r="M2023"/>
  <c r="L2023"/>
  <c r="M2019"/>
  <c r="L2019"/>
  <c r="M2017"/>
  <c r="L2017"/>
  <c r="M2013"/>
  <c r="L2013"/>
  <c r="M2009"/>
  <c r="L2009"/>
  <c r="M2005"/>
  <c r="L2005"/>
  <c r="M2001"/>
  <c r="L2001"/>
  <c r="M1997"/>
  <c r="L1997"/>
  <c r="M1993"/>
  <c r="L1993"/>
  <c r="M1989"/>
  <c r="L1989"/>
  <c r="M1985"/>
  <c r="L1985"/>
  <c r="M1981"/>
  <c r="L1981"/>
  <c r="M1977"/>
  <c r="L1977"/>
  <c r="M1973"/>
  <c r="L1973"/>
  <c r="M1969"/>
  <c r="L1969"/>
  <c r="M1965"/>
  <c r="L1965"/>
  <c r="M1961"/>
  <c r="L1961"/>
  <c r="M1957"/>
  <c r="L1957"/>
  <c r="M1953"/>
  <c r="L1953"/>
  <c r="M1949"/>
  <c r="L1949"/>
  <c r="M1945"/>
  <c r="L1945"/>
  <c r="M1941"/>
  <c r="L1941"/>
  <c r="M1937"/>
  <c r="L1937"/>
  <c r="M1933"/>
  <c r="L1933"/>
  <c r="M1929"/>
  <c r="L1929"/>
  <c r="M1925"/>
  <c r="L1925"/>
  <c r="M1921"/>
  <c r="L1921"/>
  <c r="M1917"/>
  <c r="L1917"/>
  <c r="M1913"/>
  <c r="L1913"/>
  <c r="M1909"/>
  <c r="L1909"/>
  <c r="M1907"/>
  <c r="L1907"/>
  <c r="M1903"/>
  <c r="L1903"/>
  <c r="M1899"/>
  <c r="L1899"/>
  <c r="M1895"/>
  <c r="L1895"/>
  <c r="M1891"/>
  <c r="L1891"/>
  <c r="M1887"/>
  <c r="L1887"/>
  <c r="M1885"/>
  <c r="L1885"/>
  <c r="M1881"/>
  <c r="L1881"/>
  <c r="M1879"/>
  <c r="L1879"/>
  <c r="M1877"/>
  <c r="L1877"/>
  <c r="M1875"/>
  <c r="L1875"/>
  <c r="M1873"/>
  <c r="L1873"/>
  <c r="M1871"/>
  <c r="L1871"/>
  <c r="M1869"/>
  <c r="L1869"/>
  <c r="M1865"/>
  <c r="L1865"/>
  <c r="M1863"/>
  <c r="L1863"/>
  <c r="M1861"/>
  <c r="L1861"/>
  <c r="M1859"/>
  <c r="L1859"/>
  <c r="M1857"/>
  <c r="L1857"/>
  <c r="M1855"/>
  <c r="L1855"/>
  <c r="M1853"/>
  <c r="L1853"/>
  <c r="M1851"/>
  <c r="L1851"/>
  <c r="M1849"/>
  <c r="L1849"/>
  <c r="M1847"/>
  <c r="L1847"/>
  <c r="M1845"/>
  <c r="L1845"/>
  <c r="M1843"/>
  <c r="L1843"/>
  <c r="M1841"/>
  <c r="L1841"/>
  <c r="M1839"/>
  <c r="L1839"/>
  <c r="M1837"/>
  <c r="L1837"/>
  <c r="M1835"/>
  <c r="L1835"/>
  <c r="M1833"/>
  <c r="L1833"/>
  <c r="M1831"/>
  <c r="L1831"/>
  <c r="M1829"/>
  <c r="L1829"/>
  <c r="M1827"/>
  <c r="L1827"/>
  <c r="M1825"/>
  <c r="L1825"/>
  <c r="M1823"/>
  <c r="L1823"/>
  <c r="M1821"/>
  <c r="L1821"/>
  <c r="M1819"/>
  <c r="L1819"/>
  <c r="M1817"/>
  <c r="L1817"/>
  <c r="M1815"/>
  <c r="L1815"/>
  <c r="M1813"/>
  <c r="L1813"/>
  <c r="M1811"/>
  <c r="L1811"/>
  <c r="M1809"/>
  <c r="L1809"/>
  <c r="M1807"/>
  <c r="L1807"/>
  <c r="M1805"/>
  <c r="L1805"/>
  <c r="M1803"/>
  <c r="L1803"/>
  <c r="M1801"/>
  <c r="L1801"/>
  <c r="M1799"/>
  <c r="L1799"/>
  <c r="M1797"/>
  <c r="L1797"/>
  <c r="M1795"/>
  <c r="L1795"/>
  <c r="M1793"/>
  <c r="L1793"/>
  <c r="M1791"/>
  <c r="L1791"/>
  <c r="M1789"/>
  <c r="L1789"/>
  <c r="M1787"/>
  <c r="L1787"/>
  <c r="M1785"/>
  <c r="L1785"/>
  <c r="M1783"/>
  <c r="L1783"/>
  <c r="M1781"/>
  <c r="L1781"/>
  <c r="M1779"/>
  <c r="L1779"/>
  <c r="M1777"/>
  <c r="L1777"/>
  <c r="M1775"/>
  <c r="L1775"/>
  <c r="M1773"/>
  <c r="L1773"/>
  <c r="M1771"/>
  <c r="L1771"/>
  <c r="M1769"/>
  <c r="L1769"/>
  <c r="M1767"/>
  <c r="L1767"/>
  <c r="M1765"/>
  <c r="L1765"/>
  <c r="M1763"/>
  <c r="L1763"/>
  <c r="M1761"/>
  <c r="L1761"/>
  <c r="M1759"/>
  <c r="L1759"/>
  <c r="M1757"/>
  <c r="L1757"/>
  <c r="M1755"/>
  <c r="L1755"/>
  <c r="M1753"/>
  <c r="L1753"/>
  <c r="M1751"/>
  <c r="L1751"/>
  <c r="M1749"/>
  <c r="L1749"/>
  <c r="M1747"/>
  <c r="L1747"/>
  <c r="M1745"/>
  <c r="L1745"/>
  <c r="M1743"/>
  <c r="L1743"/>
  <c r="M1741"/>
  <c r="L1741"/>
  <c r="M1739"/>
  <c r="L1739"/>
  <c r="M1737"/>
  <c r="L1737"/>
  <c r="M1735"/>
  <c r="L1735"/>
  <c r="M1733"/>
  <c r="L1733"/>
  <c r="M1731"/>
  <c r="L1731"/>
  <c r="M1729"/>
  <c r="L1729"/>
  <c r="M1727"/>
  <c r="L1727"/>
  <c r="M1725"/>
  <c r="L1725"/>
  <c r="M1723"/>
  <c r="L1723"/>
  <c r="M1721"/>
  <c r="L1721"/>
  <c r="M1719"/>
  <c r="L1719"/>
  <c r="M1717"/>
  <c r="L1717"/>
  <c r="M1715"/>
  <c r="L1715"/>
  <c r="M1713"/>
  <c r="L1713"/>
  <c r="M1711"/>
  <c r="L1711"/>
  <c r="M1709"/>
  <c r="L1709"/>
  <c r="M1707"/>
  <c r="L1707"/>
  <c r="M1705"/>
  <c r="L1705"/>
  <c r="M1703"/>
  <c r="L1703"/>
  <c r="M1701"/>
  <c r="L1701"/>
  <c r="M1699"/>
  <c r="L1699"/>
  <c r="M1697"/>
  <c r="L1697"/>
  <c r="M1695"/>
  <c r="L1695"/>
  <c r="M1693"/>
  <c r="L1693"/>
  <c r="M1691"/>
  <c r="L1691"/>
  <c r="M1689"/>
  <c r="L1689"/>
  <c r="M1687"/>
  <c r="L1687"/>
  <c r="M1685"/>
  <c r="L1685"/>
  <c r="M1683"/>
  <c r="L1683"/>
  <c r="M1681"/>
  <c r="L1681"/>
  <c r="M1679"/>
  <c r="L1679"/>
  <c r="M1677"/>
  <c r="L1677"/>
  <c r="M1675"/>
  <c r="L1675"/>
  <c r="M1673"/>
  <c r="L1673"/>
  <c r="M1671"/>
  <c r="L1671"/>
  <c r="M1669"/>
  <c r="L1669"/>
  <c r="M1667"/>
  <c r="L1667"/>
  <c r="M1665"/>
  <c r="L1665"/>
  <c r="M1663"/>
  <c r="L1663"/>
  <c r="M1661"/>
  <c r="L1661"/>
  <c r="M1659"/>
  <c r="L1659"/>
  <c r="M1657"/>
  <c r="L1657"/>
  <c r="M1655"/>
  <c r="L1655"/>
  <c r="M1653"/>
  <c r="L1653"/>
  <c r="M1651"/>
  <c r="L1651"/>
  <c r="M1649"/>
  <c r="L1649"/>
  <c r="M1647"/>
  <c r="L1647"/>
  <c r="M1645"/>
  <c r="L1645"/>
  <c r="M1643"/>
  <c r="L1643"/>
  <c r="M1641"/>
  <c r="L1641"/>
  <c r="M1639"/>
  <c r="L1639"/>
  <c r="M1637"/>
  <c r="L1637"/>
  <c r="M1635"/>
  <c r="L1635"/>
  <c r="M1633"/>
  <c r="L1633"/>
  <c r="M1631"/>
  <c r="L1631"/>
  <c r="M1629"/>
  <c r="L1629"/>
  <c r="M1627"/>
  <c r="L1627"/>
  <c r="M1625"/>
  <c r="L1625"/>
  <c r="M1623"/>
  <c r="L1623"/>
  <c r="M1621"/>
  <c r="L1621"/>
  <c r="M1619"/>
  <c r="L1619"/>
  <c r="M1617"/>
  <c r="L1617"/>
  <c r="M1615"/>
  <c r="L1615"/>
  <c r="M1613"/>
  <c r="L1613"/>
  <c r="M1611"/>
  <c r="L1611"/>
  <c r="M1609"/>
  <c r="L1609"/>
  <c r="M1607"/>
  <c r="L1607"/>
  <c r="M1605"/>
  <c r="L1605"/>
  <c r="M1603"/>
  <c r="L1603"/>
  <c r="M1601"/>
  <c r="L1601"/>
  <c r="M1599"/>
  <c r="L1599"/>
  <c r="M1597"/>
  <c r="L1597"/>
  <c r="M1595"/>
  <c r="L1595"/>
  <c r="M1593"/>
  <c r="L1593"/>
  <c r="M1591"/>
  <c r="L1591"/>
  <c r="M1589"/>
  <c r="L1589"/>
  <c r="M1587"/>
  <c r="L1587"/>
  <c r="M1585"/>
  <c r="L1585"/>
  <c r="M1583"/>
  <c r="L1583"/>
  <c r="M1581"/>
  <c r="L1581"/>
  <c r="M1579"/>
  <c r="L1579"/>
  <c r="M1577"/>
  <c r="L1577"/>
  <c r="M1575"/>
  <c r="L1575"/>
  <c r="M1573"/>
  <c r="L1573"/>
  <c r="M1571"/>
  <c r="L1571"/>
  <c r="M1569"/>
  <c r="L1569"/>
  <c r="M1567"/>
  <c r="L1567"/>
  <c r="M1565"/>
  <c r="L1565"/>
  <c r="M1563"/>
  <c r="L1563"/>
  <c r="M1561"/>
  <c r="L1561"/>
  <c r="M1559"/>
  <c r="L1559"/>
  <c r="M1557"/>
  <c r="L1557"/>
  <c r="M1555"/>
  <c r="L1555"/>
  <c r="M1553"/>
  <c r="L1553"/>
  <c r="M1551"/>
  <c r="L1551"/>
  <c r="M1549"/>
  <c r="L1549"/>
  <c r="M1547"/>
  <c r="L1547"/>
  <c r="M1545"/>
  <c r="L1545"/>
  <c r="M1543"/>
  <c r="L1543"/>
  <c r="M1541"/>
  <c r="L1541"/>
  <c r="M1539"/>
  <c r="L1539"/>
  <c r="M1537"/>
  <c r="L1537"/>
  <c r="M1535"/>
  <c r="L1535"/>
  <c r="M1533"/>
  <c r="L1533"/>
  <c r="M1531"/>
  <c r="L1531"/>
  <c r="M1529"/>
  <c r="L1529"/>
  <c r="M1527"/>
  <c r="L1527"/>
  <c r="M1525"/>
  <c r="L1525"/>
  <c r="M1523"/>
  <c r="L1523"/>
  <c r="M1521"/>
  <c r="L1521"/>
  <c r="M1519"/>
  <c r="L1519"/>
  <c r="M1517"/>
  <c r="L1517"/>
  <c r="M1515"/>
  <c r="L1515"/>
  <c r="M1513"/>
  <c r="L1513"/>
  <c r="M1511"/>
  <c r="L1511"/>
  <c r="M1509"/>
  <c r="L1509"/>
  <c r="M1507"/>
  <c r="L1507"/>
  <c r="M1505"/>
  <c r="L1505"/>
  <c r="M1503"/>
  <c r="L1503"/>
  <c r="M1501"/>
  <c r="L1501"/>
  <c r="M1499"/>
  <c r="L1499"/>
  <c r="M1497"/>
  <c r="L1497"/>
  <c r="M1495"/>
  <c r="L1495"/>
  <c r="M1493"/>
  <c r="L1493"/>
  <c r="M1491"/>
  <c r="L1491"/>
  <c r="M1489"/>
  <c r="L1489"/>
  <c r="M1487"/>
  <c r="L1487"/>
  <c r="M1485"/>
  <c r="L1485"/>
  <c r="M1483"/>
  <c r="L1483"/>
  <c r="M1481"/>
  <c r="L1481"/>
  <c r="M1479"/>
  <c r="L1479"/>
  <c r="M1477"/>
  <c r="L1477"/>
  <c r="M1475"/>
  <c r="L1475"/>
  <c r="M1473"/>
  <c r="L1473"/>
  <c r="M1471"/>
  <c r="L1471"/>
  <c r="M1469"/>
  <c r="L1469"/>
  <c r="M1467"/>
  <c r="L1467"/>
  <c r="M1465"/>
  <c r="L1465"/>
  <c r="M1463"/>
  <c r="L1463"/>
  <c r="M1461"/>
  <c r="L1461"/>
  <c r="M1459"/>
  <c r="L1459"/>
  <c r="M1457"/>
  <c r="L1457"/>
  <c r="M1455"/>
  <c r="L1455"/>
  <c r="M2384"/>
  <c r="L2384"/>
  <c r="M2382"/>
  <c r="L2382"/>
  <c r="M2380"/>
  <c r="L2380"/>
  <c r="M2378"/>
  <c r="L2378"/>
  <c r="M2376"/>
  <c r="L2376"/>
  <c r="M2374"/>
  <c r="L2374"/>
  <c r="M2372"/>
  <c r="L2372"/>
  <c r="M2370"/>
  <c r="L2370"/>
  <c r="M2368"/>
  <c r="L2368"/>
  <c r="M2366"/>
  <c r="L2366"/>
  <c r="M2364"/>
  <c r="L2364"/>
  <c r="M2362"/>
  <c r="L2362"/>
  <c r="M2360"/>
  <c r="L2360"/>
  <c r="M2358"/>
  <c r="L2358"/>
  <c r="M2356"/>
  <c r="L2356"/>
  <c r="M2354"/>
  <c r="L2354"/>
  <c r="M2352"/>
  <c r="L2352"/>
  <c r="M2350"/>
  <c r="L2350"/>
  <c r="M2348"/>
  <c r="L2348"/>
  <c r="M2346"/>
  <c r="L2346"/>
  <c r="M2344"/>
  <c r="L2344"/>
  <c r="M2342"/>
  <c r="L2342"/>
  <c r="M2340"/>
  <c r="L2340"/>
  <c r="M2338"/>
  <c r="L2338"/>
  <c r="M2336"/>
  <c r="L2336"/>
  <c r="M2334"/>
  <c r="L2334"/>
  <c r="M2332"/>
  <c r="L2332"/>
  <c r="M2330"/>
  <c r="L2330"/>
  <c r="M2328"/>
  <c r="L2328"/>
  <c r="M2326"/>
  <c r="L2326"/>
  <c r="M2324"/>
  <c r="L2324"/>
  <c r="M2322"/>
  <c r="L2322"/>
  <c r="M2320"/>
  <c r="L2320"/>
  <c r="M2318"/>
  <c r="L2318"/>
  <c r="M2316"/>
  <c r="L2316"/>
  <c r="M2314"/>
  <c r="L2314"/>
  <c r="M2312"/>
  <c r="L2312"/>
  <c r="M2310"/>
  <c r="L2310"/>
  <c r="M2308"/>
  <c r="L2308"/>
  <c r="M2306"/>
  <c r="L2306"/>
  <c r="M2304"/>
  <c r="L2304"/>
  <c r="M2302"/>
  <c r="L2302"/>
  <c r="M2300"/>
  <c r="L2300"/>
  <c r="M2298"/>
  <c r="L2298"/>
  <c r="M2296"/>
  <c r="L2296"/>
  <c r="M2294"/>
  <c r="L2294"/>
  <c r="M2292"/>
  <c r="L2292"/>
  <c r="M2290"/>
  <c r="L2290"/>
  <c r="M2288"/>
  <c r="L2288"/>
  <c r="M2286"/>
  <c r="L2286"/>
  <c r="M2284"/>
  <c r="L2284"/>
  <c r="M2282"/>
  <c r="L2282"/>
  <c r="M2280"/>
  <c r="L2280"/>
  <c r="M2278"/>
  <c r="L2278"/>
  <c r="M2276"/>
  <c r="L2276"/>
  <c r="M2274"/>
  <c r="L2274"/>
  <c r="M2272"/>
  <c r="L2272"/>
  <c r="M2270"/>
  <c r="L2270"/>
  <c r="M2268"/>
  <c r="L2268"/>
  <c r="M2266"/>
  <c r="L2266"/>
  <c r="M2264"/>
  <c r="L2264"/>
  <c r="M2262"/>
  <c r="L2262"/>
  <c r="M2260"/>
  <c r="L2260"/>
  <c r="M2258"/>
  <c r="L2258"/>
  <c r="M2256"/>
  <c r="L2256"/>
  <c r="M2254"/>
  <c r="L2254"/>
  <c r="M2252"/>
  <c r="L2252"/>
  <c r="M2250"/>
  <c r="L2250"/>
  <c r="M2248"/>
  <c r="L2248"/>
  <c r="M2246"/>
  <c r="L2246"/>
  <c r="M2244"/>
  <c r="L2244"/>
  <c r="M2242"/>
  <c r="L2242"/>
  <c r="M2240"/>
  <c r="L2240"/>
  <c r="M2238"/>
  <c r="L2238"/>
  <c r="M2236"/>
  <c r="L2236"/>
  <c r="M2234"/>
  <c r="L2234"/>
  <c r="M2232"/>
  <c r="L2232"/>
  <c r="M2230"/>
  <c r="L2230"/>
  <c r="M2228"/>
  <c r="L2228"/>
  <c r="M2226"/>
  <c r="L2226"/>
  <c r="M2224"/>
  <c r="L2224"/>
  <c r="M2222"/>
  <c r="L2222"/>
  <c r="M2220"/>
  <c r="L2220"/>
  <c r="M2218"/>
  <c r="L2218"/>
  <c r="M2216"/>
  <c r="L2216"/>
  <c r="M2214"/>
  <c r="L2214"/>
  <c r="M2212"/>
  <c r="L2212"/>
  <c r="M2210"/>
  <c r="L2210"/>
  <c r="M2208"/>
  <c r="L2208"/>
  <c r="M2206"/>
  <c r="L2206"/>
  <c r="M2204"/>
  <c r="L2204"/>
  <c r="M2202"/>
  <c r="L2202"/>
  <c r="M2200"/>
  <c r="L2200"/>
  <c r="M2198"/>
  <c r="L2198"/>
  <c r="M2196"/>
  <c r="L2196"/>
  <c r="M2194"/>
  <c r="L2194"/>
  <c r="M2192"/>
  <c r="L2192"/>
  <c r="M2190"/>
  <c r="L2190"/>
  <c r="M2188"/>
  <c r="L2188"/>
  <c r="M2186"/>
  <c r="L2186"/>
  <c r="M2184"/>
  <c r="L2184"/>
  <c r="M2182"/>
  <c r="L2182"/>
  <c r="M2180"/>
  <c r="L2180"/>
  <c r="M2178"/>
  <c r="L2178"/>
  <c r="M2176"/>
  <c r="L2176"/>
  <c r="M2174"/>
  <c r="L2174"/>
  <c r="M2172"/>
  <c r="L2172"/>
  <c r="M2170"/>
  <c r="L2170"/>
  <c r="M2168"/>
  <c r="L2168"/>
  <c r="M2166"/>
  <c r="L2166"/>
  <c r="M2164"/>
  <c r="L2164"/>
  <c r="M2162"/>
  <c r="L2162"/>
  <c r="M2160"/>
  <c r="L2160"/>
  <c r="M2158"/>
  <c r="L2158"/>
  <c r="M2156"/>
  <c r="L2156"/>
  <c r="M2154"/>
  <c r="L2154"/>
  <c r="M2152"/>
  <c r="L2152"/>
  <c r="M2150"/>
  <c r="L2150"/>
  <c r="M2148"/>
  <c r="L2148"/>
  <c r="M2146"/>
  <c r="L2146"/>
  <c r="M2144"/>
  <c r="L2144"/>
  <c r="M2142"/>
  <c r="L2142"/>
  <c r="M2140"/>
  <c r="L2140"/>
  <c r="M2138"/>
  <c r="L2138"/>
  <c r="M2136"/>
  <c r="L2136"/>
  <c r="M2134"/>
  <c r="L2134"/>
  <c r="M2132"/>
  <c r="L2132"/>
  <c r="M2130"/>
  <c r="L2130"/>
  <c r="M2128"/>
  <c r="L2128"/>
  <c r="M2126"/>
  <c r="L2126"/>
  <c r="M2124"/>
  <c r="L2124"/>
  <c r="M2122"/>
  <c r="L2122"/>
  <c r="M2120"/>
  <c r="L2120"/>
  <c r="M2118"/>
  <c r="L2118"/>
  <c r="M2116"/>
  <c r="L2116"/>
  <c r="M2114"/>
  <c r="L2114"/>
  <c r="M2112"/>
  <c r="L2112"/>
  <c r="M2110"/>
  <c r="L2110"/>
  <c r="M2108"/>
  <c r="L2108"/>
  <c r="M2106"/>
  <c r="L2106"/>
  <c r="M2104"/>
  <c r="L2104"/>
  <c r="M2102"/>
  <c r="L2102"/>
  <c r="M2100"/>
  <c r="L2100"/>
  <c r="M2098"/>
  <c r="L2098"/>
  <c r="M2096"/>
  <c r="L2096"/>
  <c r="M2094"/>
  <c r="L2094"/>
  <c r="M2092"/>
  <c r="L2092"/>
  <c r="M2090"/>
  <c r="L2090"/>
  <c r="M2088"/>
  <c r="L2088"/>
  <c r="M2086"/>
  <c r="L2086"/>
  <c r="M2084"/>
  <c r="L2084"/>
  <c r="M2082"/>
  <c r="L2082"/>
  <c r="M2080"/>
  <c r="L2080"/>
  <c r="M2078"/>
  <c r="L2078"/>
  <c r="M2076"/>
  <c r="L2076"/>
  <c r="M2074"/>
  <c r="L2074"/>
  <c r="M2072"/>
  <c r="L2072"/>
  <c r="M2070"/>
  <c r="L2070"/>
  <c r="M2068"/>
  <c r="L2068"/>
  <c r="M2066"/>
  <c r="L2066"/>
  <c r="M2064"/>
  <c r="L2064"/>
  <c r="M2062"/>
  <c r="L2062"/>
  <c r="M2060"/>
  <c r="L2060"/>
  <c r="M2058"/>
  <c r="L2058"/>
  <c r="M2056"/>
  <c r="L2056"/>
  <c r="M2054"/>
  <c r="L2054"/>
  <c r="M2052"/>
  <c r="L2052"/>
  <c r="M2050"/>
  <c r="L2050"/>
  <c r="M2048"/>
  <c r="L2048"/>
  <c r="M2046"/>
  <c r="L2046"/>
  <c r="M2044"/>
  <c r="L2044"/>
  <c r="M2042"/>
  <c r="L2042"/>
  <c r="M1451"/>
  <c r="L1451"/>
  <c r="M1449"/>
  <c r="L1449"/>
  <c r="M1447"/>
  <c r="L1447"/>
  <c r="M1445"/>
  <c r="L1445"/>
  <c r="M1443"/>
  <c r="L1443"/>
  <c r="M1441"/>
  <c r="L1441"/>
  <c r="M1439"/>
  <c r="L1439"/>
  <c r="M1437"/>
  <c r="L1437"/>
  <c r="M1435"/>
  <c r="L1435"/>
  <c r="M1433"/>
  <c r="L1433"/>
  <c r="M1431"/>
  <c r="L1431"/>
  <c r="M1429"/>
  <c r="L1429"/>
  <c r="M1427"/>
  <c r="L1427"/>
  <c r="M1425"/>
  <c r="L1425"/>
  <c r="M1423"/>
  <c r="L1423"/>
  <c r="M1421"/>
  <c r="L1421"/>
  <c r="M1419"/>
  <c r="L1419"/>
  <c r="M1417"/>
  <c r="L1417"/>
  <c r="M1415"/>
  <c r="L1415"/>
  <c r="M1413"/>
  <c r="L1413"/>
  <c r="M1411"/>
  <c r="L1411"/>
  <c r="M1409"/>
  <c r="L1409"/>
  <c r="M1407"/>
  <c r="L1407"/>
  <c r="M1405"/>
  <c r="L1405"/>
  <c r="M1403"/>
  <c r="L1403"/>
  <c r="M1401"/>
  <c r="L1401"/>
  <c r="M1399"/>
  <c r="L1399"/>
  <c r="M1397"/>
  <c r="L1397"/>
  <c r="M1395"/>
  <c r="L1395"/>
  <c r="M1393"/>
  <c r="L1393"/>
  <c r="M1391"/>
  <c r="L1391"/>
  <c r="M1389"/>
  <c r="L1389"/>
  <c r="M1387"/>
  <c r="L1387"/>
  <c r="M1385"/>
  <c r="L1385"/>
  <c r="M1383"/>
  <c r="L1383"/>
  <c r="M1381"/>
  <c r="L1381"/>
  <c r="M1379"/>
  <c r="L1379"/>
  <c r="M1377"/>
  <c r="L1377"/>
  <c r="M1375"/>
  <c r="L1375"/>
  <c r="M1373"/>
  <c r="L1373"/>
  <c r="M1371"/>
  <c r="L1371"/>
  <c r="M1369"/>
  <c r="L1369"/>
  <c r="M1367"/>
  <c r="L1367"/>
  <c r="M1365"/>
  <c r="L1365"/>
  <c r="M1363"/>
  <c r="L1363"/>
  <c r="M1361"/>
  <c r="L1361"/>
  <c r="M1359"/>
  <c r="L1359"/>
  <c r="M1357"/>
  <c r="L1357"/>
  <c r="M1355"/>
  <c r="L1355"/>
  <c r="M1353"/>
  <c r="L1353"/>
  <c r="M1351"/>
  <c r="L1351"/>
  <c r="M1349"/>
  <c r="L1349"/>
  <c r="M1347"/>
  <c r="L1347"/>
  <c r="M1345"/>
  <c r="L1345"/>
  <c r="M1343"/>
  <c r="L1343"/>
  <c r="M1341"/>
  <c r="L1341"/>
  <c r="M1339"/>
  <c r="L1339"/>
  <c r="M1337"/>
  <c r="L1337"/>
  <c r="M1335"/>
  <c r="L1335"/>
  <c r="M1333"/>
  <c r="L1333"/>
  <c r="M1331"/>
  <c r="L1331"/>
  <c r="M1329"/>
  <c r="L1329"/>
  <c r="M1327"/>
  <c r="L1327"/>
  <c r="M1325"/>
  <c r="L1325"/>
  <c r="M1323"/>
  <c r="L1323"/>
  <c r="M1321"/>
  <c r="L1321"/>
  <c r="M1319"/>
  <c r="L1319"/>
  <c r="M1317"/>
  <c r="L1317"/>
  <c r="M1315"/>
  <c r="L1315"/>
  <c r="M1313"/>
  <c r="L1313"/>
  <c r="M1311"/>
  <c r="L1311"/>
  <c r="M1309"/>
  <c r="L1309"/>
  <c r="M1307"/>
  <c r="L1307"/>
  <c r="M1305"/>
  <c r="L1305"/>
  <c r="M1303"/>
  <c r="L1303"/>
  <c r="M1301"/>
  <c r="L1301"/>
  <c r="M1299"/>
  <c r="L1299"/>
  <c r="M1297"/>
  <c r="L1297"/>
  <c r="M1295"/>
  <c r="L1295"/>
  <c r="M1293"/>
  <c r="L1293"/>
  <c r="M1291"/>
  <c r="L1291"/>
  <c r="M1289"/>
  <c r="L1289"/>
  <c r="M1287"/>
  <c r="L1287"/>
  <c r="M1285"/>
  <c r="L1285"/>
  <c r="M1283"/>
  <c r="L1283"/>
  <c r="M1281"/>
  <c r="L1281"/>
  <c r="M1279"/>
  <c r="L1279"/>
  <c r="M1277"/>
  <c r="L1277"/>
  <c r="M1275"/>
  <c r="L1275"/>
  <c r="M1273"/>
  <c r="L1273"/>
  <c r="M1271"/>
  <c r="L1271"/>
  <c r="M1269"/>
  <c r="L1269"/>
  <c r="M1267"/>
  <c r="L1267"/>
  <c r="M1265"/>
  <c r="L1265"/>
  <c r="M1263"/>
  <c r="L1263"/>
  <c r="M1261"/>
  <c r="L1261"/>
  <c r="M1259"/>
  <c r="L1259"/>
  <c r="M1257"/>
  <c r="L1257"/>
  <c r="M1255"/>
  <c r="L1255"/>
  <c r="M1253"/>
  <c r="L1253"/>
  <c r="M1251"/>
  <c r="L1251"/>
  <c r="M1249"/>
  <c r="L1249"/>
  <c r="M1247"/>
  <c r="L1247"/>
  <c r="M1245"/>
  <c r="L1245"/>
  <c r="M1243"/>
  <c r="L1243"/>
  <c r="M1241"/>
  <c r="L1241"/>
  <c r="M1239"/>
  <c r="L1239"/>
  <c r="M1237"/>
  <c r="L1237"/>
  <c r="M1235"/>
  <c r="L1235"/>
  <c r="M1233"/>
  <c r="L1233"/>
  <c r="M1231"/>
  <c r="L1231"/>
  <c r="M1229"/>
  <c r="L1229"/>
  <c r="M1227"/>
  <c r="L1227"/>
  <c r="M1225"/>
  <c r="L1225"/>
  <c r="M1223"/>
  <c r="L1223"/>
  <c r="M1221"/>
  <c r="L1221"/>
  <c r="M1219"/>
  <c r="L1219"/>
  <c r="M1217"/>
  <c r="L1217"/>
  <c r="M1215"/>
  <c r="L1215"/>
  <c r="M1213"/>
  <c r="L1213"/>
  <c r="M1211"/>
  <c r="L1211"/>
  <c r="M1209"/>
  <c r="L1209"/>
  <c r="M1207"/>
  <c r="L1207"/>
  <c r="M1205"/>
  <c r="L1205"/>
  <c r="M1203"/>
  <c r="L1203"/>
  <c r="M1201"/>
  <c r="L1201"/>
  <c r="M1199"/>
  <c r="L1199"/>
  <c r="M1197"/>
  <c r="L1197"/>
  <c r="M1195"/>
  <c r="L1195"/>
  <c r="M1193"/>
  <c r="L1193"/>
  <c r="M1191"/>
  <c r="L1191"/>
  <c r="M1189"/>
  <c r="L1189"/>
  <c r="M1187"/>
  <c r="L1187"/>
  <c r="M1185"/>
  <c r="L1185"/>
  <c r="M1183"/>
  <c r="L1183"/>
  <c r="M1181"/>
  <c r="L1181"/>
  <c r="M1179"/>
  <c r="L1179"/>
  <c r="M1177"/>
  <c r="L1177"/>
  <c r="M1175"/>
  <c r="L1175"/>
  <c r="M1173"/>
  <c r="L1173"/>
  <c r="M1171"/>
  <c r="L1171"/>
  <c r="M1169"/>
  <c r="L1169"/>
  <c r="M1167"/>
  <c r="L1167"/>
  <c r="M1165"/>
  <c r="L1165"/>
  <c r="M1163"/>
  <c r="L1163"/>
  <c r="M1161"/>
  <c r="L1161"/>
  <c r="M1159"/>
  <c r="L1159"/>
  <c r="M1157"/>
  <c r="L1157"/>
  <c r="M1155"/>
  <c r="L1155"/>
  <c r="M1153"/>
  <c r="L1153"/>
  <c r="M1151"/>
  <c r="L1151"/>
  <c r="M1149"/>
  <c r="L1149"/>
  <c r="M1147"/>
  <c r="L1147"/>
  <c r="M1145"/>
  <c r="L1145"/>
  <c r="M1143"/>
  <c r="L1143"/>
  <c r="M1141"/>
  <c r="L1141"/>
  <c r="M1139"/>
  <c r="L1139"/>
  <c r="M1137"/>
  <c r="L1137"/>
  <c r="M1135"/>
  <c r="L1135"/>
  <c r="M1133"/>
  <c r="L1133"/>
  <c r="M1131"/>
  <c r="L1131"/>
  <c r="M1129"/>
  <c r="L1129"/>
  <c r="M1127"/>
  <c r="L1127"/>
  <c r="M1125"/>
  <c r="L1125"/>
  <c r="M1123"/>
  <c r="L1123"/>
  <c r="M1121"/>
  <c r="L1121"/>
  <c r="M1119"/>
  <c r="L1119"/>
  <c r="M1117"/>
  <c r="L1117"/>
  <c r="M1115"/>
  <c r="L1115"/>
  <c r="M1113"/>
  <c r="L1113"/>
  <c r="M1111"/>
  <c r="L1111"/>
  <c r="M1109"/>
  <c r="L1109"/>
  <c r="M1107"/>
  <c r="L1107"/>
  <c r="M1105"/>
  <c r="L1105"/>
  <c r="M1103"/>
  <c r="L1103"/>
  <c r="M1101"/>
  <c r="L1101"/>
  <c r="M1099"/>
  <c r="L1099"/>
  <c r="M1097"/>
  <c r="L1097"/>
  <c r="M1095"/>
  <c r="L1095"/>
  <c r="M1093"/>
  <c r="L1093"/>
  <c r="M1091"/>
  <c r="L1091"/>
  <c r="M1089"/>
  <c r="L1089"/>
  <c r="M1087"/>
  <c r="L1087"/>
  <c r="M1085"/>
  <c r="L1085"/>
  <c r="M1083"/>
  <c r="L1083"/>
  <c r="M1081"/>
  <c r="L1081"/>
  <c r="M1079"/>
  <c r="L1079"/>
  <c r="M1077"/>
  <c r="L1077"/>
  <c r="M1075"/>
  <c r="L1075"/>
  <c r="M1073"/>
  <c r="L1073"/>
  <c r="M1071"/>
  <c r="L1071"/>
  <c r="M1069"/>
  <c r="L1069"/>
  <c r="M1067"/>
  <c r="L1067"/>
  <c r="M1065"/>
  <c r="L1065"/>
  <c r="M1063"/>
  <c r="L1063"/>
  <c r="M1061"/>
  <c r="L1061"/>
  <c r="M1059"/>
  <c r="L1059"/>
  <c r="M1057"/>
  <c r="L1057"/>
  <c r="M1055"/>
  <c r="L1055"/>
  <c r="M1053"/>
  <c r="L1053"/>
  <c r="M1051"/>
  <c r="L1051"/>
  <c r="M1049"/>
  <c r="L1049"/>
  <c r="M1047"/>
  <c r="L1047"/>
  <c r="M1045"/>
  <c r="L1045"/>
  <c r="M1043"/>
  <c r="L1043"/>
  <c r="M1041"/>
  <c r="L1041"/>
  <c r="M1039"/>
  <c r="L1039"/>
  <c r="M1037"/>
  <c r="L1037"/>
  <c r="M1035"/>
  <c r="L1035"/>
  <c r="M1033"/>
  <c r="L1033"/>
  <c r="M1031"/>
  <c r="L1031"/>
  <c r="M1029"/>
  <c r="L1029"/>
  <c r="M1027"/>
  <c r="L1027"/>
  <c r="M1025"/>
  <c r="L1025"/>
  <c r="M1023"/>
  <c r="L1023"/>
  <c r="M1021"/>
  <c r="L1021"/>
  <c r="M1019"/>
  <c r="L1019"/>
  <c r="M1017"/>
  <c r="L1017"/>
  <c r="M1015"/>
  <c r="L1015"/>
  <c r="M1013"/>
  <c r="L1013"/>
  <c r="M1011"/>
  <c r="L1011"/>
  <c r="M1009"/>
  <c r="L1009"/>
  <c r="M1007"/>
  <c r="L1007"/>
  <c r="M1005"/>
  <c r="L1005"/>
  <c r="M1003"/>
  <c r="L1003"/>
  <c r="M1001"/>
  <c r="L1001"/>
  <c r="M999"/>
  <c r="L999"/>
  <c r="M997"/>
  <c r="L997"/>
  <c r="M995"/>
  <c r="L995"/>
  <c r="M993"/>
  <c r="L993"/>
  <c r="M991"/>
  <c r="L991"/>
  <c r="M989"/>
  <c r="L989"/>
  <c r="M987"/>
  <c r="L987"/>
  <c r="M985"/>
  <c r="L985"/>
  <c r="M983"/>
  <c r="L983"/>
  <c r="M981"/>
  <c r="L981"/>
  <c r="M979"/>
  <c r="L979"/>
  <c r="M977"/>
  <c r="L977"/>
  <c r="M975"/>
  <c r="L975"/>
  <c r="M973"/>
  <c r="L973"/>
  <c r="M971"/>
  <c r="L971"/>
  <c r="M969"/>
  <c r="L969"/>
  <c r="M967"/>
  <c r="L967"/>
  <c r="M965"/>
  <c r="L965"/>
  <c r="M963"/>
  <c r="L963"/>
  <c r="M961"/>
  <c r="L961"/>
  <c r="M959"/>
  <c r="L959"/>
  <c r="M957"/>
  <c r="L957"/>
  <c r="M955"/>
  <c r="L955"/>
  <c r="M953"/>
  <c r="L953"/>
  <c r="M951"/>
  <c r="L951"/>
  <c r="M949"/>
  <c r="L949"/>
  <c r="M947"/>
  <c r="L947"/>
  <c r="M945"/>
  <c r="L945"/>
  <c r="M943"/>
  <c r="L943"/>
  <c r="M941"/>
  <c r="L941"/>
  <c r="M939"/>
  <c r="L939"/>
  <c r="M937"/>
  <c r="L937"/>
  <c r="M935"/>
  <c r="L935"/>
  <c r="M933"/>
  <c r="L933"/>
  <c r="M931"/>
  <c r="L931"/>
  <c r="M929"/>
  <c r="L929"/>
  <c r="M927"/>
  <c r="L927"/>
  <c r="M925"/>
  <c r="L925"/>
  <c r="M923"/>
  <c r="L923"/>
  <c r="M921"/>
  <c r="L921"/>
  <c r="M919"/>
  <c r="L919"/>
  <c r="M917"/>
  <c r="L917"/>
  <c r="M915"/>
  <c r="L915"/>
  <c r="M913"/>
  <c r="L913"/>
  <c r="M911"/>
  <c r="L911"/>
  <c r="M909"/>
  <c r="L909"/>
  <c r="M907"/>
  <c r="L907"/>
  <c r="M905"/>
  <c r="L905"/>
  <c r="M903"/>
  <c r="L903"/>
  <c r="M901"/>
  <c r="L901"/>
  <c r="M899"/>
  <c r="L899"/>
  <c r="M897"/>
  <c r="L897"/>
  <c r="M895"/>
  <c r="L895"/>
  <c r="M893"/>
  <c r="L893"/>
  <c r="M891"/>
  <c r="L891"/>
  <c r="M889"/>
  <c r="L889"/>
  <c r="M887"/>
  <c r="L887"/>
  <c r="M885"/>
  <c r="L885"/>
  <c r="M883"/>
  <c r="L883"/>
  <c r="M881"/>
  <c r="L881"/>
  <c r="M879"/>
  <c r="L879"/>
  <c r="M877"/>
  <c r="L877"/>
  <c r="M875"/>
  <c r="L875"/>
  <c r="M873"/>
  <c r="L873"/>
  <c r="M871"/>
  <c r="L871"/>
  <c r="M869"/>
  <c r="L869"/>
  <c r="M867"/>
  <c r="L867"/>
  <c r="M865"/>
  <c r="L865"/>
  <c r="M863"/>
  <c r="L863"/>
  <c r="M861"/>
  <c r="L861"/>
  <c r="M859"/>
  <c r="L859"/>
  <c r="M857"/>
  <c r="L857"/>
  <c r="M855"/>
  <c r="L855"/>
  <c r="M853"/>
  <c r="L853"/>
  <c r="M851"/>
  <c r="L851"/>
  <c r="M849"/>
  <c r="L849"/>
  <c r="M847"/>
  <c r="L847"/>
  <c r="M845"/>
  <c r="L845"/>
  <c r="M843"/>
  <c r="L843"/>
  <c r="M841"/>
  <c r="L841"/>
  <c r="M839"/>
  <c r="L839"/>
  <c r="M837"/>
  <c r="L837"/>
  <c r="M835"/>
  <c r="L835"/>
  <c r="M833"/>
  <c r="L833"/>
  <c r="M831"/>
  <c r="L831"/>
  <c r="M829"/>
  <c r="L829"/>
  <c r="M827"/>
  <c r="L827"/>
  <c r="M825"/>
  <c r="L825"/>
  <c r="M823"/>
  <c r="L823"/>
  <c r="M821"/>
  <c r="L821"/>
  <c r="M819"/>
  <c r="L819"/>
  <c r="M817"/>
  <c r="L817"/>
  <c r="M815"/>
  <c r="L815"/>
  <c r="M813"/>
  <c r="L813"/>
  <c r="M811"/>
  <c r="L811"/>
  <c r="M809"/>
  <c r="L809"/>
  <c r="M807"/>
  <c r="L807"/>
  <c r="M805"/>
  <c r="L805"/>
  <c r="M803"/>
  <c r="L803"/>
  <c r="M801"/>
  <c r="L801"/>
  <c r="M799"/>
  <c r="L799"/>
  <c r="M797"/>
  <c r="L797"/>
  <c r="M795"/>
  <c r="L795"/>
  <c r="M793"/>
  <c r="L793"/>
  <c r="M791"/>
  <c r="L791"/>
  <c r="M789"/>
  <c r="L789"/>
  <c r="M787"/>
  <c r="L787"/>
  <c r="M785"/>
  <c r="L785"/>
  <c r="M783"/>
  <c r="L783"/>
  <c r="M781"/>
  <c r="L781"/>
  <c r="M779"/>
  <c r="L779"/>
  <c r="M777"/>
  <c r="L777"/>
  <c r="M775"/>
  <c r="L775"/>
  <c r="M773"/>
  <c r="L773"/>
  <c r="M771"/>
  <c r="L771"/>
  <c r="M769"/>
  <c r="L769"/>
  <c r="M767"/>
  <c r="L767"/>
  <c r="M765"/>
  <c r="L765"/>
  <c r="M763"/>
  <c r="L763"/>
  <c r="M761"/>
  <c r="L761"/>
  <c r="M759"/>
  <c r="L759"/>
  <c r="M757"/>
  <c r="L757"/>
  <c r="M755"/>
  <c r="L755"/>
  <c r="M753"/>
  <c r="L753"/>
  <c r="M751"/>
  <c r="L751"/>
  <c r="M749"/>
  <c r="L749"/>
  <c r="M747"/>
  <c r="L747"/>
  <c r="M745"/>
  <c r="L745"/>
  <c r="M743"/>
  <c r="L743"/>
  <c r="M741"/>
  <c r="L741"/>
  <c r="M739"/>
  <c r="L739"/>
  <c r="M737"/>
  <c r="L737"/>
  <c r="M735"/>
  <c r="L735"/>
  <c r="M733"/>
  <c r="L733"/>
  <c r="M731"/>
  <c r="L731"/>
  <c r="M729"/>
  <c r="L729"/>
  <c r="M727"/>
  <c r="L727"/>
  <c r="M725"/>
  <c r="L725"/>
  <c r="M723"/>
  <c r="L723"/>
  <c r="M721"/>
  <c r="L721"/>
  <c r="M719"/>
  <c r="L719"/>
  <c r="M717"/>
  <c r="L717"/>
  <c r="M715"/>
  <c r="L715"/>
  <c r="M713"/>
  <c r="L713"/>
  <c r="M711"/>
  <c r="L711"/>
  <c r="M709"/>
  <c r="L709"/>
  <c r="M707"/>
  <c r="L707"/>
  <c r="M705"/>
  <c r="L705"/>
  <c r="M703"/>
  <c r="L703"/>
  <c r="M701"/>
  <c r="L701"/>
  <c r="M699"/>
  <c r="L699"/>
  <c r="M697"/>
  <c r="L697"/>
  <c r="M695"/>
  <c r="L695"/>
  <c r="M693"/>
  <c r="L693"/>
  <c r="M691"/>
  <c r="L691"/>
  <c r="M689"/>
  <c r="L689"/>
  <c r="M687"/>
  <c r="L687"/>
  <c r="M685"/>
  <c r="L685"/>
  <c r="M683"/>
  <c r="L683"/>
  <c r="M681"/>
  <c r="L681"/>
  <c r="M679"/>
  <c r="L679"/>
  <c r="M677"/>
  <c r="L677"/>
  <c r="M675"/>
  <c r="L675"/>
  <c r="M673"/>
  <c r="L673"/>
  <c r="M671"/>
  <c r="L671"/>
  <c r="M669"/>
  <c r="L669"/>
  <c r="M667"/>
  <c r="L667"/>
  <c r="M665"/>
  <c r="L665"/>
  <c r="M663"/>
  <c r="L663"/>
  <c r="M661"/>
  <c r="L661"/>
  <c r="M659"/>
  <c r="L659"/>
  <c r="M657"/>
  <c r="L657"/>
  <c r="M655"/>
  <c r="L655"/>
  <c r="M653"/>
  <c r="L653"/>
  <c r="M651"/>
  <c r="L651"/>
  <c r="M649"/>
  <c r="L649"/>
  <c r="M647"/>
  <c r="L647"/>
  <c r="M645"/>
  <c r="L645"/>
  <c r="M643"/>
  <c r="L643"/>
  <c r="M641"/>
  <c r="L641"/>
  <c r="M639"/>
  <c r="L639"/>
  <c r="M637"/>
  <c r="L637"/>
  <c r="M635"/>
  <c r="L635"/>
  <c r="M633"/>
  <c r="L633"/>
  <c r="M631"/>
  <c r="L631"/>
  <c r="M629"/>
  <c r="L629"/>
  <c r="M627"/>
  <c r="L627"/>
  <c r="M625"/>
  <c r="L625"/>
  <c r="M623"/>
  <c r="L623"/>
  <c r="M621"/>
  <c r="L621"/>
  <c r="M619"/>
  <c r="L619"/>
  <c r="M617"/>
  <c r="L617"/>
  <c r="M615"/>
  <c r="L615"/>
  <c r="M613"/>
  <c r="L613"/>
  <c r="M611"/>
  <c r="L611"/>
  <c r="M609"/>
  <c r="L609"/>
  <c r="M607"/>
  <c r="L607"/>
  <c r="M605"/>
  <c r="L605"/>
  <c r="M603"/>
  <c r="L603"/>
  <c r="M601"/>
  <c r="L601"/>
  <c r="M599"/>
  <c r="L599"/>
  <c r="M597"/>
  <c r="L597"/>
  <c r="M595"/>
  <c r="L595"/>
  <c r="M593"/>
  <c r="L593"/>
  <c r="M591"/>
  <c r="L591"/>
  <c r="M589"/>
  <c r="L589"/>
  <c r="M587"/>
  <c r="L587"/>
  <c r="M585"/>
  <c r="L585"/>
  <c r="M583"/>
  <c r="L583"/>
  <c r="M581"/>
  <c r="L581"/>
  <c r="M579"/>
  <c r="L579"/>
  <c r="M577"/>
  <c r="L577"/>
  <c r="M575"/>
  <c r="L575"/>
  <c r="M573"/>
  <c r="L573"/>
  <c r="M571"/>
  <c r="L571"/>
  <c r="M569"/>
  <c r="L569"/>
  <c r="M567"/>
  <c r="L567"/>
  <c r="M565"/>
  <c r="L565"/>
  <c r="M563"/>
  <c r="L563"/>
  <c r="M561"/>
  <c r="L561"/>
  <c r="M559"/>
  <c r="L559"/>
  <c r="M557"/>
  <c r="L557"/>
  <c r="M555"/>
  <c r="L555"/>
  <c r="M553"/>
  <c r="L553"/>
  <c r="M551"/>
  <c r="L551"/>
  <c r="M549"/>
  <c r="L549"/>
  <c r="M547"/>
  <c r="L547"/>
  <c r="M545"/>
  <c r="L545"/>
  <c r="M543"/>
  <c r="L543"/>
  <c r="M541"/>
  <c r="L541"/>
  <c r="M539"/>
  <c r="L539"/>
  <c r="M537"/>
  <c r="L537"/>
  <c r="M535"/>
  <c r="L535"/>
  <c r="M533"/>
  <c r="L533"/>
  <c r="M531"/>
  <c r="L531"/>
  <c r="M529"/>
  <c r="L529"/>
  <c r="M527"/>
  <c r="L527"/>
  <c r="M525"/>
  <c r="L525"/>
  <c r="M523"/>
  <c r="L523"/>
  <c r="M521"/>
  <c r="L521"/>
  <c r="M519"/>
  <c r="L519"/>
  <c r="M517"/>
  <c r="L517"/>
  <c r="M515"/>
  <c r="L515"/>
  <c r="M513"/>
  <c r="L513"/>
  <c r="M511"/>
  <c r="L511"/>
  <c r="M509"/>
  <c r="L509"/>
  <c r="M507"/>
  <c r="L507"/>
  <c r="M505"/>
  <c r="L505"/>
  <c r="M503"/>
  <c r="L503"/>
  <c r="M501"/>
  <c r="L501"/>
  <c r="M499"/>
  <c r="L499"/>
  <c r="M497"/>
  <c r="L497"/>
  <c r="M495"/>
  <c r="L495"/>
  <c r="M493"/>
  <c r="L493"/>
  <c r="M491"/>
  <c r="L491"/>
  <c r="M489"/>
  <c r="L489"/>
  <c r="M487"/>
  <c r="L487"/>
  <c r="M485"/>
  <c r="L485"/>
  <c r="M483"/>
  <c r="L483"/>
  <c r="M481"/>
  <c r="L481"/>
  <c r="M479"/>
  <c r="L479"/>
  <c r="M477"/>
  <c r="L477"/>
  <c r="M475"/>
  <c r="L475"/>
  <c r="M473"/>
  <c r="L473"/>
  <c r="M471"/>
  <c r="L471"/>
  <c r="M469"/>
  <c r="L469"/>
  <c r="M467"/>
  <c r="L467"/>
  <c r="M465"/>
  <c r="L465"/>
  <c r="M463"/>
  <c r="L463"/>
  <c r="M461"/>
  <c r="L461"/>
  <c r="M459"/>
  <c r="L459"/>
  <c r="M457"/>
  <c r="L457"/>
  <c r="M455"/>
  <c r="L455"/>
  <c r="M453"/>
  <c r="L453"/>
  <c r="M451"/>
  <c r="L451"/>
  <c r="M449"/>
  <c r="L449"/>
  <c r="M447"/>
  <c r="L447"/>
  <c r="M445"/>
  <c r="L445"/>
  <c r="M443"/>
  <c r="L443"/>
  <c r="M441"/>
  <c r="L441"/>
  <c r="M439"/>
  <c r="L439"/>
  <c r="M437"/>
  <c r="L437"/>
  <c r="M435"/>
  <c r="L435"/>
  <c r="M433"/>
  <c r="L433"/>
  <c r="M431"/>
  <c r="L431"/>
  <c r="M429"/>
  <c r="L429"/>
  <c r="M2040"/>
  <c r="L2040"/>
  <c r="M2038"/>
  <c r="L2038"/>
  <c r="M2036"/>
  <c r="L2036"/>
  <c r="M2034"/>
  <c r="L2034"/>
  <c r="M2032"/>
  <c r="L2032"/>
  <c r="M2030"/>
  <c r="L2030"/>
  <c r="M2028"/>
  <c r="L2028"/>
  <c r="M2026"/>
  <c r="L2026"/>
  <c r="M2024"/>
  <c r="L2024"/>
  <c r="M2022"/>
  <c r="L2022"/>
  <c r="M2020"/>
  <c r="L2020"/>
  <c r="M2018"/>
  <c r="L2018"/>
  <c r="M2016"/>
  <c r="L2016"/>
  <c r="M2014"/>
  <c r="L2014"/>
  <c r="M2012"/>
  <c r="L2012"/>
  <c r="M2010"/>
  <c r="L2010"/>
  <c r="M2008"/>
  <c r="L2008"/>
  <c r="M2006"/>
  <c r="L2006"/>
  <c r="M2004"/>
  <c r="L2004"/>
  <c r="M2002"/>
  <c r="L2002"/>
  <c r="M2000"/>
  <c r="L2000"/>
  <c r="M1998"/>
  <c r="L1998"/>
  <c r="M1996"/>
  <c r="L1996"/>
  <c r="M1994"/>
  <c r="L1994"/>
  <c r="M1992"/>
  <c r="L1992"/>
  <c r="M1990"/>
  <c r="L1990"/>
  <c r="M1988"/>
  <c r="L1988"/>
  <c r="M1986"/>
  <c r="L1986"/>
  <c r="M1984"/>
  <c r="L1984"/>
  <c r="M1982"/>
  <c r="L1982"/>
  <c r="M1980"/>
  <c r="L1980"/>
  <c r="M1978"/>
  <c r="L1978"/>
  <c r="M1976"/>
  <c r="L1976"/>
  <c r="M1974"/>
  <c r="L1974"/>
  <c r="M1972"/>
  <c r="L1972"/>
  <c r="M1970"/>
  <c r="L1970"/>
  <c r="M1968"/>
  <c r="L1968"/>
  <c r="M1966"/>
  <c r="L1966"/>
  <c r="M1964"/>
  <c r="L1964"/>
  <c r="M1962"/>
  <c r="L1962"/>
  <c r="M1960"/>
  <c r="L1960"/>
  <c r="M1958"/>
  <c r="L1958"/>
  <c r="M1956"/>
  <c r="L1956"/>
  <c r="M1954"/>
  <c r="L1954"/>
  <c r="M1952"/>
  <c r="L1952"/>
  <c r="M1950"/>
  <c r="L1950"/>
  <c r="M1948"/>
  <c r="L1948"/>
  <c r="M1946"/>
  <c r="L1946"/>
  <c r="M1944"/>
  <c r="L1944"/>
  <c r="M1942"/>
  <c r="L1942"/>
  <c r="M1940"/>
  <c r="L1940"/>
  <c r="M1938"/>
  <c r="L1938"/>
  <c r="M1936"/>
  <c r="L1936"/>
  <c r="M1934"/>
  <c r="L1934"/>
  <c r="M1932"/>
  <c r="L1932"/>
  <c r="M1930"/>
  <c r="L1930"/>
  <c r="M1928"/>
  <c r="L1928"/>
  <c r="M1926"/>
  <c r="L1926"/>
  <c r="M1924"/>
  <c r="L1924"/>
  <c r="M1922"/>
  <c r="L1922"/>
  <c r="M1920"/>
  <c r="L1920"/>
  <c r="M1918"/>
  <c r="L1918"/>
  <c r="M1916"/>
  <c r="L1916"/>
  <c r="M1914"/>
  <c r="L1914"/>
  <c r="M1912"/>
  <c r="L1912"/>
  <c r="M1910"/>
  <c r="L1910"/>
  <c r="M1908"/>
  <c r="L1908"/>
  <c r="M1906"/>
  <c r="L1906"/>
  <c r="M1904"/>
  <c r="L1904"/>
  <c r="M1902"/>
  <c r="L1902"/>
  <c r="M1900"/>
  <c r="L1900"/>
  <c r="M1898"/>
  <c r="L1898"/>
  <c r="M1896"/>
  <c r="L1896"/>
  <c r="M1894"/>
  <c r="L1894"/>
  <c r="M1892"/>
  <c r="L1892"/>
  <c r="M1890"/>
  <c r="L1890"/>
  <c r="M1888"/>
  <c r="L1888"/>
  <c r="M1886"/>
  <c r="L1886"/>
  <c r="M1884"/>
  <c r="L1884"/>
  <c r="M1882"/>
  <c r="L1882"/>
  <c r="M1880"/>
  <c r="L1880"/>
  <c r="M1878"/>
  <c r="L1878"/>
  <c r="M1876"/>
  <c r="L1876"/>
  <c r="M1874"/>
  <c r="L1874"/>
  <c r="M1872"/>
  <c r="L1872"/>
  <c r="M1870"/>
  <c r="L1870"/>
  <c r="M1868"/>
  <c r="L1868"/>
  <c r="M1866"/>
  <c r="L1866"/>
  <c r="M1864"/>
  <c r="L1864"/>
  <c r="M1862"/>
  <c r="L1862"/>
  <c r="M1860"/>
  <c r="L1860"/>
  <c r="M1858"/>
  <c r="L1858"/>
  <c r="M1856"/>
  <c r="L1856"/>
  <c r="M1854"/>
  <c r="L1854"/>
  <c r="M1852"/>
  <c r="L1852"/>
  <c r="M1850"/>
  <c r="L1850"/>
  <c r="M1848"/>
  <c r="L1848"/>
  <c r="M1846"/>
  <c r="L1846"/>
  <c r="M1844"/>
  <c r="L1844"/>
  <c r="M1842"/>
  <c r="L1842"/>
  <c r="M1840"/>
  <c r="L1840"/>
  <c r="M1838"/>
  <c r="L1838"/>
  <c r="M1836"/>
  <c r="L1836"/>
  <c r="M1834"/>
  <c r="L1834"/>
  <c r="M1832"/>
  <c r="L1832"/>
  <c r="M1830"/>
  <c r="L1830"/>
  <c r="M1828"/>
  <c r="L1828"/>
  <c r="M1826"/>
  <c r="L1826"/>
  <c r="M1824"/>
  <c r="L1824"/>
  <c r="M1822"/>
  <c r="L1822"/>
  <c r="M1820"/>
  <c r="L1820"/>
  <c r="M1818"/>
  <c r="L1818"/>
  <c r="M1816"/>
  <c r="L1816"/>
  <c r="M1814"/>
  <c r="L1814"/>
  <c r="M1812"/>
  <c r="L1812"/>
  <c r="M1810"/>
  <c r="L1810"/>
  <c r="M1808"/>
  <c r="L1808"/>
  <c r="M1806"/>
  <c r="L1806"/>
  <c r="M1804"/>
  <c r="L1804"/>
  <c r="M1802"/>
  <c r="L1802"/>
  <c r="M1800"/>
  <c r="L1800"/>
  <c r="M1798"/>
  <c r="L1798"/>
  <c r="M1796"/>
  <c r="L1796"/>
  <c r="M1794"/>
  <c r="L1794"/>
  <c r="M1792"/>
  <c r="L1792"/>
  <c r="M1790"/>
  <c r="L1790"/>
  <c r="M1788"/>
  <c r="L1788"/>
  <c r="M1786"/>
  <c r="L1786"/>
  <c r="M1784"/>
  <c r="L1784"/>
  <c r="M1782"/>
  <c r="L1782"/>
  <c r="M1780"/>
  <c r="L1780"/>
  <c r="M1778"/>
  <c r="L1778"/>
  <c r="M1776"/>
  <c r="L1776"/>
  <c r="M1774"/>
  <c r="L1774"/>
  <c r="M1772"/>
  <c r="L1772"/>
  <c r="M1770"/>
  <c r="L1770"/>
  <c r="M1768"/>
  <c r="L1768"/>
  <c r="M1766"/>
  <c r="L1766"/>
  <c r="M1764"/>
  <c r="L1764"/>
  <c r="M1762"/>
  <c r="L1762"/>
  <c r="M1760"/>
  <c r="L1760"/>
  <c r="M1758"/>
  <c r="L1758"/>
  <c r="M1756"/>
  <c r="L1756"/>
  <c r="M1754"/>
  <c r="L1754"/>
  <c r="M1752"/>
  <c r="L1752"/>
  <c r="M1750"/>
  <c r="L1750"/>
  <c r="M1748"/>
  <c r="L1748"/>
  <c r="M1746"/>
  <c r="L1746"/>
  <c r="M1744"/>
  <c r="L1744"/>
  <c r="M1742"/>
  <c r="L1742"/>
  <c r="M1740"/>
  <c r="L1740"/>
  <c r="M1738"/>
  <c r="L1738"/>
  <c r="M1736"/>
  <c r="L1736"/>
  <c r="M1734"/>
  <c r="L1734"/>
  <c r="M1732"/>
  <c r="L1732"/>
  <c r="M1730"/>
  <c r="L1730"/>
  <c r="M1728"/>
  <c r="L1728"/>
  <c r="M1726"/>
  <c r="L1726"/>
  <c r="M1724"/>
  <c r="L1724"/>
  <c r="M1722"/>
  <c r="L1722"/>
  <c r="M1720"/>
  <c r="L1720"/>
  <c r="M1718"/>
  <c r="L1718"/>
  <c r="M1716"/>
  <c r="L1716"/>
  <c r="M1714"/>
  <c r="L1714"/>
  <c r="M1712"/>
  <c r="L1712"/>
  <c r="M1710"/>
  <c r="L1710"/>
  <c r="M1708"/>
  <c r="L1708"/>
  <c r="M1706"/>
  <c r="L1706"/>
  <c r="M1704"/>
  <c r="L1704"/>
  <c r="M1702"/>
  <c r="L1702"/>
  <c r="M1700"/>
  <c r="L1700"/>
  <c r="M1698"/>
  <c r="L1698"/>
  <c r="M1696"/>
  <c r="L1696"/>
  <c r="M1694"/>
  <c r="L1694"/>
  <c r="M1692"/>
  <c r="L1692"/>
  <c r="M1690"/>
  <c r="L1690"/>
  <c r="M1688"/>
  <c r="L1688"/>
  <c r="M1686"/>
  <c r="L1686"/>
  <c r="M1684"/>
  <c r="L1684"/>
  <c r="M1682"/>
  <c r="L1682"/>
  <c r="M1680"/>
  <c r="L1680"/>
  <c r="M1678"/>
  <c r="L1678"/>
  <c r="M1676"/>
  <c r="L1676"/>
  <c r="M1674"/>
  <c r="L1674"/>
  <c r="M1672"/>
  <c r="L1672"/>
  <c r="M1670"/>
  <c r="L1670"/>
  <c r="M1668"/>
  <c r="L1668"/>
  <c r="M1666"/>
  <c r="L1666"/>
  <c r="M1664"/>
  <c r="L1664"/>
  <c r="M1662"/>
  <c r="L1662"/>
  <c r="M1660"/>
  <c r="L1660"/>
  <c r="M1658"/>
  <c r="L1658"/>
  <c r="M1656"/>
  <c r="L1656"/>
  <c r="M1654"/>
  <c r="L1654"/>
  <c r="M1652"/>
  <c r="L1652"/>
  <c r="M1650"/>
  <c r="L1650"/>
  <c r="M1648"/>
  <c r="L1648"/>
  <c r="M1646"/>
  <c r="L1646"/>
  <c r="M1644"/>
  <c r="L1644"/>
  <c r="M1642"/>
  <c r="L1642"/>
  <c r="M1640"/>
  <c r="L1640"/>
  <c r="M1638"/>
  <c r="L1638"/>
  <c r="M1636"/>
  <c r="L1636"/>
  <c r="M1634"/>
  <c r="L1634"/>
  <c r="M1632"/>
  <c r="L1632"/>
  <c r="M1630"/>
  <c r="L1630"/>
  <c r="M1628"/>
  <c r="L1628"/>
  <c r="M1626"/>
  <c r="L1626"/>
  <c r="M1624"/>
  <c r="L1624"/>
  <c r="M1622"/>
  <c r="L1622"/>
  <c r="M1620"/>
  <c r="L1620"/>
  <c r="M1618"/>
  <c r="L1618"/>
  <c r="M1616"/>
  <c r="L1616"/>
  <c r="M1614"/>
  <c r="L1614"/>
  <c r="M1612"/>
  <c r="L1612"/>
  <c r="M1610"/>
  <c r="L1610"/>
  <c r="M1608"/>
  <c r="L1608"/>
  <c r="M1606"/>
  <c r="L1606"/>
  <c r="M1604"/>
  <c r="L1604"/>
  <c r="M1602"/>
  <c r="L1602"/>
  <c r="M1600"/>
  <c r="L1600"/>
  <c r="M1598"/>
  <c r="L1598"/>
  <c r="M1596"/>
  <c r="L1596"/>
  <c r="M1594"/>
  <c r="L1594"/>
  <c r="M1592"/>
  <c r="L1592"/>
  <c r="M1590"/>
  <c r="L1590"/>
  <c r="M1588"/>
  <c r="L1588"/>
  <c r="M1586"/>
  <c r="L1586"/>
  <c r="M1584"/>
  <c r="L1584"/>
  <c r="M1582"/>
  <c r="L1582"/>
  <c r="M1580"/>
  <c r="L1580"/>
  <c r="M1578"/>
  <c r="L1578"/>
  <c r="M1576"/>
  <c r="L1576"/>
  <c r="M1574"/>
  <c r="L1574"/>
  <c r="M1572"/>
  <c r="L1572"/>
  <c r="M1570"/>
  <c r="L1570"/>
  <c r="M1568"/>
  <c r="L1568"/>
  <c r="M1566"/>
  <c r="L1566"/>
  <c r="M1564"/>
  <c r="L1564"/>
  <c r="M1562"/>
  <c r="L1562"/>
  <c r="M1560"/>
  <c r="L1560"/>
  <c r="M1558"/>
  <c r="L1558"/>
  <c r="M1556"/>
  <c r="L1556"/>
  <c r="M1554"/>
  <c r="L1554"/>
  <c r="M1552"/>
  <c r="L1552"/>
  <c r="M1550"/>
  <c r="L1550"/>
  <c r="M1548"/>
  <c r="L1548"/>
  <c r="M1546"/>
  <c r="L1546"/>
  <c r="M1544"/>
  <c r="L1544"/>
  <c r="M1542"/>
  <c r="L1542"/>
  <c r="M1540"/>
  <c r="L1540"/>
  <c r="M1538"/>
  <c r="L1538"/>
  <c r="M1536"/>
  <c r="L1536"/>
  <c r="M1534"/>
  <c r="L1534"/>
  <c r="M1532"/>
  <c r="L1532"/>
  <c r="M1530"/>
  <c r="L1530"/>
  <c r="M1528"/>
  <c r="L1528"/>
  <c r="M1526"/>
  <c r="L1526"/>
  <c r="M1524"/>
  <c r="L1524"/>
  <c r="M1522"/>
  <c r="L1522"/>
  <c r="M1520"/>
  <c r="L1520"/>
  <c r="M1518"/>
  <c r="L1518"/>
  <c r="M1516"/>
  <c r="L1516"/>
  <c r="M1514"/>
  <c r="L1514"/>
  <c r="M1512"/>
  <c r="L1512"/>
  <c r="M1510"/>
  <c r="L1510"/>
  <c r="M1508"/>
  <c r="L1508"/>
  <c r="M1506"/>
  <c r="L1506"/>
  <c r="M1504"/>
  <c r="L1504"/>
  <c r="M1502"/>
  <c r="L1502"/>
  <c r="M1500"/>
  <c r="L1500"/>
  <c r="M1498"/>
  <c r="L1498"/>
  <c r="M1496"/>
  <c r="L1496"/>
  <c r="M1494"/>
  <c r="L1494"/>
  <c r="M1492"/>
  <c r="L1492"/>
  <c r="M1490"/>
  <c r="L1490"/>
  <c r="M1488"/>
  <c r="L1488"/>
  <c r="M1486"/>
  <c r="L1486"/>
  <c r="M1484"/>
  <c r="L1484"/>
  <c r="M1482"/>
  <c r="L1482"/>
  <c r="M1480"/>
  <c r="L1480"/>
  <c r="M1478"/>
  <c r="L1478"/>
  <c r="M1476"/>
  <c r="L1476"/>
  <c r="M1474"/>
  <c r="L1474"/>
  <c r="M1472"/>
  <c r="L1472"/>
  <c r="M1470"/>
  <c r="L1470"/>
  <c r="M1468"/>
  <c r="L1468"/>
  <c r="M1466"/>
  <c r="L1466"/>
  <c r="M1464"/>
  <c r="L1464"/>
  <c r="M1462"/>
  <c r="L1462"/>
  <c r="M1460"/>
  <c r="L1460"/>
  <c r="M1458"/>
  <c r="L1458"/>
  <c r="M1456"/>
  <c r="L1456"/>
  <c r="M1454"/>
  <c r="L1454"/>
  <c r="M1452"/>
  <c r="L1452"/>
  <c r="M1450"/>
  <c r="L1450"/>
  <c r="M1448"/>
  <c r="L1448"/>
  <c r="M1446"/>
  <c r="L1446"/>
  <c r="M1444"/>
  <c r="L1444"/>
  <c r="M1442"/>
  <c r="L1442"/>
  <c r="M1440"/>
  <c r="L1440"/>
  <c r="M1438"/>
  <c r="L1438"/>
  <c r="M1436"/>
  <c r="L1436"/>
  <c r="M1434"/>
  <c r="L1434"/>
  <c r="M1432"/>
  <c r="L1432"/>
  <c r="M1430"/>
  <c r="L1430"/>
  <c r="M1428"/>
  <c r="L1428"/>
  <c r="M1426"/>
  <c r="L1426"/>
  <c r="M1424"/>
  <c r="L1424"/>
  <c r="M1422"/>
  <c r="L1422"/>
  <c r="M1420"/>
  <c r="L1420"/>
  <c r="M1418"/>
  <c r="L1418"/>
  <c r="M1416"/>
  <c r="L1416"/>
  <c r="M1414"/>
  <c r="L1414"/>
  <c r="M1412"/>
  <c r="L1412"/>
  <c r="M1410"/>
  <c r="L1410"/>
  <c r="M1408"/>
  <c r="L1408"/>
  <c r="M1406"/>
  <c r="L1406"/>
  <c r="M1404"/>
  <c r="L1404"/>
  <c r="M1402"/>
  <c r="L1402"/>
  <c r="M1400"/>
  <c r="L1400"/>
  <c r="M1398"/>
  <c r="L1398"/>
  <c r="M1396"/>
  <c r="L1396"/>
  <c r="M1394"/>
  <c r="L1394"/>
  <c r="M1392"/>
  <c r="L1392"/>
  <c r="M1390"/>
  <c r="L1390"/>
  <c r="M1388"/>
  <c r="L1388"/>
  <c r="M1386"/>
  <c r="L1386"/>
  <c r="M1384"/>
  <c r="L1384"/>
  <c r="M1382"/>
  <c r="L1382"/>
  <c r="M1380"/>
  <c r="L1380"/>
  <c r="M1378"/>
  <c r="L1378"/>
  <c r="M1376"/>
  <c r="L1376"/>
  <c r="M1374"/>
  <c r="L1374"/>
  <c r="M1372"/>
  <c r="L1372"/>
  <c r="M1370"/>
  <c r="L1370"/>
  <c r="M1368"/>
  <c r="L1368"/>
  <c r="M1366"/>
  <c r="L1366"/>
  <c r="M1364"/>
  <c r="L1364"/>
  <c r="M1362"/>
  <c r="L1362"/>
  <c r="M1360"/>
  <c r="L1360"/>
  <c r="M1358"/>
  <c r="L1358"/>
  <c r="M1356"/>
  <c r="L1356"/>
  <c r="M1354"/>
  <c r="L1354"/>
  <c r="M1352"/>
  <c r="L1352"/>
  <c r="M1350"/>
  <c r="L1350"/>
  <c r="M1348"/>
  <c r="L1348"/>
  <c r="M1346"/>
  <c r="L1346"/>
  <c r="M1344"/>
  <c r="L1344"/>
  <c r="M1342"/>
  <c r="L1342"/>
  <c r="M1340"/>
  <c r="L1340"/>
  <c r="M1338"/>
  <c r="L1338"/>
  <c r="M1336"/>
  <c r="L1336"/>
  <c r="M1334"/>
  <c r="L1334"/>
  <c r="M1332"/>
  <c r="L1332"/>
  <c r="M1330"/>
  <c r="L1330"/>
  <c r="M1328"/>
  <c r="L1328"/>
  <c r="M1326"/>
  <c r="L1326"/>
  <c r="M1324"/>
  <c r="L1324"/>
  <c r="M1322"/>
  <c r="L1322"/>
  <c r="M1320"/>
  <c r="L1320"/>
  <c r="M1318"/>
  <c r="L1318"/>
  <c r="M1316"/>
  <c r="L1316"/>
  <c r="M1314"/>
  <c r="L1314"/>
  <c r="M1312"/>
  <c r="L1312"/>
  <c r="M1310"/>
  <c r="L1310"/>
  <c r="M1308"/>
  <c r="L1308"/>
  <c r="M1306"/>
  <c r="L1306"/>
  <c r="M1304"/>
  <c r="L1304"/>
  <c r="M1302"/>
  <c r="L1302"/>
  <c r="M1300"/>
  <c r="L1300"/>
  <c r="M1298"/>
  <c r="L1298"/>
  <c r="M1296"/>
  <c r="L1296"/>
  <c r="M1294"/>
  <c r="L1294"/>
  <c r="M1292"/>
  <c r="L1292"/>
  <c r="M1290"/>
  <c r="L1290"/>
  <c r="M1288"/>
  <c r="L1288"/>
  <c r="M1286"/>
  <c r="L1286"/>
  <c r="M1284"/>
  <c r="L1284"/>
  <c r="M1282"/>
  <c r="L1282"/>
  <c r="M1280"/>
  <c r="L1280"/>
  <c r="M1278"/>
  <c r="L1278"/>
  <c r="M1276"/>
  <c r="L1276"/>
  <c r="M1274"/>
  <c r="L1274"/>
  <c r="M1272"/>
  <c r="L1272"/>
  <c r="M1270"/>
  <c r="L1270"/>
  <c r="M1268"/>
  <c r="L1268"/>
  <c r="M1266"/>
  <c r="L1266"/>
  <c r="M1264"/>
  <c r="L1264"/>
  <c r="M1262"/>
  <c r="L1262"/>
  <c r="M1260"/>
  <c r="L1260"/>
  <c r="M1258"/>
  <c r="L1258"/>
  <c r="M1256"/>
  <c r="L1256"/>
  <c r="M1254"/>
  <c r="L1254"/>
  <c r="M1252"/>
  <c r="L1252"/>
  <c r="M1250"/>
  <c r="L1250"/>
  <c r="M1248"/>
  <c r="L1248"/>
  <c r="M1246"/>
  <c r="L1246"/>
  <c r="M1244"/>
  <c r="L1244"/>
  <c r="M1242"/>
  <c r="L1242"/>
  <c r="M1240"/>
  <c r="L1240"/>
  <c r="M1238"/>
  <c r="L1238"/>
  <c r="M1236"/>
  <c r="L1236"/>
  <c r="M1234"/>
  <c r="L1234"/>
  <c r="M1232"/>
  <c r="L1232"/>
  <c r="M1230"/>
  <c r="L1230"/>
  <c r="M1228"/>
  <c r="L1228"/>
  <c r="M1226"/>
  <c r="L1226"/>
  <c r="M1224"/>
  <c r="L1224"/>
  <c r="M1222"/>
  <c r="L1222"/>
  <c r="M1220"/>
  <c r="L1220"/>
  <c r="M1218"/>
  <c r="L1218"/>
  <c r="M1216"/>
  <c r="L1216"/>
  <c r="M1214"/>
  <c r="L1214"/>
  <c r="M1212"/>
  <c r="L1212"/>
  <c r="M1210"/>
  <c r="L1210"/>
  <c r="M1208"/>
  <c r="L1208"/>
  <c r="M1206"/>
  <c r="L1206"/>
  <c r="M1204"/>
  <c r="L1204"/>
  <c r="M1202"/>
  <c r="L1202"/>
  <c r="M1200"/>
  <c r="L1200"/>
  <c r="M1198"/>
  <c r="L1198"/>
  <c r="M1196"/>
  <c r="L1196"/>
  <c r="M1194"/>
  <c r="L1194"/>
  <c r="M1192"/>
  <c r="L1192"/>
  <c r="M1190"/>
  <c r="L1190"/>
  <c r="M1188"/>
  <c r="L1188"/>
  <c r="M1186"/>
  <c r="L1186"/>
  <c r="M1184"/>
  <c r="L1184"/>
  <c r="M1182"/>
  <c r="L1182"/>
  <c r="M1180"/>
  <c r="L1180"/>
  <c r="M1178"/>
  <c r="L1178"/>
  <c r="M1176"/>
  <c r="L1176"/>
  <c r="M1174"/>
  <c r="L1174"/>
  <c r="M1172"/>
  <c r="L1172"/>
  <c r="M1170"/>
  <c r="L1170"/>
  <c r="M1168"/>
  <c r="L1168"/>
  <c r="M1166"/>
  <c r="L1166"/>
  <c r="M1164"/>
  <c r="L1164"/>
  <c r="M1162"/>
  <c r="L1162"/>
  <c r="M1160"/>
  <c r="L1160"/>
  <c r="M1158"/>
  <c r="L1158"/>
  <c r="M1156"/>
  <c r="L1156"/>
  <c r="M1154"/>
  <c r="L1154"/>
  <c r="M1152"/>
  <c r="L1152"/>
  <c r="M1150"/>
  <c r="L1150"/>
  <c r="M1148"/>
  <c r="L1148"/>
  <c r="M1146"/>
  <c r="L1146"/>
  <c r="M1144"/>
  <c r="L1144"/>
  <c r="M1142"/>
  <c r="L1142"/>
  <c r="M1140"/>
  <c r="L1140"/>
  <c r="M1138"/>
  <c r="L1138"/>
  <c r="M1136"/>
  <c r="L1136"/>
  <c r="M1134"/>
  <c r="L1134"/>
  <c r="M1132"/>
  <c r="L1132"/>
  <c r="M1130"/>
  <c r="L1130"/>
  <c r="M1128"/>
  <c r="L1128"/>
  <c r="M1126"/>
  <c r="L1126"/>
  <c r="M1124"/>
  <c r="L1124"/>
  <c r="M1122"/>
  <c r="L1122"/>
  <c r="M1120"/>
  <c r="L1120"/>
  <c r="M1118"/>
  <c r="L1118"/>
  <c r="M1116"/>
  <c r="L1116"/>
  <c r="M1114"/>
  <c r="L1114"/>
  <c r="M1112"/>
  <c r="L1112"/>
  <c r="M1110"/>
  <c r="L1110"/>
  <c r="M1108"/>
  <c r="L1108"/>
  <c r="M1106"/>
  <c r="L1106"/>
  <c r="M1104"/>
  <c r="L1104"/>
  <c r="M1102"/>
  <c r="L1102"/>
  <c r="M1100"/>
  <c r="L1100"/>
  <c r="M1098"/>
  <c r="L1098"/>
  <c r="M1096"/>
  <c r="L1096"/>
  <c r="M1094"/>
  <c r="L1094"/>
  <c r="M1092"/>
  <c r="L1092"/>
  <c r="M1090"/>
  <c r="L1090"/>
  <c r="M1088"/>
  <c r="L1088"/>
  <c r="M1086"/>
  <c r="L1086"/>
  <c r="M1084"/>
  <c r="L1084"/>
  <c r="M1082"/>
  <c r="L1082"/>
  <c r="M1080"/>
  <c r="L1080"/>
  <c r="M1078"/>
  <c r="L1078"/>
  <c r="M1076"/>
  <c r="L1076"/>
  <c r="M1074"/>
  <c r="L1074"/>
  <c r="M1072"/>
  <c r="L1072"/>
  <c r="M1070"/>
  <c r="L1070"/>
  <c r="M1068"/>
  <c r="L1068"/>
  <c r="M1066"/>
  <c r="L1066"/>
  <c r="M1064"/>
  <c r="L1064"/>
  <c r="M1062"/>
  <c r="L1062"/>
  <c r="M1060"/>
  <c r="L1060"/>
  <c r="M1058"/>
  <c r="L1058"/>
  <c r="M1056"/>
  <c r="L1056"/>
  <c r="M1054"/>
  <c r="L1054"/>
  <c r="M1052"/>
  <c r="L1052"/>
  <c r="M1050"/>
  <c r="L1050"/>
  <c r="M1048"/>
  <c r="L1048"/>
  <c r="M1046"/>
  <c r="L1046"/>
  <c r="M1044"/>
  <c r="L1044"/>
  <c r="M1042"/>
  <c r="L1042"/>
  <c r="M1040"/>
  <c r="L1040"/>
  <c r="M1038"/>
  <c r="L1038"/>
  <c r="M1036"/>
  <c r="L1036"/>
  <c r="M1034"/>
  <c r="L1034"/>
  <c r="M1032"/>
  <c r="L1032"/>
  <c r="M1030"/>
  <c r="L1030"/>
  <c r="M1028"/>
  <c r="L1028"/>
  <c r="M427"/>
  <c r="L427"/>
  <c r="M425"/>
  <c r="L425"/>
  <c r="M423"/>
  <c r="L423"/>
  <c r="M421"/>
  <c r="L421"/>
  <c r="M419"/>
  <c r="L419"/>
  <c r="M417"/>
  <c r="L417"/>
  <c r="M415"/>
  <c r="L415"/>
  <c r="M413"/>
  <c r="L413"/>
  <c r="M411"/>
  <c r="L411"/>
  <c r="M409"/>
  <c r="L409"/>
  <c r="M407"/>
  <c r="L407"/>
  <c r="M405"/>
  <c r="L405"/>
  <c r="M403"/>
  <c r="L403"/>
  <c r="M401"/>
  <c r="L401"/>
  <c r="M399"/>
  <c r="L399"/>
  <c r="M397"/>
  <c r="L397"/>
  <c r="M395"/>
  <c r="L395"/>
  <c r="M393"/>
  <c r="L393"/>
  <c r="M391"/>
  <c r="L391"/>
  <c r="M389"/>
  <c r="L389"/>
  <c r="M387"/>
  <c r="L387"/>
  <c r="M385"/>
  <c r="L385"/>
  <c r="M383"/>
  <c r="L383"/>
  <c r="M381"/>
  <c r="L381"/>
  <c r="M379"/>
  <c r="L379"/>
  <c r="M377"/>
  <c r="L377"/>
  <c r="M375"/>
  <c r="L375"/>
  <c r="M373"/>
  <c r="L373"/>
  <c r="M371"/>
  <c r="L371"/>
  <c r="M369"/>
  <c r="L369"/>
  <c r="M367"/>
  <c r="L367"/>
  <c r="M365"/>
  <c r="L365"/>
  <c r="M363"/>
  <c r="L363"/>
  <c r="M361"/>
  <c r="L361"/>
  <c r="M359"/>
  <c r="L359"/>
  <c r="M357"/>
  <c r="L357"/>
  <c r="M355"/>
  <c r="L355"/>
  <c r="M353"/>
  <c r="L353"/>
  <c r="M351"/>
  <c r="L351"/>
  <c r="M349"/>
  <c r="L349"/>
  <c r="M347"/>
  <c r="L347"/>
  <c r="M345"/>
  <c r="L345"/>
  <c r="M343"/>
  <c r="L343"/>
  <c r="M341"/>
  <c r="L341"/>
  <c r="M339"/>
  <c r="L339"/>
  <c r="M337"/>
  <c r="L337"/>
  <c r="M335"/>
  <c r="L335"/>
  <c r="M333"/>
  <c r="L333"/>
  <c r="M331"/>
  <c r="L331"/>
  <c r="M329"/>
  <c r="L329"/>
  <c r="M327"/>
  <c r="L327"/>
  <c r="M325"/>
  <c r="L325"/>
  <c r="M323"/>
  <c r="L323"/>
  <c r="M321"/>
  <c r="L321"/>
  <c r="M319"/>
  <c r="L319"/>
  <c r="M317"/>
  <c r="L317"/>
  <c r="M315"/>
  <c r="L315"/>
  <c r="M313"/>
  <c r="L313"/>
  <c r="M311"/>
  <c r="L311"/>
  <c r="M309"/>
  <c r="L309"/>
  <c r="M307"/>
  <c r="L307"/>
  <c r="M305"/>
  <c r="L305"/>
  <c r="M303"/>
  <c r="L303"/>
  <c r="M301"/>
  <c r="L301"/>
  <c r="M299"/>
  <c r="L299"/>
  <c r="M297"/>
  <c r="L297"/>
  <c r="M295"/>
  <c r="L295"/>
  <c r="M293"/>
  <c r="L293"/>
  <c r="M291"/>
  <c r="L291"/>
  <c r="M289"/>
  <c r="L289"/>
  <c r="M287"/>
  <c r="L287"/>
  <c r="M285"/>
  <c r="L285"/>
  <c r="M283"/>
  <c r="L283"/>
  <c r="M281"/>
  <c r="L281"/>
  <c r="M279"/>
  <c r="L279"/>
  <c r="M277"/>
  <c r="L277"/>
  <c r="M275"/>
  <c r="L275"/>
  <c r="M273"/>
  <c r="L273"/>
  <c r="M271"/>
  <c r="L271"/>
  <c r="M269"/>
  <c r="L269"/>
  <c r="M267"/>
  <c r="L267"/>
  <c r="M265"/>
  <c r="L265"/>
  <c r="M263"/>
  <c r="L263"/>
  <c r="M261"/>
  <c r="L261"/>
  <c r="M259"/>
  <c r="L259"/>
  <c r="M257"/>
  <c r="L257"/>
  <c r="M255"/>
  <c r="L255"/>
  <c r="M253"/>
  <c r="L253"/>
  <c r="M251"/>
  <c r="L251"/>
  <c r="M249"/>
  <c r="L249"/>
  <c r="M247"/>
  <c r="L247"/>
  <c r="M245"/>
  <c r="L245"/>
  <c r="M243"/>
  <c r="L243"/>
  <c r="M241"/>
  <c r="L241"/>
  <c r="M239"/>
  <c r="L239"/>
  <c r="M237"/>
  <c r="L237"/>
  <c r="M235"/>
  <c r="L235"/>
  <c r="M233"/>
  <c r="L233"/>
  <c r="M231"/>
  <c r="L231"/>
  <c r="M229"/>
  <c r="L229"/>
  <c r="M227"/>
  <c r="L227"/>
  <c r="M225"/>
  <c r="L225"/>
  <c r="M223"/>
  <c r="L223"/>
  <c r="M221"/>
  <c r="L221"/>
  <c r="M219"/>
  <c r="L219"/>
  <c r="M217"/>
  <c r="L217"/>
  <c r="M215"/>
  <c r="L215"/>
  <c r="M213"/>
  <c r="L213"/>
  <c r="M211"/>
  <c r="L211"/>
  <c r="M209"/>
  <c r="L209"/>
  <c r="M207"/>
  <c r="L207"/>
  <c r="M205"/>
  <c r="L205"/>
  <c r="M203"/>
  <c r="L203"/>
  <c r="M201"/>
  <c r="L201"/>
  <c r="M199"/>
  <c r="L199"/>
  <c r="M197"/>
  <c r="L197"/>
  <c r="M195"/>
  <c r="L195"/>
  <c r="M193"/>
  <c r="L193"/>
  <c r="M191"/>
  <c r="L191"/>
  <c r="M189"/>
  <c r="L189"/>
  <c r="M187"/>
  <c r="L187"/>
  <c r="M185"/>
  <c r="L185"/>
  <c r="M183"/>
  <c r="L183"/>
  <c r="M181"/>
  <c r="L181"/>
  <c r="M179"/>
  <c r="L179"/>
  <c r="M177"/>
  <c r="L177"/>
  <c r="M1026"/>
  <c r="L1026"/>
  <c r="M1024"/>
  <c r="L1024"/>
  <c r="M1022"/>
  <c r="L1022"/>
  <c r="M1020"/>
  <c r="L1020"/>
  <c r="M1018"/>
  <c r="L1018"/>
  <c r="M1016"/>
  <c r="L1016"/>
  <c r="M1014"/>
  <c r="L1014"/>
  <c r="M1012"/>
  <c r="L1012"/>
  <c r="M1010"/>
  <c r="L1010"/>
  <c r="M1008"/>
  <c r="L1008"/>
  <c r="M1006"/>
  <c r="L1006"/>
  <c r="M1004"/>
  <c r="L1004"/>
  <c r="M1002"/>
  <c r="L1002"/>
  <c r="M1000"/>
  <c r="L1000"/>
  <c r="M998"/>
  <c r="L998"/>
  <c r="M996"/>
  <c r="L996"/>
  <c r="M994"/>
  <c r="L994"/>
  <c r="M992"/>
  <c r="L992"/>
  <c r="M990"/>
  <c r="L990"/>
  <c r="M988"/>
  <c r="L988"/>
  <c r="M986"/>
  <c r="L986"/>
  <c r="M984"/>
  <c r="L984"/>
  <c r="M982"/>
  <c r="L982"/>
  <c r="M980"/>
  <c r="L980"/>
  <c r="M978"/>
  <c r="L978"/>
  <c r="M976"/>
  <c r="L976"/>
  <c r="M974"/>
  <c r="L974"/>
  <c r="M972"/>
  <c r="L972"/>
  <c r="M970"/>
  <c r="L970"/>
  <c r="M968"/>
  <c r="L968"/>
  <c r="M966"/>
  <c r="L966"/>
  <c r="M964"/>
  <c r="L964"/>
  <c r="M962"/>
  <c r="L962"/>
  <c r="M960"/>
  <c r="L960"/>
  <c r="M958"/>
  <c r="L958"/>
  <c r="M956"/>
  <c r="L956"/>
  <c r="M954"/>
  <c r="L954"/>
  <c r="M952"/>
  <c r="L952"/>
  <c r="M950"/>
  <c r="L950"/>
  <c r="M948"/>
  <c r="L948"/>
  <c r="M946"/>
  <c r="L946"/>
  <c r="M944"/>
  <c r="L944"/>
  <c r="M942"/>
  <c r="L942"/>
  <c r="M940"/>
  <c r="L940"/>
  <c r="M938"/>
  <c r="L938"/>
  <c r="M936"/>
  <c r="L936"/>
  <c r="M934"/>
  <c r="L934"/>
  <c r="M932"/>
  <c r="L932"/>
  <c r="M930"/>
  <c r="L930"/>
  <c r="M928"/>
  <c r="L928"/>
  <c r="M926"/>
  <c r="L926"/>
  <c r="M924"/>
  <c r="L924"/>
  <c r="M922"/>
  <c r="L922"/>
  <c r="M920"/>
  <c r="L920"/>
  <c r="M918"/>
  <c r="L918"/>
  <c r="M916"/>
  <c r="L916"/>
  <c r="M914"/>
  <c r="L914"/>
  <c r="M912"/>
  <c r="L912"/>
  <c r="M910"/>
  <c r="L910"/>
  <c r="M908"/>
  <c r="L908"/>
  <c r="M906"/>
  <c r="L906"/>
  <c r="M904"/>
  <c r="L904"/>
  <c r="M902"/>
  <c r="L902"/>
  <c r="M900"/>
  <c r="L900"/>
  <c r="M898"/>
  <c r="L898"/>
  <c r="M896"/>
  <c r="L896"/>
  <c r="M894"/>
  <c r="L894"/>
  <c r="M892"/>
  <c r="L892"/>
  <c r="M890"/>
  <c r="L890"/>
  <c r="M888"/>
  <c r="L888"/>
  <c r="M886"/>
  <c r="L886"/>
  <c r="M884"/>
  <c r="L884"/>
  <c r="M882"/>
  <c r="L882"/>
  <c r="M880"/>
  <c r="L880"/>
  <c r="M878"/>
  <c r="L878"/>
  <c r="M876"/>
  <c r="L876"/>
  <c r="M874"/>
  <c r="L874"/>
  <c r="M872"/>
  <c r="L872"/>
  <c r="M870"/>
  <c r="L870"/>
  <c r="M868"/>
  <c r="L868"/>
  <c r="M866"/>
  <c r="L866"/>
  <c r="M864"/>
  <c r="L864"/>
  <c r="M862"/>
  <c r="L862"/>
  <c r="M860"/>
  <c r="L860"/>
  <c r="M858"/>
  <c r="L858"/>
  <c r="M856"/>
  <c r="L856"/>
  <c r="M854"/>
  <c r="L854"/>
  <c r="M852"/>
  <c r="L852"/>
  <c r="M850"/>
  <c r="L850"/>
  <c r="M848"/>
  <c r="L848"/>
  <c r="M846"/>
  <c r="L846"/>
  <c r="M844"/>
  <c r="L844"/>
  <c r="M842"/>
  <c r="L842"/>
  <c r="M840"/>
  <c r="L840"/>
  <c r="M838"/>
  <c r="L838"/>
  <c r="M836"/>
  <c r="L836"/>
  <c r="M834"/>
  <c r="L834"/>
  <c r="M832"/>
  <c r="L832"/>
  <c r="M830"/>
  <c r="L830"/>
  <c r="M828"/>
  <c r="L828"/>
  <c r="M826"/>
  <c r="L826"/>
  <c r="M824"/>
  <c r="L824"/>
  <c r="M822"/>
  <c r="L822"/>
  <c r="M820"/>
  <c r="L820"/>
  <c r="M818"/>
  <c r="L818"/>
  <c r="M816"/>
  <c r="L816"/>
  <c r="M814"/>
  <c r="L814"/>
  <c r="M812"/>
  <c r="L812"/>
  <c r="M810"/>
  <c r="L810"/>
  <c r="M808"/>
  <c r="L808"/>
  <c r="M806"/>
  <c r="L806"/>
  <c r="M804"/>
  <c r="L804"/>
  <c r="M802"/>
  <c r="L802"/>
  <c r="M800"/>
  <c r="L800"/>
  <c r="M798"/>
  <c r="L798"/>
  <c r="M796"/>
  <c r="L796"/>
  <c r="M794"/>
  <c r="L794"/>
  <c r="M792"/>
  <c r="L792"/>
  <c r="M790"/>
  <c r="L790"/>
  <c r="M788"/>
  <c r="L788"/>
  <c r="M786"/>
  <c r="L786"/>
  <c r="M784"/>
  <c r="L784"/>
  <c r="M782"/>
  <c r="L782"/>
  <c r="M780"/>
  <c r="L780"/>
  <c r="M778"/>
  <c r="L778"/>
  <c r="M776"/>
  <c r="L776"/>
  <c r="M774"/>
  <c r="L774"/>
  <c r="M772"/>
  <c r="L772"/>
  <c r="M770"/>
  <c r="L770"/>
  <c r="M768"/>
  <c r="L768"/>
  <c r="M766"/>
  <c r="L766"/>
  <c r="M764"/>
  <c r="L764"/>
  <c r="M762"/>
  <c r="L762"/>
  <c r="M760"/>
  <c r="L760"/>
  <c r="M758"/>
  <c r="L758"/>
  <c r="M756"/>
  <c r="L756"/>
  <c r="M754"/>
  <c r="L754"/>
  <c r="M752"/>
  <c r="L752"/>
  <c r="M750"/>
  <c r="L750"/>
  <c r="M748"/>
  <c r="L748"/>
  <c r="M746"/>
  <c r="L746"/>
  <c r="M744"/>
  <c r="L744"/>
  <c r="M742"/>
  <c r="L742"/>
  <c r="M740"/>
  <c r="L740"/>
  <c r="M738"/>
  <c r="L738"/>
  <c r="M736"/>
  <c r="L736"/>
  <c r="M734"/>
  <c r="L734"/>
  <c r="M732"/>
  <c r="L732"/>
  <c r="M730"/>
  <c r="L730"/>
  <c r="M728"/>
  <c r="L728"/>
  <c r="M726"/>
  <c r="L726"/>
  <c r="M724"/>
  <c r="L724"/>
  <c r="M722"/>
  <c r="L722"/>
  <c r="M720"/>
  <c r="L720"/>
  <c r="M718"/>
  <c r="L718"/>
  <c r="M716"/>
  <c r="L716"/>
  <c r="M714"/>
  <c r="L714"/>
  <c r="M712"/>
  <c r="L712"/>
  <c r="M710"/>
  <c r="L710"/>
  <c r="M708"/>
  <c r="L708"/>
  <c r="M706"/>
  <c r="L706"/>
  <c r="M704"/>
  <c r="L704"/>
  <c r="M702"/>
  <c r="L702"/>
  <c r="M700"/>
  <c r="L700"/>
  <c r="M698"/>
  <c r="L698"/>
  <c r="M696"/>
  <c r="L696"/>
  <c r="M694"/>
  <c r="L694"/>
  <c r="M692"/>
  <c r="L692"/>
  <c r="M690"/>
  <c r="L690"/>
  <c r="M688"/>
  <c r="L688"/>
  <c r="M686"/>
  <c r="L686"/>
  <c r="M684"/>
  <c r="L684"/>
  <c r="M682"/>
  <c r="L682"/>
  <c r="M680"/>
  <c r="L680"/>
  <c r="M678"/>
  <c r="L678"/>
  <c r="M676"/>
  <c r="L676"/>
  <c r="M674"/>
  <c r="L674"/>
  <c r="M672"/>
  <c r="L672"/>
  <c r="M670"/>
  <c r="L670"/>
  <c r="M668"/>
  <c r="L668"/>
  <c r="M666"/>
  <c r="L666"/>
  <c r="M664"/>
  <c r="L664"/>
  <c r="M662"/>
  <c r="L662"/>
  <c r="M660"/>
  <c r="L660"/>
  <c r="M658"/>
  <c r="L658"/>
  <c r="M656"/>
  <c r="L656"/>
  <c r="M654"/>
  <c r="L654"/>
  <c r="M652"/>
  <c r="L652"/>
  <c r="M650"/>
  <c r="L650"/>
  <c r="M648"/>
  <c r="L648"/>
  <c r="M646"/>
  <c r="L646"/>
  <c r="M644"/>
  <c r="L644"/>
  <c r="M642"/>
  <c r="L642"/>
  <c r="M640"/>
  <c r="L640"/>
  <c r="M638"/>
  <c r="L638"/>
  <c r="M636"/>
  <c r="L636"/>
  <c r="M634"/>
  <c r="L634"/>
  <c r="M632"/>
  <c r="L632"/>
  <c r="M630"/>
  <c r="L630"/>
  <c r="M628"/>
  <c r="L628"/>
  <c r="M626"/>
  <c r="L626"/>
  <c r="M624"/>
  <c r="L624"/>
  <c r="M622"/>
  <c r="L622"/>
  <c r="M620"/>
  <c r="L620"/>
  <c r="M618"/>
  <c r="L618"/>
  <c r="M616"/>
  <c r="L616"/>
  <c r="M614"/>
  <c r="L614"/>
  <c r="M612"/>
  <c r="L612"/>
  <c r="M610"/>
  <c r="L610"/>
  <c r="M608"/>
  <c r="L608"/>
  <c r="M606"/>
  <c r="L606"/>
  <c r="M604"/>
  <c r="L604"/>
  <c r="M602"/>
  <c r="L602"/>
  <c r="M600"/>
  <c r="L600"/>
  <c r="M598"/>
  <c r="L598"/>
  <c r="M596"/>
  <c r="L596"/>
  <c r="M594"/>
  <c r="L594"/>
  <c r="M592"/>
  <c r="L592"/>
  <c r="M590"/>
  <c r="L590"/>
  <c r="M588"/>
  <c r="L588"/>
  <c r="M586"/>
  <c r="L586"/>
  <c r="M584"/>
  <c r="L584"/>
  <c r="M582"/>
  <c r="L582"/>
  <c r="M580"/>
  <c r="L580"/>
  <c r="M578"/>
  <c r="L578"/>
  <c r="M576"/>
  <c r="L576"/>
  <c r="M574"/>
  <c r="L574"/>
  <c r="M572"/>
  <c r="L572"/>
  <c r="M570"/>
  <c r="L570"/>
  <c r="M568"/>
  <c r="L568"/>
  <c r="M566"/>
  <c r="L566"/>
  <c r="M564"/>
  <c r="L564"/>
  <c r="M562"/>
  <c r="L562"/>
  <c r="M560"/>
  <c r="L560"/>
  <c r="M558"/>
  <c r="L558"/>
  <c r="M556"/>
  <c r="L556"/>
  <c r="M554"/>
  <c r="L554"/>
  <c r="M552"/>
  <c r="L552"/>
  <c r="M550"/>
  <c r="L550"/>
  <c r="M548"/>
  <c r="L548"/>
  <c r="M546"/>
  <c r="L546"/>
  <c r="M544"/>
  <c r="L544"/>
  <c r="M542"/>
  <c r="L542"/>
  <c r="M540"/>
  <c r="L540"/>
  <c r="M538"/>
  <c r="L538"/>
  <c r="M536"/>
  <c r="L536"/>
  <c r="M534"/>
  <c r="L534"/>
  <c r="M532"/>
  <c r="L532"/>
  <c r="M530"/>
  <c r="L530"/>
  <c r="M528"/>
  <c r="L528"/>
  <c r="M526"/>
  <c r="L526"/>
  <c r="M524"/>
  <c r="L524"/>
  <c r="M522"/>
  <c r="L522"/>
  <c r="M520"/>
  <c r="L520"/>
  <c r="M518"/>
  <c r="L518"/>
  <c r="M516"/>
  <c r="L516"/>
  <c r="M514"/>
  <c r="L514"/>
  <c r="M512"/>
  <c r="L512"/>
  <c r="M510"/>
  <c r="L510"/>
  <c r="M508"/>
  <c r="L508"/>
  <c r="M506"/>
  <c r="L506"/>
  <c r="M504"/>
  <c r="L504"/>
  <c r="M502"/>
  <c r="L502"/>
  <c r="M500"/>
  <c r="L500"/>
  <c r="M498"/>
  <c r="L498"/>
  <c r="M496"/>
  <c r="L496"/>
  <c r="M494"/>
  <c r="L494"/>
  <c r="M492"/>
  <c r="L492"/>
  <c r="M490"/>
  <c r="L490"/>
  <c r="M488"/>
  <c r="L488"/>
  <c r="M486"/>
  <c r="L486"/>
  <c r="M484"/>
  <c r="L484"/>
  <c r="M482"/>
  <c r="L482"/>
  <c r="M480"/>
  <c r="L480"/>
  <c r="M478"/>
  <c r="L478"/>
  <c r="M476"/>
  <c r="L476"/>
  <c r="M474"/>
  <c r="L474"/>
  <c r="M472"/>
  <c r="L472"/>
  <c r="M470"/>
  <c r="L470"/>
  <c r="M468"/>
  <c r="L468"/>
  <c r="M466"/>
  <c r="L466"/>
  <c r="M464"/>
  <c r="L464"/>
  <c r="M462"/>
  <c r="L462"/>
  <c r="M460"/>
  <c r="L460"/>
  <c r="M458"/>
  <c r="L458"/>
  <c r="M456"/>
  <c r="L456"/>
  <c r="M454"/>
  <c r="L454"/>
  <c r="M452"/>
  <c r="L452"/>
  <c r="M450"/>
  <c r="L450"/>
  <c r="M448"/>
  <c r="L448"/>
  <c r="M446"/>
  <c r="L446"/>
  <c r="M444"/>
  <c r="L444"/>
  <c r="M442"/>
  <c r="L442"/>
  <c r="M440"/>
  <c r="L440"/>
  <c r="M438"/>
  <c r="L438"/>
  <c r="M436"/>
  <c r="L436"/>
  <c r="M434"/>
  <c r="L434"/>
  <c r="M432"/>
  <c r="L432"/>
  <c r="M430"/>
  <c r="L430"/>
  <c r="M428"/>
  <c r="L428"/>
  <c r="M426"/>
  <c r="L426"/>
  <c r="M424"/>
  <c r="L424"/>
  <c r="M422"/>
  <c r="L422"/>
  <c r="M420"/>
  <c r="L420"/>
  <c r="M418"/>
  <c r="L418"/>
  <c r="M416"/>
  <c r="L416"/>
  <c r="M414"/>
  <c r="L414"/>
  <c r="M412"/>
  <c r="L412"/>
  <c r="M410"/>
  <c r="L410"/>
  <c r="M408"/>
  <c r="L408"/>
  <c r="M406"/>
  <c r="L406"/>
  <c r="M404"/>
  <c r="L404"/>
  <c r="M402"/>
  <c r="L402"/>
  <c r="M400"/>
  <c r="L400"/>
  <c r="M398"/>
  <c r="L398"/>
  <c r="M396"/>
  <c r="L396"/>
  <c r="M394"/>
  <c r="L394"/>
  <c r="M392"/>
  <c r="L392"/>
  <c r="M390"/>
  <c r="L390"/>
  <c r="M388"/>
  <c r="L388"/>
  <c r="M386"/>
  <c r="L386"/>
  <c r="M384"/>
  <c r="L384"/>
  <c r="M382"/>
  <c r="L382"/>
  <c r="M380"/>
  <c r="L380"/>
  <c r="M378"/>
  <c r="L378"/>
  <c r="M376"/>
  <c r="L376"/>
  <c r="M374"/>
  <c r="L374"/>
  <c r="M372"/>
  <c r="L372"/>
  <c r="M370"/>
  <c r="L370"/>
  <c r="M368"/>
  <c r="L368"/>
  <c r="M366"/>
  <c r="L366"/>
  <c r="M364"/>
  <c r="L364"/>
  <c r="M362"/>
  <c r="L362"/>
  <c r="M360"/>
  <c r="L360"/>
  <c r="M358"/>
  <c r="L358"/>
  <c r="M356"/>
  <c r="L356"/>
  <c r="M354"/>
  <c r="L354"/>
  <c r="M352"/>
  <c r="L352"/>
  <c r="M350"/>
  <c r="L350"/>
  <c r="M348"/>
  <c r="L348"/>
  <c r="M346"/>
  <c r="L346"/>
  <c r="M344"/>
  <c r="L344"/>
  <c r="M342"/>
  <c r="L342"/>
  <c r="M340"/>
  <c r="L340"/>
  <c r="M338"/>
  <c r="L338"/>
  <c r="M336"/>
  <c r="L336"/>
  <c r="M334"/>
  <c r="L334"/>
  <c r="M332"/>
  <c r="L332"/>
  <c r="M330"/>
  <c r="L330"/>
  <c r="M328"/>
  <c r="L328"/>
  <c r="M326"/>
  <c r="L326"/>
  <c r="M324"/>
  <c r="L324"/>
  <c r="M322"/>
  <c r="L322"/>
  <c r="M320"/>
  <c r="L320"/>
  <c r="M318"/>
  <c r="L318"/>
  <c r="M316"/>
  <c r="L316"/>
  <c r="M314"/>
  <c r="L314"/>
  <c r="M312"/>
  <c r="L312"/>
  <c r="M310"/>
  <c r="L310"/>
  <c r="M308"/>
  <c r="L308"/>
  <c r="M306"/>
  <c r="L306"/>
  <c r="M304"/>
  <c r="L304"/>
  <c r="M302"/>
  <c r="L302"/>
  <c r="M300"/>
  <c r="L300"/>
  <c r="M298"/>
  <c r="L298"/>
  <c r="M296"/>
  <c r="L296"/>
  <c r="M294"/>
  <c r="L294"/>
  <c r="M292"/>
  <c r="L292"/>
  <c r="M290"/>
  <c r="L290"/>
  <c r="M288"/>
  <c r="L288"/>
  <c r="M286"/>
  <c r="L286"/>
  <c r="M284"/>
  <c r="L284"/>
  <c r="M282"/>
  <c r="L282"/>
  <c r="M280"/>
  <c r="L280"/>
  <c r="M278"/>
  <c r="L278"/>
  <c r="M276"/>
  <c r="L276"/>
  <c r="M274"/>
  <c r="L274"/>
  <c r="M272"/>
  <c r="L272"/>
  <c r="M270"/>
  <c r="L270"/>
  <c r="M268"/>
  <c r="L268"/>
  <c r="M266"/>
  <c r="L266"/>
  <c r="M264"/>
  <c r="L264"/>
  <c r="M262"/>
  <c r="L262"/>
  <c r="M260"/>
  <c r="L260"/>
  <c r="M258"/>
  <c r="L258"/>
  <c r="M256"/>
  <c r="L256"/>
  <c r="M254"/>
  <c r="L254"/>
  <c r="M252"/>
  <c r="L252"/>
  <c r="M250"/>
  <c r="L250"/>
  <c r="M248"/>
  <c r="L248"/>
  <c r="M246"/>
  <c r="L246"/>
  <c r="M244"/>
  <c r="L244"/>
  <c r="M242"/>
  <c r="L242"/>
  <c r="M240"/>
  <c r="L240"/>
  <c r="M238"/>
  <c r="L238"/>
  <c r="M236"/>
  <c r="L236"/>
  <c r="M234"/>
  <c r="L234"/>
  <c r="M232"/>
  <c r="L232"/>
  <c r="M230"/>
  <c r="L230"/>
  <c r="M228"/>
  <c r="L228"/>
  <c r="M226"/>
  <c r="L226"/>
  <c r="M224"/>
  <c r="L224"/>
  <c r="M222"/>
  <c r="L222"/>
  <c r="M220"/>
  <c r="L220"/>
  <c r="M218"/>
  <c r="L218"/>
  <c r="M216"/>
  <c r="L216"/>
  <c r="M214"/>
  <c r="L214"/>
  <c r="M212"/>
  <c r="L212"/>
  <c r="M210"/>
  <c r="L210"/>
  <c r="M208"/>
  <c r="L208"/>
  <c r="M206"/>
  <c r="L206"/>
  <c r="M204"/>
  <c r="L204"/>
  <c r="M202"/>
  <c r="L202"/>
  <c r="M200"/>
  <c r="L200"/>
  <c r="M198"/>
  <c r="L198"/>
  <c r="M196"/>
  <c r="L196"/>
  <c r="M194"/>
  <c r="L194"/>
  <c r="M192"/>
  <c r="L192"/>
  <c r="M190"/>
  <c r="L190"/>
  <c r="M188"/>
  <c r="L188"/>
  <c r="M186"/>
  <c r="L186"/>
  <c r="M184"/>
  <c r="L184"/>
  <c r="M182"/>
  <c r="L182"/>
  <c r="M180"/>
  <c r="L180"/>
  <c r="M178"/>
  <c r="L178"/>
  <c r="M176"/>
  <c r="L176"/>
  <c r="M174"/>
  <c r="L174"/>
  <c r="M172"/>
  <c r="L172"/>
  <c r="M170"/>
  <c r="L170"/>
  <c r="M168"/>
  <c r="L168"/>
  <c r="M166"/>
  <c r="L166"/>
  <c r="M164"/>
  <c r="L164"/>
  <c r="M162"/>
  <c r="L162"/>
  <c r="M160"/>
  <c r="L160"/>
  <c r="M158"/>
  <c r="L158"/>
  <c r="M156"/>
  <c r="L156"/>
  <c r="M154"/>
  <c r="L154"/>
  <c r="M152"/>
  <c r="L152"/>
  <c r="M150"/>
  <c r="L150"/>
  <c r="M148"/>
  <c r="L148"/>
  <c r="M146"/>
  <c r="L146"/>
  <c r="M144"/>
  <c r="L144"/>
  <c r="M142"/>
  <c r="L142"/>
  <c r="M140"/>
  <c r="L140"/>
  <c r="M138"/>
  <c r="L138"/>
  <c r="M136"/>
  <c r="L136"/>
  <c r="M134"/>
  <c r="L134"/>
  <c r="M132"/>
  <c r="L132"/>
  <c r="M130"/>
  <c r="L130"/>
  <c r="M128"/>
  <c r="L128"/>
  <c r="M126"/>
  <c r="L126"/>
  <c r="M124"/>
  <c r="L124"/>
  <c r="M122"/>
  <c r="L122"/>
  <c r="M120"/>
  <c r="L120"/>
  <c r="M118"/>
  <c r="L118"/>
  <c r="M116"/>
  <c r="L116"/>
  <c r="M114"/>
  <c r="L114"/>
  <c r="M112"/>
  <c r="L112"/>
  <c r="M110"/>
  <c r="L110"/>
  <c r="M108"/>
  <c r="L108"/>
  <c r="M106"/>
  <c r="L106"/>
  <c r="M104"/>
  <c r="L104"/>
  <c r="M102"/>
  <c r="L102"/>
  <c r="M100"/>
  <c r="L100"/>
  <c r="M98"/>
  <c r="L98"/>
  <c r="M96"/>
  <c r="L96"/>
  <c r="M94"/>
  <c r="L94"/>
  <c r="M92"/>
  <c r="L92"/>
  <c r="M90"/>
  <c r="L90"/>
  <c r="M88"/>
  <c r="L88"/>
  <c r="M86"/>
  <c r="L86"/>
  <c r="M84"/>
  <c r="L84"/>
  <c r="M82"/>
  <c r="L82"/>
  <c r="M80"/>
  <c r="L80"/>
  <c r="M78"/>
  <c r="L78"/>
  <c r="M76"/>
  <c r="L76"/>
  <c r="M74"/>
  <c r="L74"/>
  <c r="M72"/>
  <c r="L72"/>
  <c r="M70"/>
  <c r="L70"/>
  <c r="M68"/>
  <c r="L68"/>
  <c r="M66"/>
  <c r="L66"/>
  <c r="M64"/>
  <c r="L64"/>
  <c r="M62"/>
  <c r="L62"/>
  <c r="M60"/>
  <c r="L60"/>
  <c r="M58"/>
  <c r="L58"/>
  <c r="M56"/>
  <c r="L56"/>
  <c r="M54"/>
  <c r="L54"/>
  <c r="M52"/>
  <c r="L52"/>
  <c r="M50"/>
  <c r="L50"/>
  <c r="M48"/>
  <c r="L48"/>
  <c r="M46"/>
  <c r="L46"/>
  <c r="M44"/>
  <c r="L44"/>
  <c r="M42"/>
  <c r="L42"/>
  <c r="M40"/>
  <c r="L40"/>
  <c r="M38"/>
  <c r="L38"/>
  <c r="M36"/>
  <c r="L36"/>
  <c r="M34"/>
  <c r="L34"/>
  <c r="M32"/>
  <c r="L32"/>
  <c r="M30"/>
  <c r="L30"/>
  <c r="M28"/>
  <c r="L28"/>
  <c r="M26"/>
  <c r="L26"/>
  <c r="M24"/>
  <c r="L24"/>
  <c r="M22"/>
  <c r="L22"/>
  <c r="M20"/>
  <c r="L20"/>
  <c r="M18"/>
  <c r="L18"/>
  <c r="M16"/>
  <c r="L16"/>
  <c r="M14"/>
  <c r="L14"/>
  <c r="M12"/>
  <c r="L12"/>
  <c r="M10"/>
  <c r="L10"/>
  <c r="M8"/>
  <c r="L8"/>
  <c r="M6"/>
  <c r="L6"/>
  <c r="M4"/>
  <c r="L4"/>
  <c r="M175"/>
  <c r="L175"/>
  <c r="M173"/>
  <c r="L173"/>
  <c r="M171"/>
  <c r="L171"/>
  <c r="M169"/>
  <c r="L169"/>
  <c r="M167"/>
  <c r="L167"/>
  <c r="M165"/>
  <c r="L165"/>
  <c r="M163"/>
  <c r="L163"/>
  <c r="M161"/>
  <c r="L161"/>
  <c r="M159"/>
  <c r="L159"/>
  <c r="M157"/>
  <c r="L157"/>
  <c r="M155"/>
  <c r="L155"/>
  <c r="M153"/>
  <c r="L153"/>
  <c r="M151"/>
  <c r="L151"/>
  <c r="M149"/>
  <c r="L149"/>
  <c r="M147"/>
  <c r="L147"/>
  <c r="M145"/>
  <c r="L145"/>
  <c r="M143"/>
  <c r="L143"/>
  <c r="M141"/>
  <c r="L141"/>
  <c r="M139"/>
  <c r="L139"/>
  <c r="M137"/>
  <c r="L137"/>
  <c r="M135"/>
  <c r="L135"/>
  <c r="M133"/>
  <c r="L133"/>
  <c r="M131"/>
  <c r="L131"/>
  <c r="M129"/>
  <c r="L129"/>
  <c r="M127"/>
  <c r="L127"/>
  <c r="M125"/>
  <c r="L125"/>
  <c r="M123"/>
  <c r="L123"/>
  <c r="M121"/>
  <c r="L121"/>
  <c r="M119"/>
  <c r="L119"/>
  <c r="M117"/>
  <c r="L117"/>
  <c r="M115"/>
  <c r="L115"/>
  <c r="M113"/>
  <c r="L113"/>
  <c r="M111"/>
  <c r="L111"/>
  <c r="M109"/>
  <c r="L109"/>
  <c r="M107"/>
  <c r="L107"/>
  <c r="M105"/>
  <c r="L105"/>
  <c r="M103"/>
  <c r="L103"/>
  <c r="M101"/>
  <c r="L101"/>
  <c r="M99"/>
  <c r="L99"/>
  <c r="M97"/>
  <c r="L97"/>
  <c r="M95"/>
  <c r="L95"/>
  <c r="M93"/>
  <c r="L93"/>
  <c r="M91"/>
  <c r="L91"/>
  <c r="M89"/>
  <c r="L89"/>
  <c r="M87"/>
  <c r="L87"/>
  <c r="M85"/>
  <c r="L85"/>
  <c r="M83"/>
  <c r="L83"/>
  <c r="M81"/>
  <c r="L81"/>
  <c r="M79"/>
  <c r="L79"/>
  <c r="M77"/>
  <c r="L77"/>
  <c r="M75"/>
  <c r="L75"/>
  <c r="M73"/>
  <c r="L73"/>
  <c r="M71"/>
  <c r="L71"/>
  <c r="M69"/>
  <c r="L69"/>
  <c r="M67"/>
  <c r="L67"/>
  <c r="M65"/>
  <c r="L65"/>
  <c r="M63"/>
  <c r="L63"/>
  <c r="M61"/>
  <c r="L61"/>
  <c r="M59"/>
  <c r="L59"/>
  <c r="M57"/>
  <c r="L57"/>
  <c r="M55"/>
  <c r="L55"/>
  <c r="M53"/>
  <c r="L53"/>
  <c r="M51"/>
  <c r="L51"/>
  <c r="M49"/>
  <c r="L49"/>
  <c r="M47"/>
  <c r="L47"/>
  <c r="M45"/>
  <c r="L45"/>
  <c r="M43"/>
  <c r="L43"/>
  <c r="M41"/>
  <c r="L41"/>
  <c r="M39"/>
  <c r="L39"/>
  <c r="M37"/>
  <c r="L37"/>
  <c r="M35"/>
  <c r="L35"/>
  <c r="M33"/>
  <c r="L33"/>
  <c r="M31"/>
  <c r="L31"/>
  <c r="M29"/>
  <c r="L29"/>
  <c r="M27"/>
  <c r="L27"/>
  <c r="M25"/>
  <c r="L25"/>
  <c r="M23"/>
  <c r="L23"/>
  <c r="M21"/>
  <c r="L21"/>
  <c r="M19"/>
  <c r="L19"/>
  <c r="M17"/>
  <c r="L17"/>
  <c r="M15"/>
  <c r="L15"/>
  <c r="M13"/>
  <c r="L13"/>
  <c r="M11"/>
  <c r="L11"/>
  <c r="M9"/>
  <c r="L9"/>
  <c r="M7"/>
  <c r="L7"/>
  <c r="M5"/>
  <c r="L5"/>
  <c r="M3"/>
  <c r="M2385" s="1"/>
  <c r="L3"/>
  <c r="L2385" s="1"/>
  <c r="B84" i="2"/>
  <c r="H17" i="1"/>
  <c r="E17"/>
  <c r="D17"/>
  <c r="K77" i="21"/>
  <c r="L77"/>
  <c r="M77"/>
  <c r="L3"/>
  <c r="N3" s="1"/>
  <c r="L4"/>
  <c r="N4" s="1"/>
  <c r="L5"/>
  <c r="N5" s="1"/>
  <c r="L6"/>
  <c r="N6" s="1"/>
  <c r="L7"/>
  <c r="N7" s="1"/>
  <c r="L8"/>
  <c r="N8" s="1"/>
  <c r="L9"/>
  <c r="N9" s="1"/>
  <c r="L10"/>
  <c r="N10" s="1"/>
  <c r="L11"/>
  <c r="N11" s="1"/>
  <c r="L12"/>
  <c r="N12" s="1"/>
  <c r="L13"/>
  <c r="N13" s="1"/>
  <c r="L14"/>
  <c r="N14" s="1"/>
  <c r="L15"/>
  <c r="N15" s="1"/>
  <c r="L16"/>
  <c r="N16" s="1"/>
  <c r="L17"/>
  <c r="N17" s="1"/>
  <c r="L18"/>
  <c r="N18" s="1"/>
  <c r="L19"/>
  <c r="N19" s="1"/>
  <c r="L20"/>
  <c r="N20" s="1"/>
  <c r="L21"/>
  <c r="N21" s="1"/>
  <c r="L22"/>
  <c r="N22" s="1"/>
  <c r="L23"/>
  <c r="N23" s="1"/>
  <c r="L24"/>
  <c r="N24" s="1"/>
  <c r="L25"/>
  <c r="N25" s="1"/>
  <c r="L26"/>
  <c r="N26" s="1"/>
  <c r="L27"/>
  <c r="N27" s="1"/>
  <c r="L28"/>
  <c r="N28" s="1"/>
  <c r="L29"/>
  <c r="N29" s="1"/>
  <c r="L30"/>
  <c r="N30" s="1"/>
  <c r="L31"/>
  <c r="N31" s="1"/>
  <c r="L32"/>
  <c r="N32" s="1"/>
  <c r="L33"/>
  <c r="N33" s="1"/>
  <c r="L34"/>
  <c r="N34" s="1"/>
  <c r="L35"/>
  <c r="N35" s="1"/>
  <c r="L36"/>
  <c r="N36" s="1"/>
  <c r="L37"/>
  <c r="N37" s="1"/>
  <c r="L38"/>
  <c r="N38" s="1"/>
  <c r="L39"/>
  <c r="N39" s="1"/>
  <c r="L40"/>
  <c r="N40" s="1"/>
  <c r="L41"/>
  <c r="N41" s="1"/>
  <c r="L42"/>
  <c r="N42" s="1"/>
  <c r="L43"/>
  <c r="N43" s="1"/>
  <c r="L44"/>
  <c r="N44" s="1"/>
  <c r="L45"/>
  <c r="N45" s="1"/>
  <c r="L46"/>
  <c r="N46" s="1"/>
  <c r="L47"/>
  <c r="N47" s="1"/>
  <c r="L48"/>
  <c r="N48" s="1"/>
  <c r="L49"/>
  <c r="N49" s="1"/>
  <c r="L50"/>
  <c r="N50" s="1"/>
  <c r="L51"/>
  <c r="N51" s="1"/>
  <c r="L52"/>
  <c r="N52" s="1"/>
  <c r="L53"/>
  <c r="N53" s="1"/>
  <c r="L54"/>
  <c r="N54" s="1"/>
  <c r="L55"/>
  <c r="N55" s="1"/>
  <c r="L56"/>
  <c r="N56" s="1"/>
  <c r="L57"/>
  <c r="N57" s="1"/>
  <c r="L58"/>
  <c r="N58" s="1"/>
  <c r="L59"/>
  <c r="N59" s="1"/>
  <c r="L60"/>
  <c r="N60" s="1"/>
  <c r="L61"/>
  <c r="N61" s="1"/>
  <c r="L62"/>
  <c r="N62" s="1"/>
  <c r="L63"/>
  <c r="N63" s="1"/>
  <c r="L64"/>
  <c r="N64" s="1"/>
  <c r="L65"/>
  <c r="N65" s="1"/>
  <c r="L66"/>
  <c r="N66" s="1"/>
  <c r="L67"/>
  <c r="N67" s="1"/>
  <c r="L68"/>
  <c r="N68" s="1"/>
  <c r="L69"/>
  <c r="N69" s="1"/>
  <c r="L70"/>
  <c r="N70" s="1"/>
  <c r="L71"/>
  <c r="N71" s="1"/>
  <c r="L72"/>
  <c r="N72" s="1"/>
  <c r="L73"/>
  <c r="N73" s="1"/>
  <c r="L74"/>
  <c r="N74" s="1"/>
  <c r="L75"/>
  <c r="N75" s="1"/>
  <c r="L76"/>
  <c r="N76" s="1"/>
  <c r="M2"/>
  <c r="L2"/>
  <c r="N2" s="1"/>
  <c r="N77" s="1"/>
  <c r="K296" i="25"/>
  <c r="D26" i="1" s="1"/>
  <c r="L3" i="25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N76" s="1"/>
  <c r="L77"/>
  <c r="L78"/>
  <c r="N78" s="1"/>
  <c r="L79"/>
  <c r="L80"/>
  <c r="N80" s="1"/>
  <c r="L81"/>
  <c r="L82"/>
  <c r="N82" s="1"/>
  <c r="L83"/>
  <c r="L84"/>
  <c r="N84" s="1"/>
  <c r="L85"/>
  <c r="L86"/>
  <c r="N86" s="1"/>
  <c r="L87"/>
  <c r="L88"/>
  <c r="N88" s="1"/>
  <c r="L89"/>
  <c r="L90"/>
  <c r="N90" s="1"/>
  <c r="L91"/>
  <c r="L92"/>
  <c r="N92" s="1"/>
  <c r="L93"/>
  <c r="L94"/>
  <c r="N94" s="1"/>
  <c r="L95"/>
  <c r="L96"/>
  <c r="N96" s="1"/>
  <c r="L97"/>
  <c r="L98"/>
  <c r="N98" s="1"/>
  <c r="L99"/>
  <c r="L100"/>
  <c r="N100" s="1"/>
  <c r="L101"/>
  <c r="L102"/>
  <c r="N102" s="1"/>
  <c r="L103"/>
  <c r="L104"/>
  <c r="N104" s="1"/>
  <c r="L105"/>
  <c r="L106"/>
  <c r="N106" s="1"/>
  <c r="L107"/>
  <c r="L108"/>
  <c r="N108" s="1"/>
  <c r="L109"/>
  <c r="L110"/>
  <c r="N110" s="1"/>
  <c r="L111"/>
  <c r="L112"/>
  <c r="N112" s="1"/>
  <c r="L113"/>
  <c r="N114"/>
  <c r="L116"/>
  <c r="N116" s="1"/>
  <c r="L117"/>
  <c r="L118"/>
  <c r="N118" s="1"/>
  <c r="L119"/>
  <c r="L120"/>
  <c r="N120" s="1"/>
  <c r="L121"/>
  <c r="L122"/>
  <c r="N122" s="1"/>
  <c r="L123"/>
  <c r="L124"/>
  <c r="N124" s="1"/>
  <c r="L125"/>
  <c r="L126"/>
  <c r="N126" s="1"/>
  <c r="L127"/>
  <c r="L128"/>
  <c r="N128" s="1"/>
  <c r="L129"/>
  <c r="L130"/>
  <c r="N130" s="1"/>
  <c r="L131"/>
  <c r="L132"/>
  <c r="N132" s="1"/>
  <c r="L133"/>
  <c r="L134"/>
  <c r="N134" s="1"/>
  <c r="L135"/>
  <c r="L136"/>
  <c r="N136" s="1"/>
  <c r="L137"/>
  <c r="L138"/>
  <c r="N138" s="1"/>
  <c r="L139"/>
  <c r="L140"/>
  <c r="N140" s="1"/>
  <c r="L141"/>
  <c r="L142"/>
  <c r="N142" s="1"/>
  <c r="L143"/>
  <c r="L144"/>
  <c r="N144" s="1"/>
  <c r="L145"/>
  <c r="L146"/>
  <c r="N146" s="1"/>
  <c r="L147"/>
  <c r="L148"/>
  <c r="N148" s="1"/>
  <c r="L149"/>
  <c r="L150"/>
  <c r="N150" s="1"/>
  <c r="L151"/>
  <c r="L152"/>
  <c r="N152" s="1"/>
  <c r="L153"/>
  <c r="L154"/>
  <c r="N154" s="1"/>
  <c r="L155"/>
  <c r="L156"/>
  <c r="N156" s="1"/>
  <c r="L157"/>
  <c r="L158"/>
  <c r="N158" s="1"/>
  <c r="L159"/>
  <c r="L160"/>
  <c r="N160" s="1"/>
  <c r="L161"/>
  <c r="L162"/>
  <c r="N162" s="1"/>
  <c r="L163"/>
  <c r="L164"/>
  <c r="N164" s="1"/>
  <c r="L165"/>
  <c r="L166"/>
  <c r="N166" s="1"/>
  <c r="L167"/>
  <c r="L168"/>
  <c r="N168" s="1"/>
  <c r="L169"/>
  <c r="L170"/>
  <c r="N170" s="1"/>
  <c r="L171"/>
  <c r="L172"/>
  <c r="N172" s="1"/>
  <c r="L173"/>
  <c r="L174"/>
  <c r="N174" s="1"/>
  <c r="L175"/>
  <c r="L176"/>
  <c r="N176" s="1"/>
  <c r="L177"/>
  <c r="L178"/>
  <c r="N178" s="1"/>
  <c r="L179"/>
  <c r="L180"/>
  <c r="N180" s="1"/>
  <c r="L181"/>
  <c r="L182"/>
  <c r="N182" s="1"/>
  <c r="L183"/>
  <c r="L184"/>
  <c r="N184" s="1"/>
  <c r="L185"/>
  <c r="L186"/>
  <c r="N186" s="1"/>
  <c r="L187"/>
  <c r="L188"/>
  <c r="N188" s="1"/>
  <c r="L189"/>
  <c r="L190"/>
  <c r="N190" s="1"/>
  <c r="L191"/>
  <c r="L192"/>
  <c r="N192" s="1"/>
  <c r="L193"/>
  <c r="L194"/>
  <c r="N194" s="1"/>
  <c r="L195"/>
  <c r="L196"/>
  <c r="N196" s="1"/>
  <c r="L197"/>
  <c r="L198"/>
  <c r="N198" s="1"/>
  <c r="L199"/>
  <c r="L200"/>
  <c r="N200" s="1"/>
  <c r="L201"/>
  <c r="L202"/>
  <c r="N202" s="1"/>
  <c r="L203"/>
  <c r="L204"/>
  <c r="N204" s="1"/>
  <c r="L205"/>
  <c r="L206"/>
  <c r="N206" s="1"/>
  <c r="L207"/>
  <c r="L208"/>
  <c r="N208" s="1"/>
  <c r="L209"/>
  <c r="L210"/>
  <c r="N210" s="1"/>
  <c r="L211"/>
  <c r="L212"/>
  <c r="N212" s="1"/>
  <c r="L213"/>
  <c r="L214"/>
  <c r="N214" s="1"/>
  <c r="L215"/>
  <c r="N215" s="1"/>
  <c r="N216"/>
  <c r="N217"/>
  <c r="L218"/>
  <c r="N218" s="1"/>
  <c r="L219"/>
  <c r="N219" s="1"/>
  <c r="L220"/>
  <c r="N220" s="1"/>
  <c r="L221"/>
  <c r="N221" s="1"/>
  <c r="L222"/>
  <c r="N222" s="1"/>
  <c r="L223"/>
  <c r="N223" s="1"/>
  <c r="L224"/>
  <c r="N224" s="1"/>
  <c r="L225"/>
  <c r="N225" s="1"/>
  <c r="L226"/>
  <c r="N226" s="1"/>
  <c r="L227"/>
  <c r="N227" s="1"/>
  <c r="L228"/>
  <c r="N228" s="1"/>
  <c r="L229"/>
  <c r="N229" s="1"/>
  <c r="L230"/>
  <c r="N230" s="1"/>
  <c r="L231"/>
  <c r="N231" s="1"/>
  <c r="L232"/>
  <c r="N232" s="1"/>
  <c r="L233"/>
  <c r="N233" s="1"/>
  <c r="L234"/>
  <c r="N234" s="1"/>
  <c r="L235"/>
  <c r="N235" s="1"/>
  <c r="L236"/>
  <c r="N236" s="1"/>
  <c r="L237"/>
  <c r="N237" s="1"/>
  <c r="L238"/>
  <c r="N238" s="1"/>
  <c r="L239"/>
  <c r="N239" s="1"/>
  <c r="L240"/>
  <c r="N240" s="1"/>
  <c r="L241"/>
  <c r="N241" s="1"/>
  <c r="L242"/>
  <c r="N242" s="1"/>
  <c r="L243"/>
  <c r="N243" s="1"/>
  <c r="L244"/>
  <c r="N244" s="1"/>
  <c r="N245"/>
  <c r="N246"/>
  <c r="L247"/>
  <c r="N247" s="1"/>
  <c r="L248"/>
  <c r="N248" s="1"/>
  <c r="L249"/>
  <c r="N249" s="1"/>
  <c r="L250"/>
  <c r="N250" s="1"/>
  <c r="L251"/>
  <c r="N251" s="1"/>
  <c r="L252"/>
  <c r="N252" s="1"/>
  <c r="L253"/>
  <c r="N253" s="1"/>
  <c r="L254"/>
  <c r="N254" s="1"/>
  <c r="L255"/>
  <c r="N255" s="1"/>
  <c r="L256"/>
  <c r="N256" s="1"/>
  <c r="L257"/>
  <c r="N257" s="1"/>
  <c r="L258"/>
  <c r="N258" s="1"/>
  <c r="L259"/>
  <c r="N259" s="1"/>
  <c r="L260"/>
  <c r="N260" s="1"/>
  <c r="L261"/>
  <c r="N261" s="1"/>
  <c r="L262"/>
  <c r="N262" s="1"/>
  <c r="L263"/>
  <c r="N263" s="1"/>
  <c r="L264"/>
  <c r="N264" s="1"/>
  <c r="L265"/>
  <c r="N265" s="1"/>
  <c r="L266"/>
  <c r="N266" s="1"/>
  <c r="L267"/>
  <c r="N267" s="1"/>
  <c r="L268"/>
  <c r="N268" s="1"/>
  <c r="L269"/>
  <c r="N269" s="1"/>
  <c r="L270"/>
  <c r="N270" s="1"/>
  <c r="L271"/>
  <c r="N271" s="1"/>
  <c r="L272"/>
  <c r="N272" s="1"/>
  <c r="L273"/>
  <c r="N273" s="1"/>
  <c r="L274"/>
  <c r="N274" s="1"/>
  <c r="L275"/>
  <c r="N275" s="1"/>
  <c r="L276"/>
  <c r="N276" s="1"/>
  <c r="L277"/>
  <c r="N277" s="1"/>
  <c r="L278"/>
  <c r="N278" s="1"/>
  <c r="L279"/>
  <c r="N279" s="1"/>
  <c r="L280"/>
  <c r="N280" s="1"/>
  <c r="L281"/>
  <c r="N281" s="1"/>
  <c r="L282"/>
  <c r="N282" s="1"/>
  <c r="L283"/>
  <c r="N283" s="1"/>
  <c r="L284"/>
  <c r="N284" s="1"/>
  <c r="L285"/>
  <c r="N285" s="1"/>
  <c r="L286"/>
  <c r="N286" s="1"/>
  <c r="L287"/>
  <c r="N287" s="1"/>
  <c r="L288"/>
  <c r="N288" s="1"/>
  <c r="L289"/>
  <c r="N289" s="1"/>
  <c r="L290"/>
  <c r="N290" s="1"/>
  <c r="L291"/>
  <c r="N291" s="1"/>
  <c r="L292"/>
  <c r="N292" s="1"/>
  <c r="L293"/>
  <c r="N293" s="1"/>
  <c r="L294"/>
  <c r="N294" s="1"/>
  <c r="L295"/>
  <c r="N295" s="1"/>
  <c r="L2"/>
  <c r="L296" s="1"/>
  <c r="B104" i="2" s="1"/>
  <c r="M74" i="25" l="1"/>
  <c r="N74"/>
  <c r="M72"/>
  <c r="N72"/>
  <c r="M70"/>
  <c r="N70"/>
  <c r="M68"/>
  <c r="N68"/>
  <c r="M66"/>
  <c r="N66"/>
  <c r="M64"/>
  <c r="N64"/>
  <c r="M62"/>
  <c r="N62"/>
  <c r="M60"/>
  <c r="N60"/>
  <c r="M58"/>
  <c r="N58"/>
  <c r="M56"/>
  <c r="N56"/>
  <c r="M54"/>
  <c r="N54"/>
  <c r="M52"/>
  <c r="N52"/>
  <c r="M50"/>
  <c r="N50"/>
  <c r="M48"/>
  <c r="N48"/>
  <c r="M46"/>
  <c r="N46"/>
  <c r="M44"/>
  <c r="N44"/>
  <c r="M42"/>
  <c r="N42"/>
  <c r="M40"/>
  <c r="N40"/>
  <c r="M38"/>
  <c r="N38"/>
  <c r="M36"/>
  <c r="N36"/>
  <c r="M34"/>
  <c r="N34"/>
  <c r="M32"/>
  <c r="N32"/>
  <c r="M30"/>
  <c r="N30"/>
  <c r="M28"/>
  <c r="N28"/>
  <c r="M26"/>
  <c r="N26"/>
  <c r="M24"/>
  <c r="N24"/>
  <c r="M22"/>
  <c r="N22"/>
  <c r="M20"/>
  <c r="N20"/>
  <c r="M18"/>
  <c r="N18"/>
  <c r="M16"/>
  <c r="N16"/>
  <c r="M14"/>
  <c r="N14"/>
  <c r="M12"/>
  <c r="N12"/>
  <c r="M10"/>
  <c r="N10"/>
  <c r="M8"/>
  <c r="N8"/>
  <c r="M6"/>
  <c r="N6"/>
  <c r="M4"/>
  <c r="N4"/>
  <c r="M295"/>
  <c r="M293"/>
  <c r="M291"/>
  <c r="M289"/>
  <c r="M287"/>
  <c r="M285"/>
  <c r="M283"/>
  <c r="M281"/>
  <c r="M279"/>
  <c r="M277"/>
  <c r="M275"/>
  <c r="M273"/>
  <c r="M271"/>
  <c r="M269"/>
  <c r="M267"/>
  <c r="M265"/>
  <c r="M263"/>
  <c r="M261"/>
  <c r="M259"/>
  <c r="M257"/>
  <c r="M255"/>
  <c r="M253"/>
  <c r="M251"/>
  <c r="M249"/>
  <c r="M247"/>
  <c r="M245"/>
  <c r="M243"/>
  <c r="M241"/>
  <c r="M239"/>
  <c r="M237"/>
  <c r="M235"/>
  <c r="M233"/>
  <c r="M231"/>
  <c r="M229"/>
  <c r="M227"/>
  <c r="M225"/>
  <c r="M223"/>
  <c r="M221"/>
  <c r="M219"/>
  <c r="M217"/>
  <c r="M215"/>
  <c r="M212"/>
  <c r="M208"/>
  <c r="M204"/>
  <c r="M200"/>
  <c r="M196"/>
  <c r="M192"/>
  <c r="M188"/>
  <c r="M184"/>
  <c r="M180"/>
  <c r="M176"/>
  <c r="M172"/>
  <c r="M168"/>
  <c r="M164"/>
  <c r="M160"/>
  <c r="M156"/>
  <c r="M152"/>
  <c r="M148"/>
  <c r="M144"/>
  <c r="M140"/>
  <c r="M136"/>
  <c r="M132"/>
  <c r="M128"/>
  <c r="M124"/>
  <c r="M120"/>
  <c r="M116"/>
  <c r="M112"/>
  <c r="M108"/>
  <c r="M104"/>
  <c r="M100"/>
  <c r="M96"/>
  <c r="M92"/>
  <c r="M88"/>
  <c r="M84"/>
  <c r="M80"/>
  <c r="M76"/>
  <c r="N213"/>
  <c r="M213"/>
  <c r="N211"/>
  <c r="M211"/>
  <c r="N209"/>
  <c r="M209"/>
  <c r="N207"/>
  <c r="M207"/>
  <c r="N205"/>
  <c r="M205"/>
  <c r="N203"/>
  <c r="M203"/>
  <c r="N201"/>
  <c r="M201"/>
  <c r="N199"/>
  <c r="M199"/>
  <c r="N197"/>
  <c r="M197"/>
  <c r="N195"/>
  <c r="M195"/>
  <c r="N193"/>
  <c r="M193"/>
  <c r="N191"/>
  <c r="M191"/>
  <c r="N189"/>
  <c r="M189"/>
  <c r="N187"/>
  <c r="M187"/>
  <c r="N185"/>
  <c r="M185"/>
  <c r="N183"/>
  <c r="M183"/>
  <c r="N181"/>
  <c r="M181"/>
  <c r="N179"/>
  <c r="M179"/>
  <c r="N177"/>
  <c r="M177"/>
  <c r="N175"/>
  <c r="M175"/>
  <c r="N173"/>
  <c r="M173"/>
  <c r="N171"/>
  <c r="M171"/>
  <c r="N169"/>
  <c r="M169"/>
  <c r="N167"/>
  <c r="M167"/>
  <c r="N165"/>
  <c r="M165"/>
  <c r="N163"/>
  <c r="M163"/>
  <c r="N161"/>
  <c r="M161"/>
  <c r="N159"/>
  <c r="M159"/>
  <c r="N157"/>
  <c r="M157"/>
  <c r="N155"/>
  <c r="M155"/>
  <c r="N153"/>
  <c r="M153"/>
  <c r="N151"/>
  <c r="M151"/>
  <c r="N149"/>
  <c r="M149"/>
  <c r="N147"/>
  <c r="M147"/>
  <c r="N145"/>
  <c r="M145"/>
  <c r="N143"/>
  <c r="M143"/>
  <c r="N141"/>
  <c r="M141"/>
  <c r="N139"/>
  <c r="M139"/>
  <c r="N137"/>
  <c r="M137"/>
  <c r="N135"/>
  <c r="M135"/>
  <c r="N133"/>
  <c r="M133"/>
  <c r="N131"/>
  <c r="M131"/>
  <c r="N129"/>
  <c r="M129"/>
  <c r="N127"/>
  <c r="M127"/>
  <c r="N125"/>
  <c r="M125"/>
  <c r="N123"/>
  <c r="M123"/>
  <c r="N121"/>
  <c r="M121"/>
  <c r="N119"/>
  <c r="M119"/>
  <c r="N117"/>
  <c r="M117"/>
  <c r="N115"/>
  <c r="M115"/>
  <c r="N113"/>
  <c r="M113"/>
  <c r="N111"/>
  <c r="M111"/>
  <c r="N109"/>
  <c r="M109"/>
  <c r="N107"/>
  <c r="M107"/>
  <c r="N105"/>
  <c r="M105"/>
  <c r="N103"/>
  <c r="M103"/>
  <c r="N101"/>
  <c r="M101"/>
  <c r="N99"/>
  <c r="M99"/>
  <c r="N97"/>
  <c r="M97"/>
  <c r="N95"/>
  <c r="M95"/>
  <c r="N93"/>
  <c r="M93"/>
  <c r="N91"/>
  <c r="M91"/>
  <c r="N89"/>
  <c r="M89"/>
  <c r="N87"/>
  <c r="M87"/>
  <c r="N85"/>
  <c r="M85"/>
  <c r="N83"/>
  <c r="M83"/>
  <c r="N81"/>
  <c r="M81"/>
  <c r="N79"/>
  <c r="M79"/>
  <c r="N77"/>
  <c r="M77"/>
  <c r="N75"/>
  <c r="M75"/>
  <c r="N73"/>
  <c r="M73"/>
  <c r="N71"/>
  <c r="M71"/>
  <c r="N69"/>
  <c r="M69"/>
  <c r="N67"/>
  <c r="M67"/>
  <c r="N65"/>
  <c r="M65"/>
  <c r="N63"/>
  <c r="M63"/>
  <c r="N61"/>
  <c r="M61"/>
  <c r="N59"/>
  <c r="M59"/>
  <c r="N57"/>
  <c r="M57"/>
  <c r="N55"/>
  <c r="M55"/>
  <c r="N53"/>
  <c r="M53"/>
  <c r="N51"/>
  <c r="M51"/>
  <c r="N49"/>
  <c r="M49"/>
  <c r="N47"/>
  <c r="M47"/>
  <c r="N45"/>
  <c r="M45"/>
  <c r="N43"/>
  <c r="M43"/>
  <c r="N41"/>
  <c r="M41"/>
  <c r="N39"/>
  <c r="M39"/>
  <c r="N37"/>
  <c r="M37"/>
  <c r="N35"/>
  <c r="M35"/>
  <c r="N33"/>
  <c r="M33"/>
  <c r="N31"/>
  <c r="M31"/>
  <c r="N29"/>
  <c r="M29"/>
  <c r="N27"/>
  <c r="M27"/>
  <c r="N25"/>
  <c r="M25"/>
  <c r="N23"/>
  <c r="M23"/>
  <c r="N21"/>
  <c r="M21"/>
  <c r="N19"/>
  <c r="M19"/>
  <c r="N17"/>
  <c r="M17"/>
  <c r="N15"/>
  <c r="M15"/>
  <c r="N13"/>
  <c r="M13"/>
  <c r="N11"/>
  <c r="M11"/>
  <c r="N9"/>
  <c r="M9"/>
  <c r="N7"/>
  <c r="M7"/>
  <c r="N5"/>
  <c r="M5"/>
  <c r="N3"/>
  <c r="M3"/>
  <c r="M294"/>
  <c r="M292"/>
  <c r="M290"/>
  <c r="M288"/>
  <c r="M286"/>
  <c r="M284"/>
  <c r="M282"/>
  <c r="M280"/>
  <c r="M278"/>
  <c r="M276"/>
  <c r="M274"/>
  <c r="M272"/>
  <c r="M270"/>
  <c r="M268"/>
  <c r="M266"/>
  <c r="M264"/>
  <c r="M262"/>
  <c r="M260"/>
  <c r="M258"/>
  <c r="M256"/>
  <c r="M254"/>
  <c r="M252"/>
  <c r="M250"/>
  <c r="M248"/>
  <c r="M246"/>
  <c r="M244"/>
  <c r="M242"/>
  <c r="M240"/>
  <c r="M238"/>
  <c r="M236"/>
  <c r="M234"/>
  <c r="M232"/>
  <c r="M230"/>
  <c r="M228"/>
  <c r="M226"/>
  <c r="M224"/>
  <c r="M222"/>
  <c r="M220"/>
  <c r="M218"/>
  <c r="M216"/>
  <c r="M214"/>
  <c r="M210"/>
  <c r="M206"/>
  <c r="M202"/>
  <c r="M198"/>
  <c r="M194"/>
  <c r="M190"/>
  <c r="M186"/>
  <c r="M182"/>
  <c r="M178"/>
  <c r="M174"/>
  <c r="M170"/>
  <c r="M166"/>
  <c r="M162"/>
  <c r="M158"/>
  <c r="M154"/>
  <c r="M150"/>
  <c r="M146"/>
  <c r="M142"/>
  <c r="M138"/>
  <c r="M134"/>
  <c r="M130"/>
  <c r="M126"/>
  <c r="M122"/>
  <c r="M118"/>
  <c r="M114"/>
  <c r="M110"/>
  <c r="M106"/>
  <c r="M102"/>
  <c r="M98"/>
  <c r="M94"/>
  <c r="M90"/>
  <c r="M86"/>
  <c r="M82"/>
  <c r="M78"/>
  <c r="M76" i="21"/>
  <c r="M74"/>
  <c r="M72"/>
  <c r="M70"/>
  <c r="M68"/>
  <c r="M66"/>
  <c r="M64"/>
  <c r="M62"/>
  <c r="M60"/>
  <c r="M58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M6"/>
  <c r="M4"/>
  <c r="M75"/>
  <c r="M73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35"/>
  <c r="M33"/>
  <c r="M31"/>
  <c r="M29"/>
  <c r="M27"/>
  <c r="M25"/>
  <c r="M23"/>
  <c r="M21"/>
  <c r="M19"/>
  <c r="M17"/>
  <c r="M15"/>
  <c r="M13"/>
  <c r="M11"/>
  <c r="M9"/>
  <c r="M7"/>
  <c r="M5"/>
  <c r="M3"/>
  <c r="M2" i="25"/>
  <c r="M296" s="1"/>
  <c r="E26" i="1" s="1"/>
  <c r="H20"/>
  <c r="E20"/>
  <c r="D20"/>
  <c r="K22" i="24"/>
  <c r="L22"/>
  <c r="M22"/>
  <c r="N2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L2"/>
  <c r="N2" s="1"/>
  <c r="B92" i="2"/>
  <c r="H19" i="1"/>
  <c r="E19"/>
  <c r="D19"/>
  <c r="K35" i="23"/>
  <c r="L35"/>
  <c r="M35"/>
  <c r="N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M2"/>
  <c r="L2"/>
  <c r="N2" s="1"/>
  <c r="H18" i="1"/>
  <c r="E18"/>
  <c r="D18"/>
  <c r="K52" i="22"/>
  <c r="L52"/>
  <c r="M52"/>
  <c r="N5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2"/>
  <c r="M2" s="1"/>
  <c r="B76" i="2"/>
  <c r="H16" i="1"/>
  <c r="E16"/>
  <c r="D16"/>
  <c r="K135" i="20"/>
  <c r="L135"/>
  <c r="M135"/>
  <c r="N1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M2"/>
  <c r="L2"/>
  <c r="N2" s="1"/>
  <c r="B68" i="2"/>
  <c r="H15" i="1"/>
  <c r="E15"/>
  <c r="D15"/>
  <c r="K333" i="19"/>
  <c r="L333"/>
  <c r="M333"/>
  <c r="N33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M2"/>
  <c r="L2"/>
  <c r="N2" s="1"/>
  <c r="B60" i="2"/>
  <c r="H14" i="1"/>
  <c r="E14"/>
  <c r="D14"/>
  <c r="K31" i="18"/>
  <c r="L31"/>
  <c r="M31"/>
  <c r="N3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M2"/>
  <c r="L2"/>
  <c r="N2" s="1"/>
  <c r="B52" i="2"/>
  <c r="H13" i="1"/>
  <c r="E13"/>
  <c r="D13"/>
  <c r="K29" i="17"/>
  <c r="L29"/>
  <c r="M29"/>
  <c r="N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"/>
  <c r="M2" s="1"/>
  <c r="J18" i="1"/>
  <c r="G18"/>
  <c r="H12"/>
  <c r="E12"/>
  <c r="D12"/>
  <c r="K11" i="16"/>
  <c r="L11"/>
  <c r="M11"/>
  <c r="N11"/>
  <c r="L3"/>
  <c r="N3" s="1"/>
  <c r="L4"/>
  <c r="N4" s="1"/>
  <c r="L5"/>
  <c r="N5" s="1"/>
  <c r="L6"/>
  <c r="N6" s="1"/>
  <c r="L7"/>
  <c r="N7" s="1"/>
  <c r="L8"/>
  <c r="N8" s="1"/>
  <c r="L9"/>
  <c r="N9" s="1"/>
  <c r="L10"/>
  <c r="N10" s="1"/>
  <c r="L2"/>
  <c r="M2" s="1"/>
  <c r="B36" i="2"/>
  <c r="H10" i="1"/>
  <c r="E10"/>
  <c r="D10"/>
  <c r="K22" i="14"/>
  <c r="L22"/>
  <c r="M22"/>
  <c r="N2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L2"/>
  <c r="N2" s="1"/>
  <c r="B28" i="2"/>
  <c r="H9" i="1"/>
  <c r="E9"/>
  <c r="D9"/>
  <c r="K304" i="13"/>
  <c r="L304"/>
  <c r="M304"/>
  <c r="N30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2"/>
  <c r="M2" s="1"/>
  <c r="H8" i="1"/>
  <c r="E8"/>
  <c r="D8"/>
  <c r="K10" i="12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J8" i="1"/>
  <c r="G8"/>
  <c r="H7"/>
  <c r="E7"/>
  <c r="D7"/>
  <c r="K55" i="11"/>
  <c r="L55"/>
  <c r="M55"/>
  <c r="N5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2"/>
  <c r="M2" s="1"/>
  <c r="H6" i="1"/>
  <c r="J6" s="1"/>
  <c r="E6"/>
  <c r="G6" s="1"/>
  <c r="D6"/>
  <c r="K5" i="10"/>
  <c r="L5"/>
  <c r="M5"/>
  <c r="N5"/>
  <c r="N3"/>
  <c r="N4"/>
  <c r="M3"/>
  <c r="M4"/>
  <c r="L3"/>
  <c r="L4"/>
  <c r="M2"/>
  <c r="L2"/>
  <c r="N2" s="1"/>
  <c r="H2" i="1"/>
  <c r="B4" i="2"/>
  <c r="E2" i="1"/>
  <c r="D2"/>
  <c r="K9" i="6"/>
  <c r="L9"/>
  <c r="M9"/>
  <c r="N9"/>
  <c r="N3"/>
  <c r="N4"/>
  <c r="N5"/>
  <c r="N6"/>
  <c r="N7"/>
  <c r="N8"/>
  <c r="M3"/>
  <c r="M4"/>
  <c r="M5"/>
  <c r="M6"/>
  <c r="M7"/>
  <c r="M8"/>
  <c r="L3"/>
  <c r="L4"/>
  <c r="L5"/>
  <c r="L6"/>
  <c r="L7"/>
  <c r="L8"/>
  <c r="L2"/>
  <c r="M2" s="1"/>
  <c r="N2" i="25" l="1"/>
  <c r="N296" s="1"/>
  <c r="H26" i="1" s="1"/>
  <c r="N2" i="22"/>
  <c r="N2" i="17"/>
  <c r="M9" i="16"/>
  <c r="M7"/>
  <c r="M5"/>
  <c r="M3"/>
  <c r="M10"/>
  <c r="M8"/>
  <c r="M6"/>
  <c r="M4"/>
  <c r="N2"/>
  <c r="N2" i="13"/>
  <c r="N2" i="11"/>
  <c r="N2" i="6"/>
  <c r="B105" i="2" l="1"/>
  <c r="B106" s="1"/>
  <c r="F26" i="1" s="1"/>
  <c r="G26" s="1"/>
  <c r="I12"/>
  <c r="J12" s="1"/>
  <c r="F12"/>
  <c r="G12" s="1"/>
  <c r="B7" i="3"/>
  <c r="B29" i="2"/>
  <c r="B30" s="1"/>
  <c r="F9" i="1" s="1"/>
  <c r="G9" s="1"/>
  <c r="B107" i="2" l="1"/>
  <c r="I26" i="1" s="1"/>
  <c r="J26" s="1"/>
  <c r="B31" i="2"/>
  <c r="I9" i="1" s="1"/>
  <c r="J9" s="1"/>
  <c r="J32" l="1"/>
  <c r="G32"/>
  <c r="F7" l="1"/>
  <c r="G7" s="1"/>
  <c r="B3" i="3"/>
  <c r="I7" i="1" s="1"/>
  <c r="J7" s="1"/>
  <c r="B5" i="2" l="1"/>
  <c r="B6" s="1"/>
  <c r="F2" i="1" s="1"/>
  <c r="G2" s="1"/>
  <c r="F20"/>
  <c r="G20" s="1"/>
  <c r="B7" i="2" l="1"/>
  <c r="I2" i="1" s="1"/>
  <c r="J2" s="1"/>
  <c r="I20"/>
  <c r="J20" s="1"/>
  <c r="B93" i="2" l="1"/>
  <c r="B94" s="1"/>
  <c r="F19" i="1" s="1"/>
  <c r="G19" s="1"/>
  <c r="B85" i="2"/>
  <c r="B86" s="1"/>
  <c r="F17" i="1" s="1"/>
  <c r="G17" s="1"/>
  <c r="B77" i="2"/>
  <c r="B78" s="1"/>
  <c r="F16" i="1" s="1"/>
  <c r="G16" s="1"/>
  <c r="B69" i="2"/>
  <c r="B70" s="1"/>
  <c r="F15" i="1" s="1"/>
  <c r="G15" s="1"/>
  <c r="B61" i="2"/>
  <c r="B62" s="1"/>
  <c r="F14" i="1" s="1"/>
  <c r="G14" s="1"/>
  <c r="B53" i="2"/>
  <c r="B54" s="1"/>
  <c r="F13" i="1" s="1"/>
  <c r="G13" s="1"/>
  <c r="B45" i="2"/>
  <c r="B46" s="1"/>
  <c r="B37"/>
  <c r="B38" s="1"/>
  <c r="F10" i="1" s="1"/>
  <c r="G10" s="1"/>
  <c r="B21" i="2"/>
  <c r="B22" s="1"/>
  <c r="B13"/>
  <c r="B14" s="1"/>
  <c r="G35" i="1" l="1"/>
  <c r="G37" s="1"/>
  <c r="B95" i="2"/>
  <c r="I19" i="1" s="1"/>
  <c r="J19" s="1"/>
  <c r="B87" i="2"/>
  <c r="I17" i="1" s="1"/>
  <c r="J17" s="1"/>
  <c r="B79" i="2"/>
  <c r="I16" i="1" s="1"/>
  <c r="J16" s="1"/>
  <c r="B71" i="2"/>
  <c r="I15" i="1" s="1"/>
  <c r="J15" s="1"/>
  <c r="B63" i="2"/>
  <c r="I14" i="1" s="1"/>
  <c r="J14" s="1"/>
  <c r="B55" i="2"/>
  <c r="I13" i="1" s="1"/>
  <c r="J13" s="1"/>
  <c r="B47" i="2"/>
  <c r="B39"/>
  <c r="I10" i="1" s="1"/>
  <c r="J10" s="1"/>
  <c r="B23" i="2"/>
  <c r="B15"/>
  <c r="J35" i="1" l="1"/>
  <c r="J37" s="1"/>
</calcChain>
</file>

<file path=xl/sharedStrings.xml><?xml version="1.0" encoding="utf-8"?>
<sst xmlns="http://schemas.openxmlformats.org/spreadsheetml/2006/main" count="9216" uniqueCount="193">
  <si>
    <t>Project Name</t>
  </si>
  <si>
    <t>Project Type</t>
  </si>
  <si>
    <t>Cedar Point WQ Retrofit</t>
  </si>
  <si>
    <t>Wet detention and swales</t>
  </si>
  <si>
    <t>Hibiscus Park WQ Retrofit Phases I and II</t>
  </si>
  <si>
    <t>Indian River Drive Baffle Boxes</t>
  </si>
  <si>
    <t xml:space="preserve">Warner Creek/Leilani Heights WQ Retrofit Phase </t>
  </si>
  <si>
    <t xml:space="preserve">Manatee Creek WQ Retrofit Phases I, II, III </t>
  </si>
  <si>
    <t>Poinciana Gardens WQ Retrofit Phases I and II</t>
  </si>
  <si>
    <t>Salerno Creek WQ Retrofit</t>
  </si>
  <si>
    <t>Coral Gardens WQ Retrofit</t>
  </si>
  <si>
    <t>Fern Creek WQ Retrofit</t>
  </si>
  <si>
    <t>Old Palm City WQ Retrofit Phases I, II, and III</t>
  </si>
  <si>
    <t>North River Shores Baffle Boxes</t>
  </si>
  <si>
    <t>Palm Lake Park WQ Retrofit</t>
  </si>
  <si>
    <t>Tropical Farms WQ Retrofit</t>
  </si>
  <si>
    <t>Banner Lake</t>
  </si>
  <si>
    <t>Hobe Sound Commercial</t>
  </si>
  <si>
    <t>Rio</t>
  </si>
  <si>
    <t>North River Shores Phase I and Phase II</t>
  </si>
  <si>
    <t>Seagate Harbor</t>
  </si>
  <si>
    <t>Restricts the application of A and B residuals in Martin County</t>
  </si>
  <si>
    <t>Project Number</t>
  </si>
  <si>
    <t>MC-1</t>
  </si>
  <si>
    <t>MC-2</t>
  </si>
  <si>
    <t>MC-3</t>
  </si>
  <si>
    <t>MC-4</t>
  </si>
  <si>
    <t>MC-5</t>
  </si>
  <si>
    <t>MC-6</t>
  </si>
  <si>
    <t>MC-7</t>
  </si>
  <si>
    <t>MC-8</t>
  </si>
  <si>
    <t>MC-9</t>
  </si>
  <si>
    <t>MC-10</t>
  </si>
  <si>
    <t>MC-11</t>
  </si>
  <si>
    <t>MC-12</t>
  </si>
  <si>
    <t>MC-13</t>
  </si>
  <si>
    <t>MC-14</t>
  </si>
  <si>
    <t>MC-15</t>
  </si>
  <si>
    <t>MC-16</t>
  </si>
  <si>
    <t>MC-17</t>
  </si>
  <si>
    <t>MC-18</t>
  </si>
  <si>
    <t>MC-19</t>
  </si>
  <si>
    <t>MC-20</t>
  </si>
  <si>
    <t>FYN; landscaping, irrigation, fertilizer, and pet waste ordinances; PSAs, pamphlets, website, illicit discharge program</t>
  </si>
  <si>
    <t>Education and outreach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</si>
  <si>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</si>
  <si>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</si>
  <si>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</si>
  <si>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</si>
  <si>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</si>
  <si>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</si>
  <si>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</si>
  <si>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</si>
  <si>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</si>
  <si>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</si>
  <si>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</si>
  <si>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</si>
  <si>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MC-21</t>
  </si>
  <si>
    <t>MC-22</t>
  </si>
  <si>
    <t>MC-23</t>
  </si>
  <si>
    <t>2nd generation baffle boxes</t>
  </si>
  <si>
    <t>MC-24</t>
  </si>
  <si>
    <t>Golden Gate WQ Retrofit Phases I, II</t>
  </si>
  <si>
    <t>Golden Gate WQ Retrofit Phase III</t>
  </si>
  <si>
    <t>Dry detention</t>
  </si>
  <si>
    <t>2nd generation baffle boxes and wet detention</t>
  </si>
  <si>
    <t xml:space="preserve">residence time = </t>
  </si>
  <si>
    <t>(wet pond volume)/(annual runoff)</t>
  </si>
  <si>
    <t>ac-ft</t>
  </si>
  <si>
    <t>runoff</t>
  </si>
  <si>
    <t>residence time</t>
  </si>
  <si>
    <t>TN efficiency</t>
  </si>
  <si>
    <t>TP efficiency</t>
  </si>
  <si>
    <t>wet pond</t>
  </si>
  <si>
    <t>Wet detention</t>
  </si>
  <si>
    <t>Ordinance</t>
  </si>
  <si>
    <t>N/A</t>
  </si>
  <si>
    <t>Wet detention, swales</t>
  </si>
  <si>
    <t>Exfiltration trenches and swales</t>
  </si>
  <si>
    <t>inches</t>
  </si>
  <si>
    <t>efficiency</t>
  </si>
  <si>
    <t>Warner Creek</t>
  </si>
  <si>
    <t>inches of retention</t>
  </si>
  <si>
    <t>Septic to Central Sewer Conversion - 116 single family units</t>
  </si>
  <si>
    <t>Septic to Central Sewer Conversion - 68 single family and 3 commercial units</t>
  </si>
  <si>
    <t>Septic to Central Sewer Conversion 435 single and multi family units</t>
  </si>
  <si>
    <t>Septic to Central Sewer Conversion - 450 single and multi family units</t>
  </si>
  <si>
    <t>Septic to Central Sewer Conversion - 49 single family and commercial units</t>
  </si>
  <si>
    <t>use the septic tank model to estimate credits</t>
  </si>
  <si>
    <t>Subbasin</t>
  </si>
  <si>
    <t>Acres</t>
  </si>
  <si>
    <t>A</t>
  </si>
  <si>
    <t>A/D</t>
  </si>
  <si>
    <t>B/D</t>
  </si>
  <si>
    <t>C/D</t>
  </si>
  <si>
    <t>D</t>
  </si>
  <si>
    <t>C-23</t>
  </si>
  <si>
    <t>C-44 S-153</t>
  </si>
  <si>
    <t>MC-25</t>
  </si>
  <si>
    <t>Street Sweeping</t>
  </si>
  <si>
    <t>Street sweeping</t>
  </si>
  <si>
    <t>Baffle Box and Structure Clean Out</t>
  </si>
  <si>
    <t>Clean out</t>
  </si>
  <si>
    <t>Warner Creek Phase II</t>
  </si>
  <si>
    <t>Warner Creek Phase III - Beacon 21</t>
  </si>
  <si>
    <t>Rio/St. Lucie WQ Retrofit - Phase 1</t>
  </si>
  <si>
    <t>Rio/St. Lucie WQ Retrofit - Phase 2</t>
  </si>
  <si>
    <t>Danforth Creek - Phase 1</t>
  </si>
  <si>
    <t>Manatee Pocket Dredging</t>
  </si>
  <si>
    <t>Dredging - 280,000 cy of sediment</t>
  </si>
  <si>
    <t>Willoughby Creek Dredging</t>
  </si>
  <si>
    <t>Dredging - 40,000 cy of fine grained sediment</t>
  </si>
  <si>
    <t>MC-26</t>
  </si>
  <si>
    <t>MC-27</t>
  </si>
  <si>
    <t>MC-28</t>
  </si>
  <si>
    <t>MC-29</t>
  </si>
  <si>
    <t>MC-30</t>
  </si>
  <si>
    <t>MC-31</t>
  </si>
  <si>
    <t>Cedar Point</t>
  </si>
  <si>
    <t>Golden Gate Phase III</t>
  </si>
  <si>
    <t>Hibiscus Park</t>
  </si>
  <si>
    <t>Manatee Creek</t>
  </si>
  <si>
    <t>Poinciana Gardens</t>
  </si>
  <si>
    <t>Rio/St. Lucie</t>
  </si>
  <si>
    <t>Salerno Creek</t>
  </si>
  <si>
    <t>Coral Gardens</t>
  </si>
  <si>
    <t>Fern Creek</t>
  </si>
  <si>
    <t>Old Palm City</t>
  </si>
  <si>
    <t>Palm Lake Park</t>
  </si>
  <si>
    <t>Tropical Farms</t>
  </si>
  <si>
    <t>Rio St. Lucie</t>
  </si>
  <si>
    <t>Danforth Creek Phase 1</t>
  </si>
  <si>
    <t>PROJECT_NA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</si>
  <si>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</si>
  <si>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</si>
  <si>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</si>
  <si>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</si>
  <si>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</si>
  <si>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</si>
  <si>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</si>
  <si>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</si>
  <si>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</si>
  <si>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Cedar Point WQ Retrofit Treatment Area</t>
  </si>
  <si>
    <t>SOUTH FORK</t>
  </si>
  <si>
    <t>Coral Gardens WQ Retrofit Treatment Area</t>
  </si>
  <si>
    <t>Danforth Creek WQ Treatment Area</t>
  </si>
  <si>
    <t>BASINS 4 5 6</t>
  </si>
  <si>
    <t>Fern Creek WQ Retrofit Treatment Area</t>
  </si>
  <si>
    <t>IR Dr Baffle Boxes Treatment Area basin 15B</t>
  </si>
  <si>
    <t>NORTH FORK</t>
  </si>
  <si>
    <t>Manatee Creek Phase 3 STA</t>
  </si>
  <si>
    <t>mostly outside of the basin</t>
  </si>
  <si>
    <t>N. River Shores Baffle Boxes Treatment Area</t>
  </si>
  <si>
    <t>N. River Shores N. WQ Wier Treatment Area</t>
  </si>
  <si>
    <t>Old Palm City WQ Retrofit Treatment Area Ph 3 East</t>
  </si>
  <si>
    <t>Old Palm City WQ Retrofit Treatment Area Ph 3 West</t>
  </si>
  <si>
    <t>OPC 29th St BB</t>
  </si>
  <si>
    <t>OPC Mapp Rd BB</t>
  </si>
  <si>
    <t>OPC Phase 2</t>
  </si>
  <si>
    <t>OPC Skelton Pond</t>
  </si>
  <si>
    <t>Palm Lake Park South Wiers</t>
  </si>
  <si>
    <t>Palm Lake Park WQ Retrofit Treatment Area</t>
  </si>
  <si>
    <t>outside of basin</t>
  </si>
  <si>
    <t>Salerno Creek WQ Retrofit Treatment Area</t>
  </si>
  <si>
    <t>mostly outside of basin</t>
  </si>
  <si>
    <t>Tropical Farms WQ Retrofit Treatment Area</t>
  </si>
  <si>
    <t>Warner Crk/ Lelani Heights Beacon 21 STA</t>
  </si>
  <si>
    <t>Warner Crk/ Lelani Heights Lelani Baffle Box</t>
  </si>
  <si>
    <t>Warner Crk/ Lelani Heights Trinity Dry Retention</t>
  </si>
  <si>
    <t>Warner Crk/ Lelani Heights 24th St ExFilltration</t>
  </si>
  <si>
    <t>Warner Crk/ Lelani Heights Canal Ave Exfilltration</t>
  </si>
  <si>
    <t>Warner Crk/ Lelani Heights Crown Ter Exfilltration</t>
  </si>
  <si>
    <t>Warner Crk/ Lelani Heights Hickory Ridge N Ex Fil</t>
  </si>
  <si>
    <t>Warner Crk/ Lelani Heights Hickory Ridge S Ex Fil</t>
  </si>
  <si>
    <t>Warner Crk/ Lelani Heights South Street Ex Fill</t>
  </si>
  <si>
    <t>Warner Crk/ Lelani Heights Spruce Ridge Ex Fil</t>
  </si>
  <si>
    <t>Warner Crk/ Lelani Heights Tuxedo Ave Exfill</t>
  </si>
  <si>
    <t>Warner Crk/ Lelani Heights White Pine Ex Fil</t>
  </si>
  <si>
    <t>RSL-P1 Fishermans Haven Dry Retention</t>
  </si>
  <si>
    <t>RSL-P1 Rustic Place Ex Fill</t>
  </si>
  <si>
    <t>RSL-P1 Rustic Way Ex Fill</t>
  </si>
  <si>
    <t>RSL-P2 Morris Lake</t>
  </si>
  <si>
    <t>RSL-P2 Rio/St Lucie</t>
  </si>
  <si>
    <t>RSL-P2 Silva St WQ Retrofit</t>
  </si>
  <si>
    <t>Runoff Ac-ft</t>
  </si>
  <si>
    <t>TN lbs/yr</t>
  </si>
  <si>
    <t>TP lbs/yr</t>
  </si>
  <si>
    <t>Warner Creek III</t>
  </si>
  <si>
    <t>1st generation baffle boxes</t>
  </si>
  <si>
    <t>from report</t>
  </si>
  <si>
    <t>outside basin</t>
  </si>
  <si>
    <t>no credit</t>
  </si>
  <si>
    <t>not removing an existing load, just preventing future loading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</si>
</sst>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"/>
    <numFmt numFmtId="168" formatCode="0.000000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6" applyNumberFormat="0" applyAlignment="0" applyProtection="0"/>
    <xf numFmtId="0" fontId="17" fillId="9" borderId="7" applyNumberFormat="0" applyAlignment="0" applyProtection="0"/>
    <xf numFmtId="0" fontId="18" fillId="9" borderId="6" applyNumberFormat="0" applyAlignment="0" applyProtection="0"/>
    <xf numFmtId="0" fontId="19" fillId="0" borderId="8" applyNumberFormat="0" applyFill="0" applyAlignment="0" applyProtection="0"/>
    <xf numFmtId="0" fontId="20" fillId="10" borderId="9" applyNumberFormat="0" applyAlignment="0" applyProtection="0"/>
    <xf numFmtId="0" fontId="21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22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35" borderId="0" applyNumberFormat="0" applyBorder="0" applyAlignment="0" applyProtection="0"/>
  </cellStyleXfs>
  <cellXfs count="18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Border="1"/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0" applyFont="1"/>
    <xf numFmtId="165" fontId="0" fillId="0" borderId="0" xfId="0" applyNumberFormat="1"/>
    <xf numFmtId="0" fontId="2" fillId="0" borderId="0" xfId="0" applyFont="1" applyBorder="1"/>
    <xf numFmtId="0" fontId="2" fillId="0" borderId="2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Border="1"/>
    <xf numFmtId="164" fontId="4" fillId="0" borderId="1" xfId="1" applyNumberFormat="1" applyFont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 wrapText="1"/>
    </xf>
    <xf numFmtId="164" fontId="2" fillId="4" borderId="1" xfId="1" applyNumberFormat="1" applyFont="1" applyFill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4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164" fontId="5" fillId="0" borderId="1" xfId="0" applyNumberFormat="1" applyFont="1" applyBorder="1" applyAlignment="1"/>
    <xf numFmtId="165" fontId="5" fillId="0" borderId="1" xfId="0" applyNumberFormat="1" applyFont="1" applyBorder="1" applyAlignment="1"/>
    <xf numFmtId="10" fontId="5" fillId="0" borderId="1" xfId="0" applyNumberFormat="1" applyFont="1" applyBorder="1" applyAlignment="1"/>
    <xf numFmtId="165" fontId="5" fillId="4" borderId="1" xfId="0" applyNumberFormat="1" applyFont="1" applyFill="1" applyBorder="1" applyAlignment="1"/>
    <xf numFmtId="164" fontId="5" fillId="4" borderId="1" xfId="0" applyNumberFormat="1" applyFont="1" applyFill="1" applyBorder="1" applyAlignment="1"/>
    <xf numFmtId="165" fontId="2" fillId="0" borderId="1" xfId="0" applyNumberFormat="1" applyFont="1" applyBorder="1" applyAlignment="1"/>
    <xf numFmtId="164" fontId="2" fillId="0" borderId="1" xfId="0" applyNumberFormat="1" applyFont="1" applyBorder="1" applyAlignment="1"/>
    <xf numFmtId="164" fontId="5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0" fontId="2" fillId="0" borderId="0" xfId="0" applyFont="1" applyFill="1" applyBorder="1"/>
    <xf numFmtId="0" fontId="5" fillId="0" borderId="0" xfId="0" applyFont="1" applyFill="1"/>
    <xf numFmtId="0" fontId="2" fillId="4" borderId="1" xfId="0" applyFont="1" applyFill="1" applyBorder="1"/>
    <xf numFmtId="164" fontId="2" fillId="0" borderId="1" xfId="1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/>
    <xf numFmtId="2" fontId="0" fillId="0" borderId="0" xfId="0" applyNumberFormat="1"/>
    <xf numFmtId="0" fontId="2" fillId="0" borderId="1" xfId="9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right"/>
    </xf>
    <xf numFmtId="164" fontId="2" fillId="0" borderId="1" xfId="9" applyNumberFormat="1" applyFont="1" applyFill="1" applyBorder="1" applyAlignment="1">
      <alignment horizontal="right" wrapText="1"/>
    </xf>
    <xf numFmtId="1" fontId="0" fillId="0" borderId="0" xfId="0" applyNumberFormat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168" fontId="0" fillId="0" borderId="0" xfId="0" applyNumberFormat="1"/>
    <xf numFmtId="0" fontId="2" fillId="0" borderId="0" xfId="1" applyFont="1" applyFill="1" applyBorder="1" applyAlignment="1">
      <alignment horizontal="left"/>
    </xf>
    <xf numFmtId="164" fontId="2" fillId="0" borderId="1" xfId="9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/>
    </xf>
  </cellXfs>
  <cellStyles count="51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6" builtinId="27" customBuiltin="1"/>
    <cellStyle name="Calculation" xfId="20" builtinId="22" customBuiltin="1"/>
    <cellStyle name="Check Cell" xfId="22" builtinId="23" customBuiltin="1"/>
    <cellStyle name="Comma 2" xfId="5"/>
    <cellStyle name="Explanatory Text" xfId="25" builtinId="53" customBuiltin="1"/>
    <cellStyle name="Good" xfId="15" builtinId="26" customBuiltin="1"/>
    <cellStyle name="Heading 1" xfId="11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Input" xfId="18" builtinId="20" customBuiltin="1"/>
    <cellStyle name="Linked Cell" xfId="21" builtinId="24" customBuiltin="1"/>
    <cellStyle name="Neutral" xfId="17" builtinId="28" customBuiltin="1"/>
    <cellStyle name="Normal" xfId="0" builtinId="0"/>
    <cellStyle name="Normal 2" xfId="1"/>
    <cellStyle name="Normal 2 2" xfId="4"/>
    <cellStyle name="Normal 3" xfId="3"/>
    <cellStyle name="Normal 3 2" xfId="7"/>
    <cellStyle name="Normal 4" xfId="2"/>
    <cellStyle name="Normal 4 2" xfId="8"/>
    <cellStyle name="Normal 5" xfId="6"/>
    <cellStyle name="Normal 6" xfId="9"/>
    <cellStyle name="Note" xfId="24" builtinId="10" customBuiltin="1"/>
    <cellStyle name="Output" xfId="19" builtinId="21" customBuiltin="1"/>
    <cellStyle name="Title" xfId="10" builtinId="15" customBuiltin="1"/>
    <cellStyle name="Total" xfId="26" builtinId="25" customBuiltin="1"/>
    <cellStyle name="Warning Text" xfId="23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2"/>
  <sheetViews>
    <sheetView tabSelected="1" workbookViewId="0">
      <pane ySplit="1" topLeftCell="A2" activePane="bottomLeft" state="frozen"/>
      <selection pane="bottomLeft" activeCell="O37" sqref="O37"/>
    </sheetView>
  </sheetViews>
  <sheetFormatPr defaultRowHeight="12.75"/>
  <cols>
    <col min="1" max="1" width="8.140625" style="3" bestFit="1" customWidth="1"/>
    <col min="2" max="2" width="29.28515625" style="3" customWidth="1"/>
    <col min="3" max="3" width="29.42578125" style="3" customWidth="1"/>
    <col min="4" max="4" width="8.42578125" style="3" customWidth="1"/>
    <col min="5" max="5" width="14.42578125" style="3" customWidth="1"/>
    <col min="6" max="6" width="13.5703125" style="3" customWidth="1"/>
    <col min="7" max="7" width="10.42578125" style="3" customWidth="1"/>
    <col min="8" max="8" width="14.140625" style="3" customWidth="1"/>
    <col min="9" max="9" width="13.140625" style="3" customWidth="1"/>
    <col min="10" max="10" width="9.28515625" style="3" customWidth="1"/>
    <col min="11" max="16384" width="9.140625" style="3"/>
  </cols>
  <sheetData>
    <row r="1" spans="1:11" ht="38.25">
      <c r="A1" s="1" t="s">
        <v>22</v>
      </c>
      <c r="B1" s="1" t="s">
        <v>0</v>
      </c>
      <c r="C1" s="1" t="s">
        <v>1</v>
      </c>
      <c r="D1" s="1" t="s">
        <v>45</v>
      </c>
      <c r="E1" s="4" t="s">
        <v>46</v>
      </c>
      <c r="F1" s="5" t="s">
        <v>47</v>
      </c>
      <c r="G1" s="6" t="s">
        <v>48</v>
      </c>
      <c r="H1" s="4" t="s">
        <v>49</v>
      </c>
      <c r="I1" s="5" t="s">
        <v>50</v>
      </c>
      <c r="J1" s="4" t="s">
        <v>51</v>
      </c>
    </row>
    <row r="2" spans="1:11">
      <c r="A2" s="32" t="s">
        <v>23</v>
      </c>
      <c r="B2" s="32" t="s">
        <v>2</v>
      </c>
      <c r="C2" s="32" t="s">
        <v>3</v>
      </c>
      <c r="D2" s="23">
        <f>'Cedar Point'!K9</f>
        <v>31.4</v>
      </c>
      <c r="E2" s="53">
        <f>'Cedar Point'!M9</f>
        <v>233.70000000000002</v>
      </c>
      <c r="F2" s="7">
        <f>'Wet Detention Calcs'!B6</f>
        <v>0.30599999999999999</v>
      </c>
      <c r="G2" s="24">
        <f>ROUND(E2*F2,1)</f>
        <v>71.5</v>
      </c>
      <c r="H2" s="53">
        <f>'Cedar Point'!N9</f>
        <v>56.3</v>
      </c>
      <c r="I2" s="7">
        <f>'Wet Detention Calcs'!B7</f>
        <v>0.59599999999999997</v>
      </c>
      <c r="J2" s="24">
        <f>ROUND(H2*I2,1)</f>
        <v>33.6</v>
      </c>
    </row>
    <row r="3" spans="1:11" ht="25.5">
      <c r="A3" s="31" t="s">
        <v>24</v>
      </c>
      <c r="B3" s="30" t="s">
        <v>62</v>
      </c>
      <c r="C3" s="33" t="s">
        <v>64</v>
      </c>
      <c r="D3" s="23">
        <v>0</v>
      </c>
      <c r="E3" s="53" t="s">
        <v>190</v>
      </c>
      <c r="F3" s="7">
        <v>0</v>
      </c>
      <c r="G3" s="24">
        <v>0</v>
      </c>
      <c r="H3" s="53" t="s">
        <v>190</v>
      </c>
      <c r="I3" s="7">
        <v>0</v>
      </c>
      <c r="J3" s="24">
        <v>0</v>
      </c>
    </row>
    <row r="4" spans="1:11" ht="25.5">
      <c r="A4" s="32" t="s">
        <v>25</v>
      </c>
      <c r="B4" s="30" t="s">
        <v>63</v>
      </c>
      <c r="C4" s="33" t="s">
        <v>65</v>
      </c>
      <c r="D4" s="25">
        <v>0</v>
      </c>
      <c r="E4" s="53" t="s">
        <v>190</v>
      </c>
      <c r="F4" s="7">
        <v>0</v>
      </c>
      <c r="G4" s="24">
        <v>0</v>
      </c>
      <c r="H4" s="53" t="s">
        <v>190</v>
      </c>
      <c r="I4" s="7">
        <v>0</v>
      </c>
      <c r="J4" s="24">
        <v>0</v>
      </c>
    </row>
    <row r="5" spans="1:11" ht="25.5">
      <c r="A5" s="31" t="s">
        <v>26</v>
      </c>
      <c r="B5" s="31" t="s">
        <v>4</v>
      </c>
      <c r="C5" s="33" t="s">
        <v>74</v>
      </c>
      <c r="D5" s="25">
        <v>0</v>
      </c>
      <c r="E5" s="53" t="s">
        <v>190</v>
      </c>
      <c r="F5" s="37">
        <v>0</v>
      </c>
      <c r="G5" s="36">
        <v>0</v>
      </c>
      <c r="H5" s="53" t="s">
        <v>190</v>
      </c>
      <c r="I5" s="37">
        <v>0</v>
      </c>
      <c r="J5" s="36">
        <v>0</v>
      </c>
    </row>
    <row r="6" spans="1:11">
      <c r="A6" s="32" t="s">
        <v>27</v>
      </c>
      <c r="B6" s="31" t="s">
        <v>5</v>
      </c>
      <c r="C6" s="33" t="s">
        <v>60</v>
      </c>
      <c r="D6" s="25">
        <f>'Indian River Drive BB'!K5</f>
        <v>39.099999999999994</v>
      </c>
      <c r="E6" s="53">
        <f>'Indian River Drive BB'!M5</f>
        <v>161.50000000000003</v>
      </c>
      <c r="F6" s="38">
        <v>0.1905</v>
      </c>
      <c r="G6" s="24">
        <f>ROUND(E6*F6,1)</f>
        <v>30.8</v>
      </c>
      <c r="H6" s="53">
        <f>'Indian River Drive BB'!N5</f>
        <v>36.200000000000003</v>
      </c>
      <c r="I6" s="37">
        <v>0.155</v>
      </c>
      <c r="J6" s="24">
        <f>ROUND(H6*I6,1)</f>
        <v>5.6</v>
      </c>
    </row>
    <row r="7" spans="1:11" ht="25.5">
      <c r="A7" s="31" t="s">
        <v>28</v>
      </c>
      <c r="B7" s="32" t="s">
        <v>6</v>
      </c>
      <c r="C7" s="33" t="s">
        <v>78</v>
      </c>
      <c r="D7" s="26">
        <f>'Warner Creek 1'!K55</f>
        <v>69.8</v>
      </c>
      <c r="E7" s="53">
        <f>'Warner Creek 1'!M55</f>
        <v>310.39999999999992</v>
      </c>
      <c r="F7" s="37">
        <f>'Retention Calcs'!B3</f>
        <v>0.74050000000000005</v>
      </c>
      <c r="G7" s="24">
        <f t="shared" ref="G7:G20" si="0">ROUND(E7*F7,1)</f>
        <v>229.9</v>
      </c>
      <c r="H7" s="53">
        <f>'Warner Creek 1'!N55</f>
        <v>66.600000000000009</v>
      </c>
      <c r="I7" s="37">
        <f>'Retention Calcs'!B3</f>
        <v>0.74050000000000005</v>
      </c>
      <c r="J7" s="24">
        <f t="shared" ref="J7:J12" si="1">ROUND(H7*I7,1)</f>
        <v>49.3</v>
      </c>
    </row>
    <row r="8" spans="1:11" s="46" customFormat="1">
      <c r="A8" s="32" t="s">
        <v>29</v>
      </c>
      <c r="B8" s="33" t="s">
        <v>103</v>
      </c>
      <c r="C8" s="33" t="s">
        <v>64</v>
      </c>
      <c r="D8" s="26">
        <f>'Warner Creek 2'!K10</f>
        <v>15.1</v>
      </c>
      <c r="E8" s="51">
        <f>'Warner Creek 2'!M10</f>
        <v>62.6</v>
      </c>
      <c r="F8" s="44">
        <v>0.1</v>
      </c>
      <c r="G8" s="24">
        <f t="shared" si="0"/>
        <v>6.3</v>
      </c>
      <c r="H8" s="56">
        <f>'Warner Creek 2'!N10</f>
        <v>14.1</v>
      </c>
      <c r="I8" s="44">
        <v>0.1</v>
      </c>
      <c r="J8" s="24">
        <f t="shared" si="1"/>
        <v>1.4</v>
      </c>
    </row>
    <row r="9" spans="1:11" s="46" customFormat="1" ht="25.5">
      <c r="A9" s="32" t="s">
        <v>30</v>
      </c>
      <c r="B9" s="33" t="s">
        <v>104</v>
      </c>
      <c r="C9" s="33" t="s">
        <v>74</v>
      </c>
      <c r="D9" s="26">
        <f>'Warner Creek 3'!K304</f>
        <v>1353.799999999999</v>
      </c>
      <c r="E9" s="54">
        <f>'Warner Creek 3'!M304</f>
        <v>4610.9999999999973</v>
      </c>
      <c r="F9" s="49">
        <f>'Wet Detention Calcs'!B30</f>
        <v>0.28000000000000003</v>
      </c>
      <c r="G9" s="24">
        <f t="shared" si="0"/>
        <v>1291.0999999999999</v>
      </c>
      <c r="H9" s="56">
        <f>'Warner Creek 3'!N304</f>
        <v>1033.0000000000002</v>
      </c>
      <c r="I9" s="44">
        <f>'Wet Detention Calcs'!B31</f>
        <v>0.57799999999999996</v>
      </c>
      <c r="J9" s="24">
        <f t="shared" si="1"/>
        <v>597.1</v>
      </c>
    </row>
    <row r="10" spans="1:11" ht="25.5">
      <c r="A10" s="31" t="s">
        <v>31</v>
      </c>
      <c r="B10" s="32" t="s">
        <v>7</v>
      </c>
      <c r="C10" s="33" t="s">
        <v>74</v>
      </c>
      <c r="D10" s="23">
        <f>'Manatee Creek'!K22</f>
        <v>16</v>
      </c>
      <c r="E10" s="53">
        <f>'Manatee Creek'!M22</f>
        <v>14.3</v>
      </c>
      <c r="F10" s="37">
        <f>'Wet Detention Calcs'!B38</f>
        <v>0.42299999999999999</v>
      </c>
      <c r="G10" s="24">
        <f t="shared" si="0"/>
        <v>6</v>
      </c>
      <c r="H10" s="53">
        <f>'Manatee Creek'!N22</f>
        <v>4.9000000000000004</v>
      </c>
      <c r="I10" s="37">
        <f>'Wet Detention Calcs'!B39</f>
        <v>0.77700000000000002</v>
      </c>
      <c r="J10" s="24">
        <f t="shared" si="1"/>
        <v>3.8</v>
      </c>
      <c r="K10" s="3" t="s">
        <v>151</v>
      </c>
    </row>
    <row r="11" spans="1:11" ht="25.5">
      <c r="A11" s="31" t="s">
        <v>32</v>
      </c>
      <c r="B11" s="31" t="s">
        <v>8</v>
      </c>
      <c r="C11" s="33" t="s">
        <v>74</v>
      </c>
      <c r="D11" s="25">
        <v>0</v>
      </c>
      <c r="E11" s="53" t="s">
        <v>190</v>
      </c>
      <c r="F11" s="37">
        <v>0</v>
      </c>
      <c r="G11" s="36">
        <v>0</v>
      </c>
      <c r="H11" s="53" t="s">
        <v>190</v>
      </c>
      <c r="I11" s="37">
        <v>0</v>
      </c>
      <c r="J11" s="36">
        <v>0</v>
      </c>
    </row>
    <row r="12" spans="1:11" s="46" customFormat="1" ht="25.5">
      <c r="A12" s="32" t="s">
        <v>33</v>
      </c>
      <c r="B12" s="33" t="s">
        <v>105</v>
      </c>
      <c r="C12" s="33" t="s">
        <v>78</v>
      </c>
      <c r="D12" s="23">
        <f>'Rio St Lucie 1'!K11</f>
        <v>8.1000000000000014</v>
      </c>
      <c r="E12" s="56">
        <f>'Rio St Lucie 1'!M11</f>
        <v>47.2</v>
      </c>
      <c r="F12" s="44">
        <f>'Retention Calcs'!B7</f>
        <v>0.8714684470327676</v>
      </c>
      <c r="G12" s="24">
        <f t="shared" si="0"/>
        <v>41.1</v>
      </c>
      <c r="H12" s="56">
        <f>'Rio St Lucie 1'!N11</f>
        <v>12.6</v>
      </c>
      <c r="I12" s="44">
        <f>'Retention Calcs'!B7</f>
        <v>0.8714684470327676</v>
      </c>
      <c r="J12" s="24">
        <f t="shared" si="1"/>
        <v>11</v>
      </c>
    </row>
    <row r="13" spans="1:11" ht="25.5">
      <c r="A13" s="31" t="s">
        <v>34</v>
      </c>
      <c r="B13" s="33" t="s">
        <v>106</v>
      </c>
      <c r="C13" s="33" t="s">
        <v>74</v>
      </c>
      <c r="D13" s="23">
        <f>'Rio St. Lucie 2'!K29</f>
        <v>119.8</v>
      </c>
      <c r="E13" s="53">
        <f>'Rio St. Lucie 2'!M29</f>
        <v>477.49999999999994</v>
      </c>
      <c r="F13" s="37">
        <f>'Wet Detention Calcs'!B54</f>
        <v>0.39799999999999996</v>
      </c>
      <c r="G13" s="24">
        <f t="shared" si="0"/>
        <v>190</v>
      </c>
      <c r="H13" s="53">
        <f>'Rio St. Lucie 2'!N29</f>
        <v>105.4</v>
      </c>
      <c r="I13" s="37">
        <f>'Wet Detention Calcs'!B55</f>
        <v>0.69900000000000007</v>
      </c>
      <c r="J13" s="24">
        <f t="shared" ref="J13:J20" si="2">ROUND(H13*I13,1)</f>
        <v>73.7</v>
      </c>
    </row>
    <row r="14" spans="1:11">
      <c r="A14" s="31" t="s">
        <v>35</v>
      </c>
      <c r="B14" s="32" t="s">
        <v>9</v>
      </c>
      <c r="C14" s="33" t="s">
        <v>74</v>
      </c>
      <c r="D14" s="23">
        <f>'Salerno Creek'!K31</f>
        <v>207.9</v>
      </c>
      <c r="E14" s="53">
        <f>'Salerno Creek'!M31</f>
        <v>1034.6000000000001</v>
      </c>
      <c r="F14" s="37">
        <f>'Wet Detention Calcs'!B62</f>
        <v>0.39399999999999996</v>
      </c>
      <c r="G14" s="24">
        <f t="shared" si="0"/>
        <v>407.6</v>
      </c>
      <c r="H14" s="53">
        <f>'Salerno Creek'!N31</f>
        <v>193.59999999999997</v>
      </c>
      <c r="I14" s="37">
        <f>'Wet Detention Calcs'!B63</f>
        <v>0.69200000000000006</v>
      </c>
      <c r="J14" s="24">
        <f t="shared" si="2"/>
        <v>134</v>
      </c>
      <c r="K14" s="3" t="s">
        <v>164</v>
      </c>
    </row>
    <row r="15" spans="1:11">
      <c r="A15" s="31" t="s">
        <v>36</v>
      </c>
      <c r="B15" s="31" t="s">
        <v>10</v>
      </c>
      <c r="C15" s="33" t="s">
        <v>74</v>
      </c>
      <c r="D15" s="25">
        <f>'Coral Gardens'!K333</f>
        <v>2007.999999999998</v>
      </c>
      <c r="E15" s="53">
        <f>'Coral Gardens'!M333</f>
        <v>8993.9</v>
      </c>
      <c r="F15" s="37">
        <f>'Wet Detention Calcs'!B70</f>
        <v>0.153</v>
      </c>
      <c r="G15" s="24">
        <f t="shared" si="0"/>
        <v>1376.1</v>
      </c>
      <c r="H15" s="53">
        <f>'Coral Gardens'!N333</f>
        <v>1876.2</v>
      </c>
      <c r="I15" s="37">
        <f>'Wet Detention Calcs'!B71</f>
        <v>0.499</v>
      </c>
      <c r="J15" s="24">
        <f t="shared" si="2"/>
        <v>936.2</v>
      </c>
    </row>
    <row r="16" spans="1:11">
      <c r="A16" s="31" t="s">
        <v>37</v>
      </c>
      <c r="B16" s="31" t="s">
        <v>11</v>
      </c>
      <c r="C16" s="33" t="s">
        <v>74</v>
      </c>
      <c r="D16" s="25">
        <f>'Fern Creek'!K135</f>
        <v>607.1</v>
      </c>
      <c r="E16" s="53">
        <f>'Fern Creek'!M135</f>
        <v>1901.9999999999998</v>
      </c>
      <c r="F16" s="37">
        <f>'Wet Detention Calcs'!B78</f>
        <v>0.36</v>
      </c>
      <c r="G16" s="24">
        <f t="shared" si="0"/>
        <v>684.7</v>
      </c>
      <c r="H16" s="53">
        <f>'Fern Creek'!N135</f>
        <v>401.09999999999997</v>
      </c>
      <c r="I16" s="37">
        <f>'Wet Detention Calcs'!B79</f>
        <v>0.64300000000000002</v>
      </c>
      <c r="J16" s="24">
        <f t="shared" si="2"/>
        <v>257.89999999999998</v>
      </c>
    </row>
    <row r="17" spans="1:11" ht="25.5">
      <c r="A17" s="32" t="s">
        <v>38</v>
      </c>
      <c r="B17" s="32" t="s">
        <v>12</v>
      </c>
      <c r="C17" s="33" t="s">
        <v>77</v>
      </c>
      <c r="D17" s="23">
        <f>'Old Palm City'!K77</f>
        <v>141.39999999999989</v>
      </c>
      <c r="E17" s="56">
        <f>'Old Palm City'!M77</f>
        <v>612.49999999999989</v>
      </c>
      <c r="F17" s="44">
        <f>'Wet Detention Calcs'!B86</f>
        <v>0.39899999999999997</v>
      </c>
      <c r="G17" s="57">
        <f t="shared" si="0"/>
        <v>244.4</v>
      </c>
      <c r="H17" s="56">
        <f>'Old Palm City'!N77</f>
        <v>136.39999999999995</v>
      </c>
      <c r="I17" s="44">
        <f>'Wet Detention Calcs'!B87</f>
        <v>0.7</v>
      </c>
      <c r="J17" s="57">
        <f t="shared" si="2"/>
        <v>95.5</v>
      </c>
    </row>
    <row r="18" spans="1:11">
      <c r="A18" s="31" t="s">
        <v>39</v>
      </c>
      <c r="B18" s="32" t="s">
        <v>13</v>
      </c>
      <c r="C18" s="33" t="s">
        <v>188</v>
      </c>
      <c r="D18" s="23">
        <f>'North River'!K52</f>
        <v>187.3</v>
      </c>
      <c r="E18" s="53">
        <f>'North River'!M52</f>
        <v>721.6</v>
      </c>
      <c r="F18" s="38">
        <v>5.0000000000000001E-3</v>
      </c>
      <c r="G18" s="24">
        <f t="shared" si="0"/>
        <v>3.6</v>
      </c>
      <c r="H18" s="53">
        <f>'North River'!N52</f>
        <v>163.10000000000002</v>
      </c>
      <c r="I18" s="37">
        <v>2.3E-2</v>
      </c>
      <c r="J18" s="24">
        <f t="shared" si="2"/>
        <v>3.8</v>
      </c>
    </row>
    <row r="19" spans="1:11">
      <c r="A19" s="31" t="s">
        <v>40</v>
      </c>
      <c r="B19" s="32" t="s">
        <v>14</v>
      </c>
      <c r="C19" s="33" t="s">
        <v>74</v>
      </c>
      <c r="D19" s="23">
        <f>'Palm Lake Park'!K35</f>
        <v>80.099999999999994</v>
      </c>
      <c r="E19" s="53">
        <f>'Palm Lake Park'!M35</f>
        <v>254.39999999999998</v>
      </c>
      <c r="F19" s="37">
        <f>'Wet Detention Calcs'!B94</f>
        <v>0.42399999999999999</v>
      </c>
      <c r="G19" s="24">
        <f t="shared" si="0"/>
        <v>107.9</v>
      </c>
      <c r="H19" s="53">
        <f>'Palm Lake Park'!N35</f>
        <v>52.900000000000006</v>
      </c>
      <c r="I19" s="37">
        <f>'Wet Detention Calcs'!B95</f>
        <v>0.78599999999999992</v>
      </c>
      <c r="J19" s="24">
        <f t="shared" si="2"/>
        <v>41.6</v>
      </c>
    </row>
    <row r="20" spans="1:11">
      <c r="A20" s="31" t="s">
        <v>41</v>
      </c>
      <c r="B20" s="31" t="s">
        <v>15</v>
      </c>
      <c r="C20" s="33" t="s">
        <v>74</v>
      </c>
      <c r="D20" s="25">
        <f>'Tropical Farms'!K22</f>
        <v>469.79999999999995</v>
      </c>
      <c r="E20" s="53">
        <f>'Tropical Farms'!M22</f>
        <v>1748.9999999999998</v>
      </c>
      <c r="F20" s="37">
        <f>'Wet Detention Calcs'!B98</f>
        <v>0.54</v>
      </c>
      <c r="G20" s="24">
        <f t="shared" si="0"/>
        <v>944.5</v>
      </c>
      <c r="H20" s="36">
        <f>'Tropical Farms'!N22</f>
        <v>331.7</v>
      </c>
      <c r="I20" s="37">
        <f>'Wet Detention Calcs'!B99</f>
        <v>0.93</v>
      </c>
      <c r="J20" s="24">
        <f t="shared" si="2"/>
        <v>308.5</v>
      </c>
    </row>
    <row r="21" spans="1:11" ht="38.25">
      <c r="A21" s="34" t="s">
        <v>42</v>
      </c>
      <c r="B21" s="34" t="s">
        <v>16</v>
      </c>
      <c r="C21" s="35" t="s">
        <v>83</v>
      </c>
      <c r="D21" s="27" t="s">
        <v>76</v>
      </c>
      <c r="E21" s="47" t="s">
        <v>88</v>
      </c>
      <c r="F21" s="39"/>
      <c r="G21" s="40"/>
      <c r="H21" s="40"/>
      <c r="I21" s="39"/>
      <c r="J21" s="40"/>
      <c r="K21" s="20"/>
    </row>
    <row r="22" spans="1:11" ht="38.25">
      <c r="A22" s="34" t="s">
        <v>57</v>
      </c>
      <c r="B22" s="34" t="s">
        <v>17</v>
      </c>
      <c r="C22" s="35" t="s">
        <v>87</v>
      </c>
      <c r="D22" s="27" t="s">
        <v>76</v>
      </c>
      <c r="E22" s="47" t="s">
        <v>88</v>
      </c>
      <c r="F22" s="39"/>
      <c r="G22" s="40"/>
      <c r="H22" s="40"/>
      <c r="I22" s="39"/>
      <c r="J22" s="40"/>
      <c r="K22" s="20"/>
    </row>
    <row r="23" spans="1:11" ht="38.25">
      <c r="A23" s="34" t="s">
        <v>58</v>
      </c>
      <c r="B23" s="34" t="s">
        <v>18</v>
      </c>
      <c r="C23" s="35" t="s">
        <v>84</v>
      </c>
      <c r="D23" s="27" t="s">
        <v>76</v>
      </c>
      <c r="E23" s="47" t="s">
        <v>88</v>
      </c>
      <c r="F23" s="39"/>
      <c r="G23" s="40"/>
      <c r="H23" s="40"/>
      <c r="I23" s="39"/>
      <c r="J23" s="40"/>
      <c r="K23" s="20"/>
    </row>
    <row r="24" spans="1:11" ht="38.25">
      <c r="A24" s="34" t="s">
        <v>59</v>
      </c>
      <c r="B24" s="34" t="s">
        <v>19</v>
      </c>
      <c r="C24" s="35" t="s">
        <v>85</v>
      </c>
      <c r="D24" s="27" t="s">
        <v>76</v>
      </c>
      <c r="E24" s="47" t="s">
        <v>88</v>
      </c>
      <c r="F24" s="39"/>
      <c r="G24" s="40"/>
      <c r="H24" s="40"/>
      <c r="I24" s="39"/>
      <c r="J24" s="40"/>
      <c r="K24" s="20"/>
    </row>
    <row r="25" spans="1:11" ht="38.25">
      <c r="A25" s="34" t="s">
        <v>61</v>
      </c>
      <c r="B25" s="34" t="s">
        <v>20</v>
      </c>
      <c r="C25" s="35" t="s">
        <v>86</v>
      </c>
      <c r="D25" s="27" t="s">
        <v>76</v>
      </c>
      <c r="E25" s="47" t="s">
        <v>88</v>
      </c>
      <c r="F25" s="39"/>
      <c r="G25" s="40"/>
      <c r="H25" s="40"/>
      <c r="I25" s="39"/>
      <c r="J25" s="40"/>
      <c r="K25" s="20"/>
    </row>
    <row r="26" spans="1:11" s="46" customFormat="1">
      <c r="A26" s="32" t="s">
        <v>98</v>
      </c>
      <c r="B26" s="33" t="s">
        <v>107</v>
      </c>
      <c r="C26" s="33" t="s">
        <v>74</v>
      </c>
      <c r="D26" s="26">
        <f>'Danforth 1'!K296</f>
        <v>2459.3000000000011</v>
      </c>
      <c r="E26" s="186">
        <f>'Danforth 1'!M296</f>
        <v>7729.1999999999953</v>
      </c>
      <c r="F26" s="44">
        <f>'Wet Detention Calcs'!B106</f>
        <v>0.315</v>
      </c>
      <c r="G26" s="24">
        <f t="shared" ref="G26" si="3">ROUND(E26*F26,1)</f>
        <v>2434.6999999999998</v>
      </c>
      <c r="H26" s="43">
        <f>'Danforth 1'!N296</f>
        <v>1676.0999999999983</v>
      </c>
      <c r="I26" s="44">
        <f>'Wet Detention Calcs'!B107</f>
        <v>0.60299999999999998</v>
      </c>
      <c r="J26" s="24">
        <f t="shared" ref="J26" si="4">ROUND(H26*I26,1)</f>
        <v>1010.7</v>
      </c>
      <c r="K26" s="45"/>
    </row>
    <row r="27" spans="1:11" s="46" customFormat="1" ht="25.5">
      <c r="A27" s="32" t="s">
        <v>112</v>
      </c>
      <c r="B27" s="33" t="s">
        <v>108</v>
      </c>
      <c r="C27" s="33" t="s">
        <v>109</v>
      </c>
      <c r="D27" s="26" t="s">
        <v>76</v>
      </c>
      <c r="E27" s="51" t="s">
        <v>190</v>
      </c>
      <c r="F27" s="44">
        <v>0</v>
      </c>
      <c r="G27" s="43">
        <v>0</v>
      </c>
      <c r="H27" s="56" t="s">
        <v>190</v>
      </c>
      <c r="I27" s="44">
        <v>0</v>
      </c>
      <c r="J27" s="43">
        <v>0</v>
      </c>
      <c r="K27" s="3"/>
    </row>
    <row r="28" spans="1:11" s="46" customFormat="1" ht="25.5">
      <c r="A28" s="32" t="s">
        <v>113</v>
      </c>
      <c r="B28" s="33" t="s">
        <v>110</v>
      </c>
      <c r="C28" s="33" t="s">
        <v>111</v>
      </c>
      <c r="D28" s="26" t="s">
        <v>76</v>
      </c>
      <c r="E28" s="51" t="s">
        <v>190</v>
      </c>
      <c r="F28" s="44">
        <v>0</v>
      </c>
      <c r="G28" s="43">
        <v>0</v>
      </c>
      <c r="H28" s="56" t="s">
        <v>190</v>
      </c>
      <c r="I28" s="44">
        <v>0</v>
      </c>
      <c r="J28" s="43">
        <v>0</v>
      </c>
      <c r="K28" s="3"/>
    </row>
    <row r="29" spans="1:11">
      <c r="A29" s="32" t="s">
        <v>114</v>
      </c>
      <c r="B29" s="33" t="s">
        <v>99</v>
      </c>
      <c r="C29" s="33" t="s">
        <v>100</v>
      </c>
      <c r="D29" s="26" t="s">
        <v>76</v>
      </c>
      <c r="E29" s="48" t="s">
        <v>76</v>
      </c>
      <c r="F29" s="48" t="s">
        <v>76</v>
      </c>
      <c r="G29" s="43">
        <v>108</v>
      </c>
      <c r="H29" s="48" t="s">
        <v>76</v>
      </c>
      <c r="I29" s="48" t="s">
        <v>76</v>
      </c>
      <c r="J29" s="43">
        <v>69</v>
      </c>
      <c r="K29" s="22"/>
    </row>
    <row r="30" spans="1:11" ht="25.5">
      <c r="A30" s="32" t="s">
        <v>115</v>
      </c>
      <c r="B30" s="33" t="s">
        <v>101</v>
      </c>
      <c r="C30" s="33" t="s">
        <v>102</v>
      </c>
      <c r="D30" s="26" t="s">
        <v>76</v>
      </c>
      <c r="E30" s="48" t="s">
        <v>76</v>
      </c>
      <c r="F30" s="48" t="s">
        <v>76</v>
      </c>
      <c r="G30" s="43">
        <v>397</v>
      </c>
      <c r="H30" s="48" t="s">
        <v>76</v>
      </c>
      <c r="I30" s="48" t="s">
        <v>76</v>
      </c>
      <c r="J30" s="43">
        <v>161</v>
      </c>
      <c r="K30" s="22"/>
    </row>
    <row r="31" spans="1:11" ht="25.5">
      <c r="A31" s="32" t="s">
        <v>116</v>
      </c>
      <c r="B31" s="30" t="s">
        <v>21</v>
      </c>
      <c r="C31" s="30" t="s">
        <v>75</v>
      </c>
      <c r="D31" s="28" t="s">
        <v>76</v>
      </c>
      <c r="E31" s="29" t="s">
        <v>191</v>
      </c>
      <c r="F31" s="41">
        <v>0</v>
      </c>
      <c r="G31" s="42">
        <v>0</v>
      </c>
      <c r="H31" s="187" t="s">
        <v>191</v>
      </c>
      <c r="I31" s="37">
        <v>0</v>
      </c>
      <c r="J31" s="36">
        <v>0</v>
      </c>
      <c r="K31" s="21" t="s">
        <v>192</v>
      </c>
    </row>
    <row r="32" spans="1:11" s="46" customFormat="1" ht="51">
      <c r="A32" s="32" t="s">
        <v>117</v>
      </c>
      <c r="B32" s="32" t="s">
        <v>43</v>
      </c>
      <c r="C32" s="32" t="s">
        <v>44</v>
      </c>
      <c r="D32" s="26" t="s">
        <v>76</v>
      </c>
      <c r="E32" s="43">
        <f>Education!L2385</f>
        <v>100811.70000000006</v>
      </c>
      <c r="F32" s="44">
        <v>0.06</v>
      </c>
      <c r="G32" s="43">
        <f>ROUND(E32*F32,1)</f>
        <v>6048.7</v>
      </c>
      <c r="H32" s="43">
        <f>Education!M2385</f>
        <v>22369.099999999973</v>
      </c>
      <c r="I32" s="44">
        <v>0.06</v>
      </c>
      <c r="J32" s="43">
        <f>ROUND(H32*I32,1)</f>
        <v>1342.1</v>
      </c>
      <c r="K32" s="185"/>
    </row>
    <row r="33" spans="1:10">
      <c r="A33" s="2"/>
      <c r="B33" s="2"/>
      <c r="C33" s="2"/>
      <c r="D33" s="2"/>
    </row>
    <row r="34" spans="1:10" ht="15">
      <c r="A34" s="2"/>
      <c r="B34" s="2"/>
      <c r="C34" s="2"/>
      <c r="D34" s="2"/>
      <c r="F34" s="8"/>
      <c r="G34" s="9" t="s">
        <v>52</v>
      </c>
      <c r="H34" s="10"/>
      <c r="I34" s="11"/>
      <c r="J34" s="12" t="s">
        <v>53</v>
      </c>
    </row>
    <row r="35" spans="1:10">
      <c r="A35" s="2"/>
      <c r="B35" s="2"/>
      <c r="C35" s="2"/>
      <c r="D35" s="2"/>
      <c r="F35" s="13" t="s">
        <v>54</v>
      </c>
      <c r="G35" s="14">
        <f>SUM(G2:G32)</f>
        <v>14623.899999999998</v>
      </c>
      <c r="H35" s="15"/>
      <c r="I35" s="15"/>
      <c r="J35" s="16">
        <f>SUM(J2:J32)</f>
        <v>5135.7999999999993</v>
      </c>
    </row>
    <row r="36" spans="1:10">
      <c r="A36" s="2"/>
      <c r="B36" s="2"/>
      <c r="C36" s="2"/>
      <c r="D36" s="2"/>
      <c r="F36" s="13" t="s">
        <v>55</v>
      </c>
      <c r="G36" s="16">
        <v>32158</v>
      </c>
      <c r="H36" s="16"/>
      <c r="I36" s="16"/>
      <c r="J36" s="16">
        <v>14590</v>
      </c>
    </row>
    <row r="37" spans="1:10">
      <c r="A37" s="2"/>
      <c r="B37" s="2"/>
      <c r="C37" s="2"/>
      <c r="D37" s="2"/>
      <c r="F37" s="13" t="s">
        <v>56</v>
      </c>
      <c r="G37" s="17">
        <f>G35/G36</f>
        <v>0.45475153927483047</v>
      </c>
      <c r="H37" s="16"/>
      <c r="I37" s="16"/>
      <c r="J37" s="17">
        <f>J35/J36</f>
        <v>0.35200822481151467</v>
      </c>
    </row>
    <row r="38" spans="1:10">
      <c r="A38" s="2"/>
      <c r="B38" s="2"/>
      <c r="C38" s="2"/>
      <c r="D38" s="2"/>
    </row>
    <row r="39" spans="1:10">
      <c r="A39" s="2"/>
      <c r="B39" s="2"/>
      <c r="C39" s="2"/>
      <c r="D39" s="2"/>
    </row>
    <row r="40" spans="1:10">
      <c r="A40" s="2"/>
      <c r="B40" s="2"/>
      <c r="C40" s="2"/>
      <c r="D40" s="2"/>
    </row>
    <row r="41" spans="1:10">
      <c r="A41" s="2"/>
      <c r="B41" s="2"/>
      <c r="C41" s="2"/>
      <c r="D41" s="2"/>
    </row>
    <row r="42" spans="1:10">
      <c r="A42" s="2"/>
      <c r="B42" s="2"/>
      <c r="C42" s="2"/>
      <c r="D42" s="2"/>
    </row>
    <row r="43" spans="1:10">
      <c r="A43" s="2"/>
      <c r="B43" s="2"/>
      <c r="C43" s="2"/>
      <c r="D43" s="2"/>
    </row>
    <row r="44" spans="1:10">
      <c r="A44" s="2"/>
      <c r="B44" s="2"/>
      <c r="C44" s="2"/>
      <c r="D44" s="2"/>
    </row>
    <row r="45" spans="1:10">
      <c r="A45" s="2"/>
      <c r="B45" s="2"/>
      <c r="C45" s="2"/>
      <c r="D45" s="2"/>
    </row>
    <row r="46" spans="1:10">
      <c r="A46" s="2"/>
      <c r="B46" s="2"/>
      <c r="C46" s="2"/>
      <c r="D46" s="2"/>
    </row>
    <row r="47" spans="1:10">
      <c r="A47" s="2"/>
      <c r="B47" s="2"/>
      <c r="C47" s="2"/>
      <c r="D47" s="2"/>
    </row>
    <row r="48" spans="1:10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  <row r="1029" spans="1:4">
      <c r="A1029" s="2"/>
      <c r="B1029" s="2"/>
      <c r="C1029" s="2"/>
      <c r="D1029" s="2"/>
    </row>
    <row r="1030" spans="1:4">
      <c r="A1030" s="2"/>
      <c r="B1030" s="2"/>
      <c r="C1030" s="2"/>
      <c r="D1030" s="2"/>
    </row>
    <row r="1031" spans="1:4">
      <c r="A1031" s="2"/>
      <c r="B1031" s="2"/>
      <c r="C1031" s="2"/>
      <c r="D1031" s="2"/>
    </row>
    <row r="1032" spans="1:4">
      <c r="A1032" s="2"/>
      <c r="B1032" s="2"/>
      <c r="C1032" s="2"/>
      <c r="D1032" s="2"/>
    </row>
    <row r="1033" spans="1:4">
      <c r="A1033" s="2"/>
      <c r="B1033" s="2"/>
      <c r="C1033" s="2"/>
      <c r="D1033" s="2"/>
    </row>
    <row r="1034" spans="1:4">
      <c r="A1034" s="2"/>
      <c r="B1034" s="2"/>
      <c r="C1034" s="2"/>
      <c r="D1034" s="2"/>
    </row>
    <row r="1035" spans="1:4">
      <c r="A1035" s="2"/>
      <c r="B1035" s="2"/>
      <c r="C1035" s="2"/>
      <c r="D1035" s="2"/>
    </row>
    <row r="1036" spans="1:4">
      <c r="A1036" s="2"/>
      <c r="B1036" s="2"/>
      <c r="C1036" s="2"/>
      <c r="D1036" s="2"/>
    </row>
    <row r="1037" spans="1:4">
      <c r="A1037" s="2"/>
      <c r="B1037" s="2"/>
      <c r="C1037" s="2"/>
      <c r="D1037" s="2"/>
    </row>
    <row r="1038" spans="1:4">
      <c r="A1038" s="2"/>
      <c r="B1038" s="2"/>
      <c r="C1038" s="2"/>
      <c r="D1038" s="2"/>
    </row>
    <row r="1039" spans="1:4">
      <c r="A1039" s="2"/>
      <c r="B1039" s="2"/>
      <c r="C1039" s="2"/>
      <c r="D1039" s="2"/>
    </row>
    <row r="1040" spans="1:4">
      <c r="A1040" s="2"/>
      <c r="B1040" s="2"/>
      <c r="C1040" s="2"/>
      <c r="D1040" s="2"/>
    </row>
    <row r="1041" spans="1:4">
      <c r="A1041" s="2"/>
      <c r="B1041" s="2"/>
      <c r="C1041" s="2"/>
      <c r="D1041" s="2"/>
    </row>
    <row r="1042" spans="1:4">
      <c r="A1042" s="2"/>
      <c r="B1042" s="2"/>
      <c r="C1042" s="2"/>
      <c r="D1042" s="2"/>
    </row>
    <row r="1043" spans="1:4">
      <c r="A1043" s="2"/>
      <c r="B1043" s="2"/>
      <c r="C1043" s="2"/>
      <c r="D1043" s="2"/>
    </row>
    <row r="1044" spans="1:4">
      <c r="A1044" s="2"/>
      <c r="B1044" s="2"/>
      <c r="C1044" s="2"/>
      <c r="D1044" s="2"/>
    </row>
    <row r="1045" spans="1:4">
      <c r="A1045" s="2"/>
      <c r="B1045" s="2"/>
      <c r="C1045" s="2"/>
      <c r="D1045" s="2"/>
    </row>
    <row r="1046" spans="1:4">
      <c r="A1046" s="2"/>
      <c r="B1046" s="2"/>
      <c r="C1046" s="2"/>
      <c r="D1046" s="2"/>
    </row>
    <row r="1047" spans="1:4">
      <c r="A1047" s="2"/>
      <c r="B1047" s="2"/>
      <c r="C1047" s="2"/>
      <c r="D1047" s="2"/>
    </row>
    <row r="1048" spans="1:4">
      <c r="A1048" s="2"/>
      <c r="B1048" s="2"/>
      <c r="C1048" s="2"/>
      <c r="D1048" s="2"/>
    </row>
    <row r="1049" spans="1:4">
      <c r="A1049" s="2"/>
      <c r="B1049" s="2"/>
      <c r="C1049" s="2"/>
      <c r="D1049" s="2"/>
    </row>
    <row r="1050" spans="1:4">
      <c r="A1050" s="2"/>
      <c r="B1050" s="2"/>
      <c r="C1050" s="2"/>
      <c r="D1050" s="2"/>
    </row>
    <row r="1051" spans="1:4">
      <c r="A1051" s="2"/>
      <c r="B1051" s="2"/>
      <c r="C1051" s="2"/>
      <c r="D1051" s="2"/>
    </row>
    <row r="1052" spans="1:4">
      <c r="A1052" s="2"/>
      <c r="B1052" s="2"/>
      <c r="C1052" s="2"/>
      <c r="D1052" s="2"/>
    </row>
    <row r="1053" spans="1:4">
      <c r="A1053" s="2"/>
      <c r="B1053" s="2"/>
      <c r="C1053" s="2"/>
      <c r="D1053" s="2"/>
    </row>
    <row r="1054" spans="1:4">
      <c r="A1054" s="2"/>
      <c r="B1054" s="2"/>
      <c r="C1054" s="2"/>
      <c r="D1054" s="2"/>
    </row>
    <row r="1055" spans="1:4">
      <c r="A1055" s="2"/>
      <c r="B1055" s="2"/>
      <c r="C1055" s="2"/>
      <c r="D1055" s="2"/>
    </row>
    <row r="1056" spans="1:4">
      <c r="A1056" s="2"/>
      <c r="B1056" s="2"/>
      <c r="C1056" s="2"/>
      <c r="D1056" s="2"/>
    </row>
    <row r="1057" spans="1:4">
      <c r="A1057" s="2"/>
      <c r="B1057" s="2"/>
      <c r="C1057" s="2"/>
      <c r="D1057" s="2"/>
    </row>
    <row r="1058" spans="1:4">
      <c r="A1058" s="2"/>
      <c r="B1058" s="2"/>
      <c r="C1058" s="2"/>
      <c r="D1058" s="2"/>
    </row>
    <row r="1059" spans="1:4">
      <c r="A1059" s="2"/>
      <c r="B1059" s="2"/>
      <c r="C1059" s="2"/>
      <c r="D1059" s="2"/>
    </row>
    <row r="1060" spans="1:4">
      <c r="A1060" s="2"/>
      <c r="B1060" s="2"/>
      <c r="C1060" s="2"/>
      <c r="D1060" s="2"/>
    </row>
    <row r="1061" spans="1:4">
      <c r="A1061" s="2"/>
      <c r="B1061" s="2"/>
      <c r="C1061" s="2"/>
      <c r="D1061" s="2"/>
    </row>
    <row r="1062" spans="1:4">
      <c r="A1062" s="2"/>
      <c r="B1062" s="2"/>
      <c r="C1062" s="2"/>
      <c r="D1062" s="2"/>
    </row>
    <row r="1063" spans="1:4">
      <c r="A1063" s="2"/>
      <c r="B1063" s="2"/>
      <c r="C1063" s="2"/>
      <c r="D1063" s="2"/>
    </row>
    <row r="1064" spans="1:4">
      <c r="A1064" s="2"/>
      <c r="B1064" s="2"/>
      <c r="C1064" s="2"/>
      <c r="D1064" s="2"/>
    </row>
    <row r="1065" spans="1:4">
      <c r="A1065" s="2"/>
      <c r="B1065" s="2"/>
      <c r="C1065" s="2"/>
      <c r="D1065" s="2"/>
    </row>
    <row r="1066" spans="1:4">
      <c r="A1066" s="2"/>
      <c r="B1066" s="2"/>
      <c r="C1066" s="2"/>
      <c r="D1066" s="2"/>
    </row>
    <row r="1067" spans="1:4">
      <c r="A1067" s="2"/>
      <c r="B1067" s="2"/>
      <c r="C1067" s="2"/>
      <c r="D1067" s="2"/>
    </row>
    <row r="1068" spans="1:4">
      <c r="A1068" s="2"/>
      <c r="B1068" s="2"/>
      <c r="C1068" s="2"/>
      <c r="D1068" s="2"/>
    </row>
    <row r="1069" spans="1:4">
      <c r="A1069" s="2"/>
      <c r="B1069" s="2"/>
      <c r="C1069" s="2"/>
      <c r="D1069" s="2"/>
    </row>
    <row r="1070" spans="1:4">
      <c r="A1070" s="2"/>
      <c r="B1070" s="2"/>
      <c r="C1070" s="2"/>
      <c r="D1070" s="2"/>
    </row>
    <row r="1071" spans="1:4">
      <c r="A1071" s="2"/>
      <c r="B1071" s="2"/>
      <c r="C1071" s="2"/>
      <c r="D1071" s="2"/>
    </row>
    <row r="1072" spans="1:4">
      <c r="A1072" s="2"/>
      <c r="B1072" s="2"/>
      <c r="C1072" s="2"/>
      <c r="D1072" s="2"/>
    </row>
    <row r="1073" spans="1:4">
      <c r="A1073" s="2"/>
      <c r="B1073" s="2"/>
      <c r="C1073" s="2"/>
      <c r="D1073" s="2"/>
    </row>
    <row r="1074" spans="1:4">
      <c r="A1074" s="2"/>
      <c r="B1074" s="2"/>
      <c r="C1074" s="2"/>
      <c r="D1074" s="2"/>
    </row>
    <row r="1075" spans="1:4">
      <c r="A1075" s="2"/>
      <c r="B1075" s="2"/>
      <c r="C1075" s="2"/>
      <c r="D1075" s="2"/>
    </row>
    <row r="1076" spans="1:4">
      <c r="A1076" s="2"/>
      <c r="B1076" s="2"/>
      <c r="C1076" s="2"/>
      <c r="D1076" s="2"/>
    </row>
    <row r="1077" spans="1:4">
      <c r="A1077" s="2"/>
      <c r="B1077" s="2"/>
      <c r="C1077" s="2"/>
      <c r="D1077" s="2"/>
    </row>
    <row r="1078" spans="1:4">
      <c r="A1078" s="2"/>
      <c r="B1078" s="2"/>
      <c r="C1078" s="2"/>
      <c r="D1078" s="2"/>
    </row>
    <row r="1079" spans="1:4">
      <c r="A1079" s="2"/>
      <c r="B1079" s="2"/>
      <c r="C1079" s="2"/>
      <c r="D1079" s="2"/>
    </row>
    <row r="1080" spans="1:4">
      <c r="A1080" s="2"/>
      <c r="B1080" s="2"/>
      <c r="C1080" s="2"/>
      <c r="D1080" s="2"/>
    </row>
    <row r="1081" spans="1:4">
      <c r="A1081" s="2"/>
      <c r="B1081" s="2"/>
      <c r="C1081" s="2"/>
      <c r="D1081" s="2"/>
    </row>
    <row r="1082" spans="1:4">
      <c r="A1082" s="2"/>
      <c r="B1082" s="2"/>
      <c r="C1082" s="2"/>
      <c r="D1082" s="2"/>
    </row>
    <row r="1083" spans="1:4">
      <c r="A1083" s="2"/>
      <c r="B1083" s="2"/>
      <c r="C1083" s="2"/>
      <c r="D1083" s="2"/>
    </row>
    <row r="1084" spans="1:4">
      <c r="A1084" s="2"/>
      <c r="B1084" s="2"/>
      <c r="C1084" s="2"/>
      <c r="D1084" s="2"/>
    </row>
    <row r="1085" spans="1:4">
      <c r="A1085" s="2"/>
      <c r="B1085" s="2"/>
      <c r="C1085" s="2"/>
      <c r="D1085" s="2"/>
    </row>
    <row r="1086" spans="1:4">
      <c r="A1086" s="2"/>
      <c r="B1086" s="2"/>
      <c r="C1086" s="2"/>
      <c r="D1086" s="2"/>
    </row>
    <row r="1087" spans="1:4">
      <c r="A1087" s="2"/>
      <c r="B1087" s="2"/>
      <c r="C1087" s="2"/>
      <c r="D1087" s="2"/>
    </row>
    <row r="1088" spans="1:4">
      <c r="A1088" s="2"/>
      <c r="B1088" s="2"/>
      <c r="C1088" s="2"/>
      <c r="D1088" s="2"/>
    </row>
    <row r="1089" spans="1:4">
      <c r="A1089" s="2"/>
      <c r="B1089" s="2"/>
      <c r="C1089" s="2"/>
      <c r="D1089" s="2"/>
    </row>
    <row r="1090" spans="1:4">
      <c r="A1090" s="2"/>
      <c r="B1090" s="2"/>
      <c r="C1090" s="2"/>
      <c r="D1090" s="2"/>
    </row>
    <row r="1091" spans="1:4">
      <c r="A1091" s="2"/>
      <c r="B1091" s="2"/>
      <c r="C1091" s="2"/>
      <c r="D1091" s="2"/>
    </row>
    <row r="1092" spans="1:4">
      <c r="A1092" s="2"/>
      <c r="B1092" s="2"/>
      <c r="C1092" s="2"/>
      <c r="D1092" s="2"/>
    </row>
    <row r="1093" spans="1:4">
      <c r="A1093" s="2"/>
      <c r="B1093" s="2"/>
      <c r="C1093" s="2"/>
      <c r="D1093" s="2"/>
    </row>
    <row r="1094" spans="1:4">
      <c r="A1094" s="2"/>
      <c r="B1094" s="2"/>
      <c r="C1094" s="2"/>
      <c r="D1094" s="2"/>
    </row>
    <row r="1095" spans="1:4">
      <c r="A1095" s="2"/>
      <c r="B1095" s="2"/>
      <c r="C1095" s="2"/>
      <c r="D1095" s="2"/>
    </row>
    <row r="1096" spans="1:4">
      <c r="A1096" s="2"/>
      <c r="B1096" s="2"/>
      <c r="C1096" s="2"/>
      <c r="D1096" s="2"/>
    </row>
    <row r="1097" spans="1:4">
      <c r="A1097" s="2"/>
      <c r="B1097" s="2"/>
      <c r="C1097" s="2"/>
      <c r="D1097" s="2"/>
    </row>
    <row r="1098" spans="1:4">
      <c r="A1098" s="2"/>
      <c r="B1098" s="2"/>
      <c r="C1098" s="2"/>
      <c r="D1098" s="2"/>
    </row>
    <row r="1099" spans="1:4">
      <c r="A1099" s="2"/>
      <c r="B1099" s="2"/>
      <c r="C1099" s="2"/>
      <c r="D1099" s="2"/>
    </row>
    <row r="1100" spans="1:4">
      <c r="A1100" s="2"/>
      <c r="B1100" s="2"/>
      <c r="C1100" s="2"/>
      <c r="D1100" s="2"/>
    </row>
    <row r="1101" spans="1:4">
      <c r="A1101" s="2"/>
      <c r="B1101" s="2"/>
      <c r="C1101" s="2"/>
      <c r="D1101" s="2"/>
    </row>
    <row r="1102" spans="1:4">
      <c r="A1102" s="2"/>
      <c r="B1102" s="2"/>
      <c r="C1102" s="2"/>
      <c r="D1102" s="2"/>
    </row>
    <row r="1103" spans="1:4">
      <c r="A1103" s="2"/>
      <c r="B1103" s="2"/>
      <c r="C1103" s="2"/>
      <c r="D1103" s="2"/>
    </row>
    <row r="1104" spans="1:4">
      <c r="A1104" s="2"/>
      <c r="B1104" s="2"/>
      <c r="C1104" s="2"/>
      <c r="D1104" s="2"/>
    </row>
    <row r="1105" spans="1:4">
      <c r="A1105" s="2"/>
      <c r="B1105" s="2"/>
      <c r="C1105" s="2"/>
      <c r="D1105" s="2"/>
    </row>
    <row r="1106" spans="1:4">
      <c r="A1106" s="2"/>
      <c r="B1106" s="2"/>
      <c r="C1106" s="2"/>
      <c r="D1106" s="2"/>
    </row>
    <row r="1107" spans="1:4">
      <c r="A1107" s="2"/>
      <c r="B1107" s="2"/>
      <c r="C1107" s="2"/>
      <c r="D1107" s="2"/>
    </row>
    <row r="1108" spans="1:4">
      <c r="A1108" s="2"/>
      <c r="B1108" s="2"/>
      <c r="C1108" s="2"/>
      <c r="D1108" s="2"/>
    </row>
    <row r="1109" spans="1:4">
      <c r="A1109" s="2"/>
      <c r="B1109" s="2"/>
      <c r="C1109" s="2"/>
      <c r="D1109" s="2"/>
    </row>
    <row r="1110" spans="1:4">
      <c r="A1110" s="2"/>
      <c r="B1110" s="2"/>
      <c r="C1110" s="2"/>
      <c r="D1110" s="2"/>
    </row>
    <row r="1111" spans="1:4">
      <c r="A1111" s="2"/>
      <c r="B1111" s="2"/>
      <c r="C1111" s="2"/>
      <c r="D1111" s="2"/>
    </row>
    <row r="1112" spans="1:4">
      <c r="A1112" s="2"/>
      <c r="B1112" s="2"/>
      <c r="C1112" s="2"/>
      <c r="D1112" s="2"/>
    </row>
    <row r="1113" spans="1:4">
      <c r="A1113" s="2"/>
      <c r="B1113" s="2"/>
      <c r="C1113" s="2"/>
      <c r="D1113" s="2"/>
    </row>
    <row r="1114" spans="1:4">
      <c r="A1114" s="2"/>
      <c r="B1114" s="2"/>
      <c r="C1114" s="2"/>
      <c r="D1114" s="2"/>
    </row>
    <row r="1115" spans="1:4">
      <c r="A1115" s="2"/>
      <c r="B1115" s="2"/>
      <c r="C1115" s="2"/>
      <c r="D1115" s="2"/>
    </row>
    <row r="1116" spans="1:4">
      <c r="A1116" s="2"/>
      <c r="B1116" s="2"/>
      <c r="C1116" s="2"/>
      <c r="D1116" s="2"/>
    </row>
    <row r="1117" spans="1:4">
      <c r="A1117" s="2"/>
      <c r="B1117" s="2"/>
      <c r="C1117" s="2"/>
      <c r="D1117" s="2"/>
    </row>
    <row r="1118" spans="1:4">
      <c r="A1118" s="2"/>
      <c r="B1118" s="2"/>
      <c r="C1118" s="2"/>
      <c r="D1118" s="2"/>
    </row>
    <row r="1119" spans="1:4">
      <c r="A1119" s="2"/>
      <c r="B1119" s="2"/>
      <c r="C1119" s="2"/>
      <c r="D1119" s="2"/>
    </row>
    <row r="1120" spans="1:4">
      <c r="A1120" s="2"/>
      <c r="B1120" s="2"/>
      <c r="C1120" s="2"/>
      <c r="D1120" s="2"/>
    </row>
    <row r="1121" spans="1:4">
      <c r="A1121" s="2"/>
      <c r="B1121" s="2"/>
      <c r="C1121" s="2"/>
      <c r="D1121" s="2"/>
    </row>
    <row r="1122" spans="1:4">
      <c r="A1122" s="2"/>
      <c r="B1122" s="2"/>
      <c r="C1122" s="2"/>
      <c r="D1122" s="2"/>
    </row>
    <row r="1123" spans="1:4">
      <c r="A1123" s="2"/>
      <c r="B1123" s="2"/>
      <c r="C1123" s="2"/>
      <c r="D1123" s="2"/>
    </row>
    <row r="1124" spans="1:4">
      <c r="A1124" s="2"/>
      <c r="B1124" s="2"/>
      <c r="C1124" s="2"/>
      <c r="D1124" s="2"/>
    </row>
    <row r="1125" spans="1:4">
      <c r="A1125" s="2"/>
      <c r="B1125" s="2"/>
      <c r="C1125" s="2"/>
      <c r="D1125" s="2"/>
    </row>
    <row r="1126" spans="1:4">
      <c r="A1126" s="2"/>
      <c r="B1126" s="2"/>
      <c r="C1126" s="2"/>
      <c r="D1126" s="2"/>
    </row>
    <row r="1127" spans="1:4">
      <c r="A1127" s="2"/>
      <c r="B1127" s="2"/>
      <c r="C1127" s="2"/>
      <c r="D1127" s="2"/>
    </row>
    <row r="1128" spans="1:4">
      <c r="A1128" s="2"/>
      <c r="B1128" s="2"/>
      <c r="C1128" s="2"/>
      <c r="D1128" s="2"/>
    </row>
    <row r="1129" spans="1:4">
      <c r="A1129" s="2"/>
      <c r="B1129" s="2"/>
      <c r="C1129" s="2"/>
      <c r="D1129" s="2"/>
    </row>
    <row r="1130" spans="1:4">
      <c r="A1130" s="2"/>
      <c r="B1130" s="2"/>
      <c r="C1130" s="2"/>
      <c r="D1130" s="2"/>
    </row>
    <row r="1131" spans="1:4">
      <c r="A1131" s="2"/>
      <c r="B1131" s="2"/>
      <c r="C1131" s="2"/>
      <c r="D1131" s="2"/>
    </row>
    <row r="1132" spans="1:4">
      <c r="A1132" s="2"/>
      <c r="B1132" s="2"/>
      <c r="C1132" s="2"/>
      <c r="D1132" s="2"/>
    </row>
    <row r="1133" spans="1:4">
      <c r="A1133" s="2"/>
      <c r="B1133" s="2"/>
      <c r="C1133" s="2"/>
      <c r="D1133" s="2"/>
    </row>
    <row r="1134" spans="1:4">
      <c r="A1134" s="2"/>
      <c r="B1134" s="2"/>
      <c r="C1134" s="2"/>
      <c r="D1134" s="2"/>
    </row>
    <row r="1135" spans="1:4">
      <c r="A1135" s="2"/>
      <c r="B1135" s="2"/>
      <c r="C1135" s="2"/>
      <c r="D1135" s="2"/>
    </row>
    <row r="1136" spans="1:4">
      <c r="A1136" s="2"/>
      <c r="B1136" s="2"/>
      <c r="C1136" s="2"/>
      <c r="D1136" s="2"/>
    </row>
    <row r="1137" spans="1:4">
      <c r="A1137" s="2"/>
      <c r="B1137" s="2"/>
      <c r="C1137" s="2"/>
      <c r="D1137" s="2"/>
    </row>
    <row r="1138" spans="1:4">
      <c r="A1138" s="2"/>
      <c r="B1138" s="2"/>
      <c r="C1138" s="2"/>
      <c r="D1138" s="2"/>
    </row>
    <row r="1139" spans="1:4">
      <c r="A1139" s="2"/>
      <c r="B1139" s="2"/>
      <c r="C1139" s="2"/>
      <c r="D1139" s="2"/>
    </row>
    <row r="1140" spans="1:4">
      <c r="A1140" s="2"/>
      <c r="B1140" s="2"/>
      <c r="C1140" s="2"/>
      <c r="D1140" s="2"/>
    </row>
    <row r="1141" spans="1:4">
      <c r="A1141" s="2"/>
      <c r="B1141" s="2"/>
      <c r="C1141" s="2"/>
      <c r="D1141" s="2"/>
    </row>
    <row r="1142" spans="1:4">
      <c r="A1142" s="2"/>
      <c r="B1142" s="2"/>
      <c r="C1142" s="2"/>
      <c r="D1142" s="2"/>
    </row>
  </sheetData>
  <pageMargins left="0.7" right="0.7" top="0.75" bottom="0.75" header="0.3" footer="0.3"/>
  <pageSetup scale="8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L1" sqref="L1:N2"/>
    </sheetView>
  </sheetViews>
  <sheetFormatPr defaultRowHeight="15"/>
  <cols>
    <col min="1" max="1" width="44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5703125" customWidth="1"/>
  </cols>
  <sheetData>
    <row r="1" spans="1:14">
      <c r="A1" s="79" t="s">
        <v>132</v>
      </c>
      <c r="B1" s="79" t="s">
        <v>133</v>
      </c>
      <c r="C1" s="79" t="s">
        <v>134</v>
      </c>
      <c r="D1" s="79" t="s">
        <v>135</v>
      </c>
      <c r="E1" s="80" t="s">
        <v>136</v>
      </c>
      <c r="F1" s="80" t="s">
        <v>137</v>
      </c>
      <c r="G1" s="80" t="s">
        <v>138</v>
      </c>
      <c r="H1" s="80" t="s">
        <v>139</v>
      </c>
      <c r="I1" s="80" t="s">
        <v>140</v>
      </c>
      <c r="J1" s="80" t="s">
        <v>141</v>
      </c>
      <c r="K1" s="81" t="s">
        <v>90</v>
      </c>
      <c r="L1" s="55" t="s">
        <v>184</v>
      </c>
      <c r="M1" s="52" t="s">
        <v>185</v>
      </c>
      <c r="N1" s="52" t="s">
        <v>186</v>
      </c>
    </row>
    <row r="2" spans="1:14">
      <c r="A2" s="170" t="s">
        <v>168</v>
      </c>
      <c r="B2" s="170">
        <v>1320</v>
      </c>
      <c r="C2" s="170" t="s">
        <v>149</v>
      </c>
      <c r="D2" s="170" t="s">
        <v>91</v>
      </c>
      <c r="E2" s="171">
        <v>0.22</v>
      </c>
      <c r="F2" s="171">
        <v>50.8</v>
      </c>
      <c r="G2" s="171">
        <v>0</v>
      </c>
      <c r="H2" s="171">
        <v>1.395</v>
      </c>
      <c r="I2" s="171">
        <v>0.33900000000000002</v>
      </c>
      <c r="J2" s="171">
        <v>0.39300000000000002</v>
      </c>
      <c r="K2" s="172">
        <v>0.1</v>
      </c>
      <c r="L2" s="179">
        <f>F2*J2*K2/12</f>
        <v>0.16637000000000002</v>
      </c>
      <c r="M2" s="179">
        <f>ROUND(2.721*H2*L2,1)</f>
        <v>0.6</v>
      </c>
      <c r="N2" s="179">
        <f>ROUND((2.721*I2*L2)+(E2*K2),1)</f>
        <v>0.2</v>
      </c>
    </row>
    <row r="3" spans="1:14">
      <c r="A3" s="170" t="s">
        <v>168</v>
      </c>
      <c r="B3" s="170">
        <v>1320</v>
      </c>
      <c r="C3" s="170" t="s">
        <v>149</v>
      </c>
      <c r="D3" s="170" t="s">
        <v>91</v>
      </c>
      <c r="E3" s="171">
        <v>0.22</v>
      </c>
      <c r="F3" s="171">
        <v>50.8</v>
      </c>
      <c r="G3" s="171">
        <v>0</v>
      </c>
      <c r="H3" s="171">
        <v>1.395</v>
      </c>
      <c r="I3" s="171">
        <v>0.33900000000000002</v>
      </c>
      <c r="J3" s="171">
        <v>0.39300000000000002</v>
      </c>
      <c r="K3" s="172">
        <v>0</v>
      </c>
      <c r="L3" s="179">
        <f t="shared" ref="L3:L9" si="0">F3*J3*K3/12</f>
        <v>0</v>
      </c>
      <c r="M3" s="179">
        <f t="shared" ref="M3:M9" si="1">ROUND(2.721*H3*L3,1)</f>
        <v>0</v>
      </c>
      <c r="N3" s="179">
        <f t="shared" ref="N3:N9" si="2">ROUND((2.721*I3*L3)+(E3*K3),1)</f>
        <v>0</v>
      </c>
    </row>
    <row r="4" spans="1:14">
      <c r="A4" s="170" t="s">
        <v>168</v>
      </c>
      <c r="B4" s="170">
        <v>1210</v>
      </c>
      <c r="C4" s="170" t="s">
        <v>149</v>
      </c>
      <c r="D4" s="170" t="s">
        <v>91</v>
      </c>
      <c r="E4" s="171">
        <v>0.22</v>
      </c>
      <c r="F4" s="171">
        <v>50.8</v>
      </c>
      <c r="G4" s="171">
        <v>0</v>
      </c>
      <c r="H4" s="171">
        <v>1.2450000000000001</v>
      </c>
      <c r="I4" s="171">
        <v>0.21299999999999999</v>
      </c>
      <c r="J4" s="171">
        <v>0.28799999999999998</v>
      </c>
      <c r="K4" s="172">
        <v>3</v>
      </c>
      <c r="L4" s="179">
        <f t="shared" si="0"/>
        <v>3.6576</v>
      </c>
      <c r="M4" s="179">
        <f t="shared" si="1"/>
        <v>12.4</v>
      </c>
      <c r="N4" s="179">
        <f t="shared" si="2"/>
        <v>2.8</v>
      </c>
    </row>
    <row r="5" spans="1:14">
      <c r="A5" s="170" t="s">
        <v>168</v>
      </c>
      <c r="B5" s="170">
        <v>1210</v>
      </c>
      <c r="C5" s="170" t="s">
        <v>149</v>
      </c>
      <c r="D5" s="170" t="s">
        <v>92</v>
      </c>
      <c r="E5" s="171">
        <v>0.22</v>
      </c>
      <c r="F5" s="171">
        <v>50.8</v>
      </c>
      <c r="G5" s="171">
        <v>0</v>
      </c>
      <c r="H5" s="171">
        <v>1.2450000000000001</v>
      </c>
      <c r="I5" s="171">
        <v>0.21299999999999999</v>
      </c>
      <c r="J5" s="171">
        <v>0.28799999999999998</v>
      </c>
      <c r="K5" s="172">
        <v>0</v>
      </c>
      <c r="L5" s="179">
        <f t="shared" si="0"/>
        <v>0</v>
      </c>
      <c r="M5" s="179">
        <f t="shared" si="1"/>
        <v>0</v>
      </c>
      <c r="N5" s="179">
        <f t="shared" si="2"/>
        <v>0</v>
      </c>
    </row>
    <row r="6" spans="1:14">
      <c r="A6" s="170" t="s">
        <v>168</v>
      </c>
      <c r="B6" s="170">
        <v>1210</v>
      </c>
      <c r="C6" s="170" t="s">
        <v>149</v>
      </c>
      <c r="D6" s="170" t="s">
        <v>91</v>
      </c>
      <c r="E6" s="171">
        <v>0.22</v>
      </c>
      <c r="F6" s="171">
        <v>50.8</v>
      </c>
      <c r="G6" s="171">
        <v>0</v>
      </c>
      <c r="H6" s="171">
        <v>1.2450000000000001</v>
      </c>
      <c r="I6" s="171">
        <v>0.21299999999999999</v>
      </c>
      <c r="J6" s="171">
        <v>0.28799999999999998</v>
      </c>
      <c r="K6" s="172">
        <v>12</v>
      </c>
      <c r="L6" s="179">
        <f t="shared" si="0"/>
        <v>14.6304</v>
      </c>
      <c r="M6" s="179">
        <f t="shared" si="1"/>
        <v>49.6</v>
      </c>
      <c r="N6" s="179">
        <f t="shared" si="2"/>
        <v>11.1</v>
      </c>
    </row>
    <row r="7" spans="1:14">
      <c r="A7" s="170" t="s">
        <v>168</v>
      </c>
      <c r="B7" s="170">
        <v>1320</v>
      </c>
      <c r="C7" s="170" t="s">
        <v>149</v>
      </c>
      <c r="D7" s="170" t="s">
        <v>91</v>
      </c>
      <c r="E7" s="171">
        <v>0.22</v>
      </c>
      <c r="F7" s="171">
        <v>50.8</v>
      </c>
      <c r="G7" s="171">
        <v>0</v>
      </c>
      <c r="H7" s="171">
        <v>1.395</v>
      </c>
      <c r="I7" s="171">
        <v>0.33900000000000002</v>
      </c>
      <c r="J7" s="171">
        <v>0.39300000000000002</v>
      </c>
      <c r="K7" s="172">
        <v>0</v>
      </c>
      <c r="L7" s="179">
        <f t="shared" si="0"/>
        <v>0</v>
      </c>
      <c r="M7" s="179">
        <f t="shared" si="1"/>
        <v>0</v>
      </c>
      <c r="N7" s="179">
        <f t="shared" si="2"/>
        <v>0</v>
      </c>
    </row>
    <row r="8" spans="1:14">
      <c r="A8" s="170" t="s">
        <v>168</v>
      </c>
      <c r="B8" s="170">
        <v>1320</v>
      </c>
      <c r="C8" s="170" t="s">
        <v>149</v>
      </c>
      <c r="D8" s="170" t="s">
        <v>91</v>
      </c>
      <c r="E8" s="171">
        <v>0.22</v>
      </c>
      <c r="F8" s="171">
        <v>50.8</v>
      </c>
      <c r="G8" s="171">
        <v>0</v>
      </c>
      <c r="H8" s="171">
        <v>1.395</v>
      </c>
      <c r="I8" s="171">
        <v>0.33900000000000002</v>
      </c>
      <c r="J8" s="171">
        <v>0.39300000000000002</v>
      </c>
      <c r="K8" s="172">
        <v>0</v>
      </c>
      <c r="L8" s="179">
        <f t="shared" si="0"/>
        <v>0</v>
      </c>
      <c r="M8" s="179">
        <f t="shared" si="1"/>
        <v>0</v>
      </c>
      <c r="N8" s="179">
        <f t="shared" si="2"/>
        <v>0</v>
      </c>
    </row>
    <row r="9" spans="1:14">
      <c r="A9" s="170" t="s">
        <v>168</v>
      </c>
      <c r="B9" s="170">
        <v>1210</v>
      </c>
      <c r="C9" s="170" t="s">
        <v>149</v>
      </c>
      <c r="D9" s="170" t="s">
        <v>91</v>
      </c>
      <c r="E9" s="171">
        <v>0.22</v>
      </c>
      <c r="F9" s="171">
        <v>50.8</v>
      </c>
      <c r="G9" s="171">
        <v>0</v>
      </c>
      <c r="H9" s="171">
        <v>1.2450000000000001</v>
      </c>
      <c r="I9" s="171">
        <v>0.21299999999999999</v>
      </c>
      <c r="J9" s="171">
        <v>0.28799999999999998</v>
      </c>
      <c r="K9" s="172">
        <v>0</v>
      </c>
      <c r="L9" s="179">
        <f t="shared" si="0"/>
        <v>0</v>
      </c>
      <c r="M9" s="179">
        <f t="shared" si="1"/>
        <v>0</v>
      </c>
      <c r="N9" s="179">
        <f t="shared" si="2"/>
        <v>0</v>
      </c>
    </row>
    <row r="10" spans="1:14">
      <c r="K10" s="179">
        <f t="shared" ref="K10:M10" si="3">SUM(K2:K9)</f>
        <v>15.1</v>
      </c>
      <c r="L10" s="179">
        <f t="shared" si="3"/>
        <v>18.454370000000001</v>
      </c>
      <c r="M10" s="179">
        <f t="shared" si="3"/>
        <v>62.6</v>
      </c>
      <c r="N10">
        <f>SUM(N2:N9)</f>
        <v>14.1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04"/>
  <sheetViews>
    <sheetView workbookViewId="0">
      <pane ySplit="1" topLeftCell="A275" activePane="bottomLeft" state="frozen"/>
      <selection pane="bottomLeft" activeCell="C1" sqref="C1"/>
    </sheetView>
  </sheetViews>
  <sheetFormatPr defaultRowHeight="15"/>
  <cols>
    <col min="1" max="1" width="3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.5703125" customWidth="1"/>
  </cols>
  <sheetData>
    <row r="1" spans="1:14">
      <c r="A1" s="82" t="s">
        <v>132</v>
      </c>
      <c r="B1" s="82" t="s">
        <v>133</v>
      </c>
      <c r="C1" s="82" t="s">
        <v>134</v>
      </c>
      <c r="D1" s="82" t="s">
        <v>135</v>
      </c>
      <c r="E1" s="83" t="s">
        <v>136</v>
      </c>
      <c r="F1" s="83" t="s">
        <v>137</v>
      </c>
      <c r="G1" s="83" t="s">
        <v>138</v>
      </c>
      <c r="H1" s="83" t="s">
        <v>139</v>
      </c>
      <c r="I1" s="83" t="s">
        <v>140</v>
      </c>
      <c r="J1" s="83" t="s">
        <v>141</v>
      </c>
      <c r="K1" s="84" t="s">
        <v>90</v>
      </c>
      <c r="L1" s="55" t="s">
        <v>184</v>
      </c>
      <c r="M1" s="52" t="s">
        <v>185</v>
      </c>
      <c r="N1" s="52" t="s">
        <v>186</v>
      </c>
    </row>
    <row r="2" spans="1:14">
      <c r="A2" s="164" t="s">
        <v>166</v>
      </c>
      <c r="B2" s="164">
        <v>5300</v>
      </c>
      <c r="C2" s="164" t="s">
        <v>149</v>
      </c>
      <c r="D2" s="164" t="s">
        <v>92</v>
      </c>
      <c r="E2" s="165">
        <v>0.22</v>
      </c>
      <c r="F2" s="165">
        <v>50.8</v>
      </c>
      <c r="G2" s="165">
        <v>0</v>
      </c>
      <c r="H2" s="165">
        <v>0.505</v>
      </c>
      <c r="I2" s="165">
        <v>6.8000000000000005E-2</v>
      </c>
      <c r="J2" s="165">
        <v>5.2999999999999999E-2</v>
      </c>
      <c r="K2" s="166">
        <v>0.6</v>
      </c>
      <c r="L2" s="179">
        <f>F2*J2*K2/12</f>
        <v>0.13461999999999999</v>
      </c>
      <c r="M2" s="179">
        <f>ROUND(2.721*H2*L2,1)</f>
        <v>0.2</v>
      </c>
      <c r="N2" s="179">
        <f>ROUND((2.721*I2*L2)+(E2*K2),1)</f>
        <v>0.2</v>
      </c>
    </row>
    <row r="3" spans="1:14">
      <c r="A3" s="164" t="s">
        <v>166</v>
      </c>
      <c r="B3" s="164">
        <v>5300</v>
      </c>
      <c r="C3" s="164" t="s">
        <v>149</v>
      </c>
      <c r="D3" s="164" t="s">
        <v>92</v>
      </c>
      <c r="E3" s="165">
        <v>0.22</v>
      </c>
      <c r="F3" s="165">
        <v>50.8</v>
      </c>
      <c r="G3" s="165">
        <v>0</v>
      </c>
      <c r="H3" s="165">
        <v>0.505</v>
      </c>
      <c r="I3" s="165">
        <v>6.8000000000000005E-2</v>
      </c>
      <c r="J3" s="165">
        <v>5.2999999999999999E-2</v>
      </c>
      <c r="K3" s="166">
        <v>0.4</v>
      </c>
      <c r="L3" s="179">
        <f t="shared" ref="L3:L66" si="0">F3*J3*K3/12</f>
        <v>8.9746666666666655E-2</v>
      </c>
      <c r="M3" s="179">
        <f t="shared" ref="M3:M66" si="1">ROUND(2.721*H3*L3,1)</f>
        <v>0.1</v>
      </c>
      <c r="N3" s="179">
        <f t="shared" ref="N3:N66" si="2">ROUND((2.721*I3*L3)+(E3*K3),1)</f>
        <v>0.1</v>
      </c>
    </row>
    <row r="4" spans="1:14">
      <c r="A4" s="164" t="s">
        <v>166</v>
      </c>
      <c r="B4" s="164">
        <v>5300</v>
      </c>
      <c r="C4" s="164" t="s">
        <v>149</v>
      </c>
      <c r="D4" s="164" t="s">
        <v>91</v>
      </c>
      <c r="E4" s="165">
        <v>0.22</v>
      </c>
      <c r="F4" s="165">
        <v>50.8</v>
      </c>
      <c r="G4" s="165">
        <v>0</v>
      </c>
      <c r="H4" s="165">
        <v>0.505</v>
      </c>
      <c r="I4" s="165">
        <v>6.8000000000000005E-2</v>
      </c>
      <c r="J4" s="165">
        <v>5.2999999999999999E-2</v>
      </c>
      <c r="K4" s="166">
        <v>0</v>
      </c>
      <c r="L4" s="179">
        <f t="shared" si="0"/>
        <v>0</v>
      </c>
      <c r="M4" s="179">
        <f t="shared" si="1"/>
        <v>0</v>
      </c>
      <c r="N4" s="179">
        <f t="shared" si="2"/>
        <v>0</v>
      </c>
    </row>
    <row r="5" spans="1:14">
      <c r="A5" s="164" t="s">
        <v>166</v>
      </c>
      <c r="B5" s="164">
        <v>3300</v>
      </c>
      <c r="C5" s="164" t="s">
        <v>149</v>
      </c>
      <c r="D5" s="164" t="s">
        <v>91</v>
      </c>
      <c r="E5" s="165">
        <v>0.22</v>
      </c>
      <c r="F5" s="165">
        <v>50.8</v>
      </c>
      <c r="G5" s="165">
        <v>0</v>
      </c>
      <c r="H5" s="165">
        <v>0.69099999999999995</v>
      </c>
      <c r="I5" s="165">
        <v>3.5999999999999997E-2</v>
      </c>
      <c r="J5" s="165">
        <v>0.26200000000000001</v>
      </c>
      <c r="K5" s="166">
        <v>0</v>
      </c>
      <c r="L5" s="179">
        <f t="shared" si="0"/>
        <v>0</v>
      </c>
      <c r="M5" s="179">
        <f t="shared" si="1"/>
        <v>0</v>
      </c>
      <c r="N5" s="179">
        <f t="shared" si="2"/>
        <v>0</v>
      </c>
    </row>
    <row r="6" spans="1:14">
      <c r="A6" s="164" t="s">
        <v>166</v>
      </c>
      <c r="B6" s="164">
        <v>3300</v>
      </c>
      <c r="C6" s="164" t="s">
        <v>149</v>
      </c>
      <c r="D6" s="163"/>
      <c r="E6" s="165">
        <v>0.22</v>
      </c>
      <c r="F6" s="165">
        <v>50.8</v>
      </c>
      <c r="G6" s="165">
        <v>0</v>
      </c>
      <c r="H6" s="165">
        <v>0.69099999999999995</v>
      </c>
      <c r="I6" s="165">
        <v>3.5999999999999997E-2</v>
      </c>
      <c r="J6" s="165">
        <v>0.26200000000000001</v>
      </c>
      <c r="K6" s="166">
        <v>0</v>
      </c>
      <c r="L6" s="179">
        <f t="shared" si="0"/>
        <v>0</v>
      </c>
      <c r="M6" s="179">
        <f t="shared" si="1"/>
        <v>0</v>
      </c>
      <c r="N6" s="179">
        <f t="shared" si="2"/>
        <v>0</v>
      </c>
    </row>
    <row r="7" spans="1:14">
      <c r="A7" s="164" t="s">
        <v>166</v>
      </c>
      <c r="B7" s="164">
        <v>3300</v>
      </c>
      <c r="C7" s="164" t="s">
        <v>149</v>
      </c>
      <c r="D7" s="164" t="s">
        <v>92</v>
      </c>
      <c r="E7" s="165">
        <v>0.22</v>
      </c>
      <c r="F7" s="165">
        <v>50.8</v>
      </c>
      <c r="G7" s="165">
        <v>0</v>
      </c>
      <c r="H7" s="165">
        <v>0.69099999999999995</v>
      </c>
      <c r="I7" s="165">
        <v>3.5999999999999997E-2</v>
      </c>
      <c r="J7" s="165">
        <v>0.26200000000000001</v>
      </c>
      <c r="K7" s="166">
        <v>0.1</v>
      </c>
      <c r="L7" s="179">
        <f t="shared" si="0"/>
        <v>0.11091333333333335</v>
      </c>
      <c r="M7" s="179">
        <f t="shared" si="1"/>
        <v>0.2</v>
      </c>
      <c r="N7" s="179">
        <f t="shared" si="2"/>
        <v>0</v>
      </c>
    </row>
    <row r="8" spans="1:14">
      <c r="A8" s="164" t="s">
        <v>166</v>
      </c>
      <c r="B8" s="164">
        <v>3300</v>
      </c>
      <c r="C8" s="164" t="s">
        <v>149</v>
      </c>
      <c r="D8" s="164" t="s">
        <v>91</v>
      </c>
      <c r="E8" s="165">
        <v>0.22</v>
      </c>
      <c r="F8" s="165">
        <v>50.8</v>
      </c>
      <c r="G8" s="165">
        <v>0</v>
      </c>
      <c r="H8" s="165">
        <v>0.69099999999999995</v>
      </c>
      <c r="I8" s="165">
        <v>3.5999999999999997E-2</v>
      </c>
      <c r="J8" s="165">
        <v>0.26200000000000001</v>
      </c>
      <c r="K8" s="166">
        <v>2.8</v>
      </c>
      <c r="L8" s="179">
        <f t="shared" si="0"/>
        <v>3.1055733333333326</v>
      </c>
      <c r="M8" s="179">
        <f t="shared" si="1"/>
        <v>5.8</v>
      </c>
      <c r="N8" s="179">
        <f t="shared" si="2"/>
        <v>0.9</v>
      </c>
    </row>
    <row r="9" spans="1:14">
      <c r="A9" s="164" t="s">
        <v>166</v>
      </c>
      <c r="B9" s="164">
        <v>3300</v>
      </c>
      <c r="C9" s="164" t="s">
        <v>149</v>
      </c>
      <c r="D9" s="164" t="s">
        <v>92</v>
      </c>
      <c r="E9" s="165">
        <v>0.22</v>
      </c>
      <c r="F9" s="165">
        <v>50.8</v>
      </c>
      <c r="G9" s="165">
        <v>0</v>
      </c>
      <c r="H9" s="165">
        <v>0.69099999999999995</v>
      </c>
      <c r="I9" s="165">
        <v>3.5999999999999997E-2</v>
      </c>
      <c r="J9" s="165">
        <v>0.26200000000000001</v>
      </c>
      <c r="K9" s="166">
        <v>2.5</v>
      </c>
      <c r="L9" s="179">
        <f t="shared" si="0"/>
        <v>2.7728333333333333</v>
      </c>
      <c r="M9" s="179">
        <f t="shared" si="1"/>
        <v>5.2</v>
      </c>
      <c r="N9" s="179">
        <f t="shared" si="2"/>
        <v>0.8</v>
      </c>
    </row>
    <row r="10" spans="1:14">
      <c r="A10" s="164" t="s">
        <v>166</v>
      </c>
      <c r="B10" s="164">
        <v>5300</v>
      </c>
      <c r="C10" s="164" t="s">
        <v>149</v>
      </c>
      <c r="D10" s="164" t="s">
        <v>91</v>
      </c>
      <c r="E10" s="165">
        <v>0.22</v>
      </c>
      <c r="F10" s="165">
        <v>50.8</v>
      </c>
      <c r="G10" s="165">
        <v>0</v>
      </c>
      <c r="H10" s="165">
        <v>0.505</v>
      </c>
      <c r="I10" s="165">
        <v>6.8000000000000005E-2</v>
      </c>
      <c r="J10" s="165">
        <v>5.2999999999999999E-2</v>
      </c>
      <c r="K10" s="166">
        <v>1.7</v>
      </c>
      <c r="L10" s="179">
        <f t="shared" si="0"/>
        <v>0.38142333333333328</v>
      </c>
      <c r="M10" s="179">
        <f t="shared" si="1"/>
        <v>0.5</v>
      </c>
      <c r="N10" s="179">
        <f t="shared" si="2"/>
        <v>0.4</v>
      </c>
    </row>
    <row r="11" spans="1:14">
      <c r="A11" s="164" t="s">
        <v>166</v>
      </c>
      <c r="B11" s="164">
        <v>5300</v>
      </c>
      <c r="C11" s="164" t="s">
        <v>149</v>
      </c>
      <c r="D11" s="164" t="s">
        <v>92</v>
      </c>
      <c r="E11" s="165">
        <v>0.22</v>
      </c>
      <c r="F11" s="165">
        <v>50.8</v>
      </c>
      <c r="G11" s="165">
        <v>0</v>
      </c>
      <c r="H11" s="165">
        <v>0.505</v>
      </c>
      <c r="I11" s="165">
        <v>6.8000000000000005E-2</v>
      </c>
      <c r="J11" s="165">
        <v>5.2999999999999999E-2</v>
      </c>
      <c r="K11" s="166">
        <v>2.1</v>
      </c>
      <c r="L11" s="179">
        <f t="shared" si="0"/>
        <v>0.47116999999999992</v>
      </c>
      <c r="M11" s="179">
        <f t="shared" si="1"/>
        <v>0.6</v>
      </c>
      <c r="N11" s="179">
        <f t="shared" si="2"/>
        <v>0.5</v>
      </c>
    </row>
    <row r="12" spans="1:14">
      <c r="A12" s="164" t="s">
        <v>166</v>
      </c>
      <c r="B12" s="164">
        <v>1210</v>
      </c>
      <c r="C12" s="164" t="s">
        <v>149</v>
      </c>
      <c r="D12" s="164" t="s">
        <v>92</v>
      </c>
      <c r="E12" s="165">
        <v>0.22</v>
      </c>
      <c r="F12" s="165">
        <v>50.8</v>
      </c>
      <c r="G12" s="165">
        <v>0</v>
      </c>
      <c r="H12" s="165">
        <v>1.2450000000000001</v>
      </c>
      <c r="I12" s="165">
        <v>0.21299999999999999</v>
      </c>
      <c r="J12" s="165">
        <v>0.28799999999999998</v>
      </c>
      <c r="K12" s="166">
        <v>0</v>
      </c>
      <c r="L12" s="179">
        <f t="shared" si="0"/>
        <v>0</v>
      </c>
      <c r="M12" s="179">
        <f t="shared" si="1"/>
        <v>0</v>
      </c>
      <c r="N12" s="179">
        <f t="shared" si="2"/>
        <v>0</v>
      </c>
    </row>
    <row r="13" spans="1:14">
      <c r="A13" s="164" t="s">
        <v>166</v>
      </c>
      <c r="B13" s="164">
        <v>1210</v>
      </c>
      <c r="C13" s="164" t="s">
        <v>149</v>
      </c>
      <c r="D13" s="164" t="s">
        <v>92</v>
      </c>
      <c r="E13" s="165">
        <v>0.22</v>
      </c>
      <c r="F13" s="165">
        <v>50.8</v>
      </c>
      <c r="G13" s="165">
        <v>0</v>
      </c>
      <c r="H13" s="165">
        <v>1.2450000000000001</v>
      </c>
      <c r="I13" s="165">
        <v>0.21299999999999999</v>
      </c>
      <c r="J13" s="165">
        <v>0.28799999999999998</v>
      </c>
      <c r="K13" s="166">
        <v>0.2</v>
      </c>
      <c r="L13" s="179">
        <f t="shared" si="0"/>
        <v>0.24383999999999997</v>
      </c>
      <c r="M13" s="179">
        <f t="shared" si="1"/>
        <v>0.8</v>
      </c>
      <c r="N13" s="179">
        <f t="shared" si="2"/>
        <v>0.2</v>
      </c>
    </row>
    <row r="14" spans="1:14">
      <c r="A14" s="164" t="s">
        <v>166</v>
      </c>
      <c r="B14" s="164">
        <v>1210</v>
      </c>
      <c r="C14" s="164" t="s">
        <v>149</v>
      </c>
      <c r="D14" s="164" t="s">
        <v>92</v>
      </c>
      <c r="E14" s="165">
        <v>0.22</v>
      </c>
      <c r="F14" s="165">
        <v>50.8</v>
      </c>
      <c r="G14" s="165">
        <v>0</v>
      </c>
      <c r="H14" s="165">
        <v>1.2450000000000001</v>
      </c>
      <c r="I14" s="165">
        <v>0.21299999999999999</v>
      </c>
      <c r="J14" s="165">
        <v>0.28799999999999998</v>
      </c>
      <c r="K14" s="166">
        <v>0.1</v>
      </c>
      <c r="L14" s="179">
        <f t="shared" si="0"/>
        <v>0.12191999999999999</v>
      </c>
      <c r="M14" s="179">
        <f t="shared" si="1"/>
        <v>0.4</v>
      </c>
      <c r="N14" s="179">
        <f t="shared" si="2"/>
        <v>0.1</v>
      </c>
    </row>
    <row r="15" spans="1:14">
      <c r="A15" s="164" t="s">
        <v>166</v>
      </c>
      <c r="B15" s="164">
        <v>6410</v>
      </c>
      <c r="C15" s="164" t="s">
        <v>149</v>
      </c>
      <c r="D15" s="164" t="s">
        <v>92</v>
      </c>
      <c r="E15" s="165">
        <v>0.22</v>
      </c>
      <c r="F15" s="165">
        <v>50.8</v>
      </c>
      <c r="G15" s="165">
        <v>0</v>
      </c>
      <c r="H15" s="165">
        <v>0.60699999999999998</v>
      </c>
      <c r="I15" s="165">
        <v>3.3000000000000002E-2</v>
      </c>
      <c r="J15" s="165">
        <v>2.5999999999999999E-2</v>
      </c>
      <c r="K15" s="166">
        <v>3.1</v>
      </c>
      <c r="L15" s="179">
        <f t="shared" si="0"/>
        <v>0.34120666666666666</v>
      </c>
      <c r="M15" s="179">
        <f t="shared" si="1"/>
        <v>0.6</v>
      </c>
      <c r="N15" s="179">
        <f t="shared" si="2"/>
        <v>0.7</v>
      </c>
    </row>
    <row r="16" spans="1:14">
      <c r="A16" s="164" t="s">
        <v>166</v>
      </c>
      <c r="B16" s="164">
        <v>6410</v>
      </c>
      <c r="C16" s="164" t="s">
        <v>149</v>
      </c>
      <c r="D16" s="164" t="s">
        <v>91</v>
      </c>
      <c r="E16" s="165">
        <v>0.22</v>
      </c>
      <c r="F16" s="165">
        <v>50.8</v>
      </c>
      <c r="G16" s="165">
        <v>0</v>
      </c>
      <c r="H16" s="165">
        <v>0.60699999999999998</v>
      </c>
      <c r="I16" s="165">
        <v>3.3000000000000002E-2</v>
      </c>
      <c r="J16" s="165">
        <v>2.5999999999999999E-2</v>
      </c>
      <c r="K16" s="166">
        <v>0.2</v>
      </c>
      <c r="L16" s="179">
        <f t="shared" si="0"/>
        <v>2.2013333333333333E-2</v>
      </c>
      <c r="M16" s="179">
        <f t="shared" si="1"/>
        <v>0</v>
      </c>
      <c r="N16" s="179">
        <f t="shared" si="2"/>
        <v>0</v>
      </c>
    </row>
    <row r="17" spans="1:14">
      <c r="A17" s="164" t="s">
        <v>166</v>
      </c>
      <c r="B17" s="164">
        <v>6410</v>
      </c>
      <c r="C17" s="164" t="s">
        <v>149</v>
      </c>
      <c r="D17" s="164" t="s">
        <v>92</v>
      </c>
      <c r="E17" s="165">
        <v>0.22</v>
      </c>
      <c r="F17" s="165">
        <v>50.8</v>
      </c>
      <c r="G17" s="165">
        <v>0</v>
      </c>
      <c r="H17" s="165">
        <v>0.60699999999999998</v>
      </c>
      <c r="I17" s="165">
        <v>3.3000000000000002E-2</v>
      </c>
      <c r="J17" s="165">
        <v>2.5999999999999999E-2</v>
      </c>
      <c r="K17" s="166">
        <v>0</v>
      </c>
      <c r="L17" s="179">
        <f t="shared" si="0"/>
        <v>0</v>
      </c>
      <c r="M17" s="179">
        <f t="shared" si="1"/>
        <v>0</v>
      </c>
      <c r="N17" s="179">
        <f t="shared" si="2"/>
        <v>0</v>
      </c>
    </row>
    <row r="18" spans="1:14">
      <c r="A18" s="164" t="s">
        <v>166</v>
      </c>
      <c r="B18" s="164">
        <v>6410</v>
      </c>
      <c r="C18" s="164" t="s">
        <v>149</v>
      </c>
      <c r="D18" s="164" t="s">
        <v>92</v>
      </c>
      <c r="E18" s="165">
        <v>0.22</v>
      </c>
      <c r="F18" s="165">
        <v>50.8</v>
      </c>
      <c r="G18" s="165">
        <v>0</v>
      </c>
      <c r="H18" s="165">
        <v>0.60699999999999998</v>
      </c>
      <c r="I18" s="165">
        <v>3.3000000000000002E-2</v>
      </c>
      <c r="J18" s="165">
        <v>2.5999999999999999E-2</v>
      </c>
      <c r="K18" s="166">
        <v>0.3</v>
      </c>
      <c r="L18" s="179">
        <f t="shared" si="0"/>
        <v>3.3020000000000001E-2</v>
      </c>
      <c r="M18" s="179">
        <f t="shared" si="1"/>
        <v>0.1</v>
      </c>
      <c r="N18" s="179">
        <f t="shared" si="2"/>
        <v>0.1</v>
      </c>
    </row>
    <row r="19" spans="1:14">
      <c r="A19" s="164" t="s">
        <v>166</v>
      </c>
      <c r="B19" s="164">
        <v>1320</v>
      </c>
      <c r="C19" s="164" t="s">
        <v>149</v>
      </c>
      <c r="D19" s="164" t="s">
        <v>92</v>
      </c>
      <c r="E19" s="165">
        <v>0.22</v>
      </c>
      <c r="F19" s="165">
        <v>50.8</v>
      </c>
      <c r="G19" s="165">
        <v>0</v>
      </c>
      <c r="H19" s="165">
        <v>1.395</v>
      </c>
      <c r="I19" s="165">
        <v>0.33900000000000002</v>
      </c>
      <c r="J19" s="165">
        <v>0.39300000000000002</v>
      </c>
      <c r="K19" s="166">
        <v>0</v>
      </c>
      <c r="L19" s="179">
        <f t="shared" si="0"/>
        <v>0</v>
      </c>
      <c r="M19" s="179">
        <f t="shared" si="1"/>
        <v>0</v>
      </c>
      <c r="N19" s="179">
        <f t="shared" si="2"/>
        <v>0</v>
      </c>
    </row>
    <row r="20" spans="1:14">
      <c r="A20" s="164" t="s">
        <v>166</v>
      </c>
      <c r="B20" s="164">
        <v>1320</v>
      </c>
      <c r="C20" s="164" t="s">
        <v>149</v>
      </c>
      <c r="D20" s="164" t="s">
        <v>92</v>
      </c>
      <c r="E20" s="165">
        <v>0.22</v>
      </c>
      <c r="F20" s="165">
        <v>50.8</v>
      </c>
      <c r="G20" s="165">
        <v>0</v>
      </c>
      <c r="H20" s="165">
        <v>1.395</v>
      </c>
      <c r="I20" s="165">
        <v>0.33900000000000002</v>
      </c>
      <c r="J20" s="165">
        <v>0.39300000000000002</v>
      </c>
      <c r="K20" s="166">
        <v>0.1</v>
      </c>
      <c r="L20" s="179">
        <f t="shared" si="0"/>
        <v>0.16637000000000002</v>
      </c>
      <c r="M20" s="179">
        <f t="shared" si="1"/>
        <v>0.6</v>
      </c>
      <c r="N20" s="179">
        <f t="shared" si="2"/>
        <v>0.2</v>
      </c>
    </row>
    <row r="21" spans="1:14">
      <c r="A21" s="164" t="s">
        <v>166</v>
      </c>
      <c r="B21" s="164">
        <v>5300</v>
      </c>
      <c r="C21" s="164" t="s">
        <v>149</v>
      </c>
      <c r="D21" s="164" t="s">
        <v>91</v>
      </c>
      <c r="E21" s="165">
        <v>0.22</v>
      </c>
      <c r="F21" s="165">
        <v>50.8</v>
      </c>
      <c r="G21" s="165">
        <v>0</v>
      </c>
      <c r="H21" s="165">
        <v>0.505</v>
      </c>
      <c r="I21" s="165">
        <v>6.8000000000000005E-2</v>
      </c>
      <c r="J21" s="165">
        <v>5.2999999999999999E-2</v>
      </c>
      <c r="K21" s="166">
        <v>0.2</v>
      </c>
      <c r="L21" s="179">
        <f t="shared" si="0"/>
        <v>4.4873333333333328E-2</v>
      </c>
      <c r="M21" s="179">
        <f t="shared" si="1"/>
        <v>0.1</v>
      </c>
      <c r="N21" s="179">
        <f t="shared" si="2"/>
        <v>0.1</v>
      </c>
    </row>
    <row r="22" spans="1:14">
      <c r="A22" s="164" t="s">
        <v>166</v>
      </c>
      <c r="B22" s="164">
        <v>5300</v>
      </c>
      <c r="C22" s="164" t="s">
        <v>149</v>
      </c>
      <c r="D22" s="164" t="s">
        <v>91</v>
      </c>
      <c r="E22" s="165">
        <v>0.22</v>
      </c>
      <c r="F22" s="165">
        <v>50.8</v>
      </c>
      <c r="G22" s="165">
        <v>0</v>
      </c>
      <c r="H22" s="165">
        <v>0.505</v>
      </c>
      <c r="I22" s="165">
        <v>6.8000000000000005E-2</v>
      </c>
      <c r="J22" s="165">
        <v>5.2999999999999999E-2</v>
      </c>
      <c r="K22" s="166">
        <v>0</v>
      </c>
      <c r="L22" s="179">
        <f t="shared" si="0"/>
        <v>0</v>
      </c>
      <c r="M22" s="179">
        <f t="shared" si="1"/>
        <v>0</v>
      </c>
      <c r="N22" s="179">
        <f t="shared" si="2"/>
        <v>0</v>
      </c>
    </row>
    <row r="23" spans="1:14">
      <c r="A23" s="164" t="s">
        <v>166</v>
      </c>
      <c r="B23" s="164">
        <v>5300</v>
      </c>
      <c r="C23" s="164" t="s">
        <v>149</v>
      </c>
      <c r="D23" s="164" t="s">
        <v>91</v>
      </c>
      <c r="E23" s="165">
        <v>0.22</v>
      </c>
      <c r="F23" s="165">
        <v>50.8</v>
      </c>
      <c r="G23" s="165">
        <v>0</v>
      </c>
      <c r="H23" s="165">
        <v>0.505</v>
      </c>
      <c r="I23" s="165">
        <v>6.8000000000000005E-2</v>
      </c>
      <c r="J23" s="165">
        <v>5.2999999999999999E-2</v>
      </c>
      <c r="K23" s="166">
        <v>0.6</v>
      </c>
      <c r="L23" s="179">
        <f t="shared" si="0"/>
        <v>0.13461999999999999</v>
      </c>
      <c r="M23" s="179">
        <f t="shared" si="1"/>
        <v>0.2</v>
      </c>
      <c r="N23" s="179">
        <f t="shared" si="2"/>
        <v>0.2</v>
      </c>
    </row>
    <row r="24" spans="1:14">
      <c r="A24" s="164" t="s">
        <v>166</v>
      </c>
      <c r="B24" s="164">
        <v>5300</v>
      </c>
      <c r="C24" s="164" t="s">
        <v>149</v>
      </c>
      <c r="D24" s="164" t="s">
        <v>92</v>
      </c>
      <c r="E24" s="165">
        <v>0.22</v>
      </c>
      <c r="F24" s="165">
        <v>50.8</v>
      </c>
      <c r="G24" s="165">
        <v>0</v>
      </c>
      <c r="H24" s="165">
        <v>0.505</v>
      </c>
      <c r="I24" s="165">
        <v>6.8000000000000005E-2</v>
      </c>
      <c r="J24" s="165">
        <v>5.2999999999999999E-2</v>
      </c>
      <c r="K24" s="166">
        <v>1.1000000000000001</v>
      </c>
      <c r="L24" s="179">
        <f t="shared" si="0"/>
        <v>0.24680333333333335</v>
      </c>
      <c r="M24" s="179">
        <f t="shared" si="1"/>
        <v>0.3</v>
      </c>
      <c r="N24" s="179">
        <f t="shared" si="2"/>
        <v>0.3</v>
      </c>
    </row>
    <row r="25" spans="1:14">
      <c r="A25" s="164" t="s">
        <v>166</v>
      </c>
      <c r="B25" s="164">
        <v>5300</v>
      </c>
      <c r="C25" s="164" t="s">
        <v>149</v>
      </c>
      <c r="D25" s="164" t="s">
        <v>92</v>
      </c>
      <c r="E25" s="165">
        <v>0.22</v>
      </c>
      <c r="F25" s="165">
        <v>50.8</v>
      </c>
      <c r="G25" s="165">
        <v>0</v>
      </c>
      <c r="H25" s="165">
        <v>0.505</v>
      </c>
      <c r="I25" s="165">
        <v>6.8000000000000005E-2</v>
      </c>
      <c r="J25" s="165">
        <v>5.2999999999999999E-2</v>
      </c>
      <c r="K25" s="166">
        <v>2.6</v>
      </c>
      <c r="L25" s="179">
        <f t="shared" si="0"/>
        <v>0.58335333333333328</v>
      </c>
      <c r="M25" s="179">
        <f t="shared" si="1"/>
        <v>0.8</v>
      </c>
      <c r="N25" s="179">
        <f t="shared" si="2"/>
        <v>0.7</v>
      </c>
    </row>
    <row r="26" spans="1:14">
      <c r="A26" s="164" t="s">
        <v>166</v>
      </c>
      <c r="B26" s="164">
        <v>1210</v>
      </c>
      <c r="C26" s="164" t="s">
        <v>149</v>
      </c>
      <c r="D26" s="164" t="s">
        <v>91</v>
      </c>
      <c r="E26" s="165">
        <v>0.22</v>
      </c>
      <c r="F26" s="165">
        <v>50.8</v>
      </c>
      <c r="G26" s="165">
        <v>0</v>
      </c>
      <c r="H26" s="165">
        <v>1.2450000000000001</v>
      </c>
      <c r="I26" s="165">
        <v>0.21299999999999999</v>
      </c>
      <c r="J26" s="165">
        <v>0.28799999999999998</v>
      </c>
      <c r="K26" s="166">
        <v>16.2</v>
      </c>
      <c r="L26" s="179">
        <f t="shared" si="0"/>
        <v>19.751039999999996</v>
      </c>
      <c r="M26" s="179">
        <f t="shared" si="1"/>
        <v>66.900000000000006</v>
      </c>
      <c r="N26" s="179">
        <f t="shared" si="2"/>
        <v>15</v>
      </c>
    </row>
    <row r="27" spans="1:14">
      <c r="A27" s="164" t="s">
        <v>166</v>
      </c>
      <c r="B27" s="164">
        <v>1210</v>
      </c>
      <c r="C27" s="164" t="s">
        <v>149</v>
      </c>
      <c r="D27" s="163"/>
      <c r="E27" s="165">
        <v>0.22</v>
      </c>
      <c r="F27" s="165">
        <v>50.8</v>
      </c>
      <c r="G27" s="165">
        <v>0</v>
      </c>
      <c r="H27" s="165">
        <v>1.2450000000000001</v>
      </c>
      <c r="I27" s="165">
        <v>0.21299999999999999</v>
      </c>
      <c r="J27" s="165">
        <v>0.28799999999999998</v>
      </c>
      <c r="K27" s="166">
        <v>0.1</v>
      </c>
      <c r="L27" s="179">
        <f t="shared" si="0"/>
        <v>0.12191999999999999</v>
      </c>
      <c r="M27" s="179">
        <f t="shared" si="1"/>
        <v>0.4</v>
      </c>
      <c r="N27" s="179">
        <f t="shared" si="2"/>
        <v>0.1</v>
      </c>
    </row>
    <row r="28" spans="1:14">
      <c r="A28" s="164" t="s">
        <v>166</v>
      </c>
      <c r="B28" s="164">
        <v>1210</v>
      </c>
      <c r="C28" s="164" t="s">
        <v>149</v>
      </c>
      <c r="D28" s="164" t="s">
        <v>91</v>
      </c>
      <c r="E28" s="165">
        <v>0.22</v>
      </c>
      <c r="F28" s="165">
        <v>50.8</v>
      </c>
      <c r="G28" s="165">
        <v>0</v>
      </c>
      <c r="H28" s="165">
        <v>1.2450000000000001</v>
      </c>
      <c r="I28" s="165">
        <v>0.21299999999999999</v>
      </c>
      <c r="J28" s="165">
        <v>0.28799999999999998</v>
      </c>
      <c r="K28" s="166">
        <v>0.2</v>
      </c>
      <c r="L28" s="179">
        <f t="shared" si="0"/>
        <v>0.24383999999999997</v>
      </c>
      <c r="M28" s="179">
        <f t="shared" si="1"/>
        <v>0.8</v>
      </c>
      <c r="N28" s="179">
        <f t="shared" si="2"/>
        <v>0.2</v>
      </c>
    </row>
    <row r="29" spans="1:14">
      <c r="A29" s="164" t="s">
        <v>166</v>
      </c>
      <c r="B29" s="164">
        <v>1210</v>
      </c>
      <c r="C29" s="164" t="s">
        <v>149</v>
      </c>
      <c r="D29" s="164" t="s">
        <v>92</v>
      </c>
      <c r="E29" s="165">
        <v>0.22</v>
      </c>
      <c r="F29" s="165">
        <v>50.8</v>
      </c>
      <c r="G29" s="165">
        <v>0</v>
      </c>
      <c r="H29" s="165">
        <v>1.2450000000000001</v>
      </c>
      <c r="I29" s="165">
        <v>0.21299999999999999</v>
      </c>
      <c r="J29" s="165">
        <v>0.28799999999999998</v>
      </c>
      <c r="K29" s="166">
        <v>0.7</v>
      </c>
      <c r="L29" s="179">
        <f t="shared" si="0"/>
        <v>0.85343999999999987</v>
      </c>
      <c r="M29" s="179">
        <f t="shared" si="1"/>
        <v>2.9</v>
      </c>
      <c r="N29" s="179">
        <f t="shared" si="2"/>
        <v>0.6</v>
      </c>
    </row>
    <row r="30" spans="1:14">
      <c r="A30" s="164" t="s">
        <v>166</v>
      </c>
      <c r="B30" s="164">
        <v>1210</v>
      </c>
      <c r="C30" s="164" t="s">
        <v>149</v>
      </c>
      <c r="D30" s="164" t="s">
        <v>91</v>
      </c>
      <c r="E30" s="165">
        <v>0.22</v>
      </c>
      <c r="F30" s="165">
        <v>50.8</v>
      </c>
      <c r="G30" s="165">
        <v>0</v>
      </c>
      <c r="H30" s="165">
        <v>1.2450000000000001</v>
      </c>
      <c r="I30" s="165">
        <v>0.21299999999999999</v>
      </c>
      <c r="J30" s="165">
        <v>0.28799999999999998</v>
      </c>
      <c r="K30" s="166">
        <v>10.4</v>
      </c>
      <c r="L30" s="179">
        <f t="shared" si="0"/>
        <v>12.679679999999998</v>
      </c>
      <c r="M30" s="179">
        <f t="shared" si="1"/>
        <v>43</v>
      </c>
      <c r="N30" s="179">
        <f t="shared" si="2"/>
        <v>9.6</v>
      </c>
    </row>
    <row r="31" spans="1:14">
      <c r="A31" s="164" t="s">
        <v>166</v>
      </c>
      <c r="B31" s="164">
        <v>1210</v>
      </c>
      <c r="C31" s="164" t="s">
        <v>149</v>
      </c>
      <c r="D31" s="164" t="s">
        <v>91</v>
      </c>
      <c r="E31" s="165">
        <v>0.22</v>
      </c>
      <c r="F31" s="165">
        <v>50.8</v>
      </c>
      <c r="G31" s="165">
        <v>0</v>
      </c>
      <c r="H31" s="165">
        <v>1.2450000000000001</v>
      </c>
      <c r="I31" s="165">
        <v>0.21299999999999999</v>
      </c>
      <c r="J31" s="165">
        <v>0.28799999999999998</v>
      </c>
      <c r="K31" s="166">
        <v>0</v>
      </c>
      <c r="L31" s="179">
        <f t="shared" si="0"/>
        <v>0</v>
      </c>
      <c r="M31" s="179">
        <f t="shared" si="1"/>
        <v>0</v>
      </c>
      <c r="N31" s="179">
        <f t="shared" si="2"/>
        <v>0</v>
      </c>
    </row>
    <row r="32" spans="1:14">
      <c r="A32" s="164" t="s">
        <v>166</v>
      </c>
      <c r="B32" s="164">
        <v>1210</v>
      </c>
      <c r="C32" s="164" t="s">
        <v>149</v>
      </c>
      <c r="D32" s="164" t="s">
        <v>92</v>
      </c>
      <c r="E32" s="165">
        <v>0.22</v>
      </c>
      <c r="F32" s="165">
        <v>50.8</v>
      </c>
      <c r="G32" s="165">
        <v>0</v>
      </c>
      <c r="H32" s="165">
        <v>1.2450000000000001</v>
      </c>
      <c r="I32" s="165">
        <v>0.21299999999999999</v>
      </c>
      <c r="J32" s="165">
        <v>0.28799999999999998</v>
      </c>
      <c r="K32" s="166">
        <v>0.2</v>
      </c>
      <c r="L32" s="179">
        <f t="shared" si="0"/>
        <v>0.24383999999999997</v>
      </c>
      <c r="M32" s="179">
        <f t="shared" si="1"/>
        <v>0.8</v>
      </c>
      <c r="N32" s="179">
        <f t="shared" si="2"/>
        <v>0.2</v>
      </c>
    </row>
    <row r="33" spans="1:14">
      <c r="A33" s="164" t="s">
        <v>166</v>
      </c>
      <c r="B33" s="164">
        <v>1210</v>
      </c>
      <c r="C33" s="164" t="s">
        <v>149</v>
      </c>
      <c r="D33" s="164" t="s">
        <v>91</v>
      </c>
      <c r="E33" s="165">
        <v>0.22</v>
      </c>
      <c r="F33" s="165">
        <v>50.8</v>
      </c>
      <c r="G33" s="165">
        <v>0</v>
      </c>
      <c r="H33" s="165">
        <v>1.2450000000000001</v>
      </c>
      <c r="I33" s="165">
        <v>0.21299999999999999</v>
      </c>
      <c r="J33" s="165">
        <v>0.28799999999999998</v>
      </c>
      <c r="K33" s="166">
        <v>0.5</v>
      </c>
      <c r="L33" s="179">
        <f t="shared" si="0"/>
        <v>0.60959999999999992</v>
      </c>
      <c r="M33" s="179">
        <f t="shared" si="1"/>
        <v>2.1</v>
      </c>
      <c r="N33" s="179">
        <f t="shared" si="2"/>
        <v>0.5</v>
      </c>
    </row>
    <row r="34" spans="1:14">
      <c r="A34" s="164" t="s">
        <v>166</v>
      </c>
      <c r="B34" s="164">
        <v>1210</v>
      </c>
      <c r="C34" s="164" t="s">
        <v>149</v>
      </c>
      <c r="D34" s="164" t="s">
        <v>91</v>
      </c>
      <c r="E34" s="165">
        <v>0.22</v>
      </c>
      <c r="F34" s="165">
        <v>50.8</v>
      </c>
      <c r="G34" s="165">
        <v>0</v>
      </c>
      <c r="H34" s="165">
        <v>1.2450000000000001</v>
      </c>
      <c r="I34" s="165">
        <v>0.21299999999999999</v>
      </c>
      <c r="J34" s="165">
        <v>0.28799999999999998</v>
      </c>
      <c r="K34" s="166">
        <v>3</v>
      </c>
      <c r="L34" s="179">
        <f t="shared" si="0"/>
        <v>3.6576</v>
      </c>
      <c r="M34" s="179">
        <f t="shared" si="1"/>
        <v>12.4</v>
      </c>
      <c r="N34" s="179">
        <f t="shared" si="2"/>
        <v>2.8</v>
      </c>
    </row>
    <row r="35" spans="1:14">
      <c r="A35" s="164" t="s">
        <v>166</v>
      </c>
      <c r="B35" s="164">
        <v>1210</v>
      </c>
      <c r="C35" s="164" t="s">
        <v>149</v>
      </c>
      <c r="D35" s="164" t="s">
        <v>92</v>
      </c>
      <c r="E35" s="165">
        <v>0.22</v>
      </c>
      <c r="F35" s="165">
        <v>50.8</v>
      </c>
      <c r="G35" s="165">
        <v>0</v>
      </c>
      <c r="H35" s="165">
        <v>1.2450000000000001</v>
      </c>
      <c r="I35" s="165">
        <v>0.21299999999999999</v>
      </c>
      <c r="J35" s="165">
        <v>0.28799999999999998</v>
      </c>
      <c r="K35" s="166">
        <v>1.4</v>
      </c>
      <c r="L35" s="179">
        <f t="shared" si="0"/>
        <v>1.7068799999999997</v>
      </c>
      <c r="M35" s="179">
        <f t="shared" si="1"/>
        <v>5.8</v>
      </c>
      <c r="N35" s="179">
        <f t="shared" si="2"/>
        <v>1.3</v>
      </c>
    </row>
    <row r="36" spans="1:14">
      <c r="A36" s="164" t="s">
        <v>166</v>
      </c>
      <c r="B36" s="164">
        <v>1210</v>
      </c>
      <c r="C36" s="164" t="s">
        <v>149</v>
      </c>
      <c r="D36" s="164" t="s">
        <v>92</v>
      </c>
      <c r="E36" s="165">
        <v>0.22</v>
      </c>
      <c r="F36" s="165">
        <v>50.8</v>
      </c>
      <c r="G36" s="165">
        <v>0</v>
      </c>
      <c r="H36" s="165">
        <v>1.2450000000000001</v>
      </c>
      <c r="I36" s="165">
        <v>0.21299999999999999</v>
      </c>
      <c r="J36" s="165">
        <v>0.28799999999999998</v>
      </c>
      <c r="K36" s="166">
        <v>0.8</v>
      </c>
      <c r="L36" s="179">
        <f t="shared" si="0"/>
        <v>0.97535999999999989</v>
      </c>
      <c r="M36" s="179">
        <f t="shared" si="1"/>
        <v>3.3</v>
      </c>
      <c r="N36" s="179">
        <f t="shared" si="2"/>
        <v>0.7</v>
      </c>
    </row>
    <row r="37" spans="1:14">
      <c r="A37" s="164" t="s">
        <v>166</v>
      </c>
      <c r="B37" s="164">
        <v>1210</v>
      </c>
      <c r="C37" s="164" t="s">
        <v>149</v>
      </c>
      <c r="D37" s="164" t="s">
        <v>92</v>
      </c>
      <c r="E37" s="165">
        <v>0.22</v>
      </c>
      <c r="F37" s="165">
        <v>50.8</v>
      </c>
      <c r="G37" s="165">
        <v>0</v>
      </c>
      <c r="H37" s="165">
        <v>1.2450000000000001</v>
      </c>
      <c r="I37" s="165">
        <v>0.21299999999999999</v>
      </c>
      <c r="J37" s="165">
        <v>0.28799999999999998</v>
      </c>
      <c r="K37" s="166">
        <v>0.9</v>
      </c>
      <c r="L37" s="179">
        <f t="shared" si="0"/>
        <v>1.0972799999999998</v>
      </c>
      <c r="M37" s="179">
        <f t="shared" si="1"/>
        <v>3.7</v>
      </c>
      <c r="N37" s="179">
        <f t="shared" si="2"/>
        <v>0.8</v>
      </c>
    </row>
    <row r="38" spans="1:14">
      <c r="A38" s="164" t="s">
        <v>166</v>
      </c>
      <c r="B38" s="164">
        <v>1210</v>
      </c>
      <c r="C38" s="164" t="s">
        <v>149</v>
      </c>
      <c r="D38" s="164" t="s">
        <v>91</v>
      </c>
      <c r="E38" s="165">
        <v>0.22</v>
      </c>
      <c r="F38" s="165">
        <v>50.8</v>
      </c>
      <c r="G38" s="165">
        <v>0</v>
      </c>
      <c r="H38" s="165">
        <v>1.2450000000000001</v>
      </c>
      <c r="I38" s="165">
        <v>0.21299999999999999</v>
      </c>
      <c r="J38" s="165">
        <v>0.28799999999999998</v>
      </c>
      <c r="K38" s="166">
        <v>5.2</v>
      </c>
      <c r="L38" s="179">
        <f t="shared" si="0"/>
        <v>6.3398399999999988</v>
      </c>
      <c r="M38" s="179">
        <f t="shared" si="1"/>
        <v>21.5</v>
      </c>
      <c r="N38" s="179">
        <f t="shared" si="2"/>
        <v>4.8</v>
      </c>
    </row>
    <row r="39" spans="1:14">
      <c r="A39" s="164" t="s">
        <v>166</v>
      </c>
      <c r="B39" s="164">
        <v>1210</v>
      </c>
      <c r="C39" s="164" t="s">
        <v>149</v>
      </c>
      <c r="D39" s="164" t="s">
        <v>92</v>
      </c>
      <c r="E39" s="165">
        <v>0.22</v>
      </c>
      <c r="F39" s="165">
        <v>50.8</v>
      </c>
      <c r="G39" s="165">
        <v>0</v>
      </c>
      <c r="H39" s="165">
        <v>1.2450000000000001</v>
      </c>
      <c r="I39" s="165">
        <v>0.21299999999999999</v>
      </c>
      <c r="J39" s="165">
        <v>0.28799999999999998</v>
      </c>
      <c r="K39" s="166">
        <v>0</v>
      </c>
      <c r="L39" s="179">
        <f t="shared" si="0"/>
        <v>0</v>
      </c>
      <c r="M39" s="179">
        <f t="shared" si="1"/>
        <v>0</v>
      </c>
      <c r="N39" s="179">
        <f t="shared" si="2"/>
        <v>0</v>
      </c>
    </row>
    <row r="40" spans="1:14">
      <c r="A40" s="164" t="s">
        <v>166</v>
      </c>
      <c r="B40" s="164">
        <v>1210</v>
      </c>
      <c r="C40" s="164" t="s">
        <v>149</v>
      </c>
      <c r="D40" s="164" t="s">
        <v>92</v>
      </c>
      <c r="E40" s="165">
        <v>0.22</v>
      </c>
      <c r="F40" s="165">
        <v>50.8</v>
      </c>
      <c r="G40" s="165">
        <v>0</v>
      </c>
      <c r="H40" s="165">
        <v>1.2450000000000001</v>
      </c>
      <c r="I40" s="165">
        <v>0.21299999999999999</v>
      </c>
      <c r="J40" s="165">
        <v>0.28799999999999998</v>
      </c>
      <c r="K40" s="166">
        <v>68.8</v>
      </c>
      <c r="L40" s="179">
        <f t="shared" si="0"/>
        <v>83.880959999999988</v>
      </c>
      <c r="M40" s="179">
        <f t="shared" si="1"/>
        <v>284.2</v>
      </c>
      <c r="N40" s="179">
        <f t="shared" si="2"/>
        <v>63.8</v>
      </c>
    </row>
    <row r="41" spans="1:14">
      <c r="A41" s="164" t="s">
        <v>166</v>
      </c>
      <c r="B41" s="164">
        <v>5300</v>
      </c>
      <c r="C41" s="164" t="s">
        <v>149</v>
      </c>
      <c r="D41" s="164" t="s">
        <v>92</v>
      </c>
      <c r="E41" s="165">
        <v>0.22</v>
      </c>
      <c r="F41" s="165">
        <v>50.8</v>
      </c>
      <c r="G41" s="165">
        <v>0</v>
      </c>
      <c r="H41" s="165">
        <v>0.505</v>
      </c>
      <c r="I41" s="165">
        <v>6.8000000000000005E-2</v>
      </c>
      <c r="J41" s="165">
        <v>5.2999999999999999E-2</v>
      </c>
      <c r="K41" s="166">
        <v>0.8</v>
      </c>
      <c r="L41" s="179">
        <f t="shared" si="0"/>
        <v>0.17949333333333331</v>
      </c>
      <c r="M41" s="179">
        <f t="shared" si="1"/>
        <v>0.2</v>
      </c>
      <c r="N41" s="179">
        <f t="shared" si="2"/>
        <v>0.2</v>
      </c>
    </row>
    <row r="42" spans="1:14">
      <c r="A42" s="164" t="s">
        <v>166</v>
      </c>
      <c r="B42" s="164">
        <v>6430</v>
      </c>
      <c r="C42" s="164" t="s">
        <v>149</v>
      </c>
      <c r="D42" s="164" t="s">
        <v>92</v>
      </c>
      <c r="E42" s="165">
        <v>0.22</v>
      </c>
      <c r="F42" s="165">
        <v>50.8</v>
      </c>
      <c r="G42" s="165">
        <v>0</v>
      </c>
      <c r="H42" s="165">
        <v>0.60699999999999998</v>
      </c>
      <c r="I42" s="165">
        <v>3.3000000000000002E-2</v>
      </c>
      <c r="J42" s="165">
        <v>2.5999999999999999E-2</v>
      </c>
      <c r="K42" s="166">
        <v>3.1</v>
      </c>
      <c r="L42" s="179">
        <f t="shared" si="0"/>
        <v>0.34120666666666666</v>
      </c>
      <c r="M42" s="179">
        <f t="shared" si="1"/>
        <v>0.6</v>
      </c>
      <c r="N42" s="179">
        <f t="shared" si="2"/>
        <v>0.7</v>
      </c>
    </row>
    <row r="43" spans="1:14">
      <c r="A43" s="164" t="s">
        <v>166</v>
      </c>
      <c r="B43" s="164">
        <v>6430</v>
      </c>
      <c r="C43" s="164" t="s">
        <v>149</v>
      </c>
      <c r="D43" s="164" t="s">
        <v>92</v>
      </c>
      <c r="E43" s="165">
        <v>0.22</v>
      </c>
      <c r="F43" s="165">
        <v>50.8</v>
      </c>
      <c r="G43" s="165">
        <v>0</v>
      </c>
      <c r="H43" s="165">
        <v>0.60699999999999998</v>
      </c>
      <c r="I43" s="165">
        <v>3.3000000000000002E-2</v>
      </c>
      <c r="J43" s="165">
        <v>2.5999999999999999E-2</v>
      </c>
      <c r="K43" s="166">
        <v>0.2</v>
      </c>
      <c r="L43" s="179">
        <f t="shared" si="0"/>
        <v>2.2013333333333333E-2</v>
      </c>
      <c r="M43" s="179">
        <f t="shared" si="1"/>
        <v>0</v>
      </c>
      <c r="N43" s="179">
        <f t="shared" si="2"/>
        <v>0</v>
      </c>
    </row>
    <row r="44" spans="1:14">
      <c r="A44" s="164" t="s">
        <v>166</v>
      </c>
      <c r="B44" s="164">
        <v>4110</v>
      </c>
      <c r="C44" s="164" t="s">
        <v>149</v>
      </c>
      <c r="D44" s="164" t="s">
        <v>92</v>
      </c>
      <c r="E44" s="165">
        <v>0.22</v>
      </c>
      <c r="F44" s="165">
        <v>50.8</v>
      </c>
      <c r="G44" s="165">
        <v>0</v>
      </c>
      <c r="H44" s="165">
        <v>0.69099999999999995</v>
      </c>
      <c r="I44" s="165">
        <v>3.5999999999999997E-2</v>
      </c>
      <c r="J44" s="165">
        <v>0.26200000000000001</v>
      </c>
      <c r="K44" s="166">
        <v>0.5</v>
      </c>
      <c r="L44" s="179">
        <f t="shared" si="0"/>
        <v>0.55456666666666665</v>
      </c>
      <c r="M44" s="179">
        <f t="shared" si="1"/>
        <v>1</v>
      </c>
      <c r="N44" s="179">
        <f t="shared" si="2"/>
        <v>0.2</v>
      </c>
    </row>
    <row r="45" spans="1:14">
      <c r="A45" s="164" t="s">
        <v>166</v>
      </c>
      <c r="B45" s="164">
        <v>4110</v>
      </c>
      <c r="C45" s="164" t="s">
        <v>149</v>
      </c>
      <c r="D45" s="164" t="s">
        <v>92</v>
      </c>
      <c r="E45" s="165">
        <v>0.22</v>
      </c>
      <c r="F45" s="165">
        <v>50.8</v>
      </c>
      <c r="G45" s="165">
        <v>0</v>
      </c>
      <c r="H45" s="165">
        <v>0.69099999999999995</v>
      </c>
      <c r="I45" s="165">
        <v>3.5999999999999997E-2</v>
      </c>
      <c r="J45" s="165">
        <v>0.26200000000000001</v>
      </c>
      <c r="K45" s="166">
        <v>0</v>
      </c>
      <c r="L45" s="179">
        <f t="shared" si="0"/>
        <v>0</v>
      </c>
      <c r="M45" s="179">
        <f t="shared" si="1"/>
        <v>0</v>
      </c>
      <c r="N45" s="179">
        <f t="shared" si="2"/>
        <v>0</v>
      </c>
    </row>
    <row r="46" spans="1:14">
      <c r="A46" s="164" t="s">
        <v>166</v>
      </c>
      <c r="B46" s="164">
        <v>4110</v>
      </c>
      <c r="C46" s="164" t="s">
        <v>149</v>
      </c>
      <c r="D46" s="164" t="s">
        <v>92</v>
      </c>
      <c r="E46" s="165">
        <v>0.22</v>
      </c>
      <c r="F46" s="165">
        <v>50.8</v>
      </c>
      <c r="G46" s="165">
        <v>0</v>
      </c>
      <c r="H46" s="165">
        <v>0.69099999999999995</v>
      </c>
      <c r="I46" s="165">
        <v>3.5999999999999997E-2</v>
      </c>
      <c r="J46" s="165">
        <v>0.26200000000000001</v>
      </c>
      <c r="K46" s="166">
        <v>0.7</v>
      </c>
      <c r="L46" s="179">
        <f t="shared" si="0"/>
        <v>0.77639333333333316</v>
      </c>
      <c r="M46" s="179">
        <f t="shared" si="1"/>
        <v>1.5</v>
      </c>
      <c r="N46" s="179">
        <f t="shared" si="2"/>
        <v>0.2</v>
      </c>
    </row>
    <row r="47" spans="1:14">
      <c r="A47" s="164" t="s">
        <v>166</v>
      </c>
      <c r="B47" s="164">
        <v>4110</v>
      </c>
      <c r="C47" s="164" t="s">
        <v>149</v>
      </c>
      <c r="D47" s="164" t="s">
        <v>92</v>
      </c>
      <c r="E47" s="165">
        <v>0.22</v>
      </c>
      <c r="F47" s="165">
        <v>50.8</v>
      </c>
      <c r="G47" s="165">
        <v>0</v>
      </c>
      <c r="H47" s="165">
        <v>0.69099999999999995</v>
      </c>
      <c r="I47" s="165">
        <v>3.5999999999999997E-2</v>
      </c>
      <c r="J47" s="165">
        <v>0.26200000000000001</v>
      </c>
      <c r="K47" s="166">
        <v>0.9</v>
      </c>
      <c r="L47" s="179">
        <f t="shared" si="0"/>
        <v>0.99822</v>
      </c>
      <c r="M47" s="179">
        <f t="shared" si="1"/>
        <v>1.9</v>
      </c>
      <c r="N47" s="179">
        <f t="shared" si="2"/>
        <v>0.3</v>
      </c>
    </row>
    <row r="48" spans="1:14">
      <c r="A48" s="164" t="s">
        <v>166</v>
      </c>
      <c r="B48" s="164">
        <v>4110</v>
      </c>
      <c r="C48" s="164" t="s">
        <v>149</v>
      </c>
      <c r="D48" s="164" t="s">
        <v>92</v>
      </c>
      <c r="E48" s="165">
        <v>0.22</v>
      </c>
      <c r="F48" s="165">
        <v>50.8</v>
      </c>
      <c r="G48" s="165">
        <v>0</v>
      </c>
      <c r="H48" s="165">
        <v>0.69099999999999995</v>
      </c>
      <c r="I48" s="165">
        <v>3.5999999999999997E-2</v>
      </c>
      <c r="J48" s="165">
        <v>0.26200000000000001</v>
      </c>
      <c r="K48" s="166">
        <v>0.1</v>
      </c>
      <c r="L48" s="179">
        <f t="shared" si="0"/>
        <v>0.11091333333333335</v>
      </c>
      <c r="M48" s="179">
        <f t="shared" si="1"/>
        <v>0.2</v>
      </c>
      <c r="N48" s="179">
        <f t="shared" si="2"/>
        <v>0</v>
      </c>
    </row>
    <row r="49" spans="1:14">
      <c r="A49" s="164" t="s">
        <v>166</v>
      </c>
      <c r="B49" s="164">
        <v>4110</v>
      </c>
      <c r="C49" s="164" t="s">
        <v>149</v>
      </c>
      <c r="D49" s="164" t="s">
        <v>92</v>
      </c>
      <c r="E49" s="165">
        <v>0.22</v>
      </c>
      <c r="F49" s="165">
        <v>50.8</v>
      </c>
      <c r="G49" s="165">
        <v>0</v>
      </c>
      <c r="H49" s="165">
        <v>0.69099999999999995</v>
      </c>
      <c r="I49" s="165">
        <v>3.5999999999999997E-2</v>
      </c>
      <c r="J49" s="165">
        <v>0.26200000000000001</v>
      </c>
      <c r="K49" s="166">
        <v>0.9</v>
      </c>
      <c r="L49" s="179">
        <f t="shared" si="0"/>
        <v>0.99822</v>
      </c>
      <c r="M49" s="179">
        <f t="shared" si="1"/>
        <v>1.9</v>
      </c>
      <c r="N49" s="179">
        <f t="shared" si="2"/>
        <v>0.3</v>
      </c>
    </row>
    <row r="50" spans="1:14">
      <c r="A50" s="164" t="s">
        <v>166</v>
      </c>
      <c r="B50" s="164">
        <v>4110</v>
      </c>
      <c r="C50" s="164" t="s">
        <v>149</v>
      </c>
      <c r="D50" s="164" t="s">
        <v>92</v>
      </c>
      <c r="E50" s="165">
        <v>0.22</v>
      </c>
      <c r="F50" s="165">
        <v>50.8</v>
      </c>
      <c r="G50" s="165">
        <v>0</v>
      </c>
      <c r="H50" s="165">
        <v>0.69099999999999995</v>
      </c>
      <c r="I50" s="165">
        <v>3.5999999999999997E-2</v>
      </c>
      <c r="J50" s="165">
        <v>0.26200000000000001</v>
      </c>
      <c r="K50" s="166">
        <v>0.2</v>
      </c>
      <c r="L50" s="179">
        <f t="shared" si="0"/>
        <v>0.2218266666666667</v>
      </c>
      <c r="M50" s="179">
        <f t="shared" si="1"/>
        <v>0.4</v>
      </c>
      <c r="N50" s="179">
        <f t="shared" si="2"/>
        <v>0.1</v>
      </c>
    </row>
    <row r="51" spans="1:14">
      <c r="A51" s="164" t="s">
        <v>166</v>
      </c>
      <c r="B51" s="164">
        <v>4110</v>
      </c>
      <c r="C51" s="164" t="s">
        <v>149</v>
      </c>
      <c r="D51" s="164" t="s">
        <v>92</v>
      </c>
      <c r="E51" s="165">
        <v>0.22</v>
      </c>
      <c r="F51" s="165">
        <v>50.8</v>
      </c>
      <c r="G51" s="165">
        <v>0</v>
      </c>
      <c r="H51" s="165">
        <v>0.69099999999999995</v>
      </c>
      <c r="I51" s="165">
        <v>3.5999999999999997E-2</v>
      </c>
      <c r="J51" s="165">
        <v>0.26200000000000001</v>
      </c>
      <c r="K51" s="166">
        <v>0.6</v>
      </c>
      <c r="L51" s="179">
        <f t="shared" si="0"/>
        <v>0.66547999999999996</v>
      </c>
      <c r="M51" s="179">
        <f t="shared" si="1"/>
        <v>1.3</v>
      </c>
      <c r="N51" s="179">
        <f t="shared" si="2"/>
        <v>0.2</v>
      </c>
    </row>
    <row r="52" spans="1:14">
      <c r="A52" s="164" t="s">
        <v>166</v>
      </c>
      <c r="B52" s="164">
        <v>4110</v>
      </c>
      <c r="C52" s="164" t="s">
        <v>149</v>
      </c>
      <c r="D52" s="164" t="s">
        <v>92</v>
      </c>
      <c r="E52" s="165">
        <v>0.22</v>
      </c>
      <c r="F52" s="165">
        <v>50.8</v>
      </c>
      <c r="G52" s="165">
        <v>0</v>
      </c>
      <c r="H52" s="165">
        <v>0.69099999999999995</v>
      </c>
      <c r="I52" s="165">
        <v>3.5999999999999997E-2</v>
      </c>
      <c r="J52" s="165">
        <v>0.26200000000000001</v>
      </c>
      <c r="K52" s="166">
        <v>0.1</v>
      </c>
      <c r="L52" s="179">
        <f t="shared" si="0"/>
        <v>0.11091333333333335</v>
      </c>
      <c r="M52" s="179">
        <f t="shared" si="1"/>
        <v>0.2</v>
      </c>
      <c r="N52" s="179">
        <f t="shared" si="2"/>
        <v>0</v>
      </c>
    </row>
    <row r="53" spans="1:14">
      <c r="A53" s="164" t="s">
        <v>166</v>
      </c>
      <c r="B53" s="164">
        <v>4110</v>
      </c>
      <c r="C53" s="164" t="s">
        <v>149</v>
      </c>
      <c r="D53" s="164" t="s">
        <v>92</v>
      </c>
      <c r="E53" s="165">
        <v>0.22</v>
      </c>
      <c r="F53" s="165">
        <v>50.8</v>
      </c>
      <c r="G53" s="165">
        <v>0</v>
      </c>
      <c r="H53" s="165">
        <v>0.69099999999999995</v>
      </c>
      <c r="I53" s="165">
        <v>3.5999999999999997E-2</v>
      </c>
      <c r="J53" s="165">
        <v>0.26200000000000001</v>
      </c>
      <c r="K53" s="166">
        <v>0.1</v>
      </c>
      <c r="L53" s="179">
        <f t="shared" si="0"/>
        <v>0.11091333333333335</v>
      </c>
      <c r="M53" s="179">
        <f t="shared" si="1"/>
        <v>0.2</v>
      </c>
      <c r="N53" s="179">
        <f t="shared" si="2"/>
        <v>0</v>
      </c>
    </row>
    <row r="54" spans="1:14">
      <c r="A54" s="164" t="s">
        <v>166</v>
      </c>
      <c r="B54" s="164">
        <v>4110</v>
      </c>
      <c r="C54" s="164" t="s">
        <v>149</v>
      </c>
      <c r="D54" s="164" t="s">
        <v>92</v>
      </c>
      <c r="E54" s="165">
        <v>0.22</v>
      </c>
      <c r="F54" s="165">
        <v>50.8</v>
      </c>
      <c r="G54" s="165">
        <v>0</v>
      </c>
      <c r="H54" s="165">
        <v>0.69099999999999995</v>
      </c>
      <c r="I54" s="165">
        <v>3.5999999999999997E-2</v>
      </c>
      <c r="J54" s="165">
        <v>0.26200000000000001</v>
      </c>
      <c r="K54" s="166">
        <v>47</v>
      </c>
      <c r="L54" s="179">
        <f t="shared" si="0"/>
        <v>52.129266666666666</v>
      </c>
      <c r="M54" s="179">
        <f t="shared" si="1"/>
        <v>98</v>
      </c>
      <c r="N54" s="179">
        <f t="shared" si="2"/>
        <v>15.4</v>
      </c>
    </row>
    <row r="55" spans="1:14">
      <c r="A55" s="164" t="s">
        <v>166</v>
      </c>
      <c r="B55" s="164">
        <v>4110</v>
      </c>
      <c r="C55" s="164" t="s">
        <v>149</v>
      </c>
      <c r="D55" s="164" t="s">
        <v>92</v>
      </c>
      <c r="E55" s="165">
        <v>0.22</v>
      </c>
      <c r="F55" s="165">
        <v>50.8</v>
      </c>
      <c r="G55" s="165">
        <v>0</v>
      </c>
      <c r="H55" s="165">
        <v>0.69099999999999995</v>
      </c>
      <c r="I55" s="165">
        <v>3.5999999999999997E-2</v>
      </c>
      <c r="J55" s="165">
        <v>0.26200000000000001</v>
      </c>
      <c r="K55" s="166">
        <v>7.2</v>
      </c>
      <c r="L55" s="179">
        <f t="shared" si="0"/>
        <v>7.98576</v>
      </c>
      <c r="M55" s="179">
        <f t="shared" si="1"/>
        <v>15</v>
      </c>
      <c r="N55" s="179">
        <f t="shared" si="2"/>
        <v>2.4</v>
      </c>
    </row>
    <row r="56" spans="1:14">
      <c r="A56" s="164" t="s">
        <v>166</v>
      </c>
      <c r="B56" s="164">
        <v>5300</v>
      </c>
      <c r="C56" s="164" t="s">
        <v>149</v>
      </c>
      <c r="D56" s="163"/>
      <c r="E56" s="165">
        <v>0.22</v>
      </c>
      <c r="F56" s="165">
        <v>50.8</v>
      </c>
      <c r="G56" s="165">
        <v>0</v>
      </c>
      <c r="H56" s="165">
        <v>0.505</v>
      </c>
      <c r="I56" s="165">
        <v>6.8000000000000005E-2</v>
      </c>
      <c r="J56" s="165">
        <v>5.2999999999999999E-2</v>
      </c>
      <c r="K56" s="166">
        <v>3.6</v>
      </c>
      <c r="L56" s="179">
        <f t="shared" si="0"/>
        <v>0.80771999999999988</v>
      </c>
      <c r="M56" s="179">
        <f t="shared" si="1"/>
        <v>1.1000000000000001</v>
      </c>
      <c r="N56" s="179">
        <f t="shared" si="2"/>
        <v>0.9</v>
      </c>
    </row>
    <row r="57" spans="1:14">
      <c r="A57" s="164" t="s">
        <v>166</v>
      </c>
      <c r="B57" s="164">
        <v>5300</v>
      </c>
      <c r="C57" s="164" t="s">
        <v>149</v>
      </c>
      <c r="D57" s="164" t="s">
        <v>92</v>
      </c>
      <c r="E57" s="165">
        <v>0.22</v>
      </c>
      <c r="F57" s="165">
        <v>50.8</v>
      </c>
      <c r="G57" s="165">
        <v>0</v>
      </c>
      <c r="H57" s="165">
        <v>0.505</v>
      </c>
      <c r="I57" s="165">
        <v>6.8000000000000005E-2</v>
      </c>
      <c r="J57" s="165">
        <v>5.2999999999999999E-2</v>
      </c>
      <c r="K57" s="166">
        <v>0.1</v>
      </c>
      <c r="L57" s="179">
        <f t="shared" si="0"/>
        <v>2.2436666666666664E-2</v>
      </c>
      <c r="M57" s="179">
        <f t="shared" si="1"/>
        <v>0</v>
      </c>
      <c r="N57" s="179">
        <f t="shared" si="2"/>
        <v>0</v>
      </c>
    </row>
    <row r="58" spans="1:14">
      <c r="A58" s="164" t="s">
        <v>166</v>
      </c>
      <c r="B58" s="164">
        <v>5300</v>
      </c>
      <c r="C58" s="164" t="s">
        <v>149</v>
      </c>
      <c r="D58" s="164" t="s">
        <v>92</v>
      </c>
      <c r="E58" s="165">
        <v>0.22</v>
      </c>
      <c r="F58" s="165">
        <v>50.8</v>
      </c>
      <c r="G58" s="165">
        <v>0</v>
      </c>
      <c r="H58" s="165">
        <v>0.505</v>
      </c>
      <c r="I58" s="165">
        <v>6.8000000000000005E-2</v>
      </c>
      <c r="J58" s="165">
        <v>5.2999999999999999E-2</v>
      </c>
      <c r="K58" s="166">
        <v>0</v>
      </c>
      <c r="L58" s="179">
        <f t="shared" si="0"/>
        <v>0</v>
      </c>
      <c r="M58" s="179">
        <f t="shared" si="1"/>
        <v>0</v>
      </c>
      <c r="N58" s="179">
        <f t="shared" si="2"/>
        <v>0</v>
      </c>
    </row>
    <row r="59" spans="1:14">
      <c r="A59" s="164" t="s">
        <v>166</v>
      </c>
      <c r="B59" s="164">
        <v>5300</v>
      </c>
      <c r="C59" s="164" t="s">
        <v>149</v>
      </c>
      <c r="D59" s="164" t="s">
        <v>92</v>
      </c>
      <c r="E59" s="165">
        <v>0.22</v>
      </c>
      <c r="F59" s="165">
        <v>50.8</v>
      </c>
      <c r="G59" s="165">
        <v>0</v>
      </c>
      <c r="H59" s="165">
        <v>0.505</v>
      </c>
      <c r="I59" s="165">
        <v>6.8000000000000005E-2</v>
      </c>
      <c r="J59" s="165">
        <v>5.2999999999999999E-2</v>
      </c>
      <c r="K59" s="166">
        <v>2.5</v>
      </c>
      <c r="L59" s="179">
        <f t="shared" si="0"/>
        <v>0.56091666666666662</v>
      </c>
      <c r="M59" s="179">
        <f t="shared" si="1"/>
        <v>0.8</v>
      </c>
      <c r="N59" s="179">
        <f t="shared" si="2"/>
        <v>0.7</v>
      </c>
    </row>
    <row r="60" spans="1:14">
      <c r="A60" s="164" t="s">
        <v>166</v>
      </c>
      <c r="B60" s="164">
        <v>1320</v>
      </c>
      <c r="C60" s="164" t="s">
        <v>149</v>
      </c>
      <c r="D60" s="164" t="s">
        <v>91</v>
      </c>
      <c r="E60" s="165">
        <v>0.22</v>
      </c>
      <c r="F60" s="165">
        <v>50.8</v>
      </c>
      <c r="G60" s="165">
        <v>0</v>
      </c>
      <c r="H60" s="165">
        <v>1.395</v>
      </c>
      <c r="I60" s="165">
        <v>0.33900000000000002</v>
      </c>
      <c r="J60" s="165">
        <v>0.39300000000000002</v>
      </c>
      <c r="K60" s="166">
        <v>59.4</v>
      </c>
      <c r="L60" s="179">
        <f t="shared" si="0"/>
        <v>98.823779999999999</v>
      </c>
      <c r="M60" s="179">
        <f t="shared" si="1"/>
        <v>375.1</v>
      </c>
      <c r="N60" s="179">
        <f t="shared" si="2"/>
        <v>104.2</v>
      </c>
    </row>
    <row r="61" spans="1:14">
      <c r="A61" s="164" t="s">
        <v>166</v>
      </c>
      <c r="B61" s="164">
        <v>1320</v>
      </c>
      <c r="C61" s="164" t="s">
        <v>149</v>
      </c>
      <c r="D61" s="164" t="s">
        <v>91</v>
      </c>
      <c r="E61" s="165">
        <v>0.22</v>
      </c>
      <c r="F61" s="165">
        <v>50.8</v>
      </c>
      <c r="G61" s="165">
        <v>0</v>
      </c>
      <c r="H61" s="165">
        <v>1.395</v>
      </c>
      <c r="I61" s="165">
        <v>0.33900000000000002</v>
      </c>
      <c r="J61" s="165">
        <v>0.39300000000000002</v>
      </c>
      <c r="K61" s="166">
        <v>0.3</v>
      </c>
      <c r="L61" s="179">
        <f t="shared" si="0"/>
        <v>0.49911</v>
      </c>
      <c r="M61" s="179">
        <f t="shared" si="1"/>
        <v>1.9</v>
      </c>
      <c r="N61" s="179">
        <f t="shared" si="2"/>
        <v>0.5</v>
      </c>
    </row>
    <row r="62" spans="1:14">
      <c r="A62" s="164" t="s">
        <v>166</v>
      </c>
      <c r="B62" s="164">
        <v>1320</v>
      </c>
      <c r="C62" s="164" t="s">
        <v>149</v>
      </c>
      <c r="D62" s="164" t="s">
        <v>92</v>
      </c>
      <c r="E62" s="165">
        <v>0.22</v>
      </c>
      <c r="F62" s="165">
        <v>50.8</v>
      </c>
      <c r="G62" s="165">
        <v>0</v>
      </c>
      <c r="H62" s="165">
        <v>1.395</v>
      </c>
      <c r="I62" s="165">
        <v>0.33900000000000002</v>
      </c>
      <c r="J62" s="165">
        <v>0.39300000000000002</v>
      </c>
      <c r="K62" s="166">
        <v>3.8</v>
      </c>
      <c r="L62" s="179">
        <f t="shared" si="0"/>
        <v>6.3220600000000005</v>
      </c>
      <c r="M62" s="179">
        <f t="shared" si="1"/>
        <v>24</v>
      </c>
      <c r="N62" s="179">
        <f t="shared" si="2"/>
        <v>6.7</v>
      </c>
    </row>
    <row r="63" spans="1:14">
      <c r="A63" s="164" t="s">
        <v>166</v>
      </c>
      <c r="B63" s="164">
        <v>1320</v>
      </c>
      <c r="C63" s="164" t="s">
        <v>149</v>
      </c>
      <c r="D63" s="164" t="s">
        <v>92</v>
      </c>
      <c r="E63" s="165">
        <v>0.22</v>
      </c>
      <c r="F63" s="165">
        <v>50.8</v>
      </c>
      <c r="G63" s="165">
        <v>0</v>
      </c>
      <c r="H63" s="165">
        <v>1.395</v>
      </c>
      <c r="I63" s="165">
        <v>0.33900000000000002</v>
      </c>
      <c r="J63" s="165">
        <v>0.39300000000000002</v>
      </c>
      <c r="K63" s="166">
        <v>4</v>
      </c>
      <c r="L63" s="179">
        <f t="shared" si="0"/>
        <v>6.6548000000000007</v>
      </c>
      <c r="M63" s="179">
        <f t="shared" si="1"/>
        <v>25.3</v>
      </c>
      <c r="N63" s="179">
        <f t="shared" si="2"/>
        <v>7</v>
      </c>
    </row>
    <row r="64" spans="1:14">
      <c r="A64" s="164" t="s">
        <v>166</v>
      </c>
      <c r="B64" s="164">
        <v>1320</v>
      </c>
      <c r="C64" s="164" t="s">
        <v>149</v>
      </c>
      <c r="D64" s="163"/>
      <c r="E64" s="165">
        <v>0.22</v>
      </c>
      <c r="F64" s="165">
        <v>50.8</v>
      </c>
      <c r="G64" s="165">
        <v>0</v>
      </c>
      <c r="H64" s="165">
        <v>1.395</v>
      </c>
      <c r="I64" s="165">
        <v>0.33900000000000002</v>
      </c>
      <c r="J64" s="165">
        <v>0.39300000000000002</v>
      </c>
      <c r="K64" s="166">
        <v>0.1</v>
      </c>
      <c r="L64" s="179">
        <f t="shared" si="0"/>
        <v>0.16637000000000002</v>
      </c>
      <c r="M64" s="179">
        <f t="shared" si="1"/>
        <v>0.6</v>
      </c>
      <c r="N64" s="179">
        <f t="shared" si="2"/>
        <v>0.2</v>
      </c>
    </row>
    <row r="65" spans="1:14">
      <c r="A65" s="164" t="s">
        <v>166</v>
      </c>
      <c r="B65" s="164">
        <v>1320</v>
      </c>
      <c r="C65" s="164" t="s">
        <v>149</v>
      </c>
      <c r="D65" s="164" t="s">
        <v>91</v>
      </c>
      <c r="E65" s="165">
        <v>0.22</v>
      </c>
      <c r="F65" s="165">
        <v>50.8</v>
      </c>
      <c r="G65" s="165">
        <v>0</v>
      </c>
      <c r="H65" s="165">
        <v>1.395</v>
      </c>
      <c r="I65" s="165">
        <v>0.33900000000000002</v>
      </c>
      <c r="J65" s="165">
        <v>0.39300000000000002</v>
      </c>
      <c r="K65" s="166">
        <v>27</v>
      </c>
      <c r="L65" s="179">
        <f t="shared" si="0"/>
        <v>44.919900000000005</v>
      </c>
      <c r="M65" s="179">
        <f t="shared" si="1"/>
        <v>170.5</v>
      </c>
      <c r="N65" s="179">
        <f t="shared" si="2"/>
        <v>47.4</v>
      </c>
    </row>
    <row r="66" spans="1:14">
      <c r="A66" s="164" t="s">
        <v>166</v>
      </c>
      <c r="B66" s="164">
        <v>6172</v>
      </c>
      <c r="C66" s="164" t="s">
        <v>149</v>
      </c>
      <c r="D66" s="164" t="s">
        <v>92</v>
      </c>
      <c r="E66" s="165">
        <v>0.22</v>
      </c>
      <c r="F66" s="165">
        <v>50.8</v>
      </c>
      <c r="G66" s="165">
        <v>0</v>
      </c>
      <c r="H66" s="165">
        <v>0.60699999999999998</v>
      </c>
      <c r="I66" s="165">
        <v>3.3000000000000002E-2</v>
      </c>
      <c r="J66" s="165">
        <v>2.5999999999999999E-2</v>
      </c>
      <c r="K66" s="166">
        <v>0</v>
      </c>
      <c r="L66" s="179">
        <f t="shared" si="0"/>
        <v>0</v>
      </c>
      <c r="M66" s="179">
        <f t="shared" si="1"/>
        <v>0</v>
      </c>
      <c r="N66" s="179">
        <f t="shared" si="2"/>
        <v>0</v>
      </c>
    </row>
    <row r="67" spans="1:14">
      <c r="A67" s="164" t="s">
        <v>166</v>
      </c>
      <c r="B67" s="164">
        <v>6172</v>
      </c>
      <c r="C67" s="164" t="s">
        <v>149</v>
      </c>
      <c r="D67" s="164" t="s">
        <v>91</v>
      </c>
      <c r="E67" s="165">
        <v>0.22</v>
      </c>
      <c r="F67" s="165">
        <v>50.8</v>
      </c>
      <c r="G67" s="165">
        <v>0</v>
      </c>
      <c r="H67" s="165">
        <v>0.60699999999999998</v>
      </c>
      <c r="I67" s="165">
        <v>3.3000000000000002E-2</v>
      </c>
      <c r="J67" s="165">
        <v>2.5999999999999999E-2</v>
      </c>
      <c r="K67" s="166">
        <v>0.4</v>
      </c>
      <c r="L67" s="179">
        <f t="shared" ref="L67:L130" si="3">F67*J67*K67/12</f>
        <v>4.4026666666666665E-2</v>
      </c>
      <c r="M67" s="179">
        <f t="shared" ref="M67:M130" si="4">ROUND(2.721*H67*L67,1)</f>
        <v>0.1</v>
      </c>
      <c r="N67" s="179">
        <f t="shared" ref="N67:N130" si="5">ROUND((2.721*I67*L67)+(E67*K67),1)</f>
        <v>0.1</v>
      </c>
    </row>
    <row r="68" spans="1:14">
      <c r="A68" s="164" t="s">
        <v>166</v>
      </c>
      <c r="B68" s="164">
        <v>6172</v>
      </c>
      <c r="C68" s="164" t="s">
        <v>149</v>
      </c>
      <c r="D68" s="164" t="s">
        <v>92</v>
      </c>
      <c r="E68" s="165">
        <v>0.22</v>
      </c>
      <c r="F68" s="165">
        <v>50.8</v>
      </c>
      <c r="G68" s="165">
        <v>0</v>
      </c>
      <c r="H68" s="165">
        <v>0.60699999999999998</v>
      </c>
      <c r="I68" s="165">
        <v>3.3000000000000002E-2</v>
      </c>
      <c r="J68" s="165">
        <v>2.5999999999999999E-2</v>
      </c>
      <c r="K68" s="166">
        <v>1.6</v>
      </c>
      <c r="L68" s="179">
        <f t="shared" si="3"/>
        <v>0.17610666666666666</v>
      </c>
      <c r="M68" s="179">
        <f t="shared" si="4"/>
        <v>0.3</v>
      </c>
      <c r="N68" s="179">
        <f t="shared" si="5"/>
        <v>0.4</v>
      </c>
    </row>
    <row r="69" spans="1:14">
      <c r="A69" s="164" t="s">
        <v>166</v>
      </c>
      <c r="B69" s="164">
        <v>1210</v>
      </c>
      <c r="C69" s="164" t="s">
        <v>149</v>
      </c>
      <c r="D69" s="164" t="s">
        <v>92</v>
      </c>
      <c r="E69" s="165">
        <v>0.22</v>
      </c>
      <c r="F69" s="165">
        <v>50.8</v>
      </c>
      <c r="G69" s="165">
        <v>0</v>
      </c>
      <c r="H69" s="165">
        <v>1.2450000000000001</v>
      </c>
      <c r="I69" s="165">
        <v>0.21299999999999999</v>
      </c>
      <c r="J69" s="165">
        <v>0.28799999999999998</v>
      </c>
      <c r="K69" s="166">
        <v>0.2</v>
      </c>
      <c r="L69" s="179">
        <f t="shared" si="3"/>
        <v>0.24383999999999997</v>
      </c>
      <c r="M69" s="179">
        <f t="shared" si="4"/>
        <v>0.8</v>
      </c>
      <c r="N69" s="179">
        <f t="shared" si="5"/>
        <v>0.2</v>
      </c>
    </row>
    <row r="70" spans="1:14">
      <c r="A70" s="164" t="s">
        <v>166</v>
      </c>
      <c r="B70" s="164">
        <v>1210</v>
      </c>
      <c r="C70" s="164" t="s">
        <v>149</v>
      </c>
      <c r="D70" s="164" t="s">
        <v>91</v>
      </c>
      <c r="E70" s="165">
        <v>0.22</v>
      </c>
      <c r="F70" s="165">
        <v>50.8</v>
      </c>
      <c r="G70" s="165">
        <v>0</v>
      </c>
      <c r="H70" s="165">
        <v>1.2450000000000001</v>
      </c>
      <c r="I70" s="165">
        <v>0.21299999999999999</v>
      </c>
      <c r="J70" s="165">
        <v>0.28799999999999998</v>
      </c>
      <c r="K70" s="166">
        <v>2.7</v>
      </c>
      <c r="L70" s="179">
        <f t="shared" si="3"/>
        <v>3.2918400000000001</v>
      </c>
      <c r="M70" s="179">
        <f t="shared" si="4"/>
        <v>11.2</v>
      </c>
      <c r="N70" s="179">
        <f t="shared" si="5"/>
        <v>2.5</v>
      </c>
    </row>
    <row r="71" spans="1:14">
      <c r="A71" s="164" t="s">
        <v>166</v>
      </c>
      <c r="B71" s="164">
        <v>6172</v>
      </c>
      <c r="C71" s="164" t="s">
        <v>149</v>
      </c>
      <c r="D71" s="164" t="s">
        <v>92</v>
      </c>
      <c r="E71" s="165">
        <v>0.22</v>
      </c>
      <c r="F71" s="165">
        <v>50.8</v>
      </c>
      <c r="G71" s="165">
        <v>0</v>
      </c>
      <c r="H71" s="165">
        <v>0.60699999999999998</v>
      </c>
      <c r="I71" s="165">
        <v>3.3000000000000002E-2</v>
      </c>
      <c r="J71" s="165">
        <v>2.5999999999999999E-2</v>
      </c>
      <c r="K71" s="166">
        <v>0.9</v>
      </c>
      <c r="L71" s="179">
        <f t="shared" si="3"/>
        <v>9.9059999999999995E-2</v>
      </c>
      <c r="M71" s="179">
        <f t="shared" si="4"/>
        <v>0.2</v>
      </c>
      <c r="N71" s="179">
        <f t="shared" si="5"/>
        <v>0.2</v>
      </c>
    </row>
    <row r="72" spans="1:14">
      <c r="A72" s="164" t="s">
        <v>166</v>
      </c>
      <c r="B72" s="164">
        <v>6172</v>
      </c>
      <c r="C72" s="164" t="s">
        <v>149</v>
      </c>
      <c r="D72" s="164" t="s">
        <v>92</v>
      </c>
      <c r="E72" s="165">
        <v>0.22</v>
      </c>
      <c r="F72" s="165">
        <v>50.8</v>
      </c>
      <c r="G72" s="165">
        <v>0</v>
      </c>
      <c r="H72" s="165">
        <v>0.60699999999999998</v>
      </c>
      <c r="I72" s="165">
        <v>3.3000000000000002E-2</v>
      </c>
      <c r="J72" s="165">
        <v>2.5999999999999999E-2</v>
      </c>
      <c r="K72" s="166">
        <v>0.8</v>
      </c>
      <c r="L72" s="179">
        <f t="shared" si="3"/>
        <v>8.8053333333333331E-2</v>
      </c>
      <c r="M72" s="179">
        <f t="shared" si="4"/>
        <v>0.1</v>
      </c>
      <c r="N72" s="179">
        <f t="shared" si="5"/>
        <v>0.2</v>
      </c>
    </row>
    <row r="73" spans="1:14">
      <c r="A73" s="164" t="s">
        <v>166</v>
      </c>
      <c r="B73" s="164">
        <v>1110</v>
      </c>
      <c r="C73" s="164" t="s">
        <v>149</v>
      </c>
      <c r="D73" s="164" t="s">
        <v>91</v>
      </c>
      <c r="E73" s="165">
        <v>0.22</v>
      </c>
      <c r="F73" s="165">
        <v>50.8</v>
      </c>
      <c r="G73" s="165">
        <v>0</v>
      </c>
      <c r="H73" s="165">
        <v>0.96799999999999997</v>
      </c>
      <c r="I73" s="165">
        <v>0.125</v>
      </c>
      <c r="J73" s="165">
        <v>0.28799999999999998</v>
      </c>
      <c r="K73" s="166">
        <v>2.2000000000000002</v>
      </c>
      <c r="L73" s="179">
        <f t="shared" si="3"/>
        <v>2.6822399999999997</v>
      </c>
      <c r="M73" s="179">
        <f t="shared" si="4"/>
        <v>7.1</v>
      </c>
      <c r="N73" s="179">
        <f t="shared" si="5"/>
        <v>1.4</v>
      </c>
    </row>
    <row r="74" spans="1:14">
      <c r="A74" s="164" t="s">
        <v>166</v>
      </c>
      <c r="B74" s="164">
        <v>1110</v>
      </c>
      <c r="C74" s="164" t="s">
        <v>149</v>
      </c>
      <c r="D74" s="164" t="s">
        <v>91</v>
      </c>
      <c r="E74" s="165">
        <v>0.22</v>
      </c>
      <c r="F74" s="165">
        <v>50.8</v>
      </c>
      <c r="G74" s="165">
        <v>0</v>
      </c>
      <c r="H74" s="165">
        <v>0.96799999999999997</v>
      </c>
      <c r="I74" s="165">
        <v>0.125</v>
      </c>
      <c r="J74" s="165">
        <v>0.28799999999999998</v>
      </c>
      <c r="K74" s="166">
        <v>6</v>
      </c>
      <c r="L74" s="179">
        <f t="shared" si="3"/>
        <v>7.3151999999999999</v>
      </c>
      <c r="M74" s="179">
        <f t="shared" si="4"/>
        <v>19.3</v>
      </c>
      <c r="N74" s="179">
        <f t="shared" si="5"/>
        <v>3.8</v>
      </c>
    </row>
    <row r="75" spans="1:14">
      <c r="A75" s="164" t="s">
        <v>166</v>
      </c>
      <c r="B75" s="164">
        <v>1110</v>
      </c>
      <c r="C75" s="164" t="s">
        <v>149</v>
      </c>
      <c r="D75" s="164" t="s">
        <v>91</v>
      </c>
      <c r="E75" s="165">
        <v>0.22</v>
      </c>
      <c r="F75" s="165">
        <v>50.8</v>
      </c>
      <c r="G75" s="165">
        <v>0</v>
      </c>
      <c r="H75" s="165">
        <v>0.96799999999999997</v>
      </c>
      <c r="I75" s="165">
        <v>0.125</v>
      </c>
      <c r="J75" s="165">
        <v>0.28799999999999998</v>
      </c>
      <c r="K75" s="166">
        <v>12</v>
      </c>
      <c r="L75" s="179">
        <f t="shared" si="3"/>
        <v>14.6304</v>
      </c>
      <c r="M75" s="179">
        <f t="shared" si="4"/>
        <v>38.5</v>
      </c>
      <c r="N75" s="179">
        <f t="shared" si="5"/>
        <v>7.6</v>
      </c>
    </row>
    <row r="76" spans="1:14">
      <c r="A76" s="164" t="s">
        <v>166</v>
      </c>
      <c r="B76" s="164">
        <v>1110</v>
      </c>
      <c r="C76" s="164" t="s">
        <v>149</v>
      </c>
      <c r="D76" s="164" t="s">
        <v>91</v>
      </c>
      <c r="E76" s="165">
        <v>0.22</v>
      </c>
      <c r="F76" s="165">
        <v>50.8</v>
      </c>
      <c r="G76" s="165">
        <v>0</v>
      </c>
      <c r="H76" s="165">
        <v>0.96799999999999997</v>
      </c>
      <c r="I76" s="165">
        <v>0.125</v>
      </c>
      <c r="J76" s="165">
        <v>0.28799999999999998</v>
      </c>
      <c r="K76" s="166">
        <v>15.4</v>
      </c>
      <c r="L76" s="179">
        <f t="shared" si="3"/>
        <v>18.775679999999998</v>
      </c>
      <c r="M76" s="179">
        <f t="shared" si="4"/>
        <v>49.5</v>
      </c>
      <c r="N76" s="179">
        <f t="shared" si="5"/>
        <v>9.8000000000000007</v>
      </c>
    </row>
    <row r="77" spans="1:14">
      <c r="A77" s="164" t="s">
        <v>166</v>
      </c>
      <c r="B77" s="164">
        <v>1110</v>
      </c>
      <c r="C77" s="164" t="s">
        <v>149</v>
      </c>
      <c r="D77" s="164" t="s">
        <v>91</v>
      </c>
      <c r="E77" s="165">
        <v>0.22</v>
      </c>
      <c r="F77" s="165">
        <v>50.8</v>
      </c>
      <c r="G77" s="165">
        <v>0</v>
      </c>
      <c r="H77" s="165">
        <v>0.96799999999999997</v>
      </c>
      <c r="I77" s="165">
        <v>0.125</v>
      </c>
      <c r="J77" s="165">
        <v>0.28799999999999998</v>
      </c>
      <c r="K77" s="166">
        <v>2.2000000000000002</v>
      </c>
      <c r="L77" s="179">
        <f t="shared" si="3"/>
        <v>2.6822399999999997</v>
      </c>
      <c r="M77" s="179">
        <f t="shared" si="4"/>
        <v>7.1</v>
      </c>
      <c r="N77" s="179">
        <f t="shared" si="5"/>
        <v>1.4</v>
      </c>
    </row>
    <row r="78" spans="1:14">
      <c r="A78" s="164" t="s">
        <v>166</v>
      </c>
      <c r="B78" s="164">
        <v>1110</v>
      </c>
      <c r="C78" s="164" t="s">
        <v>149</v>
      </c>
      <c r="D78" s="164" t="s">
        <v>91</v>
      </c>
      <c r="E78" s="165">
        <v>0.22</v>
      </c>
      <c r="F78" s="165">
        <v>50.8</v>
      </c>
      <c r="G78" s="165">
        <v>0</v>
      </c>
      <c r="H78" s="165">
        <v>0.96799999999999997</v>
      </c>
      <c r="I78" s="165">
        <v>0.125</v>
      </c>
      <c r="J78" s="165">
        <v>0.28799999999999998</v>
      </c>
      <c r="K78" s="166">
        <v>7.2</v>
      </c>
      <c r="L78" s="179">
        <f t="shared" si="3"/>
        <v>8.7782399999999985</v>
      </c>
      <c r="M78" s="179">
        <f t="shared" si="4"/>
        <v>23.1</v>
      </c>
      <c r="N78" s="179">
        <f t="shared" si="5"/>
        <v>4.5999999999999996</v>
      </c>
    </row>
    <row r="79" spans="1:14">
      <c r="A79" s="164" t="s">
        <v>166</v>
      </c>
      <c r="B79" s="164">
        <v>1110</v>
      </c>
      <c r="C79" s="164" t="s">
        <v>149</v>
      </c>
      <c r="D79" s="163"/>
      <c r="E79" s="165">
        <v>0.22</v>
      </c>
      <c r="F79" s="165">
        <v>50.8</v>
      </c>
      <c r="G79" s="165">
        <v>0</v>
      </c>
      <c r="H79" s="165">
        <v>0.96799999999999997</v>
      </c>
      <c r="I79" s="165">
        <v>0.125</v>
      </c>
      <c r="J79" s="165">
        <v>0.28799999999999998</v>
      </c>
      <c r="K79" s="166">
        <v>0.2</v>
      </c>
      <c r="L79" s="179">
        <f t="shared" si="3"/>
        <v>0.24383999999999997</v>
      </c>
      <c r="M79" s="179">
        <f t="shared" si="4"/>
        <v>0.6</v>
      </c>
      <c r="N79" s="179">
        <f t="shared" si="5"/>
        <v>0.1</v>
      </c>
    </row>
    <row r="80" spans="1:14">
      <c r="A80" s="164" t="s">
        <v>166</v>
      </c>
      <c r="B80" s="164">
        <v>1110</v>
      </c>
      <c r="C80" s="164" t="s">
        <v>149</v>
      </c>
      <c r="D80" s="164" t="s">
        <v>91</v>
      </c>
      <c r="E80" s="165">
        <v>0.22</v>
      </c>
      <c r="F80" s="165">
        <v>50.8</v>
      </c>
      <c r="G80" s="165">
        <v>0</v>
      </c>
      <c r="H80" s="165">
        <v>0.96799999999999997</v>
      </c>
      <c r="I80" s="165">
        <v>0.125</v>
      </c>
      <c r="J80" s="165">
        <v>0.28799999999999998</v>
      </c>
      <c r="K80" s="166">
        <v>21.6</v>
      </c>
      <c r="L80" s="179">
        <f t="shared" si="3"/>
        <v>26.334720000000001</v>
      </c>
      <c r="M80" s="179">
        <f t="shared" si="4"/>
        <v>69.400000000000006</v>
      </c>
      <c r="N80" s="179">
        <f t="shared" si="5"/>
        <v>13.7</v>
      </c>
    </row>
    <row r="81" spans="1:14">
      <c r="A81" s="164" t="s">
        <v>166</v>
      </c>
      <c r="B81" s="164">
        <v>1110</v>
      </c>
      <c r="C81" s="164" t="s">
        <v>149</v>
      </c>
      <c r="D81" s="164" t="s">
        <v>91</v>
      </c>
      <c r="E81" s="165">
        <v>0.22</v>
      </c>
      <c r="F81" s="165">
        <v>50.8</v>
      </c>
      <c r="G81" s="165">
        <v>0</v>
      </c>
      <c r="H81" s="165">
        <v>0.96799999999999997</v>
      </c>
      <c r="I81" s="165">
        <v>0.125</v>
      </c>
      <c r="J81" s="165">
        <v>0.28799999999999998</v>
      </c>
      <c r="K81" s="166">
        <v>3.5</v>
      </c>
      <c r="L81" s="179">
        <f t="shared" si="3"/>
        <v>4.2671999999999999</v>
      </c>
      <c r="M81" s="179">
        <f t="shared" si="4"/>
        <v>11.2</v>
      </c>
      <c r="N81" s="179">
        <f t="shared" si="5"/>
        <v>2.2000000000000002</v>
      </c>
    </row>
    <row r="82" spans="1:14">
      <c r="A82" s="164" t="s">
        <v>166</v>
      </c>
      <c r="B82" s="164">
        <v>1110</v>
      </c>
      <c r="C82" s="164" t="s">
        <v>149</v>
      </c>
      <c r="D82" s="164" t="s">
        <v>92</v>
      </c>
      <c r="E82" s="165">
        <v>0.22</v>
      </c>
      <c r="F82" s="165">
        <v>50.8</v>
      </c>
      <c r="G82" s="165">
        <v>0</v>
      </c>
      <c r="H82" s="165">
        <v>0.96799999999999997</v>
      </c>
      <c r="I82" s="165">
        <v>0.125</v>
      </c>
      <c r="J82" s="165">
        <v>0.28799999999999998</v>
      </c>
      <c r="K82" s="166">
        <v>0.3</v>
      </c>
      <c r="L82" s="179">
        <f t="shared" si="3"/>
        <v>0.36575999999999992</v>
      </c>
      <c r="M82" s="179">
        <f t="shared" si="4"/>
        <v>1</v>
      </c>
      <c r="N82" s="179">
        <f t="shared" si="5"/>
        <v>0.2</v>
      </c>
    </row>
    <row r="83" spans="1:14">
      <c r="A83" s="164" t="s">
        <v>166</v>
      </c>
      <c r="B83" s="164">
        <v>1110</v>
      </c>
      <c r="C83" s="164" t="s">
        <v>149</v>
      </c>
      <c r="D83" s="164" t="s">
        <v>91</v>
      </c>
      <c r="E83" s="165">
        <v>0.22</v>
      </c>
      <c r="F83" s="165">
        <v>50.8</v>
      </c>
      <c r="G83" s="165">
        <v>0</v>
      </c>
      <c r="H83" s="165">
        <v>0.96799999999999997</v>
      </c>
      <c r="I83" s="165">
        <v>0.125</v>
      </c>
      <c r="J83" s="165">
        <v>0.28799999999999998</v>
      </c>
      <c r="K83" s="166">
        <v>4.3</v>
      </c>
      <c r="L83" s="179">
        <f t="shared" si="3"/>
        <v>5.2425599999999992</v>
      </c>
      <c r="M83" s="179">
        <f t="shared" si="4"/>
        <v>13.8</v>
      </c>
      <c r="N83" s="179">
        <f t="shared" si="5"/>
        <v>2.7</v>
      </c>
    </row>
    <row r="84" spans="1:14">
      <c r="A84" s="164" t="s">
        <v>166</v>
      </c>
      <c r="B84" s="164">
        <v>1110</v>
      </c>
      <c r="C84" s="164" t="s">
        <v>149</v>
      </c>
      <c r="D84" s="164" t="s">
        <v>92</v>
      </c>
      <c r="E84" s="165">
        <v>0.22</v>
      </c>
      <c r="F84" s="165">
        <v>50.8</v>
      </c>
      <c r="G84" s="165">
        <v>0</v>
      </c>
      <c r="H84" s="165">
        <v>0.96799999999999997</v>
      </c>
      <c r="I84" s="165">
        <v>0.125</v>
      </c>
      <c r="J84" s="165">
        <v>0.28799999999999998</v>
      </c>
      <c r="K84" s="166">
        <v>35.4</v>
      </c>
      <c r="L84" s="179">
        <f t="shared" si="3"/>
        <v>43.159679999999987</v>
      </c>
      <c r="M84" s="179">
        <f t="shared" si="4"/>
        <v>113.7</v>
      </c>
      <c r="N84" s="179">
        <f t="shared" si="5"/>
        <v>22.5</v>
      </c>
    </row>
    <row r="85" spans="1:14">
      <c r="A85" s="164" t="s">
        <v>166</v>
      </c>
      <c r="B85" s="164">
        <v>1110</v>
      </c>
      <c r="C85" s="164" t="s">
        <v>149</v>
      </c>
      <c r="D85" s="164" t="s">
        <v>92</v>
      </c>
      <c r="E85" s="165">
        <v>0.22</v>
      </c>
      <c r="F85" s="165">
        <v>50.8</v>
      </c>
      <c r="G85" s="165">
        <v>0</v>
      </c>
      <c r="H85" s="165">
        <v>0.96799999999999997</v>
      </c>
      <c r="I85" s="165">
        <v>0.125</v>
      </c>
      <c r="J85" s="165">
        <v>0.28799999999999998</v>
      </c>
      <c r="K85" s="166">
        <v>0.6</v>
      </c>
      <c r="L85" s="179">
        <f t="shared" si="3"/>
        <v>0.73151999999999984</v>
      </c>
      <c r="M85" s="179">
        <f t="shared" si="4"/>
        <v>1.9</v>
      </c>
      <c r="N85" s="179">
        <f t="shared" si="5"/>
        <v>0.4</v>
      </c>
    </row>
    <row r="86" spans="1:14">
      <c r="A86" s="164" t="s">
        <v>166</v>
      </c>
      <c r="B86" s="164">
        <v>1110</v>
      </c>
      <c r="C86" s="164" t="s">
        <v>149</v>
      </c>
      <c r="D86" s="164" t="s">
        <v>92</v>
      </c>
      <c r="E86" s="165">
        <v>0.22</v>
      </c>
      <c r="F86" s="165">
        <v>50.8</v>
      </c>
      <c r="G86" s="165">
        <v>0</v>
      </c>
      <c r="H86" s="165">
        <v>0.96799999999999997</v>
      </c>
      <c r="I86" s="165">
        <v>0.125</v>
      </c>
      <c r="J86" s="165">
        <v>0.28799999999999998</v>
      </c>
      <c r="K86" s="166">
        <v>4.0999999999999996</v>
      </c>
      <c r="L86" s="179">
        <f t="shared" si="3"/>
        <v>4.9987199999999987</v>
      </c>
      <c r="M86" s="179">
        <f t="shared" si="4"/>
        <v>13.2</v>
      </c>
      <c r="N86" s="179">
        <f t="shared" si="5"/>
        <v>2.6</v>
      </c>
    </row>
    <row r="87" spans="1:14">
      <c r="A87" s="164" t="s">
        <v>166</v>
      </c>
      <c r="B87" s="164">
        <v>1110</v>
      </c>
      <c r="C87" s="164" t="s">
        <v>149</v>
      </c>
      <c r="D87" s="164" t="s">
        <v>92</v>
      </c>
      <c r="E87" s="165">
        <v>0.22</v>
      </c>
      <c r="F87" s="165">
        <v>50.8</v>
      </c>
      <c r="G87" s="165">
        <v>0</v>
      </c>
      <c r="H87" s="165">
        <v>0.96799999999999997</v>
      </c>
      <c r="I87" s="165">
        <v>0.125</v>
      </c>
      <c r="J87" s="165">
        <v>0.28799999999999998</v>
      </c>
      <c r="K87" s="166">
        <v>9.6</v>
      </c>
      <c r="L87" s="179">
        <f t="shared" si="3"/>
        <v>11.704319999999997</v>
      </c>
      <c r="M87" s="179">
        <f t="shared" si="4"/>
        <v>30.8</v>
      </c>
      <c r="N87" s="179">
        <f t="shared" si="5"/>
        <v>6.1</v>
      </c>
    </row>
    <row r="88" spans="1:14">
      <c r="A88" s="164" t="s">
        <v>166</v>
      </c>
      <c r="B88" s="164">
        <v>1110</v>
      </c>
      <c r="C88" s="164" t="s">
        <v>149</v>
      </c>
      <c r="D88" s="164" t="s">
        <v>92</v>
      </c>
      <c r="E88" s="165">
        <v>0.22</v>
      </c>
      <c r="F88" s="165">
        <v>50.8</v>
      </c>
      <c r="G88" s="165">
        <v>0</v>
      </c>
      <c r="H88" s="165">
        <v>0.96799999999999997</v>
      </c>
      <c r="I88" s="165">
        <v>0.125</v>
      </c>
      <c r="J88" s="165">
        <v>0.28799999999999998</v>
      </c>
      <c r="K88" s="166">
        <v>0</v>
      </c>
      <c r="L88" s="179">
        <f t="shared" si="3"/>
        <v>0</v>
      </c>
      <c r="M88" s="179">
        <f t="shared" si="4"/>
        <v>0</v>
      </c>
      <c r="N88" s="179">
        <f t="shared" si="5"/>
        <v>0</v>
      </c>
    </row>
    <row r="89" spans="1:14">
      <c r="A89" s="164" t="s">
        <v>166</v>
      </c>
      <c r="B89" s="164">
        <v>1110</v>
      </c>
      <c r="C89" s="164" t="s">
        <v>149</v>
      </c>
      <c r="D89" s="164" t="s">
        <v>91</v>
      </c>
      <c r="E89" s="165">
        <v>0.22</v>
      </c>
      <c r="F89" s="165">
        <v>50.8</v>
      </c>
      <c r="G89" s="165">
        <v>0</v>
      </c>
      <c r="H89" s="165">
        <v>0.96799999999999997</v>
      </c>
      <c r="I89" s="165">
        <v>0.125</v>
      </c>
      <c r="J89" s="165">
        <v>0.28799999999999998</v>
      </c>
      <c r="K89" s="166">
        <v>3.5</v>
      </c>
      <c r="L89" s="179">
        <f t="shared" si="3"/>
        <v>4.2671999999999999</v>
      </c>
      <c r="M89" s="179">
        <f t="shared" si="4"/>
        <v>11.2</v>
      </c>
      <c r="N89" s="179">
        <f t="shared" si="5"/>
        <v>2.2000000000000002</v>
      </c>
    </row>
    <row r="90" spans="1:14">
      <c r="A90" s="164" t="s">
        <v>166</v>
      </c>
      <c r="B90" s="164">
        <v>1110</v>
      </c>
      <c r="C90" s="164" t="s">
        <v>149</v>
      </c>
      <c r="D90" s="164" t="s">
        <v>91</v>
      </c>
      <c r="E90" s="165">
        <v>0.22</v>
      </c>
      <c r="F90" s="165">
        <v>50.8</v>
      </c>
      <c r="G90" s="165">
        <v>0</v>
      </c>
      <c r="H90" s="165">
        <v>0.96799999999999997</v>
      </c>
      <c r="I90" s="165">
        <v>0.125</v>
      </c>
      <c r="J90" s="165">
        <v>0.28799999999999998</v>
      </c>
      <c r="K90" s="166">
        <v>9.5</v>
      </c>
      <c r="L90" s="179">
        <f t="shared" si="3"/>
        <v>11.582399999999998</v>
      </c>
      <c r="M90" s="179">
        <f t="shared" si="4"/>
        <v>30.5</v>
      </c>
      <c r="N90" s="179">
        <f t="shared" si="5"/>
        <v>6</v>
      </c>
    </row>
    <row r="91" spans="1:14">
      <c r="A91" s="164" t="s">
        <v>166</v>
      </c>
      <c r="B91" s="164">
        <v>1110</v>
      </c>
      <c r="C91" s="164" t="s">
        <v>149</v>
      </c>
      <c r="D91" s="164" t="s">
        <v>92</v>
      </c>
      <c r="E91" s="165">
        <v>0.22</v>
      </c>
      <c r="F91" s="165">
        <v>50.8</v>
      </c>
      <c r="G91" s="165">
        <v>0</v>
      </c>
      <c r="H91" s="165">
        <v>0.96799999999999997</v>
      </c>
      <c r="I91" s="165">
        <v>0.125</v>
      </c>
      <c r="J91" s="165">
        <v>0.28799999999999998</v>
      </c>
      <c r="K91" s="166">
        <v>4.3</v>
      </c>
      <c r="L91" s="179">
        <f t="shared" si="3"/>
        <v>5.2425599999999992</v>
      </c>
      <c r="M91" s="179">
        <f t="shared" si="4"/>
        <v>13.8</v>
      </c>
      <c r="N91" s="179">
        <f t="shared" si="5"/>
        <v>2.7</v>
      </c>
    </row>
    <row r="92" spans="1:14">
      <c r="A92" s="164" t="s">
        <v>166</v>
      </c>
      <c r="B92" s="164">
        <v>1110</v>
      </c>
      <c r="C92" s="164" t="s">
        <v>149</v>
      </c>
      <c r="D92" s="163"/>
      <c r="E92" s="165">
        <v>0.22</v>
      </c>
      <c r="F92" s="165">
        <v>50.8</v>
      </c>
      <c r="G92" s="165">
        <v>0</v>
      </c>
      <c r="H92" s="165">
        <v>0.96799999999999997</v>
      </c>
      <c r="I92" s="165">
        <v>0.125</v>
      </c>
      <c r="J92" s="165">
        <v>0.28799999999999998</v>
      </c>
      <c r="K92" s="166">
        <v>0.3</v>
      </c>
      <c r="L92" s="179">
        <f t="shared" si="3"/>
        <v>0.36575999999999992</v>
      </c>
      <c r="M92" s="179">
        <f t="shared" si="4"/>
        <v>1</v>
      </c>
      <c r="N92" s="179">
        <f t="shared" si="5"/>
        <v>0.2</v>
      </c>
    </row>
    <row r="93" spans="1:14">
      <c r="A93" s="164" t="s">
        <v>166</v>
      </c>
      <c r="B93" s="164">
        <v>1110</v>
      </c>
      <c r="C93" s="164" t="s">
        <v>149</v>
      </c>
      <c r="D93" s="164" t="s">
        <v>92</v>
      </c>
      <c r="E93" s="165">
        <v>0.22</v>
      </c>
      <c r="F93" s="165">
        <v>50.8</v>
      </c>
      <c r="G93" s="165">
        <v>0</v>
      </c>
      <c r="H93" s="165">
        <v>0.96799999999999997</v>
      </c>
      <c r="I93" s="165">
        <v>0.125</v>
      </c>
      <c r="J93" s="165">
        <v>0.28799999999999998</v>
      </c>
      <c r="K93" s="166">
        <v>4.0999999999999996</v>
      </c>
      <c r="L93" s="179">
        <f t="shared" si="3"/>
        <v>4.9987199999999987</v>
      </c>
      <c r="M93" s="179">
        <f t="shared" si="4"/>
        <v>13.2</v>
      </c>
      <c r="N93" s="179">
        <f t="shared" si="5"/>
        <v>2.6</v>
      </c>
    </row>
    <row r="94" spans="1:14">
      <c r="A94" s="164" t="s">
        <v>166</v>
      </c>
      <c r="B94" s="164">
        <v>1110</v>
      </c>
      <c r="C94" s="164" t="s">
        <v>149</v>
      </c>
      <c r="D94" s="164" t="s">
        <v>92</v>
      </c>
      <c r="E94" s="165">
        <v>0.22</v>
      </c>
      <c r="F94" s="165">
        <v>50.8</v>
      </c>
      <c r="G94" s="165">
        <v>0</v>
      </c>
      <c r="H94" s="165">
        <v>0.96799999999999997</v>
      </c>
      <c r="I94" s="165">
        <v>0.125</v>
      </c>
      <c r="J94" s="165">
        <v>0.28799999999999998</v>
      </c>
      <c r="K94" s="166">
        <v>9.6999999999999993</v>
      </c>
      <c r="L94" s="179">
        <f t="shared" si="3"/>
        <v>11.826239999999999</v>
      </c>
      <c r="M94" s="179">
        <f t="shared" si="4"/>
        <v>31.1</v>
      </c>
      <c r="N94" s="179">
        <f t="shared" si="5"/>
        <v>6.2</v>
      </c>
    </row>
    <row r="95" spans="1:14">
      <c r="A95" s="164" t="s">
        <v>166</v>
      </c>
      <c r="B95" s="164">
        <v>1110</v>
      </c>
      <c r="C95" s="164" t="s">
        <v>149</v>
      </c>
      <c r="D95" s="164" t="s">
        <v>92</v>
      </c>
      <c r="E95" s="165">
        <v>0.22</v>
      </c>
      <c r="F95" s="165">
        <v>50.8</v>
      </c>
      <c r="G95" s="165">
        <v>0</v>
      </c>
      <c r="H95" s="165">
        <v>0.96799999999999997</v>
      </c>
      <c r="I95" s="165">
        <v>0.125</v>
      </c>
      <c r="J95" s="165">
        <v>0.28799999999999998</v>
      </c>
      <c r="K95" s="166">
        <v>76.400000000000006</v>
      </c>
      <c r="L95" s="179">
        <f t="shared" si="3"/>
        <v>93.146879999999996</v>
      </c>
      <c r="M95" s="179">
        <f t="shared" si="4"/>
        <v>245.3</v>
      </c>
      <c r="N95" s="179">
        <f t="shared" si="5"/>
        <v>48.5</v>
      </c>
    </row>
    <row r="96" spans="1:14">
      <c r="A96" s="164" t="s">
        <v>166</v>
      </c>
      <c r="B96" s="164">
        <v>1110</v>
      </c>
      <c r="C96" s="164" t="s">
        <v>149</v>
      </c>
      <c r="D96" s="164" t="s">
        <v>92</v>
      </c>
      <c r="E96" s="165">
        <v>0.22</v>
      </c>
      <c r="F96" s="165">
        <v>50.8</v>
      </c>
      <c r="G96" s="165">
        <v>0</v>
      </c>
      <c r="H96" s="165">
        <v>0.96799999999999997</v>
      </c>
      <c r="I96" s="165">
        <v>0.125</v>
      </c>
      <c r="J96" s="165">
        <v>0.28799999999999998</v>
      </c>
      <c r="K96" s="166">
        <v>16.2</v>
      </c>
      <c r="L96" s="179">
        <f t="shared" si="3"/>
        <v>19.751039999999996</v>
      </c>
      <c r="M96" s="179">
        <f t="shared" si="4"/>
        <v>52</v>
      </c>
      <c r="N96" s="179">
        <f t="shared" si="5"/>
        <v>10.3</v>
      </c>
    </row>
    <row r="97" spans="1:14">
      <c r="A97" s="164" t="s">
        <v>166</v>
      </c>
      <c r="B97" s="164">
        <v>1110</v>
      </c>
      <c r="C97" s="164" t="s">
        <v>149</v>
      </c>
      <c r="D97" s="164" t="s">
        <v>92</v>
      </c>
      <c r="E97" s="165">
        <v>0.22</v>
      </c>
      <c r="F97" s="165">
        <v>50.8</v>
      </c>
      <c r="G97" s="165">
        <v>0</v>
      </c>
      <c r="H97" s="165">
        <v>0.96799999999999997</v>
      </c>
      <c r="I97" s="165">
        <v>0.125</v>
      </c>
      <c r="J97" s="165">
        <v>0.28799999999999998</v>
      </c>
      <c r="K97" s="166">
        <v>2.5</v>
      </c>
      <c r="L97" s="179">
        <f t="shared" si="3"/>
        <v>3.0479999999999996</v>
      </c>
      <c r="M97" s="179">
        <f t="shared" si="4"/>
        <v>8</v>
      </c>
      <c r="N97" s="179">
        <f t="shared" si="5"/>
        <v>1.6</v>
      </c>
    </row>
    <row r="98" spans="1:14">
      <c r="A98" s="164" t="s">
        <v>166</v>
      </c>
      <c r="B98" s="164">
        <v>1110</v>
      </c>
      <c r="C98" s="164" t="s">
        <v>149</v>
      </c>
      <c r="D98" s="164" t="s">
        <v>91</v>
      </c>
      <c r="E98" s="165">
        <v>0.22</v>
      </c>
      <c r="F98" s="165">
        <v>50.8</v>
      </c>
      <c r="G98" s="165">
        <v>0</v>
      </c>
      <c r="H98" s="165">
        <v>0.96799999999999997</v>
      </c>
      <c r="I98" s="165">
        <v>0.125</v>
      </c>
      <c r="J98" s="165">
        <v>0.28799999999999998</v>
      </c>
      <c r="K98" s="166">
        <v>9.4</v>
      </c>
      <c r="L98" s="179">
        <f t="shared" si="3"/>
        <v>11.460479999999999</v>
      </c>
      <c r="M98" s="179">
        <f t="shared" si="4"/>
        <v>30.2</v>
      </c>
      <c r="N98" s="179">
        <f t="shared" si="5"/>
        <v>6</v>
      </c>
    </row>
    <row r="99" spans="1:14">
      <c r="A99" s="164" t="s">
        <v>166</v>
      </c>
      <c r="B99" s="164">
        <v>1110</v>
      </c>
      <c r="C99" s="164" t="s">
        <v>149</v>
      </c>
      <c r="D99" s="164" t="s">
        <v>91</v>
      </c>
      <c r="E99" s="165">
        <v>0.22</v>
      </c>
      <c r="F99" s="165">
        <v>50.8</v>
      </c>
      <c r="G99" s="165">
        <v>0</v>
      </c>
      <c r="H99" s="165">
        <v>0.96799999999999997</v>
      </c>
      <c r="I99" s="165">
        <v>0.125</v>
      </c>
      <c r="J99" s="165">
        <v>0.28799999999999998</v>
      </c>
      <c r="K99" s="166">
        <v>2.2999999999999998</v>
      </c>
      <c r="L99" s="179">
        <f t="shared" si="3"/>
        <v>2.8041599999999995</v>
      </c>
      <c r="M99" s="179">
        <f t="shared" si="4"/>
        <v>7.4</v>
      </c>
      <c r="N99" s="179">
        <f t="shared" si="5"/>
        <v>1.5</v>
      </c>
    </row>
    <row r="100" spans="1:14">
      <c r="A100" s="164" t="s">
        <v>166</v>
      </c>
      <c r="B100" s="164">
        <v>1110</v>
      </c>
      <c r="C100" s="164" t="s">
        <v>149</v>
      </c>
      <c r="D100" s="164" t="s">
        <v>92</v>
      </c>
      <c r="E100" s="165">
        <v>0.22</v>
      </c>
      <c r="F100" s="165">
        <v>50.8</v>
      </c>
      <c r="G100" s="165">
        <v>0</v>
      </c>
      <c r="H100" s="165">
        <v>0.96799999999999997</v>
      </c>
      <c r="I100" s="165">
        <v>0.125</v>
      </c>
      <c r="J100" s="165">
        <v>0.28799999999999998</v>
      </c>
      <c r="K100" s="166">
        <v>4.5</v>
      </c>
      <c r="L100" s="179">
        <f t="shared" si="3"/>
        <v>5.4863999999999997</v>
      </c>
      <c r="M100" s="179">
        <f t="shared" si="4"/>
        <v>14.5</v>
      </c>
      <c r="N100" s="179">
        <f t="shared" si="5"/>
        <v>2.9</v>
      </c>
    </row>
    <row r="101" spans="1:14">
      <c r="A101" s="164" t="s">
        <v>166</v>
      </c>
      <c r="B101" s="164">
        <v>1110</v>
      </c>
      <c r="C101" s="164" t="s">
        <v>149</v>
      </c>
      <c r="D101" s="164" t="s">
        <v>92</v>
      </c>
      <c r="E101" s="165">
        <v>0.22</v>
      </c>
      <c r="F101" s="165">
        <v>50.8</v>
      </c>
      <c r="G101" s="165">
        <v>0</v>
      </c>
      <c r="H101" s="165">
        <v>0.96799999999999997</v>
      </c>
      <c r="I101" s="165">
        <v>0.125</v>
      </c>
      <c r="J101" s="165">
        <v>0.28799999999999998</v>
      </c>
      <c r="K101" s="166">
        <v>0</v>
      </c>
      <c r="L101" s="179">
        <f t="shared" si="3"/>
        <v>0</v>
      </c>
      <c r="M101" s="179">
        <f t="shared" si="4"/>
        <v>0</v>
      </c>
      <c r="N101" s="179">
        <f t="shared" si="5"/>
        <v>0</v>
      </c>
    </row>
    <row r="102" spans="1:14">
      <c r="A102" s="164" t="s">
        <v>166</v>
      </c>
      <c r="B102" s="164">
        <v>1110</v>
      </c>
      <c r="C102" s="164" t="s">
        <v>149</v>
      </c>
      <c r="D102" s="164" t="s">
        <v>91</v>
      </c>
      <c r="E102" s="165">
        <v>0.22</v>
      </c>
      <c r="F102" s="165">
        <v>50.8</v>
      </c>
      <c r="G102" s="165">
        <v>0</v>
      </c>
      <c r="H102" s="165">
        <v>0.96799999999999997</v>
      </c>
      <c r="I102" s="165">
        <v>0.125</v>
      </c>
      <c r="J102" s="165">
        <v>0.28799999999999998</v>
      </c>
      <c r="K102" s="166">
        <v>0.2</v>
      </c>
      <c r="L102" s="179">
        <f t="shared" si="3"/>
        <v>0.24383999999999997</v>
      </c>
      <c r="M102" s="179">
        <f t="shared" si="4"/>
        <v>0.6</v>
      </c>
      <c r="N102" s="179">
        <f t="shared" si="5"/>
        <v>0.1</v>
      </c>
    </row>
    <row r="103" spans="1:14">
      <c r="A103" s="164" t="s">
        <v>166</v>
      </c>
      <c r="B103" s="164">
        <v>1110</v>
      </c>
      <c r="C103" s="164" t="s">
        <v>149</v>
      </c>
      <c r="D103" s="164" t="s">
        <v>92</v>
      </c>
      <c r="E103" s="165">
        <v>0.22</v>
      </c>
      <c r="F103" s="165">
        <v>50.8</v>
      </c>
      <c r="G103" s="165">
        <v>0</v>
      </c>
      <c r="H103" s="165">
        <v>0.96799999999999997</v>
      </c>
      <c r="I103" s="165">
        <v>0.125</v>
      </c>
      <c r="J103" s="165">
        <v>0.28799999999999998</v>
      </c>
      <c r="K103" s="166">
        <v>155.80000000000001</v>
      </c>
      <c r="L103" s="179">
        <f t="shared" si="3"/>
        <v>189.95135999999999</v>
      </c>
      <c r="M103" s="179">
        <f t="shared" si="4"/>
        <v>500.3</v>
      </c>
      <c r="N103" s="179">
        <f t="shared" si="5"/>
        <v>98.9</v>
      </c>
    </row>
    <row r="104" spans="1:14">
      <c r="A104" s="164" t="s">
        <v>166</v>
      </c>
      <c r="B104" s="164">
        <v>1110</v>
      </c>
      <c r="C104" s="164" t="s">
        <v>149</v>
      </c>
      <c r="D104" s="164" t="s">
        <v>92</v>
      </c>
      <c r="E104" s="165">
        <v>0.22</v>
      </c>
      <c r="F104" s="165">
        <v>50.8</v>
      </c>
      <c r="G104" s="165">
        <v>0</v>
      </c>
      <c r="H104" s="165">
        <v>0.96799999999999997</v>
      </c>
      <c r="I104" s="165">
        <v>0.125</v>
      </c>
      <c r="J104" s="165">
        <v>0.28799999999999998</v>
      </c>
      <c r="K104" s="166">
        <v>26.9</v>
      </c>
      <c r="L104" s="179">
        <f t="shared" si="3"/>
        <v>32.796479999999995</v>
      </c>
      <c r="M104" s="179">
        <f t="shared" si="4"/>
        <v>86.4</v>
      </c>
      <c r="N104" s="179">
        <f t="shared" si="5"/>
        <v>17.100000000000001</v>
      </c>
    </row>
    <row r="105" spans="1:14">
      <c r="A105" s="164" t="s">
        <v>166</v>
      </c>
      <c r="B105" s="164">
        <v>1110</v>
      </c>
      <c r="C105" s="164" t="s">
        <v>149</v>
      </c>
      <c r="D105" s="164" t="s">
        <v>92</v>
      </c>
      <c r="E105" s="165">
        <v>0.22</v>
      </c>
      <c r="F105" s="165">
        <v>50.8</v>
      </c>
      <c r="G105" s="165">
        <v>0</v>
      </c>
      <c r="H105" s="165">
        <v>0.96799999999999997</v>
      </c>
      <c r="I105" s="165">
        <v>0.125</v>
      </c>
      <c r="J105" s="165">
        <v>0.28799999999999998</v>
      </c>
      <c r="K105" s="166">
        <v>53.7</v>
      </c>
      <c r="L105" s="179">
        <f t="shared" si="3"/>
        <v>65.471040000000002</v>
      </c>
      <c r="M105" s="179">
        <f t="shared" si="4"/>
        <v>172.4</v>
      </c>
      <c r="N105" s="179">
        <f t="shared" si="5"/>
        <v>34.1</v>
      </c>
    </row>
    <row r="106" spans="1:14">
      <c r="A106" s="164" t="s">
        <v>166</v>
      </c>
      <c r="B106" s="164">
        <v>1110</v>
      </c>
      <c r="C106" s="164" t="s">
        <v>149</v>
      </c>
      <c r="D106" s="164" t="s">
        <v>91</v>
      </c>
      <c r="E106" s="165">
        <v>0.22</v>
      </c>
      <c r="F106" s="165">
        <v>50.8</v>
      </c>
      <c r="G106" s="165">
        <v>0</v>
      </c>
      <c r="H106" s="165">
        <v>0.96799999999999997</v>
      </c>
      <c r="I106" s="165">
        <v>0.125</v>
      </c>
      <c r="J106" s="165">
        <v>0.28799999999999998</v>
      </c>
      <c r="K106" s="166">
        <v>6.1</v>
      </c>
      <c r="L106" s="179">
        <f t="shared" si="3"/>
        <v>7.4371199999999993</v>
      </c>
      <c r="M106" s="179">
        <f t="shared" si="4"/>
        <v>19.600000000000001</v>
      </c>
      <c r="N106" s="179">
        <f t="shared" si="5"/>
        <v>3.9</v>
      </c>
    </row>
    <row r="107" spans="1:14">
      <c r="A107" s="164" t="s">
        <v>166</v>
      </c>
      <c r="B107" s="164">
        <v>1110</v>
      </c>
      <c r="C107" s="164" t="s">
        <v>149</v>
      </c>
      <c r="D107" s="164" t="s">
        <v>92</v>
      </c>
      <c r="E107" s="165">
        <v>0.22</v>
      </c>
      <c r="F107" s="165">
        <v>50.8</v>
      </c>
      <c r="G107" s="165">
        <v>0</v>
      </c>
      <c r="H107" s="165">
        <v>0.96799999999999997</v>
      </c>
      <c r="I107" s="165">
        <v>0.125</v>
      </c>
      <c r="J107" s="165">
        <v>0.28799999999999998</v>
      </c>
      <c r="K107" s="166">
        <v>3.1</v>
      </c>
      <c r="L107" s="179">
        <f t="shared" si="3"/>
        <v>3.7795199999999998</v>
      </c>
      <c r="M107" s="179">
        <f t="shared" si="4"/>
        <v>10</v>
      </c>
      <c r="N107" s="179">
        <f t="shared" si="5"/>
        <v>2</v>
      </c>
    </row>
    <row r="108" spans="1:14">
      <c r="A108" s="164" t="s">
        <v>166</v>
      </c>
      <c r="B108" s="164">
        <v>1110</v>
      </c>
      <c r="C108" s="164" t="s">
        <v>149</v>
      </c>
      <c r="D108" s="164" t="s">
        <v>92</v>
      </c>
      <c r="E108" s="165">
        <v>0.22</v>
      </c>
      <c r="F108" s="165">
        <v>50.8</v>
      </c>
      <c r="G108" s="165">
        <v>0</v>
      </c>
      <c r="H108" s="165">
        <v>0.96799999999999997</v>
      </c>
      <c r="I108" s="165">
        <v>0.125</v>
      </c>
      <c r="J108" s="165">
        <v>0.28799999999999998</v>
      </c>
      <c r="K108" s="166">
        <v>1.9</v>
      </c>
      <c r="L108" s="179">
        <f t="shared" si="3"/>
        <v>2.3164799999999999</v>
      </c>
      <c r="M108" s="179">
        <f t="shared" si="4"/>
        <v>6.1</v>
      </c>
      <c r="N108" s="179">
        <f t="shared" si="5"/>
        <v>1.2</v>
      </c>
    </row>
    <row r="109" spans="1:14">
      <c r="A109" s="164" t="s">
        <v>166</v>
      </c>
      <c r="B109" s="164">
        <v>1110</v>
      </c>
      <c r="C109" s="164" t="s">
        <v>149</v>
      </c>
      <c r="D109" s="163"/>
      <c r="E109" s="165">
        <v>0.22</v>
      </c>
      <c r="F109" s="165">
        <v>50.8</v>
      </c>
      <c r="G109" s="165">
        <v>0</v>
      </c>
      <c r="H109" s="165">
        <v>0.96799999999999997</v>
      </c>
      <c r="I109" s="165">
        <v>0.125</v>
      </c>
      <c r="J109" s="165">
        <v>0.28799999999999998</v>
      </c>
      <c r="K109" s="166">
        <v>0</v>
      </c>
      <c r="L109" s="179">
        <f t="shared" si="3"/>
        <v>0</v>
      </c>
      <c r="M109" s="179">
        <f t="shared" si="4"/>
        <v>0</v>
      </c>
      <c r="N109" s="179">
        <f t="shared" si="5"/>
        <v>0</v>
      </c>
    </row>
    <row r="110" spans="1:14">
      <c r="A110" s="164" t="s">
        <v>166</v>
      </c>
      <c r="B110" s="164">
        <v>1110</v>
      </c>
      <c r="C110" s="164" t="s">
        <v>149</v>
      </c>
      <c r="D110" s="164" t="s">
        <v>91</v>
      </c>
      <c r="E110" s="165">
        <v>0.22</v>
      </c>
      <c r="F110" s="165">
        <v>50.8</v>
      </c>
      <c r="G110" s="165">
        <v>0</v>
      </c>
      <c r="H110" s="165">
        <v>0.96799999999999997</v>
      </c>
      <c r="I110" s="165">
        <v>0.125</v>
      </c>
      <c r="J110" s="165">
        <v>0.28799999999999998</v>
      </c>
      <c r="K110" s="166">
        <v>14.4</v>
      </c>
      <c r="L110" s="179">
        <f t="shared" si="3"/>
        <v>17.556479999999997</v>
      </c>
      <c r="M110" s="179">
        <f t="shared" si="4"/>
        <v>46.2</v>
      </c>
      <c r="N110" s="179">
        <f t="shared" si="5"/>
        <v>9.1</v>
      </c>
    </row>
    <row r="111" spans="1:14">
      <c r="A111" s="164" t="s">
        <v>166</v>
      </c>
      <c r="B111" s="164">
        <v>5300</v>
      </c>
      <c r="C111" s="164" t="s">
        <v>149</v>
      </c>
      <c r="D111" s="164" t="s">
        <v>91</v>
      </c>
      <c r="E111" s="165">
        <v>0.22</v>
      </c>
      <c r="F111" s="165">
        <v>50.8</v>
      </c>
      <c r="G111" s="165">
        <v>0</v>
      </c>
      <c r="H111" s="165">
        <v>0.505</v>
      </c>
      <c r="I111" s="165">
        <v>6.8000000000000005E-2</v>
      </c>
      <c r="J111" s="165">
        <v>5.2999999999999999E-2</v>
      </c>
      <c r="K111" s="166">
        <v>0.4</v>
      </c>
      <c r="L111" s="179">
        <f t="shared" si="3"/>
        <v>8.9746666666666655E-2</v>
      </c>
      <c r="M111" s="179">
        <f t="shared" si="4"/>
        <v>0.1</v>
      </c>
      <c r="N111" s="179">
        <f t="shared" si="5"/>
        <v>0.1</v>
      </c>
    </row>
    <row r="112" spans="1:14">
      <c r="A112" s="164" t="s">
        <v>166</v>
      </c>
      <c r="B112" s="164">
        <v>5300</v>
      </c>
      <c r="C112" s="164" t="s">
        <v>149</v>
      </c>
      <c r="D112" s="164" t="s">
        <v>92</v>
      </c>
      <c r="E112" s="165">
        <v>0.22</v>
      </c>
      <c r="F112" s="165">
        <v>50.8</v>
      </c>
      <c r="G112" s="165">
        <v>0</v>
      </c>
      <c r="H112" s="165">
        <v>0.505</v>
      </c>
      <c r="I112" s="165">
        <v>6.8000000000000005E-2</v>
      </c>
      <c r="J112" s="165">
        <v>5.2999999999999999E-2</v>
      </c>
      <c r="K112" s="166">
        <v>1.4</v>
      </c>
      <c r="L112" s="179">
        <f t="shared" si="3"/>
        <v>0.3141133333333333</v>
      </c>
      <c r="M112" s="179">
        <f t="shared" si="4"/>
        <v>0.4</v>
      </c>
      <c r="N112" s="179">
        <f t="shared" si="5"/>
        <v>0.4</v>
      </c>
    </row>
    <row r="113" spans="1:14">
      <c r="A113" s="164" t="s">
        <v>166</v>
      </c>
      <c r="B113" s="164">
        <v>1330</v>
      </c>
      <c r="C113" s="164" t="s">
        <v>149</v>
      </c>
      <c r="D113" s="163"/>
      <c r="E113" s="165">
        <v>0.22</v>
      </c>
      <c r="F113" s="165">
        <v>50.8</v>
      </c>
      <c r="G113" s="165">
        <v>0</v>
      </c>
      <c r="H113" s="165">
        <v>1.395</v>
      </c>
      <c r="I113" s="165">
        <v>0.33900000000000002</v>
      </c>
      <c r="J113" s="165">
        <v>0.39300000000000002</v>
      </c>
      <c r="K113" s="166">
        <v>0.1</v>
      </c>
      <c r="L113" s="179">
        <f t="shared" si="3"/>
        <v>0.16637000000000002</v>
      </c>
      <c r="M113" s="179">
        <f t="shared" si="4"/>
        <v>0.6</v>
      </c>
      <c r="N113" s="179">
        <f t="shared" si="5"/>
        <v>0.2</v>
      </c>
    </row>
    <row r="114" spans="1:14">
      <c r="A114" s="164" t="s">
        <v>166</v>
      </c>
      <c r="B114" s="164">
        <v>1330</v>
      </c>
      <c r="C114" s="164" t="s">
        <v>149</v>
      </c>
      <c r="D114" s="164" t="s">
        <v>92</v>
      </c>
      <c r="E114" s="165">
        <v>0.22</v>
      </c>
      <c r="F114" s="165">
        <v>50.8</v>
      </c>
      <c r="G114" s="165">
        <v>0</v>
      </c>
      <c r="H114" s="165">
        <v>1.395</v>
      </c>
      <c r="I114" s="165">
        <v>0.33900000000000002</v>
      </c>
      <c r="J114" s="165">
        <v>0.39300000000000002</v>
      </c>
      <c r="K114" s="166">
        <v>1.9</v>
      </c>
      <c r="L114" s="179">
        <f t="shared" si="3"/>
        <v>3.1610300000000002</v>
      </c>
      <c r="M114" s="179">
        <f t="shared" si="4"/>
        <v>12</v>
      </c>
      <c r="N114" s="179">
        <f t="shared" si="5"/>
        <v>3.3</v>
      </c>
    </row>
    <row r="115" spans="1:14">
      <c r="A115" s="164" t="s">
        <v>166</v>
      </c>
      <c r="B115" s="164">
        <v>1330</v>
      </c>
      <c r="C115" s="164" t="s">
        <v>149</v>
      </c>
      <c r="D115" s="164" t="s">
        <v>92</v>
      </c>
      <c r="E115" s="165">
        <v>0.22</v>
      </c>
      <c r="F115" s="165">
        <v>50.8</v>
      </c>
      <c r="G115" s="165">
        <v>0</v>
      </c>
      <c r="H115" s="165">
        <v>1.395</v>
      </c>
      <c r="I115" s="165">
        <v>0.33900000000000002</v>
      </c>
      <c r="J115" s="165">
        <v>0.39300000000000002</v>
      </c>
      <c r="K115" s="166">
        <v>9.9</v>
      </c>
      <c r="L115" s="179">
        <f t="shared" si="3"/>
        <v>16.470630000000003</v>
      </c>
      <c r="M115" s="179">
        <f t="shared" si="4"/>
        <v>62.5</v>
      </c>
      <c r="N115" s="179">
        <f t="shared" si="5"/>
        <v>17.399999999999999</v>
      </c>
    </row>
    <row r="116" spans="1:14">
      <c r="A116" s="164" t="s">
        <v>166</v>
      </c>
      <c r="B116" s="164">
        <v>1330</v>
      </c>
      <c r="C116" s="164" t="s">
        <v>149</v>
      </c>
      <c r="D116" s="164" t="s">
        <v>92</v>
      </c>
      <c r="E116" s="165">
        <v>0.22</v>
      </c>
      <c r="F116" s="165">
        <v>50.8</v>
      </c>
      <c r="G116" s="165">
        <v>0</v>
      </c>
      <c r="H116" s="165">
        <v>1.395</v>
      </c>
      <c r="I116" s="165">
        <v>0.33900000000000002</v>
      </c>
      <c r="J116" s="165">
        <v>0.39300000000000002</v>
      </c>
      <c r="K116" s="166">
        <v>2.4</v>
      </c>
      <c r="L116" s="179">
        <f t="shared" si="3"/>
        <v>3.99288</v>
      </c>
      <c r="M116" s="179">
        <f t="shared" si="4"/>
        <v>15.2</v>
      </c>
      <c r="N116" s="179">
        <f t="shared" si="5"/>
        <v>4.2</v>
      </c>
    </row>
    <row r="117" spans="1:14">
      <c r="A117" s="164" t="s">
        <v>166</v>
      </c>
      <c r="B117" s="164">
        <v>1330</v>
      </c>
      <c r="C117" s="164" t="s">
        <v>149</v>
      </c>
      <c r="D117" s="164" t="s">
        <v>91</v>
      </c>
      <c r="E117" s="165">
        <v>0.22</v>
      </c>
      <c r="F117" s="165">
        <v>50.8</v>
      </c>
      <c r="G117" s="165">
        <v>0</v>
      </c>
      <c r="H117" s="165">
        <v>1.395</v>
      </c>
      <c r="I117" s="165">
        <v>0.33900000000000002</v>
      </c>
      <c r="J117" s="165">
        <v>0.39300000000000002</v>
      </c>
      <c r="K117" s="166">
        <v>7.5</v>
      </c>
      <c r="L117" s="179">
        <f t="shared" si="3"/>
        <v>12.47775</v>
      </c>
      <c r="M117" s="179">
        <f t="shared" si="4"/>
        <v>47.4</v>
      </c>
      <c r="N117" s="179">
        <f t="shared" si="5"/>
        <v>13.2</v>
      </c>
    </row>
    <row r="118" spans="1:14">
      <c r="A118" s="164" t="s">
        <v>166</v>
      </c>
      <c r="B118" s="164">
        <v>6410</v>
      </c>
      <c r="C118" s="164" t="s">
        <v>149</v>
      </c>
      <c r="D118" s="164" t="s">
        <v>92</v>
      </c>
      <c r="E118" s="165">
        <v>0.22</v>
      </c>
      <c r="F118" s="165">
        <v>50.8</v>
      </c>
      <c r="G118" s="165">
        <v>0</v>
      </c>
      <c r="H118" s="165">
        <v>0.60699999999999998</v>
      </c>
      <c r="I118" s="165">
        <v>3.3000000000000002E-2</v>
      </c>
      <c r="J118" s="165">
        <v>2.5999999999999999E-2</v>
      </c>
      <c r="K118" s="166">
        <v>2.6</v>
      </c>
      <c r="L118" s="179">
        <f t="shared" si="3"/>
        <v>0.28617333333333334</v>
      </c>
      <c r="M118" s="179">
        <f t="shared" si="4"/>
        <v>0.5</v>
      </c>
      <c r="N118" s="179">
        <f t="shared" si="5"/>
        <v>0.6</v>
      </c>
    </row>
    <row r="119" spans="1:14">
      <c r="A119" s="164" t="s">
        <v>166</v>
      </c>
      <c r="B119" s="164">
        <v>6410</v>
      </c>
      <c r="C119" s="164" t="s">
        <v>149</v>
      </c>
      <c r="D119" s="164" t="s">
        <v>92</v>
      </c>
      <c r="E119" s="165">
        <v>0.22</v>
      </c>
      <c r="F119" s="165">
        <v>50.8</v>
      </c>
      <c r="G119" s="165">
        <v>0</v>
      </c>
      <c r="H119" s="165">
        <v>0.60699999999999998</v>
      </c>
      <c r="I119" s="165">
        <v>3.3000000000000002E-2</v>
      </c>
      <c r="J119" s="165">
        <v>2.5999999999999999E-2</v>
      </c>
      <c r="K119" s="166">
        <v>1.1000000000000001</v>
      </c>
      <c r="L119" s="179">
        <f t="shared" si="3"/>
        <v>0.12107333333333335</v>
      </c>
      <c r="M119" s="179">
        <f t="shared" si="4"/>
        <v>0.2</v>
      </c>
      <c r="N119" s="179">
        <f t="shared" si="5"/>
        <v>0.3</v>
      </c>
    </row>
    <row r="120" spans="1:14">
      <c r="A120" s="164" t="s">
        <v>166</v>
      </c>
      <c r="B120" s="164">
        <v>6410</v>
      </c>
      <c r="C120" s="164" t="s">
        <v>149</v>
      </c>
      <c r="D120" s="164" t="s">
        <v>92</v>
      </c>
      <c r="E120" s="165">
        <v>0.22</v>
      </c>
      <c r="F120" s="165">
        <v>50.8</v>
      </c>
      <c r="G120" s="165">
        <v>0</v>
      </c>
      <c r="H120" s="165">
        <v>0.60699999999999998</v>
      </c>
      <c r="I120" s="165">
        <v>3.3000000000000002E-2</v>
      </c>
      <c r="J120" s="165">
        <v>2.5999999999999999E-2</v>
      </c>
      <c r="K120" s="166">
        <v>1.1000000000000001</v>
      </c>
      <c r="L120" s="179">
        <f t="shared" si="3"/>
        <v>0.12107333333333335</v>
      </c>
      <c r="M120" s="179">
        <f t="shared" si="4"/>
        <v>0.2</v>
      </c>
      <c r="N120" s="179">
        <f t="shared" si="5"/>
        <v>0.3</v>
      </c>
    </row>
    <row r="121" spans="1:14">
      <c r="A121" s="164" t="s">
        <v>166</v>
      </c>
      <c r="B121" s="164">
        <v>6410</v>
      </c>
      <c r="C121" s="164" t="s">
        <v>149</v>
      </c>
      <c r="D121" s="164" t="s">
        <v>92</v>
      </c>
      <c r="E121" s="165">
        <v>0.22</v>
      </c>
      <c r="F121" s="165">
        <v>50.8</v>
      </c>
      <c r="G121" s="165">
        <v>0</v>
      </c>
      <c r="H121" s="165">
        <v>0.60699999999999998</v>
      </c>
      <c r="I121" s="165">
        <v>3.3000000000000002E-2</v>
      </c>
      <c r="J121" s="165">
        <v>2.5999999999999999E-2</v>
      </c>
      <c r="K121" s="166">
        <v>0</v>
      </c>
      <c r="L121" s="179">
        <f t="shared" si="3"/>
        <v>0</v>
      </c>
      <c r="M121" s="179">
        <f t="shared" si="4"/>
        <v>0</v>
      </c>
      <c r="N121" s="179">
        <f t="shared" si="5"/>
        <v>0</v>
      </c>
    </row>
    <row r="122" spans="1:14">
      <c r="A122" s="164" t="s">
        <v>166</v>
      </c>
      <c r="B122" s="164">
        <v>5300</v>
      </c>
      <c r="C122" s="164" t="s">
        <v>149</v>
      </c>
      <c r="D122" s="164" t="s">
        <v>92</v>
      </c>
      <c r="E122" s="165">
        <v>0.22</v>
      </c>
      <c r="F122" s="165">
        <v>50.8</v>
      </c>
      <c r="G122" s="165">
        <v>0</v>
      </c>
      <c r="H122" s="165">
        <v>0.505</v>
      </c>
      <c r="I122" s="165">
        <v>6.8000000000000005E-2</v>
      </c>
      <c r="J122" s="165">
        <v>5.2999999999999999E-2</v>
      </c>
      <c r="K122" s="166">
        <v>0</v>
      </c>
      <c r="L122" s="179">
        <f t="shared" si="3"/>
        <v>0</v>
      </c>
      <c r="M122" s="179">
        <f t="shared" si="4"/>
        <v>0</v>
      </c>
      <c r="N122" s="179">
        <f t="shared" si="5"/>
        <v>0</v>
      </c>
    </row>
    <row r="123" spans="1:14">
      <c r="A123" s="164" t="s">
        <v>166</v>
      </c>
      <c r="B123" s="164">
        <v>5300</v>
      </c>
      <c r="C123" s="164" t="s">
        <v>149</v>
      </c>
      <c r="D123" s="164" t="s">
        <v>92</v>
      </c>
      <c r="E123" s="165">
        <v>0.22</v>
      </c>
      <c r="F123" s="165">
        <v>50.8</v>
      </c>
      <c r="G123" s="165">
        <v>0</v>
      </c>
      <c r="H123" s="165">
        <v>0.505</v>
      </c>
      <c r="I123" s="165">
        <v>6.8000000000000005E-2</v>
      </c>
      <c r="J123" s="165">
        <v>5.2999999999999999E-2</v>
      </c>
      <c r="K123" s="166">
        <v>1.2</v>
      </c>
      <c r="L123" s="179">
        <f t="shared" si="3"/>
        <v>0.26923999999999998</v>
      </c>
      <c r="M123" s="179">
        <f t="shared" si="4"/>
        <v>0.4</v>
      </c>
      <c r="N123" s="179">
        <f t="shared" si="5"/>
        <v>0.3</v>
      </c>
    </row>
    <row r="124" spans="1:14">
      <c r="A124" s="164" t="s">
        <v>166</v>
      </c>
      <c r="B124" s="164">
        <v>5300</v>
      </c>
      <c r="C124" s="164" t="s">
        <v>149</v>
      </c>
      <c r="D124" s="164" t="s">
        <v>92</v>
      </c>
      <c r="E124" s="165">
        <v>0.22</v>
      </c>
      <c r="F124" s="165">
        <v>50.8</v>
      </c>
      <c r="G124" s="165">
        <v>0</v>
      </c>
      <c r="H124" s="165">
        <v>0.505</v>
      </c>
      <c r="I124" s="165">
        <v>6.8000000000000005E-2</v>
      </c>
      <c r="J124" s="165">
        <v>5.2999999999999999E-2</v>
      </c>
      <c r="K124" s="166">
        <v>0.6</v>
      </c>
      <c r="L124" s="179">
        <f t="shared" si="3"/>
        <v>0.13461999999999999</v>
      </c>
      <c r="M124" s="179">
        <f t="shared" si="4"/>
        <v>0.2</v>
      </c>
      <c r="N124" s="179">
        <f t="shared" si="5"/>
        <v>0.2</v>
      </c>
    </row>
    <row r="125" spans="1:14">
      <c r="A125" s="164" t="s">
        <v>166</v>
      </c>
      <c r="B125" s="164">
        <v>1400</v>
      </c>
      <c r="C125" s="164" t="s">
        <v>149</v>
      </c>
      <c r="D125" s="164" t="s">
        <v>91</v>
      </c>
      <c r="E125" s="165">
        <v>0.22</v>
      </c>
      <c r="F125" s="165">
        <v>50.8</v>
      </c>
      <c r="G125" s="165">
        <v>0</v>
      </c>
      <c r="H125" s="165">
        <v>0.70899999999999996</v>
      </c>
      <c r="I125" s="165">
        <v>0.11700000000000001</v>
      </c>
      <c r="J125" s="165">
        <v>0.43099999999999999</v>
      </c>
      <c r="K125" s="166">
        <v>4.0999999999999996</v>
      </c>
      <c r="L125" s="179">
        <f t="shared" si="3"/>
        <v>7.4807233333333327</v>
      </c>
      <c r="M125" s="179">
        <f t="shared" si="4"/>
        <v>14.4</v>
      </c>
      <c r="N125" s="179">
        <f t="shared" si="5"/>
        <v>3.3</v>
      </c>
    </row>
    <row r="126" spans="1:14">
      <c r="A126" s="164" t="s">
        <v>166</v>
      </c>
      <c r="B126" s="164">
        <v>1400</v>
      </c>
      <c r="C126" s="164" t="s">
        <v>149</v>
      </c>
      <c r="D126" s="164" t="s">
        <v>91</v>
      </c>
      <c r="E126" s="165">
        <v>0.22</v>
      </c>
      <c r="F126" s="165">
        <v>50.8</v>
      </c>
      <c r="G126" s="165">
        <v>0</v>
      </c>
      <c r="H126" s="165">
        <v>0.70899999999999996</v>
      </c>
      <c r="I126" s="165">
        <v>0.11700000000000001</v>
      </c>
      <c r="J126" s="165">
        <v>0.43099999999999999</v>
      </c>
      <c r="K126" s="166">
        <v>3</v>
      </c>
      <c r="L126" s="179">
        <f t="shared" si="3"/>
        <v>5.4737</v>
      </c>
      <c r="M126" s="179">
        <f t="shared" si="4"/>
        <v>10.6</v>
      </c>
      <c r="N126" s="179">
        <f t="shared" si="5"/>
        <v>2.4</v>
      </c>
    </row>
    <row r="127" spans="1:14">
      <c r="A127" s="164" t="s">
        <v>166</v>
      </c>
      <c r="B127" s="164">
        <v>1330</v>
      </c>
      <c r="C127" s="164" t="s">
        <v>149</v>
      </c>
      <c r="D127" s="164" t="s">
        <v>91</v>
      </c>
      <c r="E127" s="165">
        <v>0.22</v>
      </c>
      <c r="F127" s="165">
        <v>50.8</v>
      </c>
      <c r="G127" s="165">
        <v>0</v>
      </c>
      <c r="H127" s="165">
        <v>1.395</v>
      </c>
      <c r="I127" s="165">
        <v>0.33900000000000002</v>
      </c>
      <c r="J127" s="165">
        <v>0.39300000000000002</v>
      </c>
      <c r="K127" s="166">
        <v>0.4</v>
      </c>
      <c r="L127" s="179">
        <f t="shared" si="3"/>
        <v>0.66548000000000007</v>
      </c>
      <c r="M127" s="179">
        <f t="shared" si="4"/>
        <v>2.5</v>
      </c>
      <c r="N127" s="179">
        <f t="shared" si="5"/>
        <v>0.7</v>
      </c>
    </row>
    <row r="128" spans="1:14">
      <c r="A128" s="164" t="s">
        <v>166</v>
      </c>
      <c r="B128" s="164">
        <v>1330</v>
      </c>
      <c r="C128" s="164" t="s">
        <v>149</v>
      </c>
      <c r="D128" s="164" t="s">
        <v>92</v>
      </c>
      <c r="E128" s="165">
        <v>0.22</v>
      </c>
      <c r="F128" s="165">
        <v>50.8</v>
      </c>
      <c r="G128" s="165">
        <v>0</v>
      </c>
      <c r="H128" s="165">
        <v>1.395</v>
      </c>
      <c r="I128" s="165">
        <v>0.33900000000000002</v>
      </c>
      <c r="J128" s="165">
        <v>0.39300000000000002</v>
      </c>
      <c r="K128" s="166">
        <v>0.5</v>
      </c>
      <c r="L128" s="179">
        <f t="shared" si="3"/>
        <v>0.83185000000000009</v>
      </c>
      <c r="M128" s="179">
        <f t="shared" si="4"/>
        <v>3.2</v>
      </c>
      <c r="N128" s="179">
        <f t="shared" si="5"/>
        <v>0.9</v>
      </c>
    </row>
    <row r="129" spans="1:14">
      <c r="A129" s="164" t="s">
        <v>166</v>
      </c>
      <c r="B129" s="164">
        <v>1330</v>
      </c>
      <c r="C129" s="164" t="s">
        <v>149</v>
      </c>
      <c r="D129" s="164" t="s">
        <v>91</v>
      </c>
      <c r="E129" s="165">
        <v>0.22</v>
      </c>
      <c r="F129" s="165">
        <v>50.8</v>
      </c>
      <c r="G129" s="165">
        <v>0</v>
      </c>
      <c r="H129" s="165">
        <v>1.395</v>
      </c>
      <c r="I129" s="165">
        <v>0.33900000000000002</v>
      </c>
      <c r="J129" s="165">
        <v>0.39300000000000002</v>
      </c>
      <c r="K129" s="166">
        <v>0.1</v>
      </c>
      <c r="L129" s="179">
        <f t="shared" si="3"/>
        <v>0.16637000000000002</v>
      </c>
      <c r="M129" s="179">
        <f t="shared" si="4"/>
        <v>0.6</v>
      </c>
      <c r="N129" s="179">
        <f t="shared" si="5"/>
        <v>0.2</v>
      </c>
    </row>
    <row r="130" spans="1:14">
      <c r="A130" s="164" t="s">
        <v>166</v>
      </c>
      <c r="B130" s="164">
        <v>5300</v>
      </c>
      <c r="C130" s="164" t="s">
        <v>149</v>
      </c>
      <c r="D130" s="164" t="s">
        <v>91</v>
      </c>
      <c r="E130" s="165">
        <v>0.22</v>
      </c>
      <c r="F130" s="165">
        <v>50.8</v>
      </c>
      <c r="G130" s="165">
        <v>0</v>
      </c>
      <c r="H130" s="165">
        <v>0.505</v>
      </c>
      <c r="I130" s="165">
        <v>6.8000000000000005E-2</v>
      </c>
      <c r="J130" s="165">
        <v>5.2999999999999999E-2</v>
      </c>
      <c r="K130" s="166">
        <v>0</v>
      </c>
      <c r="L130" s="179">
        <f t="shared" si="3"/>
        <v>0</v>
      </c>
      <c r="M130" s="179">
        <f t="shared" si="4"/>
        <v>0</v>
      </c>
      <c r="N130" s="179">
        <f t="shared" si="5"/>
        <v>0</v>
      </c>
    </row>
    <row r="131" spans="1:14">
      <c r="A131" s="164" t="s">
        <v>166</v>
      </c>
      <c r="B131" s="164">
        <v>5300</v>
      </c>
      <c r="C131" s="164" t="s">
        <v>149</v>
      </c>
      <c r="D131" s="164" t="s">
        <v>92</v>
      </c>
      <c r="E131" s="165">
        <v>0.22</v>
      </c>
      <c r="F131" s="165">
        <v>50.8</v>
      </c>
      <c r="G131" s="165">
        <v>0</v>
      </c>
      <c r="H131" s="165">
        <v>0.505</v>
      </c>
      <c r="I131" s="165">
        <v>6.8000000000000005E-2</v>
      </c>
      <c r="J131" s="165">
        <v>5.2999999999999999E-2</v>
      </c>
      <c r="K131" s="166">
        <v>0</v>
      </c>
      <c r="L131" s="179">
        <f t="shared" ref="L131:L194" si="6">F131*J131*K131/12</f>
        <v>0</v>
      </c>
      <c r="M131" s="179">
        <f t="shared" ref="M131:M194" si="7">ROUND(2.721*H131*L131,1)</f>
        <v>0</v>
      </c>
      <c r="N131" s="179">
        <f t="shared" ref="N131:N194" si="8">ROUND((2.721*I131*L131)+(E131*K131),1)</f>
        <v>0</v>
      </c>
    </row>
    <row r="132" spans="1:14">
      <c r="A132" s="164" t="s">
        <v>166</v>
      </c>
      <c r="B132" s="164">
        <v>5300</v>
      </c>
      <c r="C132" s="164" t="s">
        <v>149</v>
      </c>
      <c r="D132" s="164" t="s">
        <v>92</v>
      </c>
      <c r="E132" s="165">
        <v>0.22</v>
      </c>
      <c r="F132" s="165">
        <v>50.8</v>
      </c>
      <c r="G132" s="165">
        <v>0</v>
      </c>
      <c r="H132" s="165">
        <v>0.505</v>
      </c>
      <c r="I132" s="165">
        <v>6.8000000000000005E-2</v>
      </c>
      <c r="J132" s="165">
        <v>5.2999999999999999E-2</v>
      </c>
      <c r="K132" s="166">
        <v>0</v>
      </c>
      <c r="L132" s="179">
        <f t="shared" si="6"/>
        <v>0</v>
      </c>
      <c r="M132" s="179">
        <f t="shared" si="7"/>
        <v>0</v>
      </c>
      <c r="N132" s="179">
        <f t="shared" si="8"/>
        <v>0</v>
      </c>
    </row>
    <row r="133" spans="1:14">
      <c r="A133" s="164" t="s">
        <v>166</v>
      </c>
      <c r="B133" s="164">
        <v>5300</v>
      </c>
      <c r="C133" s="164" t="s">
        <v>149</v>
      </c>
      <c r="D133" s="163"/>
      <c r="E133" s="165">
        <v>0.22</v>
      </c>
      <c r="F133" s="165">
        <v>50.8</v>
      </c>
      <c r="G133" s="165">
        <v>0</v>
      </c>
      <c r="H133" s="165">
        <v>0.505</v>
      </c>
      <c r="I133" s="165">
        <v>6.8000000000000005E-2</v>
      </c>
      <c r="J133" s="165">
        <v>5.2999999999999999E-2</v>
      </c>
      <c r="K133" s="166">
        <v>1.2</v>
      </c>
      <c r="L133" s="179">
        <f t="shared" si="6"/>
        <v>0.26923999999999998</v>
      </c>
      <c r="M133" s="179">
        <f t="shared" si="7"/>
        <v>0.4</v>
      </c>
      <c r="N133" s="179">
        <f t="shared" si="8"/>
        <v>0.3</v>
      </c>
    </row>
    <row r="134" spans="1:14">
      <c r="A134" s="164" t="s">
        <v>166</v>
      </c>
      <c r="B134" s="164">
        <v>1550</v>
      </c>
      <c r="C134" s="164" t="s">
        <v>149</v>
      </c>
      <c r="D134" s="164" t="s">
        <v>91</v>
      </c>
      <c r="E134" s="165">
        <v>0.22</v>
      </c>
      <c r="F134" s="165">
        <v>50.8</v>
      </c>
      <c r="G134" s="165">
        <v>0</v>
      </c>
      <c r="H134" s="165">
        <v>0.72099999999999997</v>
      </c>
      <c r="I134" s="165">
        <v>0.17</v>
      </c>
      <c r="J134" s="165">
        <v>0.34100000000000003</v>
      </c>
      <c r="K134" s="166">
        <v>10.1</v>
      </c>
      <c r="L134" s="179">
        <f t="shared" si="6"/>
        <v>14.580023333333335</v>
      </c>
      <c r="M134" s="179">
        <f t="shared" si="7"/>
        <v>28.6</v>
      </c>
      <c r="N134" s="179">
        <f t="shared" si="8"/>
        <v>9</v>
      </c>
    </row>
    <row r="135" spans="1:14">
      <c r="A135" s="164" t="s">
        <v>166</v>
      </c>
      <c r="B135" s="164">
        <v>6172</v>
      </c>
      <c r="C135" s="164" t="s">
        <v>149</v>
      </c>
      <c r="D135" s="164" t="s">
        <v>92</v>
      </c>
      <c r="E135" s="165">
        <v>0.22</v>
      </c>
      <c r="F135" s="165">
        <v>50.8</v>
      </c>
      <c r="G135" s="165">
        <v>0</v>
      </c>
      <c r="H135" s="165">
        <v>0.60699999999999998</v>
      </c>
      <c r="I135" s="165">
        <v>3.3000000000000002E-2</v>
      </c>
      <c r="J135" s="165">
        <v>2.5999999999999999E-2</v>
      </c>
      <c r="K135" s="166">
        <v>0.7</v>
      </c>
      <c r="L135" s="179">
        <f t="shared" si="6"/>
        <v>7.7046666666666666E-2</v>
      </c>
      <c r="M135" s="179">
        <f t="shared" si="7"/>
        <v>0.1</v>
      </c>
      <c r="N135" s="179">
        <f t="shared" si="8"/>
        <v>0.2</v>
      </c>
    </row>
    <row r="136" spans="1:14">
      <c r="A136" s="164" t="s">
        <v>166</v>
      </c>
      <c r="B136" s="164">
        <v>6172</v>
      </c>
      <c r="C136" s="164" t="s">
        <v>149</v>
      </c>
      <c r="D136" s="164" t="s">
        <v>92</v>
      </c>
      <c r="E136" s="165">
        <v>0.22</v>
      </c>
      <c r="F136" s="165">
        <v>50.8</v>
      </c>
      <c r="G136" s="165">
        <v>0</v>
      </c>
      <c r="H136" s="165">
        <v>0.60699999999999998</v>
      </c>
      <c r="I136" s="165">
        <v>3.3000000000000002E-2</v>
      </c>
      <c r="J136" s="165">
        <v>2.5999999999999999E-2</v>
      </c>
      <c r="K136" s="166">
        <v>1.3</v>
      </c>
      <c r="L136" s="179">
        <f t="shared" si="6"/>
        <v>0.14308666666666667</v>
      </c>
      <c r="M136" s="179">
        <f t="shared" si="7"/>
        <v>0.2</v>
      </c>
      <c r="N136" s="179">
        <f t="shared" si="8"/>
        <v>0.3</v>
      </c>
    </row>
    <row r="137" spans="1:14">
      <c r="A137" s="164" t="s">
        <v>166</v>
      </c>
      <c r="B137" s="164">
        <v>4130</v>
      </c>
      <c r="C137" s="164" t="s">
        <v>149</v>
      </c>
      <c r="D137" s="164" t="s">
        <v>91</v>
      </c>
      <c r="E137" s="165">
        <v>0.22</v>
      </c>
      <c r="F137" s="165">
        <v>50.8</v>
      </c>
      <c r="G137" s="165">
        <v>0</v>
      </c>
      <c r="H137" s="165">
        <v>0.69099999999999995</v>
      </c>
      <c r="I137" s="165">
        <v>3.5999999999999997E-2</v>
      </c>
      <c r="J137" s="165">
        <v>0.26200000000000001</v>
      </c>
      <c r="K137" s="166">
        <v>0.4</v>
      </c>
      <c r="L137" s="179">
        <f t="shared" si="6"/>
        <v>0.4436533333333334</v>
      </c>
      <c r="M137" s="179">
        <f t="shared" si="7"/>
        <v>0.8</v>
      </c>
      <c r="N137" s="179">
        <f t="shared" si="8"/>
        <v>0.1</v>
      </c>
    </row>
    <row r="138" spans="1:14">
      <c r="A138" s="164" t="s">
        <v>166</v>
      </c>
      <c r="B138" s="164">
        <v>4130</v>
      </c>
      <c r="C138" s="164" t="s">
        <v>149</v>
      </c>
      <c r="D138" s="164" t="s">
        <v>92</v>
      </c>
      <c r="E138" s="165">
        <v>0.22</v>
      </c>
      <c r="F138" s="165">
        <v>50.8</v>
      </c>
      <c r="G138" s="165">
        <v>0</v>
      </c>
      <c r="H138" s="165">
        <v>0.69099999999999995</v>
      </c>
      <c r="I138" s="165">
        <v>3.5999999999999997E-2</v>
      </c>
      <c r="J138" s="165">
        <v>0.26200000000000001</v>
      </c>
      <c r="K138" s="166">
        <v>0.2</v>
      </c>
      <c r="L138" s="179">
        <f t="shared" si="6"/>
        <v>0.2218266666666667</v>
      </c>
      <c r="M138" s="179">
        <f t="shared" si="7"/>
        <v>0.4</v>
      </c>
      <c r="N138" s="179">
        <f t="shared" si="8"/>
        <v>0.1</v>
      </c>
    </row>
    <row r="139" spans="1:14">
      <c r="A139" s="164" t="s">
        <v>166</v>
      </c>
      <c r="B139" s="164">
        <v>5300</v>
      </c>
      <c r="C139" s="164" t="s">
        <v>149</v>
      </c>
      <c r="D139" s="164" t="s">
        <v>91</v>
      </c>
      <c r="E139" s="165">
        <v>0.22</v>
      </c>
      <c r="F139" s="165">
        <v>50.8</v>
      </c>
      <c r="G139" s="165">
        <v>0</v>
      </c>
      <c r="H139" s="165">
        <v>0.505</v>
      </c>
      <c r="I139" s="165">
        <v>6.8000000000000005E-2</v>
      </c>
      <c r="J139" s="165">
        <v>5.2999999999999999E-2</v>
      </c>
      <c r="K139" s="166">
        <v>0.3</v>
      </c>
      <c r="L139" s="179">
        <f t="shared" si="6"/>
        <v>6.7309999999999995E-2</v>
      </c>
      <c r="M139" s="179">
        <f t="shared" si="7"/>
        <v>0.1</v>
      </c>
      <c r="N139" s="179">
        <f t="shared" si="8"/>
        <v>0.1</v>
      </c>
    </row>
    <row r="140" spans="1:14">
      <c r="A140" s="164" t="s">
        <v>166</v>
      </c>
      <c r="B140" s="164">
        <v>5300</v>
      </c>
      <c r="C140" s="164" t="s">
        <v>149</v>
      </c>
      <c r="D140" s="164" t="s">
        <v>91</v>
      </c>
      <c r="E140" s="165">
        <v>0.22</v>
      </c>
      <c r="F140" s="165">
        <v>50.8</v>
      </c>
      <c r="G140" s="165">
        <v>0</v>
      </c>
      <c r="H140" s="165">
        <v>0.505</v>
      </c>
      <c r="I140" s="165">
        <v>6.8000000000000005E-2</v>
      </c>
      <c r="J140" s="165">
        <v>5.2999999999999999E-2</v>
      </c>
      <c r="K140" s="166">
        <v>0.1</v>
      </c>
      <c r="L140" s="179">
        <f t="shared" si="6"/>
        <v>2.2436666666666664E-2</v>
      </c>
      <c r="M140" s="179">
        <f t="shared" si="7"/>
        <v>0</v>
      </c>
      <c r="N140" s="179">
        <f t="shared" si="8"/>
        <v>0</v>
      </c>
    </row>
    <row r="141" spans="1:14">
      <c r="A141" s="164" t="s">
        <v>166</v>
      </c>
      <c r="B141" s="164">
        <v>5300</v>
      </c>
      <c r="C141" s="164" t="s">
        <v>149</v>
      </c>
      <c r="D141" s="164" t="s">
        <v>92</v>
      </c>
      <c r="E141" s="165">
        <v>0.22</v>
      </c>
      <c r="F141" s="165">
        <v>50.8</v>
      </c>
      <c r="G141" s="165">
        <v>0</v>
      </c>
      <c r="H141" s="165">
        <v>0.505</v>
      </c>
      <c r="I141" s="165">
        <v>6.8000000000000005E-2</v>
      </c>
      <c r="J141" s="165">
        <v>5.2999999999999999E-2</v>
      </c>
      <c r="K141" s="166">
        <v>0.8</v>
      </c>
      <c r="L141" s="179">
        <f t="shared" si="6"/>
        <v>0.17949333333333331</v>
      </c>
      <c r="M141" s="179">
        <f t="shared" si="7"/>
        <v>0.2</v>
      </c>
      <c r="N141" s="179">
        <f t="shared" si="8"/>
        <v>0.2</v>
      </c>
    </row>
    <row r="142" spans="1:14">
      <c r="A142" s="164" t="s">
        <v>166</v>
      </c>
      <c r="B142" s="164">
        <v>5300</v>
      </c>
      <c r="C142" s="164" t="s">
        <v>149</v>
      </c>
      <c r="D142" s="164" t="s">
        <v>92</v>
      </c>
      <c r="E142" s="165">
        <v>0.22</v>
      </c>
      <c r="F142" s="165">
        <v>50.8</v>
      </c>
      <c r="G142" s="165">
        <v>0</v>
      </c>
      <c r="H142" s="165">
        <v>0.505</v>
      </c>
      <c r="I142" s="165">
        <v>6.8000000000000005E-2</v>
      </c>
      <c r="J142" s="165">
        <v>5.2999999999999999E-2</v>
      </c>
      <c r="K142" s="166">
        <v>1.5</v>
      </c>
      <c r="L142" s="179">
        <f t="shared" si="6"/>
        <v>0.33654999999999996</v>
      </c>
      <c r="M142" s="179">
        <f t="shared" si="7"/>
        <v>0.5</v>
      </c>
      <c r="N142" s="179">
        <f t="shared" si="8"/>
        <v>0.4</v>
      </c>
    </row>
    <row r="143" spans="1:14">
      <c r="A143" s="164" t="s">
        <v>166</v>
      </c>
      <c r="B143" s="164">
        <v>1210</v>
      </c>
      <c r="C143" s="164" t="s">
        <v>149</v>
      </c>
      <c r="D143" s="164" t="s">
        <v>92</v>
      </c>
      <c r="E143" s="165">
        <v>0.22</v>
      </c>
      <c r="F143" s="165">
        <v>50.8</v>
      </c>
      <c r="G143" s="165">
        <v>0</v>
      </c>
      <c r="H143" s="165">
        <v>1.2450000000000001</v>
      </c>
      <c r="I143" s="165">
        <v>0.21299999999999999</v>
      </c>
      <c r="J143" s="165">
        <v>0.28799999999999998</v>
      </c>
      <c r="K143" s="166">
        <v>1</v>
      </c>
      <c r="L143" s="179">
        <f t="shared" si="6"/>
        <v>1.2191999999999998</v>
      </c>
      <c r="M143" s="179">
        <f t="shared" si="7"/>
        <v>4.0999999999999996</v>
      </c>
      <c r="N143" s="179">
        <f t="shared" si="8"/>
        <v>0.9</v>
      </c>
    </row>
    <row r="144" spans="1:14">
      <c r="A144" s="164" t="s">
        <v>166</v>
      </c>
      <c r="B144" s="164">
        <v>1210</v>
      </c>
      <c r="C144" s="164" t="s">
        <v>149</v>
      </c>
      <c r="D144" s="164" t="s">
        <v>92</v>
      </c>
      <c r="E144" s="165">
        <v>0.22</v>
      </c>
      <c r="F144" s="165">
        <v>50.8</v>
      </c>
      <c r="G144" s="165">
        <v>0</v>
      </c>
      <c r="H144" s="165">
        <v>1.2450000000000001</v>
      </c>
      <c r="I144" s="165">
        <v>0.21299999999999999</v>
      </c>
      <c r="J144" s="165">
        <v>0.28799999999999998</v>
      </c>
      <c r="K144" s="166">
        <v>2.1</v>
      </c>
      <c r="L144" s="179">
        <f t="shared" si="6"/>
        <v>2.5603199999999995</v>
      </c>
      <c r="M144" s="179">
        <f t="shared" si="7"/>
        <v>8.6999999999999993</v>
      </c>
      <c r="N144" s="179">
        <f t="shared" si="8"/>
        <v>1.9</v>
      </c>
    </row>
    <row r="145" spans="1:14">
      <c r="A145" s="164" t="s">
        <v>166</v>
      </c>
      <c r="B145" s="164">
        <v>1210</v>
      </c>
      <c r="C145" s="164" t="s">
        <v>149</v>
      </c>
      <c r="D145" s="164" t="s">
        <v>92</v>
      </c>
      <c r="E145" s="165">
        <v>0.22</v>
      </c>
      <c r="F145" s="165">
        <v>50.8</v>
      </c>
      <c r="G145" s="165">
        <v>0</v>
      </c>
      <c r="H145" s="165">
        <v>1.2450000000000001</v>
      </c>
      <c r="I145" s="165">
        <v>0.21299999999999999</v>
      </c>
      <c r="J145" s="165">
        <v>0.28799999999999998</v>
      </c>
      <c r="K145" s="166">
        <v>7.2</v>
      </c>
      <c r="L145" s="179">
        <f t="shared" si="6"/>
        <v>8.7782399999999985</v>
      </c>
      <c r="M145" s="179">
        <f t="shared" si="7"/>
        <v>29.7</v>
      </c>
      <c r="N145" s="179">
        <f t="shared" si="8"/>
        <v>6.7</v>
      </c>
    </row>
    <row r="146" spans="1:14">
      <c r="A146" s="164" t="s">
        <v>166</v>
      </c>
      <c r="B146" s="164">
        <v>1210</v>
      </c>
      <c r="C146" s="164" t="s">
        <v>149</v>
      </c>
      <c r="D146" s="164" t="s">
        <v>91</v>
      </c>
      <c r="E146" s="165">
        <v>0.22</v>
      </c>
      <c r="F146" s="165">
        <v>50.8</v>
      </c>
      <c r="G146" s="165">
        <v>0</v>
      </c>
      <c r="H146" s="165">
        <v>1.2450000000000001</v>
      </c>
      <c r="I146" s="165">
        <v>0.21299999999999999</v>
      </c>
      <c r="J146" s="165">
        <v>0.28799999999999998</v>
      </c>
      <c r="K146" s="166">
        <v>1.2</v>
      </c>
      <c r="L146" s="179">
        <f t="shared" si="6"/>
        <v>1.4630399999999997</v>
      </c>
      <c r="M146" s="179">
        <f t="shared" si="7"/>
        <v>5</v>
      </c>
      <c r="N146" s="179">
        <f t="shared" si="8"/>
        <v>1.1000000000000001</v>
      </c>
    </row>
    <row r="147" spans="1:14">
      <c r="A147" s="164" t="s">
        <v>166</v>
      </c>
      <c r="B147" s="164">
        <v>1210</v>
      </c>
      <c r="C147" s="164" t="s">
        <v>149</v>
      </c>
      <c r="D147" s="164" t="s">
        <v>91</v>
      </c>
      <c r="E147" s="165">
        <v>0.22</v>
      </c>
      <c r="F147" s="165">
        <v>50.8</v>
      </c>
      <c r="G147" s="165">
        <v>0</v>
      </c>
      <c r="H147" s="165">
        <v>1.2450000000000001</v>
      </c>
      <c r="I147" s="165">
        <v>0.21299999999999999</v>
      </c>
      <c r="J147" s="165">
        <v>0.28799999999999998</v>
      </c>
      <c r="K147" s="166">
        <v>15.4</v>
      </c>
      <c r="L147" s="179">
        <f t="shared" si="6"/>
        <v>18.775679999999998</v>
      </c>
      <c r="M147" s="179">
        <f t="shared" si="7"/>
        <v>63.6</v>
      </c>
      <c r="N147" s="179">
        <f t="shared" si="8"/>
        <v>14.3</v>
      </c>
    </row>
    <row r="148" spans="1:14">
      <c r="A148" s="164" t="s">
        <v>166</v>
      </c>
      <c r="B148" s="164">
        <v>1210</v>
      </c>
      <c r="C148" s="164" t="s">
        <v>149</v>
      </c>
      <c r="D148" s="164" t="s">
        <v>91</v>
      </c>
      <c r="E148" s="165">
        <v>0.22</v>
      </c>
      <c r="F148" s="165">
        <v>50.8</v>
      </c>
      <c r="G148" s="165">
        <v>0</v>
      </c>
      <c r="H148" s="165">
        <v>1.2450000000000001</v>
      </c>
      <c r="I148" s="165">
        <v>0.21299999999999999</v>
      </c>
      <c r="J148" s="165">
        <v>0.28799999999999998</v>
      </c>
      <c r="K148" s="166">
        <v>17.100000000000001</v>
      </c>
      <c r="L148" s="179">
        <f t="shared" si="6"/>
        <v>20.848319999999998</v>
      </c>
      <c r="M148" s="179">
        <f t="shared" si="7"/>
        <v>70.599999999999994</v>
      </c>
      <c r="N148" s="179">
        <f t="shared" si="8"/>
        <v>15.8</v>
      </c>
    </row>
    <row r="149" spans="1:14">
      <c r="A149" s="164" t="s">
        <v>166</v>
      </c>
      <c r="B149" s="164">
        <v>1210</v>
      </c>
      <c r="C149" s="164" t="s">
        <v>149</v>
      </c>
      <c r="D149" s="164" t="s">
        <v>91</v>
      </c>
      <c r="E149" s="165">
        <v>0.22</v>
      </c>
      <c r="F149" s="165">
        <v>50.8</v>
      </c>
      <c r="G149" s="165">
        <v>0</v>
      </c>
      <c r="H149" s="165">
        <v>1.2450000000000001</v>
      </c>
      <c r="I149" s="165">
        <v>0.21299999999999999</v>
      </c>
      <c r="J149" s="165">
        <v>0.28799999999999998</v>
      </c>
      <c r="K149" s="166">
        <v>0.6</v>
      </c>
      <c r="L149" s="179">
        <f t="shared" si="6"/>
        <v>0.73151999999999984</v>
      </c>
      <c r="M149" s="179">
        <f t="shared" si="7"/>
        <v>2.5</v>
      </c>
      <c r="N149" s="179">
        <f t="shared" si="8"/>
        <v>0.6</v>
      </c>
    </row>
    <row r="150" spans="1:14">
      <c r="A150" s="164" t="s">
        <v>166</v>
      </c>
      <c r="B150" s="164">
        <v>1210</v>
      </c>
      <c r="C150" s="164" t="s">
        <v>149</v>
      </c>
      <c r="D150" s="164" t="s">
        <v>91</v>
      </c>
      <c r="E150" s="165">
        <v>0.22</v>
      </c>
      <c r="F150" s="165">
        <v>50.8</v>
      </c>
      <c r="G150" s="165">
        <v>0</v>
      </c>
      <c r="H150" s="165">
        <v>1.2450000000000001</v>
      </c>
      <c r="I150" s="165">
        <v>0.21299999999999999</v>
      </c>
      <c r="J150" s="165">
        <v>0.28799999999999998</v>
      </c>
      <c r="K150" s="166">
        <v>0</v>
      </c>
      <c r="L150" s="179">
        <f t="shared" si="6"/>
        <v>0</v>
      </c>
      <c r="M150" s="179">
        <f t="shared" si="7"/>
        <v>0</v>
      </c>
      <c r="N150" s="179">
        <f t="shared" si="8"/>
        <v>0</v>
      </c>
    </row>
    <row r="151" spans="1:14">
      <c r="A151" s="164" t="s">
        <v>166</v>
      </c>
      <c r="B151" s="164">
        <v>1210</v>
      </c>
      <c r="C151" s="164" t="s">
        <v>149</v>
      </c>
      <c r="D151" s="164" t="s">
        <v>91</v>
      </c>
      <c r="E151" s="165">
        <v>0.22</v>
      </c>
      <c r="F151" s="165">
        <v>50.8</v>
      </c>
      <c r="G151" s="165">
        <v>0</v>
      </c>
      <c r="H151" s="165">
        <v>1.2450000000000001</v>
      </c>
      <c r="I151" s="165">
        <v>0.21299999999999999</v>
      </c>
      <c r="J151" s="165">
        <v>0.28799999999999998</v>
      </c>
      <c r="K151" s="166">
        <v>1.3</v>
      </c>
      <c r="L151" s="179">
        <f t="shared" si="6"/>
        <v>1.5849599999999997</v>
      </c>
      <c r="M151" s="179">
        <f t="shared" si="7"/>
        <v>5.4</v>
      </c>
      <c r="N151" s="179">
        <f t="shared" si="8"/>
        <v>1.2</v>
      </c>
    </row>
    <row r="152" spans="1:14">
      <c r="A152" s="164" t="s">
        <v>166</v>
      </c>
      <c r="B152" s="164">
        <v>1210</v>
      </c>
      <c r="C152" s="164" t="s">
        <v>149</v>
      </c>
      <c r="D152" s="164" t="s">
        <v>92</v>
      </c>
      <c r="E152" s="165">
        <v>0.22</v>
      </c>
      <c r="F152" s="165">
        <v>50.8</v>
      </c>
      <c r="G152" s="165">
        <v>0</v>
      </c>
      <c r="H152" s="165">
        <v>1.2450000000000001</v>
      </c>
      <c r="I152" s="165">
        <v>0.21299999999999999</v>
      </c>
      <c r="J152" s="165">
        <v>0.28799999999999998</v>
      </c>
      <c r="K152" s="166">
        <v>2.6</v>
      </c>
      <c r="L152" s="179">
        <f t="shared" si="6"/>
        <v>3.1699199999999994</v>
      </c>
      <c r="M152" s="179">
        <f t="shared" si="7"/>
        <v>10.7</v>
      </c>
      <c r="N152" s="179">
        <f t="shared" si="8"/>
        <v>2.4</v>
      </c>
    </row>
    <row r="153" spans="1:14">
      <c r="A153" s="164" t="s">
        <v>166</v>
      </c>
      <c r="B153" s="164">
        <v>1210</v>
      </c>
      <c r="C153" s="164" t="s">
        <v>149</v>
      </c>
      <c r="D153" s="164" t="s">
        <v>91</v>
      </c>
      <c r="E153" s="165">
        <v>0.22</v>
      </c>
      <c r="F153" s="165">
        <v>50.8</v>
      </c>
      <c r="G153" s="165">
        <v>0</v>
      </c>
      <c r="H153" s="165">
        <v>1.2450000000000001</v>
      </c>
      <c r="I153" s="165">
        <v>0.21299999999999999</v>
      </c>
      <c r="J153" s="165">
        <v>0.28799999999999998</v>
      </c>
      <c r="K153" s="166">
        <v>18.2</v>
      </c>
      <c r="L153" s="179">
        <f t="shared" si="6"/>
        <v>22.189439999999994</v>
      </c>
      <c r="M153" s="179">
        <f t="shared" si="7"/>
        <v>75.2</v>
      </c>
      <c r="N153" s="179">
        <f t="shared" si="8"/>
        <v>16.899999999999999</v>
      </c>
    </row>
    <row r="154" spans="1:14">
      <c r="A154" s="164" t="s">
        <v>166</v>
      </c>
      <c r="B154" s="164">
        <v>1210</v>
      </c>
      <c r="C154" s="164" t="s">
        <v>149</v>
      </c>
      <c r="D154" s="164" t="s">
        <v>91</v>
      </c>
      <c r="E154" s="165">
        <v>0.22</v>
      </c>
      <c r="F154" s="165">
        <v>50.8</v>
      </c>
      <c r="G154" s="165">
        <v>0</v>
      </c>
      <c r="H154" s="165">
        <v>1.2450000000000001</v>
      </c>
      <c r="I154" s="165">
        <v>0.21299999999999999</v>
      </c>
      <c r="J154" s="165">
        <v>0.28799999999999998</v>
      </c>
      <c r="K154" s="166">
        <v>60.9</v>
      </c>
      <c r="L154" s="179">
        <f t="shared" si="6"/>
        <v>74.249279999999985</v>
      </c>
      <c r="M154" s="179">
        <f t="shared" si="7"/>
        <v>251.5</v>
      </c>
      <c r="N154" s="179">
        <f t="shared" si="8"/>
        <v>56.4</v>
      </c>
    </row>
    <row r="155" spans="1:14">
      <c r="A155" s="164" t="s">
        <v>166</v>
      </c>
      <c r="B155" s="164">
        <v>1210</v>
      </c>
      <c r="C155" s="164" t="s">
        <v>149</v>
      </c>
      <c r="D155" s="164" t="s">
        <v>91</v>
      </c>
      <c r="E155" s="165">
        <v>0.22</v>
      </c>
      <c r="F155" s="165">
        <v>50.8</v>
      </c>
      <c r="G155" s="165">
        <v>0</v>
      </c>
      <c r="H155" s="165">
        <v>1.2450000000000001</v>
      </c>
      <c r="I155" s="165">
        <v>0.21299999999999999</v>
      </c>
      <c r="J155" s="165">
        <v>0.28799999999999998</v>
      </c>
      <c r="K155" s="166">
        <v>1.5</v>
      </c>
      <c r="L155" s="179">
        <f t="shared" si="6"/>
        <v>1.8288</v>
      </c>
      <c r="M155" s="179">
        <f t="shared" si="7"/>
        <v>6.2</v>
      </c>
      <c r="N155" s="179">
        <f t="shared" si="8"/>
        <v>1.4</v>
      </c>
    </row>
    <row r="156" spans="1:14">
      <c r="A156" s="164" t="s">
        <v>166</v>
      </c>
      <c r="B156" s="164">
        <v>6430</v>
      </c>
      <c r="C156" s="164" t="s">
        <v>149</v>
      </c>
      <c r="D156" s="164" t="s">
        <v>91</v>
      </c>
      <c r="E156" s="165">
        <v>0.22</v>
      </c>
      <c r="F156" s="165">
        <v>50.8</v>
      </c>
      <c r="G156" s="165">
        <v>0</v>
      </c>
      <c r="H156" s="165">
        <v>0.60699999999999998</v>
      </c>
      <c r="I156" s="165">
        <v>3.3000000000000002E-2</v>
      </c>
      <c r="J156" s="165">
        <v>2.5999999999999999E-2</v>
      </c>
      <c r="K156" s="166">
        <v>0.3</v>
      </c>
      <c r="L156" s="179">
        <f t="shared" si="6"/>
        <v>3.3020000000000001E-2</v>
      </c>
      <c r="M156" s="179">
        <f t="shared" si="7"/>
        <v>0.1</v>
      </c>
      <c r="N156" s="179">
        <f t="shared" si="8"/>
        <v>0.1</v>
      </c>
    </row>
    <row r="157" spans="1:14">
      <c r="A157" s="164" t="s">
        <v>166</v>
      </c>
      <c r="B157" s="164">
        <v>6430</v>
      </c>
      <c r="C157" s="164" t="s">
        <v>149</v>
      </c>
      <c r="D157" s="164" t="s">
        <v>92</v>
      </c>
      <c r="E157" s="165">
        <v>0.22</v>
      </c>
      <c r="F157" s="165">
        <v>50.8</v>
      </c>
      <c r="G157" s="165">
        <v>0</v>
      </c>
      <c r="H157" s="165">
        <v>0.60699999999999998</v>
      </c>
      <c r="I157" s="165">
        <v>3.3000000000000002E-2</v>
      </c>
      <c r="J157" s="165">
        <v>2.5999999999999999E-2</v>
      </c>
      <c r="K157" s="166">
        <v>1.2</v>
      </c>
      <c r="L157" s="179">
        <f t="shared" si="6"/>
        <v>0.13208</v>
      </c>
      <c r="M157" s="179">
        <f t="shared" si="7"/>
        <v>0.2</v>
      </c>
      <c r="N157" s="179">
        <f t="shared" si="8"/>
        <v>0.3</v>
      </c>
    </row>
    <row r="158" spans="1:14">
      <c r="A158" s="164" t="s">
        <v>166</v>
      </c>
      <c r="B158" s="164">
        <v>6410</v>
      </c>
      <c r="C158" s="164" t="s">
        <v>149</v>
      </c>
      <c r="D158" s="164" t="s">
        <v>92</v>
      </c>
      <c r="E158" s="165">
        <v>0.22</v>
      </c>
      <c r="F158" s="165">
        <v>50.8</v>
      </c>
      <c r="G158" s="165">
        <v>0</v>
      </c>
      <c r="H158" s="165">
        <v>0.60699999999999998</v>
      </c>
      <c r="I158" s="165">
        <v>3.3000000000000002E-2</v>
      </c>
      <c r="J158" s="165">
        <v>2.5999999999999999E-2</v>
      </c>
      <c r="K158" s="166">
        <v>0.1</v>
      </c>
      <c r="L158" s="179">
        <f t="shared" si="6"/>
        <v>1.1006666666666666E-2</v>
      </c>
      <c r="M158" s="179">
        <f t="shared" si="7"/>
        <v>0</v>
      </c>
      <c r="N158" s="179">
        <f t="shared" si="8"/>
        <v>0</v>
      </c>
    </row>
    <row r="159" spans="1:14">
      <c r="A159" s="164" t="s">
        <v>166</v>
      </c>
      <c r="B159" s="164">
        <v>6172</v>
      </c>
      <c r="C159" s="164" t="s">
        <v>149</v>
      </c>
      <c r="D159" s="164" t="s">
        <v>92</v>
      </c>
      <c r="E159" s="165">
        <v>0.22</v>
      </c>
      <c r="F159" s="165">
        <v>50.8</v>
      </c>
      <c r="G159" s="165">
        <v>0</v>
      </c>
      <c r="H159" s="165">
        <v>0.60699999999999998</v>
      </c>
      <c r="I159" s="165">
        <v>3.3000000000000002E-2</v>
      </c>
      <c r="J159" s="165">
        <v>2.5999999999999999E-2</v>
      </c>
      <c r="K159" s="166">
        <v>5.5</v>
      </c>
      <c r="L159" s="179">
        <f t="shared" si="6"/>
        <v>0.60536666666666672</v>
      </c>
      <c r="M159" s="179">
        <f t="shared" si="7"/>
        <v>1</v>
      </c>
      <c r="N159" s="179">
        <f t="shared" si="8"/>
        <v>1.3</v>
      </c>
    </row>
    <row r="160" spans="1:14">
      <c r="A160" s="164" t="s">
        <v>166</v>
      </c>
      <c r="B160" s="164">
        <v>6172</v>
      </c>
      <c r="C160" s="164" t="s">
        <v>149</v>
      </c>
      <c r="D160" s="164" t="s">
        <v>92</v>
      </c>
      <c r="E160" s="165">
        <v>0.22</v>
      </c>
      <c r="F160" s="165">
        <v>50.8</v>
      </c>
      <c r="G160" s="165">
        <v>0</v>
      </c>
      <c r="H160" s="165">
        <v>0.60699999999999998</v>
      </c>
      <c r="I160" s="165">
        <v>3.3000000000000002E-2</v>
      </c>
      <c r="J160" s="165">
        <v>2.5999999999999999E-2</v>
      </c>
      <c r="K160" s="166">
        <v>0</v>
      </c>
      <c r="L160" s="179">
        <f t="shared" si="6"/>
        <v>0</v>
      </c>
      <c r="M160" s="179">
        <f t="shared" si="7"/>
        <v>0</v>
      </c>
      <c r="N160" s="179">
        <f t="shared" si="8"/>
        <v>0</v>
      </c>
    </row>
    <row r="161" spans="1:14">
      <c r="A161" s="164" t="s">
        <v>166</v>
      </c>
      <c r="B161" s="164">
        <v>6172</v>
      </c>
      <c r="C161" s="164" t="s">
        <v>149</v>
      </c>
      <c r="D161" s="164" t="s">
        <v>92</v>
      </c>
      <c r="E161" s="165">
        <v>0.22</v>
      </c>
      <c r="F161" s="165">
        <v>50.8</v>
      </c>
      <c r="G161" s="165">
        <v>0</v>
      </c>
      <c r="H161" s="165">
        <v>0.60699999999999998</v>
      </c>
      <c r="I161" s="165">
        <v>3.3000000000000002E-2</v>
      </c>
      <c r="J161" s="165">
        <v>2.5999999999999999E-2</v>
      </c>
      <c r="K161" s="166">
        <v>3.2</v>
      </c>
      <c r="L161" s="179">
        <f t="shared" si="6"/>
        <v>0.35221333333333332</v>
      </c>
      <c r="M161" s="179">
        <f t="shared" si="7"/>
        <v>0.6</v>
      </c>
      <c r="N161" s="179">
        <f t="shared" si="8"/>
        <v>0.7</v>
      </c>
    </row>
    <row r="162" spans="1:14">
      <c r="A162" s="164" t="s">
        <v>166</v>
      </c>
      <c r="B162" s="164">
        <v>6172</v>
      </c>
      <c r="C162" s="164" t="s">
        <v>149</v>
      </c>
      <c r="D162" s="164" t="s">
        <v>92</v>
      </c>
      <c r="E162" s="165">
        <v>0.22</v>
      </c>
      <c r="F162" s="165">
        <v>50.8</v>
      </c>
      <c r="G162" s="165">
        <v>0</v>
      </c>
      <c r="H162" s="165">
        <v>0.60699999999999998</v>
      </c>
      <c r="I162" s="165">
        <v>3.3000000000000002E-2</v>
      </c>
      <c r="J162" s="165">
        <v>2.5999999999999999E-2</v>
      </c>
      <c r="K162" s="166">
        <v>6.4</v>
      </c>
      <c r="L162" s="179">
        <f t="shared" si="6"/>
        <v>0.70442666666666665</v>
      </c>
      <c r="M162" s="179">
        <f t="shared" si="7"/>
        <v>1.2</v>
      </c>
      <c r="N162" s="179">
        <f t="shared" si="8"/>
        <v>1.5</v>
      </c>
    </row>
    <row r="163" spans="1:14">
      <c r="A163" s="164" t="s">
        <v>166</v>
      </c>
      <c r="B163" s="164">
        <v>1320</v>
      </c>
      <c r="C163" s="164" t="s">
        <v>149</v>
      </c>
      <c r="D163" s="164" t="s">
        <v>91</v>
      </c>
      <c r="E163" s="165">
        <v>0.22</v>
      </c>
      <c r="F163" s="165">
        <v>50.8</v>
      </c>
      <c r="G163" s="165">
        <v>0</v>
      </c>
      <c r="H163" s="165">
        <v>1.395</v>
      </c>
      <c r="I163" s="165">
        <v>0.33900000000000002</v>
      </c>
      <c r="J163" s="165">
        <v>0.39300000000000002</v>
      </c>
      <c r="K163" s="166">
        <v>0</v>
      </c>
      <c r="L163" s="179">
        <f t="shared" si="6"/>
        <v>0</v>
      </c>
      <c r="M163" s="179">
        <f t="shared" si="7"/>
        <v>0</v>
      </c>
      <c r="N163" s="179">
        <f t="shared" si="8"/>
        <v>0</v>
      </c>
    </row>
    <row r="164" spans="1:14">
      <c r="A164" s="164" t="s">
        <v>166</v>
      </c>
      <c r="B164" s="164">
        <v>1320</v>
      </c>
      <c r="C164" s="164" t="s">
        <v>149</v>
      </c>
      <c r="D164" s="164" t="s">
        <v>92</v>
      </c>
      <c r="E164" s="165">
        <v>0.22</v>
      </c>
      <c r="F164" s="165">
        <v>50.8</v>
      </c>
      <c r="G164" s="165">
        <v>0</v>
      </c>
      <c r="H164" s="165">
        <v>1.395</v>
      </c>
      <c r="I164" s="165">
        <v>0.33900000000000002</v>
      </c>
      <c r="J164" s="165">
        <v>0.39300000000000002</v>
      </c>
      <c r="K164" s="166">
        <v>11.3</v>
      </c>
      <c r="L164" s="179">
        <f t="shared" si="6"/>
        <v>18.799810000000004</v>
      </c>
      <c r="M164" s="179">
        <f t="shared" si="7"/>
        <v>71.400000000000006</v>
      </c>
      <c r="N164" s="179">
        <f t="shared" si="8"/>
        <v>19.8</v>
      </c>
    </row>
    <row r="165" spans="1:14">
      <c r="A165" s="164" t="s">
        <v>166</v>
      </c>
      <c r="B165" s="164">
        <v>1320</v>
      </c>
      <c r="C165" s="164" t="s">
        <v>149</v>
      </c>
      <c r="D165" s="164" t="s">
        <v>91</v>
      </c>
      <c r="E165" s="165">
        <v>0.22</v>
      </c>
      <c r="F165" s="165">
        <v>50.8</v>
      </c>
      <c r="G165" s="165">
        <v>0</v>
      </c>
      <c r="H165" s="165">
        <v>1.395</v>
      </c>
      <c r="I165" s="165">
        <v>0.33900000000000002</v>
      </c>
      <c r="J165" s="165">
        <v>0.39300000000000002</v>
      </c>
      <c r="K165" s="166">
        <v>7.6</v>
      </c>
      <c r="L165" s="179">
        <f t="shared" si="6"/>
        <v>12.644120000000001</v>
      </c>
      <c r="M165" s="179">
        <f t="shared" si="7"/>
        <v>48</v>
      </c>
      <c r="N165" s="179">
        <f t="shared" si="8"/>
        <v>13.3</v>
      </c>
    </row>
    <row r="166" spans="1:14">
      <c r="A166" s="164" t="s">
        <v>166</v>
      </c>
      <c r="B166" s="164">
        <v>3100</v>
      </c>
      <c r="C166" s="164" t="s">
        <v>149</v>
      </c>
      <c r="D166" s="164" t="s">
        <v>91</v>
      </c>
      <c r="E166" s="165">
        <v>0.22</v>
      </c>
      <c r="F166" s="165">
        <v>50.8</v>
      </c>
      <c r="G166" s="165">
        <v>0</v>
      </c>
      <c r="H166" s="165">
        <v>0.69099999999999995</v>
      </c>
      <c r="I166" s="165">
        <v>3.5999999999999997E-2</v>
      </c>
      <c r="J166" s="165">
        <v>0.26200000000000001</v>
      </c>
      <c r="K166" s="166">
        <v>17.7</v>
      </c>
      <c r="L166" s="179">
        <f t="shared" si="6"/>
        <v>19.63166</v>
      </c>
      <c r="M166" s="179">
        <f t="shared" si="7"/>
        <v>36.9</v>
      </c>
      <c r="N166" s="179">
        <f t="shared" si="8"/>
        <v>5.8</v>
      </c>
    </row>
    <row r="167" spans="1:14">
      <c r="A167" s="164" t="s">
        <v>166</v>
      </c>
      <c r="B167" s="164">
        <v>3100</v>
      </c>
      <c r="C167" s="164" t="s">
        <v>149</v>
      </c>
      <c r="D167" s="164" t="s">
        <v>92</v>
      </c>
      <c r="E167" s="165">
        <v>0.22</v>
      </c>
      <c r="F167" s="165">
        <v>50.8</v>
      </c>
      <c r="G167" s="165">
        <v>0</v>
      </c>
      <c r="H167" s="165">
        <v>0.69099999999999995</v>
      </c>
      <c r="I167" s="165">
        <v>3.5999999999999997E-2</v>
      </c>
      <c r="J167" s="165">
        <v>0.26200000000000001</v>
      </c>
      <c r="K167" s="166">
        <v>1.5</v>
      </c>
      <c r="L167" s="179">
        <f t="shared" si="6"/>
        <v>1.6636999999999997</v>
      </c>
      <c r="M167" s="179">
        <f t="shared" si="7"/>
        <v>3.1</v>
      </c>
      <c r="N167" s="179">
        <f t="shared" si="8"/>
        <v>0.5</v>
      </c>
    </row>
    <row r="168" spans="1:14">
      <c r="A168" s="164" t="s">
        <v>166</v>
      </c>
      <c r="B168" s="164">
        <v>1700</v>
      </c>
      <c r="C168" s="164" t="s">
        <v>149</v>
      </c>
      <c r="D168" s="164" t="s">
        <v>91</v>
      </c>
      <c r="E168" s="165">
        <v>0.22</v>
      </c>
      <c r="F168" s="165">
        <v>50.8</v>
      </c>
      <c r="G168" s="165">
        <v>0</v>
      </c>
      <c r="H168" s="165">
        <v>0.96799999999999997</v>
      </c>
      <c r="I168" s="165">
        <v>0.125</v>
      </c>
      <c r="J168" s="165">
        <v>0.34100000000000003</v>
      </c>
      <c r="K168" s="166">
        <v>0.2</v>
      </c>
      <c r="L168" s="179">
        <f t="shared" si="6"/>
        <v>0.28871333333333338</v>
      </c>
      <c r="M168" s="179">
        <f t="shared" si="7"/>
        <v>0.8</v>
      </c>
      <c r="N168" s="179">
        <f t="shared" si="8"/>
        <v>0.1</v>
      </c>
    </row>
    <row r="169" spans="1:14">
      <c r="A169" s="164" t="s">
        <v>166</v>
      </c>
      <c r="B169" s="164">
        <v>1700</v>
      </c>
      <c r="C169" s="164" t="s">
        <v>149</v>
      </c>
      <c r="D169" s="164" t="s">
        <v>91</v>
      </c>
      <c r="E169" s="165">
        <v>0.22</v>
      </c>
      <c r="F169" s="165">
        <v>50.8</v>
      </c>
      <c r="G169" s="165">
        <v>0</v>
      </c>
      <c r="H169" s="165">
        <v>0.96799999999999997</v>
      </c>
      <c r="I169" s="165">
        <v>0.125</v>
      </c>
      <c r="J169" s="165">
        <v>0.34100000000000003</v>
      </c>
      <c r="K169" s="166">
        <v>5</v>
      </c>
      <c r="L169" s="179">
        <f t="shared" si="6"/>
        <v>7.217833333333334</v>
      </c>
      <c r="M169" s="179">
        <f t="shared" si="7"/>
        <v>19</v>
      </c>
      <c r="N169" s="179">
        <f t="shared" si="8"/>
        <v>3.6</v>
      </c>
    </row>
    <row r="170" spans="1:14">
      <c r="A170" s="164" t="s">
        <v>166</v>
      </c>
      <c r="B170" s="164">
        <v>1700</v>
      </c>
      <c r="C170" s="164" t="s">
        <v>149</v>
      </c>
      <c r="D170" s="164" t="s">
        <v>92</v>
      </c>
      <c r="E170" s="165">
        <v>0.22</v>
      </c>
      <c r="F170" s="165">
        <v>50.8</v>
      </c>
      <c r="G170" s="165">
        <v>0</v>
      </c>
      <c r="H170" s="165">
        <v>0.96799999999999997</v>
      </c>
      <c r="I170" s="165">
        <v>0.125</v>
      </c>
      <c r="J170" s="165">
        <v>0.34100000000000003</v>
      </c>
      <c r="K170" s="166">
        <v>6.6</v>
      </c>
      <c r="L170" s="179">
        <f t="shared" si="6"/>
        <v>9.5275400000000001</v>
      </c>
      <c r="M170" s="179">
        <f t="shared" si="7"/>
        <v>25.1</v>
      </c>
      <c r="N170" s="179">
        <f t="shared" si="8"/>
        <v>4.7</v>
      </c>
    </row>
    <row r="171" spans="1:14">
      <c r="A171" s="164" t="s">
        <v>166</v>
      </c>
      <c r="B171" s="164">
        <v>1210</v>
      </c>
      <c r="C171" s="164" t="s">
        <v>149</v>
      </c>
      <c r="D171" s="164" t="s">
        <v>91</v>
      </c>
      <c r="E171" s="165">
        <v>0.22</v>
      </c>
      <c r="F171" s="165">
        <v>50.8</v>
      </c>
      <c r="G171" s="165">
        <v>0</v>
      </c>
      <c r="H171" s="165">
        <v>1.2450000000000001</v>
      </c>
      <c r="I171" s="165">
        <v>0.21299999999999999</v>
      </c>
      <c r="J171" s="165">
        <v>0.28799999999999998</v>
      </c>
      <c r="K171" s="166">
        <v>0</v>
      </c>
      <c r="L171" s="179">
        <f t="shared" si="6"/>
        <v>0</v>
      </c>
      <c r="M171" s="179">
        <f t="shared" si="7"/>
        <v>0</v>
      </c>
      <c r="N171" s="179">
        <f t="shared" si="8"/>
        <v>0</v>
      </c>
    </row>
    <row r="172" spans="1:14">
      <c r="A172" s="164" t="s">
        <v>166</v>
      </c>
      <c r="B172" s="164">
        <v>1210</v>
      </c>
      <c r="C172" s="164" t="s">
        <v>149</v>
      </c>
      <c r="D172" s="164" t="s">
        <v>91</v>
      </c>
      <c r="E172" s="165">
        <v>0.22</v>
      </c>
      <c r="F172" s="165">
        <v>50.8</v>
      </c>
      <c r="G172" s="165">
        <v>0</v>
      </c>
      <c r="H172" s="165">
        <v>1.2450000000000001</v>
      </c>
      <c r="I172" s="165">
        <v>0.21299999999999999</v>
      </c>
      <c r="J172" s="165">
        <v>0.28799999999999998</v>
      </c>
      <c r="K172" s="166">
        <v>0</v>
      </c>
      <c r="L172" s="179">
        <f t="shared" si="6"/>
        <v>0</v>
      </c>
      <c r="M172" s="179">
        <f t="shared" si="7"/>
        <v>0</v>
      </c>
      <c r="N172" s="179">
        <f t="shared" si="8"/>
        <v>0</v>
      </c>
    </row>
    <row r="173" spans="1:14">
      <c r="A173" s="164" t="s">
        <v>166</v>
      </c>
      <c r="B173" s="164">
        <v>6410</v>
      </c>
      <c r="C173" s="164" t="s">
        <v>149</v>
      </c>
      <c r="D173" s="164" t="s">
        <v>92</v>
      </c>
      <c r="E173" s="165">
        <v>0.22</v>
      </c>
      <c r="F173" s="165">
        <v>50.8</v>
      </c>
      <c r="G173" s="165">
        <v>0</v>
      </c>
      <c r="H173" s="165">
        <v>0.60699999999999998</v>
      </c>
      <c r="I173" s="165">
        <v>3.3000000000000002E-2</v>
      </c>
      <c r="J173" s="165">
        <v>2.5999999999999999E-2</v>
      </c>
      <c r="K173" s="166">
        <v>4.4000000000000004</v>
      </c>
      <c r="L173" s="179">
        <f t="shared" si="6"/>
        <v>0.48429333333333341</v>
      </c>
      <c r="M173" s="179">
        <f t="shared" si="7"/>
        <v>0.8</v>
      </c>
      <c r="N173" s="179">
        <f t="shared" si="8"/>
        <v>1</v>
      </c>
    </row>
    <row r="174" spans="1:14">
      <c r="A174" s="164" t="s">
        <v>166</v>
      </c>
      <c r="B174" s="164">
        <v>6410</v>
      </c>
      <c r="C174" s="164" t="s">
        <v>149</v>
      </c>
      <c r="D174" s="164" t="s">
        <v>92</v>
      </c>
      <c r="E174" s="165">
        <v>0.22</v>
      </c>
      <c r="F174" s="165">
        <v>50.8</v>
      </c>
      <c r="G174" s="165">
        <v>0</v>
      </c>
      <c r="H174" s="165">
        <v>0.60699999999999998</v>
      </c>
      <c r="I174" s="165">
        <v>3.3000000000000002E-2</v>
      </c>
      <c r="J174" s="165">
        <v>2.5999999999999999E-2</v>
      </c>
      <c r="K174" s="166">
        <v>1.3</v>
      </c>
      <c r="L174" s="179">
        <f t="shared" si="6"/>
        <v>0.14308666666666667</v>
      </c>
      <c r="M174" s="179">
        <f t="shared" si="7"/>
        <v>0.2</v>
      </c>
      <c r="N174" s="179">
        <f t="shared" si="8"/>
        <v>0.3</v>
      </c>
    </row>
    <row r="175" spans="1:14">
      <c r="A175" s="164" t="s">
        <v>166</v>
      </c>
      <c r="B175" s="164">
        <v>5300</v>
      </c>
      <c r="C175" s="164" t="s">
        <v>149</v>
      </c>
      <c r="D175" s="164" t="s">
        <v>92</v>
      </c>
      <c r="E175" s="165">
        <v>0.22</v>
      </c>
      <c r="F175" s="165">
        <v>50.8</v>
      </c>
      <c r="G175" s="165">
        <v>0</v>
      </c>
      <c r="H175" s="165">
        <v>0.505</v>
      </c>
      <c r="I175" s="165">
        <v>6.8000000000000005E-2</v>
      </c>
      <c r="J175" s="165">
        <v>5.2999999999999999E-2</v>
      </c>
      <c r="K175" s="166">
        <v>1.2</v>
      </c>
      <c r="L175" s="179">
        <f t="shared" si="6"/>
        <v>0.26923999999999998</v>
      </c>
      <c r="M175" s="179">
        <f t="shared" si="7"/>
        <v>0.4</v>
      </c>
      <c r="N175" s="179">
        <f t="shared" si="8"/>
        <v>0.3</v>
      </c>
    </row>
    <row r="176" spans="1:14">
      <c r="A176" s="164" t="s">
        <v>166</v>
      </c>
      <c r="B176" s="164">
        <v>1330</v>
      </c>
      <c r="C176" s="164" t="s">
        <v>149</v>
      </c>
      <c r="D176" s="164" t="s">
        <v>91</v>
      </c>
      <c r="E176" s="165">
        <v>0.22</v>
      </c>
      <c r="F176" s="165">
        <v>50.8</v>
      </c>
      <c r="G176" s="165">
        <v>0</v>
      </c>
      <c r="H176" s="165">
        <v>1.395</v>
      </c>
      <c r="I176" s="165">
        <v>0.33900000000000002</v>
      </c>
      <c r="J176" s="165">
        <v>0.39300000000000002</v>
      </c>
      <c r="K176" s="166">
        <v>3</v>
      </c>
      <c r="L176" s="179">
        <f t="shared" si="6"/>
        <v>4.9911000000000003</v>
      </c>
      <c r="M176" s="179">
        <f t="shared" si="7"/>
        <v>18.899999999999999</v>
      </c>
      <c r="N176" s="179">
        <f t="shared" si="8"/>
        <v>5.3</v>
      </c>
    </row>
    <row r="177" spans="1:14">
      <c r="A177" s="164" t="s">
        <v>166</v>
      </c>
      <c r="B177" s="164">
        <v>1330</v>
      </c>
      <c r="C177" s="164" t="s">
        <v>149</v>
      </c>
      <c r="D177" s="164" t="s">
        <v>91</v>
      </c>
      <c r="E177" s="165">
        <v>0.22</v>
      </c>
      <c r="F177" s="165">
        <v>50.8</v>
      </c>
      <c r="G177" s="165">
        <v>0</v>
      </c>
      <c r="H177" s="165">
        <v>1.395</v>
      </c>
      <c r="I177" s="165">
        <v>0.33900000000000002</v>
      </c>
      <c r="J177" s="165">
        <v>0.39300000000000002</v>
      </c>
      <c r="K177" s="166">
        <v>2</v>
      </c>
      <c r="L177" s="179">
        <f t="shared" si="6"/>
        <v>3.3274000000000004</v>
      </c>
      <c r="M177" s="179">
        <f t="shared" si="7"/>
        <v>12.6</v>
      </c>
      <c r="N177" s="179">
        <f t="shared" si="8"/>
        <v>3.5</v>
      </c>
    </row>
    <row r="178" spans="1:14">
      <c r="A178" s="164" t="s">
        <v>166</v>
      </c>
      <c r="B178" s="164">
        <v>1400</v>
      </c>
      <c r="C178" s="164" t="s">
        <v>149</v>
      </c>
      <c r="D178" s="164" t="s">
        <v>92</v>
      </c>
      <c r="E178" s="165">
        <v>0.22</v>
      </c>
      <c r="F178" s="165">
        <v>50.8</v>
      </c>
      <c r="G178" s="165">
        <v>0</v>
      </c>
      <c r="H178" s="165">
        <v>0.70899999999999996</v>
      </c>
      <c r="I178" s="165">
        <v>0.11700000000000001</v>
      </c>
      <c r="J178" s="165">
        <v>0.43099999999999999</v>
      </c>
      <c r="K178" s="166">
        <v>1</v>
      </c>
      <c r="L178" s="179">
        <f t="shared" si="6"/>
        <v>1.8245666666666667</v>
      </c>
      <c r="M178" s="179">
        <f t="shared" si="7"/>
        <v>3.5</v>
      </c>
      <c r="N178" s="179">
        <f t="shared" si="8"/>
        <v>0.8</v>
      </c>
    </row>
    <row r="179" spans="1:14">
      <c r="A179" s="164" t="s">
        <v>166</v>
      </c>
      <c r="B179" s="164">
        <v>1400</v>
      </c>
      <c r="C179" s="164" t="s">
        <v>149</v>
      </c>
      <c r="D179" s="164" t="s">
        <v>92</v>
      </c>
      <c r="E179" s="165">
        <v>0.22</v>
      </c>
      <c r="F179" s="165">
        <v>50.8</v>
      </c>
      <c r="G179" s="165">
        <v>0</v>
      </c>
      <c r="H179" s="165">
        <v>0.70899999999999996</v>
      </c>
      <c r="I179" s="165">
        <v>0.11700000000000001</v>
      </c>
      <c r="J179" s="165">
        <v>0.43099999999999999</v>
      </c>
      <c r="K179" s="166">
        <v>1.6</v>
      </c>
      <c r="L179" s="179">
        <f t="shared" si="6"/>
        <v>2.9193066666666669</v>
      </c>
      <c r="M179" s="179">
        <f t="shared" si="7"/>
        <v>5.6</v>
      </c>
      <c r="N179" s="179">
        <f t="shared" si="8"/>
        <v>1.3</v>
      </c>
    </row>
    <row r="180" spans="1:14">
      <c r="A180" s="164" t="s">
        <v>166</v>
      </c>
      <c r="B180" s="164">
        <v>1400</v>
      </c>
      <c r="C180" s="164" t="s">
        <v>149</v>
      </c>
      <c r="D180" s="164" t="s">
        <v>91</v>
      </c>
      <c r="E180" s="165">
        <v>0.22</v>
      </c>
      <c r="F180" s="165">
        <v>50.8</v>
      </c>
      <c r="G180" s="165">
        <v>0</v>
      </c>
      <c r="H180" s="165">
        <v>0.70899999999999996</v>
      </c>
      <c r="I180" s="165">
        <v>0.11700000000000001</v>
      </c>
      <c r="J180" s="165">
        <v>0.43099999999999999</v>
      </c>
      <c r="K180" s="166">
        <v>6.5</v>
      </c>
      <c r="L180" s="179">
        <f t="shared" si="6"/>
        <v>11.859683333333335</v>
      </c>
      <c r="M180" s="179">
        <f t="shared" si="7"/>
        <v>22.9</v>
      </c>
      <c r="N180" s="179">
        <f t="shared" si="8"/>
        <v>5.2</v>
      </c>
    </row>
    <row r="181" spans="1:14">
      <c r="A181" s="164" t="s">
        <v>166</v>
      </c>
      <c r="B181" s="164">
        <v>5300</v>
      </c>
      <c r="C181" s="164" t="s">
        <v>149</v>
      </c>
      <c r="D181" s="163"/>
      <c r="E181" s="165">
        <v>0.22</v>
      </c>
      <c r="F181" s="165">
        <v>50.8</v>
      </c>
      <c r="G181" s="165">
        <v>0</v>
      </c>
      <c r="H181" s="165">
        <v>0.505</v>
      </c>
      <c r="I181" s="165">
        <v>6.8000000000000005E-2</v>
      </c>
      <c r="J181" s="165">
        <v>5.2999999999999999E-2</v>
      </c>
      <c r="K181" s="166">
        <v>3.2</v>
      </c>
      <c r="L181" s="179">
        <f t="shared" si="6"/>
        <v>0.71797333333333324</v>
      </c>
      <c r="M181" s="179">
        <f t="shared" si="7"/>
        <v>1</v>
      </c>
      <c r="N181" s="179">
        <f t="shared" si="8"/>
        <v>0.8</v>
      </c>
    </row>
    <row r="182" spans="1:14">
      <c r="A182" s="164" t="s">
        <v>166</v>
      </c>
      <c r="B182" s="164">
        <v>5300</v>
      </c>
      <c r="C182" s="164" t="s">
        <v>149</v>
      </c>
      <c r="D182" s="164" t="s">
        <v>91</v>
      </c>
      <c r="E182" s="165">
        <v>0.22</v>
      </c>
      <c r="F182" s="165">
        <v>50.8</v>
      </c>
      <c r="G182" s="165">
        <v>0</v>
      </c>
      <c r="H182" s="165">
        <v>0.505</v>
      </c>
      <c r="I182" s="165">
        <v>6.8000000000000005E-2</v>
      </c>
      <c r="J182" s="165">
        <v>5.2999999999999999E-2</v>
      </c>
      <c r="K182" s="166">
        <v>0.1</v>
      </c>
      <c r="L182" s="179">
        <f t="shared" si="6"/>
        <v>2.2436666666666664E-2</v>
      </c>
      <c r="M182" s="179">
        <f t="shared" si="7"/>
        <v>0</v>
      </c>
      <c r="N182" s="179">
        <f t="shared" si="8"/>
        <v>0</v>
      </c>
    </row>
    <row r="183" spans="1:14">
      <c r="A183" s="164" t="s">
        <v>166</v>
      </c>
      <c r="B183" s="164">
        <v>5300</v>
      </c>
      <c r="C183" s="164" t="s">
        <v>149</v>
      </c>
      <c r="D183" s="164" t="s">
        <v>91</v>
      </c>
      <c r="E183" s="165">
        <v>0.22</v>
      </c>
      <c r="F183" s="165">
        <v>50.8</v>
      </c>
      <c r="G183" s="165">
        <v>0</v>
      </c>
      <c r="H183" s="165">
        <v>0.505</v>
      </c>
      <c r="I183" s="165">
        <v>6.8000000000000005E-2</v>
      </c>
      <c r="J183" s="165">
        <v>5.2999999999999999E-2</v>
      </c>
      <c r="K183" s="166">
        <v>0.2</v>
      </c>
      <c r="L183" s="179">
        <f t="shared" si="6"/>
        <v>4.4873333333333328E-2</v>
      </c>
      <c r="M183" s="179">
        <f t="shared" si="7"/>
        <v>0.1</v>
      </c>
      <c r="N183" s="179">
        <f t="shared" si="8"/>
        <v>0.1</v>
      </c>
    </row>
    <row r="184" spans="1:14">
      <c r="A184" s="164" t="s">
        <v>166</v>
      </c>
      <c r="B184" s="164">
        <v>5300</v>
      </c>
      <c r="C184" s="164" t="s">
        <v>149</v>
      </c>
      <c r="D184" s="164" t="s">
        <v>92</v>
      </c>
      <c r="E184" s="165">
        <v>0.22</v>
      </c>
      <c r="F184" s="165">
        <v>50.8</v>
      </c>
      <c r="G184" s="165">
        <v>0</v>
      </c>
      <c r="H184" s="165">
        <v>0.505</v>
      </c>
      <c r="I184" s="165">
        <v>6.8000000000000005E-2</v>
      </c>
      <c r="J184" s="165">
        <v>5.2999999999999999E-2</v>
      </c>
      <c r="K184" s="166">
        <v>0.9</v>
      </c>
      <c r="L184" s="179">
        <f t="shared" si="6"/>
        <v>0.20192999999999997</v>
      </c>
      <c r="M184" s="179">
        <f t="shared" si="7"/>
        <v>0.3</v>
      </c>
      <c r="N184" s="179">
        <f t="shared" si="8"/>
        <v>0.2</v>
      </c>
    </row>
    <row r="185" spans="1:14">
      <c r="A185" s="164" t="s">
        <v>166</v>
      </c>
      <c r="B185" s="164">
        <v>5300</v>
      </c>
      <c r="C185" s="164" t="s">
        <v>149</v>
      </c>
      <c r="D185" s="164" t="s">
        <v>92</v>
      </c>
      <c r="E185" s="165">
        <v>0.22</v>
      </c>
      <c r="F185" s="165">
        <v>50.8</v>
      </c>
      <c r="G185" s="165">
        <v>0</v>
      </c>
      <c r="H185" s="165">
        <v>0.505</v>
      </c>
      <c r="I185" s="165">
        <v>6.8000000000000005E-2</v>
      </c>
      <c r="J185" s="165">
        <v>5.2999999999999999E-2</v>
      </c>
      <c r="K185" s="166">
        <v>0.3</v>
      </c>
      <c r="L185" s="179">
        <f t="shared" si="6"/>
        <v>6.7309999999999995E-2</v>
      </c>
      <c r="M185" s="179">
        <f t="shared" si="7"/>
        <v>0.1</v>
      </c>
      <c r="N185" s="179">
        <f t="shared" si="8"/>
        <v>0.1</v>
      </c>
    </row>
    <row r="186" spans="1:14">
      <c r="A186" s="164" t="s">
        <v>166</v>
      </c>
      <c r="B186" s="164">
        <v>5300</v>
      </c>
      <c r="C186" s="164" t="s">
        <v>149</v>
      </c>
      <c r="D186" s="164" t="s">
        <v>92</v>
      </c>
      <c r="E186" s="165">
        <v>0.22</v>
      </c>
      <c r="F186" s="165">
        <v>50.8</v>
      </c>
      <c r="G186" s="165">
        <v>0</v>
      </c>
      <c r="H186" s="165">
        <v>0.505</v>
      </c>
      <c r="I186" s="165">
        <v>6.8000000000000005E-2</v>
      </c>
      <c r="J186" s="165">
        <v>5.2999999999999999E-2</v>
      </c>
      <c r="K186" s="166">
        <v>0.4</v>
      </c>
      <c r="L186" s="179">
        <f t="shared" si="6"/>
        <v>8.9746666666666655E-2</v>
      </c>
      <c r="M186" s="179">
        <f t="shared" si="7"/>
        <v>0.1</v>
      </c>
      <c r="N186" s="179">
        <f t="shared" si="8"/>
        <v>0.1</v>
      </c>
    </row>
    <row r="187" spans="1:14">
      <c r="A187" s="164" t="s">
        <v>166</v>
      </c>
      <c r="B187" s="164">
        <v>5300</v>
      </c>
      <c r="C187" s="164" t="s">
        <v>149</v>
      </c>
      <c r="D187" s="164" t="s">
        <v>92</v>
      </c>
      <c r="E187" s="165">
        <v>0.22</v>
      </c>
      <c r="F187" s="165">
        <v>50.8</v>
      </c>
      <c r="G187" s="165">
        <v>0</v>
      </c>
      <c r="H187" s="165">
        <v>0.505</v>
      </c>
      <c r="I187" s="165">
        <v>6.8000000000000005E-2</v>
      </c>
      <c r="J187" s="165">
        <v>5.2999999999999999E-2</v>
      </c>
      <c r="K187" s="166">
        <v>1.8</v>
      </c>
      <c r="L187" s="179">
        <f t="shared" si="6"/>
        <v>0.40385999999999994</v>
      </c>
      <c r="M187" s="179">
        <f t="shared" si="7"/>
        <v>0.6</v>
      </c>
      <c r="N187" s="179">
        <f t="shared" si="8"/>
        <v>0.5</v>
      </c>
    </row>
    <row r="188" spans="1:14">
      <c r="A188" s="164" t="s">
        <v>166</v>
      </c>
      <c r="B188" s="164">
        <v>6410</v>
      </c>
      <c r="C188" s="164" t="s">
        <v>149</v>
      </c>
      <c r="D188" s="164" t="s">
        <v>92</v>
      </c>
      <c r="E188" s="165">
        <v>0.22</v>
      </c>
      <c r="F188" s="165">
        <v>50.8</v>
      </c>
      <c r="G188" s="165">
        <v>0</v>
      </c>
      <c r="H188" s="165">
        <v>0.60699999999999998</v>
      </c>
      <c r="I188" s="165">
        <v>3.3000000000000002E-2</v>
      </c>
      <c r="J188" s="165">
        <v>2.5999999999999999E-2</v>
      </c>
      <c r="K188" s="166">
        <v>0.2</v>
      </c>
      <c r="L188" s="179">
        <f t="shared" si="6"/>
        <v>2.2013333333333333E-2</v>
      </c>
      <c r="M188" s="179">
        <f t="shared" si="7"/>
        <v>0</v>
      </c>
      <c r="N188" s="179">
        <f t="shared" si="8"/>
        <v>0</v>
      </c>
    </row>
    <row r="189" spans="1:14">
      <c r="A189" s="164" t="s">
        <v>166</v>
      </c>
      <c r="B189" s="164">
        <v>6410</v>
      </c>
      <c r="C189" s="164" t="s">
        <v>149</v>
      </c>
      <c r="D189" s="164" t="s">
        <v>92</v>
      </c>
      <c r="E189" s="165">
        <v>0.22</v>
      </c>
      <c r="F189" s="165">
        <v>50.8</v>
      </c>
      <c r="G189" s="165">
        <v>0</v>
      </c>
      <c r="H189" s="165">
        <v>0.60699999999999998</v>
      </c>
      <c r="I189" s="165">
        <v>3.3000000000000002E-2</v>
      </c>
      <c r="J189" s="165">
        <v>2.5999999999999999E-2</v>
      </c>
      <c r="K189" s="166">
        <v>0.5</v>
      </c>
      <c r="L189" s="179">
        <f t="shared" si="6"/>
        <v>5.503333333333333E-2</v>
      </c>
      <c r="M189" s="179">
        <f t="shared" si="7"/>
        <v>0.1</v>
      </c>
      <c r="N189" s="179">
        <f t="shared" si="8"/>
        <v>0.1</v>
      </c>
    </row>
    <row r="190" spans="1:14">
      <c r="A190" s="164" t="s">
        <v>166</v>
      </c>
      <c r="B190" s="164">
        <v>6410</v>
      </c>
      <c r="C190" s="164" t="s">
        <v>149</v>
      </c>
      <c r="D190" s="164" t="s">
        <v>92</v>
      </c>
      <c r="E190" s="165">
        <v>0.22</v>
      </c>
      <c r="F190" s="165">
        <v>50.8</v>
      </c>
      <c r="G190" s="165">
        <v>0</v>
      </c>
      <c r="H190" s="165">
        <v>0.60699999999999998</v>
      </c>
      <c r="I190" s="165">
        <v>3.3000000000000002E-2</v>
      </c>
      <c r="J190" s="165">
        <v>2.5999999999999999E-2</v>
      </c>
      <c r="K190" s="166">
        <v>1.3</v>
      </c>
      <c r="L190" s="179">
        <f t="shared" si="6"/>
        <v>0.14308666666666667</v>
      </c>
      <c r="M190" s="179">
        <f t="shared" si="7"/>
        <v>0.2</v>
      </c>
      <c r="N190" s="179">
        <f t="shared" si="8"/>
        <v>0.3</v>
      </c>
    </row>
    <row r="191" spans="1:14">
      <c r="A191" s="164" t="s">
        <v>166</v>
      </c>
      <c r="B191" s="164">
        <v>6410</v>
      </c>
      <c r="C191" s="164" t="s">
        <v>149</v>
      </c>
      <c r="D191" s="164" t="s">
        <v>92</v>
      </c>
      <c r="E191" s="165">
        <v>0.22</v>
      </c>
      <c r="F191" s="165">
        <v>50.8</v>
      </c>
      <c r="G191" s="165">
        <v>0</v>
      </c>
      <c r="H191" s="165">
        <v>0.60699999999999998</v>
      </c>
      <c r="I191" s="165">
        <v>3.3000000000000002E-2</v>
      </c>
      <c r="J191" s="165">
        <v>2.5999999999999999E-2</v>
      </c>
      <c r="K191" s="166">
        <v>1</v>
      </c>
      <c r="L191" s="179">
        <f t="shared" si="6"/>
        <v>0.11006666666666666</v>
      </c>
      <c r="M191" s="179">
        <f t="shared" si="7"/>
        <v>0.2</v>
      </c>
      <c r="N191" s="179">
        <f t="shared" si="8"/>
        <v>0.2</v>
      </c>
    </row>
    <row r="192" spans="1:14">
      <c r="A192" s="164" t="s">
        <v>166</v>
      </c>
      <c r="B192" s="164">
        <v>6410</v>
      </c>
      <c r="C192" s="164" t="s">
        <v>149</v>
      </c>
      <c r="D192" s="164" t="s">
        <v>92</v>
      </c>
      <c r="E192" s="165">
        <v>0.22</v>
      </c>
      <c r="F192" s="165">
        <v>50.8</v>
      </c>
      <c r="G192" s="165">
        <v>0</v>
      </c>
      <c r="H192" s="165">
        <v>0.60699999999999998</v>
      </c>
      <c r="I192" s="165">
        <v>3.3000000000000002E-2</v>
      </c>
      <c r="J192" s="165">
        <v>2.5999999999999999E-2</v>
      </c>
      <c r="K192" s="166">
        <v>2.6</v>
      </c>
      <c r="L192" s="179">
        <f t="shared" si="6"/>
        <v>0.28617333333333334</v>
      </c>
      <c r="M192" s="179">
        <f t="shared" si="7"/>
        <v>0.5</v>
      </c>
      <c r="N192" s="179">
        <f t="shared" si="8"/>
        <v>0.6</v>
      </c>
    </row>
    <row r="193" spans="1:14">
      <c r="A193" s="164" t="s">
        <v>166</v>
      </c>
      <c r="B193" s="164">
        <v>6410</v>
      </c>
      <c r="C193" s="164" t="s">
        <v>149</v>
      </c>
      <c r="D193" s="164" t="s">
        <v>92</v>
      </c>
      <c r="E193" s="165">
        <v>0.22</v>
      </c>
      <c r="F193" s="165">
        <v>50.8</v>
      </c>
      <c r="G193" s="165">
        <v>0</v>
      </c>
      <c r="H193" s="165">
        <v>0.60699999999999998</v>
      </c>
      <c r="I193" s="165">
        <v>3.3000000000000002E-2</v>
      </c>
      <c r="J193" s="165">
        <v>2.5999999999999999E-2</v>
      </c>
      <c r="K193" s="166">
        <v>1.6</v>
      </c>
      <c r="L193" s="179">
        <f t="shared" si="6"/>
        <v>0.17610666666666666</v>
      </c>
      <c r="M193" s="179">
        <f t="shared" si="7"/>
        <v>0.3</v>
      </c>
      <c r="N193" s="179">
        <f t="shared" si="8"/>
        <v>0.4</v>
      </c>
    </row>
    <row r="194" spans="1:14">
      <c r="A194" s="164" t="s">
        <v>166</v>
      </c>
      <c r="B194" s="164">
        <v>5300</v>
      </c>
      <c r="C194" s="164" t="s">
        <v>149</v>
      </c>
      <c r="D194" s="164" t="s">
        <v>92</v>
      </c>
      <c r="E194" s="165">
        <v>0.22</v>
      </c>
      <c r="F194" s="165">
        <v>50.8</v>
      </c>
      <c r="G194" s="165">
        <v>0</v>
      </c>
      <c r="H194" s="165">
        <v>0.505</v>
      </c>
      <c r="I194" s="165">
        <v>6.8000000000000005E-2</v>
      </c>
      <c r="J194" s="165">
        <v>5.2999999999999999E-2</v>
      </c>
      <c r="K194" s="166">
        <v>0.1</v>
      </c>
      <c r="L194" s="179">
        <f t="shared" si="6"/>
        <v>2.2436666666666664E-2</v>
      </c>
      <c r="M194" s="179">
        <f t="shared" si="7"/>
        <v>0</v>
      </c>
      <c r="N194" s="179">
        <f t="shared" si="8"/>
        <v>0</v>
      </c>
    </row>
    <row r="195" spans="1:14">
      <c r="A195" s="164" t="s">
        <v>166</v>
      </c>
      <c r="B195" s="164">
        <v>5300</v>
      </c>
      <c r="C195" s="164" t="s">
        <v>149</v>
      </c>
      <c r="D195" s="163"/>
      <c r="E195" s="165">
        <v>0.22</v>
      </c>
      <c r="F195" s="165">
        <v>50.8</v>
      </c>
      <c r="G195" s="165">
        <v>0</v>
      </c>
      <c r="H195" s="165">
        <v>0.505</v>
      </c>
      <c r="I195" s="165">
        <v>6.8000000000000005E-2</v>
      </c>
      <c r="J195" s="165">
        <v>5.2999999999999999E-2</v>
      </c>
      <c r="K195" s="166">
        <v>7.6</v>
      </c>
      <c r="L195" s="179">
        <f t="shared" ref="L195:L258" si="9">F195*J195*K195/12</f>
        <v>1.7051866666666664</v>
      </c>
      <c r="M195" s="179">
        <f t="shared" ref="M195:M258" si="10">ROUND(2.721*H195*L195,1)</f>
        <v>2.2999999999999998</v>
      </c>
      <c r="N195" s="179">
        <f t="shared" ref="N195:N258" si="11">ROUND((2.721*I195*L195)+(E195*K195),1)</f>
        <v>2</v>
      </c>
    </row>
    <row r="196" spans="1:14">
      <c r="A196" s="164" t="s">
        <v>166</v>
      </c>
      <c r="B196" s="164">
        <v>5300</v>
      </c>
      <c r="C196" s="164" t="s">
        <v>149</v>
      </c>
      <c r="D196" s="164" t="s">
        <v>92</v>
      </c>
      <c r="E196" s="165">
        <v>0.22</v>
      </c>
      <c r="F196" s="165">
        <v>50.8</v>
      </c>
      <c r="G196" s="165">
        <v>0</v>
      </c>
      <c r="H196" s="165">
        <v>0.505</v>
      </c>
      <c r="I196" s="165">
        <v>6.8000000000000005E-2</v>
      </c>
      <c r="J196" s="165">
        <v>5.2999999999999999E-2</v>
      </c>
      <c r="K196" s="166">
        <v>0.2</v>
      </c>
      <c r="L196" s="179">
        <f t="shared" si="9"/>
        <v>4.4873333333333328E-2</v>
      </c>
      <c r="M196" s="179">
        <f t="shared" si="10"/>
        <v>0.1</v>
      </c>
      <c r="N196" s="179">
        <f t="shared" si="11"/>
        <v>0.1</v>
      </c>
    </row>
    <row r="197" spans="1:14">
      <c r="A197" s="164" t="s">
        <v>166</v>
      </c>
      <c r="B197" s="164">
        <v>5300</v>
      </c>
      <c r="C197" s="164" t="s">
        <v>149</v>
      </c>
      <c r="D197" s="164" t="s">
        <v>92</v>
      </c>
      <c r="E197" s="165">
        <v>0.22</v>
      </c>
      <c r="F197" s="165">
        <v>50.8</v>
      </c>
      <c r="G197" s="165">
        <v>0</v>
      </c>
      <c r="H197" s="165">
        <v>0.505</v>
      </c>
      <c r="I197" s="165">
        <v>6.8000000000000005E-2</v>
      </c>
      <c r="J197" s="165">
        <v>5.2999999999999999E-2</v>
      </c>
      <c r="K197" s="166">
        <v>0</v>
      </c>
      <c r="L197" s="179">
        <f t="shared" si="9"/>
        <v>0</v>
      </c>
      <c r="M197" s="179">
        <f t="shared" si="10"/>
        <v>0</v>
      </c>
      <c r="N197" s="179">
        <f t="shared" si="11"/>
        <v>0</v>
      </c>
    </row>
    <row r="198" spans="1:14">
      <c r="A198" s="164" t="s">
        <v>166</v>
      </c>
      <c r="B198" s="164">
        <v>5300</v>
      </c>
      <c r="C198" s="164" t="s">
        <v>149</v>
      </c>
      <c r="D198" s="164" t="s">
        <v>92</v>
      </c>
      <c r="E198" s="165">
        <v>0.22</v>
      </c>
      <c r="F198" s="165">
        <v>50.8</v>
      </c>
      <c r="G198" s="165">
        <v>0</v>
      </c>
      <c r="H198" s="165">
        <v>0.505</v>
      </c>
      <c r="I198" s="165">
        <v>6.8000000000000005E-2</v>
      </c>
      <c r="J198" s="165">
        <v>5.2999999999999999E-2</v>
      </c>
      <c r="K198" s="166">
        <v>0</v>
      </c>
      <c r="L198" s="179">
        <f t="shared" si="9"/>
        <v>0</v>
      </c>
      <c r="M198" s="179">
        <f t="shared" si="10"/>
        <v>0</v>
      </c>
      <c r="N198" s="179">
        <f t="shared" si="11"/>
        <v>0</v>
      </c>
    </row>
    <row r="199" spans="1:14">
      <c r="A199" s="164" t="s">
        <v>166</v>
      </c>
      <c r="B199" s="164">
        <v>5300</v>
      </c>
      <c r="C199" s="164" t="s">
        <v>149</v>
      </c>
      <c r="D199" s="164" t="s">
        <v>91</v>
      </c>
      <c r="E199" s="165">
        <v>0.22</v>
      </c>
      <c r="F199" s="165">
        <v>50.8</v>
      </c>
      <c r="G199" s="165">
        <v>0</v>
      </c>
      <c r="H199" s="165">
        <v>0.505</v>
      </c>
      <c r="I199" s="165">
        <v>6.8000000000000005E-2</v>
      </c>
      <c r="J199" s="165">
        <v>5.2999999999999999E-2</v>
      </c>
      <c r="K199" s="166">
        <v>1</v>
      </c>
      <c r="L199" s="179">
        <f t="shared" si="9"/>
        <v>0.22436666666666663</v>
      </c>
      <c r="M199" s="179">
        <f t="shared" si="10"/>
        <v>0.3</v>
      </c>
      <c r="N199" s="179">
        <f t="shared" si="11"/>
        <v>0.3</v>
      </c>
    </row>
    <row r="200" spans="1:14">
      <c r="A200" s="164" t="s">
        <v>166</v>
      </c>
      <c r="B200" s="164">
        <v>3210</v>
      </c>
      <c r="C200" s="164" t="s">
        <v>149</v>
      </c>
      <c r="D200" s="164" t="s">
        <v>91</v>
      </c>
      <c r="E200" s="165">
        <v>0.22</v>
      </c>
      <c r="F200" s="165">
        <v>50.8</v>
      </c>
      <c r="G200" s="165">
        <v>0</v>
      </c>
      <c r="H200" s="165">
        <v>0.69099999999999995</v>
      </c>
      <c r="I200" s="165">
        <v>3.5999999999999997E-2</v>
      </c>
      <c r="J200" s="165">
        <v>0.26200000000000001</v>
      </c>
      <c r="K200" s="166">
        <v>3.2</v>
      </c>
      <c r="L200" s="179">
        <f t="shared" si="9"/>
        <v>3.5492266666666672</v>
      </c>
      <c r="M200" s="179">
        <f t="shared" si="10"/>
        <v>6.7</v>
      </c>
      <c r="N200" s="179">
        <f t="shared" si="11"/>
        <v>1.1000000000000001</v>
      </c>
    </row>
    <row r="201" spans="1:14">
      <c r="A201" s="164" t="s">
        <v>166</v>
      </c>
      <c r="B201" s="164">
        <v>3210</v>
      </c>
      <c r="C201" s="164" t="s">
        <v>149</v>
      </c>
      <c r="D201" s="164" t="s">
        <v>92</v>
      </c>
      <c r="E201" s="165">
        <v>0.22</v>
      </c>
      <c r="F201" s="165">
        <v>50.8</v>
      </c>
      <c r="G201" s="165">
        <v>0</v>
      </c>
      <c r="H201" s="165">
        <v>0.69099999999999995</v>
      </c>
      <c r="I201" s="165">
        <v>3.5999999999999997E-2</v>
      </c>
      <c r="J201" s="165">
        <v>0.26200000000000001</v>
      </c>
      <c r="K201" s="166">
        <v>0</v>
      </c>
      <c r="L201" s="179">
        <f t="shared" si="9"/>
        <v>0</v>
      </c>
      <c r="M201" s="179">
        <f t="shared" si="10"/>
        <v>0</v>
      </c>
      <c r="N201" s="179">
        <f t="shared" si="11"/>
        <v>0</v>
      </c>
    </row>
    <row r="202" spans="1:14">
      <c r="A202" s="164" t="s">
        <v>166</v>
      </c>
      <c r="B202" s="164">
        <v>3210</v>
      </c>
      <c r="C202" s="164" t="s">
        <v>149</v>
      </c>
      <c r="D202" s="164" t="s">
        <v>92</v>
      </c>
      <c r="E202" s="165">
        <v>0.22</v>
      </c>
      <c r="F202" s="165">
        <v>50.8</v>
      </c>
      <c r="G202" s="165">
        <v>0</v>
      </c>
      <c r="H202" s="165">
        <v>0.69099999999999995</v>
      </c>
      <c r="I202" s="165">
        <v>3.5999999999999997E-2</v>
      </c>
      <c r="J202" s="165">
        <v>0.26200000000000001</v>
      </c>
      <c r="K202" s="166">
        <v>4.7</v>
      </c>
      <c r="L202" s="179">
        <f t="shared" si="9"/>
        <v>5.2129266666666672</v>
      </c>
      <c r="M202" s="179">
        <f t="shared" si="10"/>
        <v>9.8000000000000007</v>
      </c>
      <c r="N202" s="179">
        <f t="shared" si="11"/>
        <v>1.5</v>
      </c>
    </row>
    <row r="203" spans="1:14">
      <c r="A203" s="164" t="s">
        <v>166</v>
      </c>
      <c r="B203" s="164">
        <v>3210</v>
      </c>
      <c r="C203" s="164" t="s">
        <v>149</v>
      </c>
      <c r="D203" s="164" t="s">
        <v>92</v>
      </c>
      <c r="E203" s="165">
        <v>0.22</v>
      </c>
      <c r="F203" s="165">
        <v>50.8</v>
      </c>
      <c r="G203" s="165">
        <v>0</v>
      </c>
      <c r="H203" s="165">
        <v>0.69099999999999995</v>
      </c>
      <c r="I203" s="165">
        <v>3.5999999999999997E-2</v>
      </c>
      <c r="J203" s="165">
        <v>0.26200000000000001</v>
      </c>
      <c r="K203" s="166">
        <v>0.5</v>
      </c>
      <c r="L203" s="179">
        <f t="shared" si="9"/>
        <v>0.55456666666666665</v>
      </c>
      <c r="M203" s="179">
        <f t="shared" si="10"/>
        <v>1</v>
      </c>
      <c r="N203" s="179">
        <f t="shared" si="11"/>
        <v>0.2</v>
      </c>
    </row>
    <row r="204" spans="1:14">
      <c r="A204" s="164" t="s">
        <v>166</v>
      </c>
      <c r="B204" s="164">
        <v>1330</v>
      </c>
      <c r="C204" s="164" t="s">
        <v>149</v>
      </c>
      <c r="D204" s="164" t="s">
        <v>91</v>
      </c>
      <c r="E204" s="165">
        <v>0.22</v>
      </c>
      <c r="F204" s="165">
        <v>50.8</v>
      </c>
      <c r="G204" s="165">
        <v>0</v>
      </c>
      <c r="H204" s="165">
        <v>1.395</v>
      </c>
      <c r="I204" s="165">
        <v>0.33900000000000002</v>
      </c>
      <c r="J204" s="165">
        <v>0.39300000000000002</v>
      </c>
      <c r="K204" s="166">
        <v>0.5</v>
      </c>
      <c r="L204" s="179">
        <f t="shared" si="9"/>
        <v>0.83185000000000009</v>
      </c>
      <c r="M204" s="179">
        <f t="shared" si="10"/>
        <v>3.2</v>
      </c>
      <c r="N204" s="179">
        <f t="shared" si="11"/>
        <v>0.9</v>
      </c>
    </row>
    <row r="205" spans="1:14">
      <c r="A205" s="164" t="s">
        <v>166</v>
      </c>
      <c r="B205" s="164">
        <v>1330</v>
      </c>
      <c r="C205" s="164" t="s">
        <v>149</v>
      </c>
      <c r="D205" s="164" t="s">
        <v>91</v>
      </c>
      <c r="E205" s="165">
        <v>0.22</v>
      </c>
      <c r="F205" s="165">
        <v>50.8</v>
      </c>
      <c r="G205" s="165">
        <v>0</v>
      </c>
      <c r="H205" s="165">
        <v>1.395</v>
      </c>
      <c r="I205" s="165">
        <v>0.33900000000000002</v>
      </c>
      <c r="J205" s="165">
        <v>0.39300000000000002</v>
      </c>
      <c r="K205" s="166">
        <v>17.600000000000001</v>
      </c>
      <c r="L205" s="179">
        <f t="shared" si="9"/>
        <v>29.281120000000005</v>
      </c>
      <c r="M205" s="179">
        <f t="shared" si="10"/>
        <v>111.1</v>
      </c>
      <c r="N205" s="179">
        <f t="shared" si="11"/>
        <v>30.9</v>
      </c>
    </row>
    <row r="206" spans="1:14">
      <c r="A206" s="164" t="s">
        <v>166</v>
      </c>
      <c r="B206" s="164">
        <v>1330</v>
      </c>
      <c r="C206" s="164" t="s">
        <v>149</v>
      </c>
      <c r="D206" s="164" t="s">
        <v>91</v>
      </c>
      <c r="E206" s="165">
        <v>0.22</v>
      </c>
      <c r="F206" s="165">
        <v>50.8</v>
      </c>
      <c r="G206" s="165">
        <v>0</v>
      </c>
      <c r="H206" s="165">
        <v>1.395</v>
      </c>
      <c r="I206" s="165">
        <v>0.33900000000000002</v>
      </c>
      <c r="J206" s="165">
        <v>0.39300000000000002</v>
      </c>
      <c r="K206" s="166">
        <v>3.6</v>
      </c>
      <c r="L206" s="179">
        <f t="shared" si="9"/>
        <v>5.9893200000000002</v>
      </c>
      <c r="M206" s="179">
        <f t="shared" si="10"/>
        <v>22.7</v>
      </c>
      <c r="N206" s="179">
        <f t="shared" si="11"/>
        <v>6.3</v>
      </c>
    </row>
    <row r="207" spans="1:14">
      <c r="A207" s="164" t="s">
        <v>166</v>
      </c>
      <c r="B207" s="164">
        <v>1330</v>
      </c>
      <c r="C207" s="164" t="s">
        <v>149</v>
      </c>
      <c r="D207" s="164" t="s">
        <v>92</v>
      </c>
      <c r="E207" s="165">
        <v>0.22</v>
      </c>
      <c r="F207" s="165">
        <v>50.8</v>
      </c>
      <c r="G207" s="165">
        <v>0</v>
      </c>
      <c r="H207" s="165">
        <v>1.395</v>
      </c>
      <c r="I207" s="165">
        <v>0.33900000000000002</v>
      </c>
      <c r="J207" s="165">
        <v>0.39300000000000002</v>
      </c>
      <c r="K207" s="166">
        <v>0.4</v>
      </c>
      <c r="L207" s="179">
        <f t="shared" si="9"/>
        <v>0.66548000000000007</v>
      </c>
      <c r="M207" s="179">
        <f t="shared" si="10"/>
        <v>2.5</v>
      </c>
      <c r="N207" s="179">
        <f t="shared" si="11"/>
        <v>0.7</v>
      </c>
    </row>
    <row r="208" spans="1:14">
      <c r="A208" s="164" t="s">
        <v>166</v>
      </c>
      <c r="B208" s="164">
        <v>1330</v>
      </c>
      <c r="C208" s="164" t="s">
        <v>149</v>
      </c>
      <c r="D208" s="164" t="s">
        <v>92</v>
      </c>
      <c r="E208" s="165">
        <v>0.22</v>
      </c>
      <c r="F208" s="165">
        <v>50.8</v>
      </c>
      <c r="G208" s="165">
        <v>0</v>
      </c>
      <c r="H208" s="165">
        <v>1.395</v>
      </c>
      <c r="I208" s="165">
        <v>0.33900000000000002</v>
      </c>
      <c r="J208" s="165">
        <v>0.39300000000000002</v>
      </c>
      <c r="K208" s="166">
        <v>0.1</v>
      </c>
      <c r="L208" s="179">
        <f t="shared" si="9"/>
        <v>0.16637000000000002</v>
      </c>
      <c r="M208" s="179">
        <f t="shared" si="10"/>
        <v>0.6</v>
      </c>
      <c r="N208" s="179">
        <f t="shared" si="11"/>
        <v>0.2</v>
      </c>
    </row>
    <row r="209" spans="1:14">
      <c r="A209" s="164" t="s">
        <v>166</v>
      </c>
      <c r="B209" s="164">
        <v>6410</v>
      </c>
      <c r="C209" s="164" t="s">
        <v>149</v>
      </c>
      <c r="D209" s="164" t="s">
        <v>92</v>
      </c>
      <c r="E209" s="165">
        <v>0.22</v>
      </c>
      <c r="F209" s="165">
        <v>50.8</v>
      </c>
      <c r="G209" s="165">
        <v>0</v>
      </c>
      <c r="H209" s="165">
        <v>0.60699999999999998</v>
      </c>
      <c r="I209" s="165">
        <v>3.3000000000000002E-2</v>
      </c>
      <c r="J209" s="165">
        <v>2.5999999999999999E-2</v>
      </c>
      <c r="K209" s="166">
        <v>2.1</v>
      </c>
      <c r="L209" s="179">
        <f t="shared" si="9"/>
        <v>0.23114000000000001</v>
      </c>
      <c r="M209" s="179">
        <f t="shared" si="10"/>
        <v>0.4</v>
      </c>
      <c r="N209" s="179">
        <f t="shared" si="11"/>
        <v>0.5</v>
      </c>
    </row>
    <row r="210" spans="1:14">
      <c r="A210" s="164" t="s">
        <v>166</v>
      </c>
      <c r="B210" s="164">
        <v>6410</v>
      </c>
      <c r="C210" s="164" t="s">
        <v>149</v>
      </c>
      <c r="D210" s="164" t="s">
        <v>92</v>
      </c>
      <c r="E210" s="165">
        <v>0.22</v>
      </c>
      <c r="F210" s="165">
        <v>50.8</v>
      </c>
      <c r="G210" s="165">
        <v>0</v>
      </c>
      <c r="H210" s="165">
        <v>0.60699999999999998</v>
      </c>
      <c r="I210" s="165">
        <v>3.3000000000000002E-2</v>
      </c>
      <c r="J210" s="165">
        <v>2.5999999999999999E-2</v>
      </c>
      <c r="K210" s="166">
        <v>0.1</v>
      </c>
      <c r="L210" s="179">
        <f t="shared" si="9"/>
        <v>1.1006666666666666E-2</v>
      </c>
      <c r="M210" s="179">
        <f t="shared" si="10"/>
        <v>0</v>
      </c>
      <c r="N210" s="179">
        <f t="shared" si="11"/>
        <v>0</v>
      </c>
    </row>
    <row r="211" spans="1:14">
      <c r="A211" s="164" t="s">
        <v>166</v>
      </c>
      <c r="B211" s="164">
        <v>5300</v>
      </c>
      <c r="C211" s="164" t="s">
        <v>149</v>
      </c>
      <c r="D211" s="164" t="s">
        <v>92</v>
      </c>
      <c r="E211" s="165">
        <v>0.22</v>
      </c>
      <c r="F211" s="165">
        <v>50.8</v>
      </c>
      <c r="G211" s="165">
        <v>0</v>
      </c>
      <c r="H211" s="165">
        <v>0.505</v>
      </c>
      <c r="I211" s="165">
        <v>6.8000000000000005E-2</v>
      </c>
      <c r="J211" s="165">
        <v>5.2999999999999999E-2</v>
      </c>
      <c r="K211" s="166">
        <v>1.5</v>
      </c>
      <c r="L211" s="179">
        <f t="shared" si="9"/>
        <v>0.33654999999999996</v>
      </c>
      <c r="M211" s="179">
        <f t="shared" si="10"/>
        <v>0.5</v>
      </c>
      <c r="N211" s="179">
        <f t="shared" si="11"/>
        <v>0.4</v>
      </c>
    </row>
    <row r="212" spans="1:14">
      <c r="A212" s="164" t="s">
        <v>166</v>
      </c>
      <c r="B212" s="164">
        <v>4130</v>
      </c>
      <c r="C212" s="164" t="s">
        <v>149</v>
      </c>
      <c r="D212" s="164" t="s">
        <v>91</v>
      </c>
      <c r="E212" s="165">
        <v>0.22</v>
      </c>
      <c r="F212" s="165">
        <v>50.8</v>
      </c>
      <c r="G212" s="165">
        <v>0</v>
      </c>
      <c r="H212" s="165">
        <v>0.69099999999999995</v>
      </c>
      <c r="I212" s="165">
        <v>3.5999999999999997E-2</v>
      </c>
      <c r="J212" s="165">
        <v>0.26200000000000001</v>
      </c>
      <c r="K212" s="166">
        <v>1.6</v>
      </c>
      <c r="L212" s="179">
        <f t="shared" si="9"/>
        <v>1.7746133333333336</v>
      </c>
      <c r="M212" s="179">
        <f t="shared" si="10"/>
        <v>3.3</v>
      </c>
      <c r="N212" s="179">
        <f t="shared" si="11"/>
        <v>0.5</v>
      </c>
    </row>
    <row r="213" spans="1:14">
      <c r="A213" s="164" t="s">
        <v>166</v>
      </c>
      <c r="B213" s="164">
        <v>4130</v>
      </c>
      <c r="C213" s="164" t="s">
        <v>149</v>
      </c>
      <c r="D213" s="164" t="s">
        <v>91</v>
      </c>
      <c r="E213" s="165">
        <v>0.22</v>
      </c>
      <c r="F213" s="165">
        <v>50.8</v>
      </c>
      <c r="G213" s="165">
        <v>0</v>
      </c>
      <c r="H213" s="165">
        <v>0.69099999999999995</v>
      </c>
      <c r="I213" s="165">
        <v>3.5999999999999997E-2</v>
      </c>
      <c r="J213" s="165">
        <v>0.26200000000000001</v>
      </c>
      <c r="K213" s="166">
        <v>3.8</v>
      </c>
      <c r="L213" s="179">
        <f t="shared" si="9"/>
        <v>4.2147066666666664</v>
      </c>
      <c r="M213" s="179">
        <f t="shared" si="10"/>
        <v>7.9</v>
      </c>
      <c r="N213" s="179">
        <f t="shared" si="11"/>
        <v>1.2</v>
      </c>
    </row>
    <row r="214" spans="1:14">
      <c r="A214" s="164" t="s">
        <v>166</v>
      </c>
      <c r="B214" s="164">
        <v>4130</v>
      </c>
      <c r="C214" s="164" t="s">
        <v>149</v>
      </c>
      <c r="D214" s="164" t="s">
        <v>92</v>
      </c>
      <c r="E214" s="165">
        <v>0.22</v>
      </c>
      <c r="F214" s="165">
        <v>50.8</v>
      </c>
      <c r="G214" s="165">
        <v>0</v>
      </c>
      <c r="H214" s="165">
        <v>0.69099999999999995</v>
      </c>
      <c r="I214" s="165">
        <v>3.5999999999999997E-2</v>
      </c>
      <c r="J214" s="165">
        <v>0.26200000000000001</v>
      </c>
      <c r="K214" s="166">
        <v>0.5</v>
      </c>
      <c r="L214" s="179">
        <f t="shared" si="9"/>
        <v>0.55456666666666665</v>
      </c>
      <c r="M214" s="179">
        <f t="shared" si="10"/>
        <v>1</v>
      </c>
      <c r="N214" s="179">
        <f t="shared" si="11"/>
        <v>0.2</v>
      </c>
    </row>
    <row r="215" spans="1:14">
      <c r="A215" s="164" t="s">
        <v>166</v>
      </c>
      <c r="B215" s="164">
        <v>4130</v>
      </c>
      <c r="C215" s="164" t="s">
        <v>149</v>
      </c>
      <c r="D215" s="164" t="s">
        <v>92</v>
      </c>
      <c r="E215" s="165">
        <v>0.22</v>
      </c>
      <c r="F215" s="165">
        <v>50.8</v>
      </c>
      <c r="G215" s="165">
        <v>0</v>
      </c>
      <c r="H215" s="165">
        <v>0.69099999999999995</v>
      </c>
      <c r="I215" s="165">
        <v>3.5999999999999997E-2</v>
      </c>
      <c r="J215" s="165">
        <v>0.26200000000000001</v>
      </c>
      <c r="K215" s="166">
        <v>2.6</v>
      </c>
      <c r="L215" s="179">
        <f t="shared" si="9"/>
        <v>2.8837466666666667</v>
      </c>
      <c r="M215" s="179">
        <f t="shared" si="10"/>
        <v>5.4</v>
      </c>
      <c r="N215" s="179">
        <f t="shared" si="11"/>
        <v>0.9</v>
      </c>
    </row>
    <row r="216" spans="1:14">
      <c r="A216" s="164" t="s">
        <v>166</v>
      </c>
      <c r="B216" s="164">
        <v>4130</v>
      </c>
      <c r="C216" s="164" t="s">
        <v>149</v>
      </c>
      <c r="D216" s="164" t="s">
        <v>92</v>
      </c>
      <c r="E216" s="165">
        <v>0.22</v>
      </c>
      <c r="F216" s="165">
        <v>50.8</v>
      </c>
      <c r="G216" s="165">
        <v>0</v>
      </c>
      <c r="H216" s="165">
        <v>0.69099999999999995</v>
      </c>
      <c r="I216" s="165">
        <v>3.5999999999999997E-2</v>
      </c>
      <c r="J216" s="165">
        <v>0.26200000000000001</v>
      </c>
      <c r="K216" s="166">
        <v>4.5999999999999996</v>
      </c>
      <c r="L216" s="179">
        <f t="shared" si="9"/>
        <v>5.1020133333333328</v>
      </c>
      <c r="M216" s="179">
        <f t="shared" si="10"/>
        <v>9.6</v>
      </c>
      <c r="N216" s="179">
        <f t="shared" si="11"/>
        <v>1.5</v>
      </c>
    </row>
    <row r="217" spans="1:14">
      <c r="A217" s="164" t="s">
        <v>166</v>
      </c>
      <c r="B217" s="164">
        <v>8140</v>
      </c>
      <c r="C217" s="164" t="s">
        <v>149</v>
      </c>
      <c r="D217" s="164" t="s">
        <v>92</v>
      </c>
      <c r="E217" s="165">
        <v>0.22</v>
      </c>
      <c r="F217" s="165">
        <v>50.8</v>
      </c>
      <c r="G217" s="165">
        <v>0</v>
      </c>
      <c r="H217" s="165">
        <v>0.98599999999999999</v>
      </c>
      <c r="I217" s="165">
        <v>0.14299999999999999</v>
      </c>
      <c r="J217" s="165">
        <v>0.44600000000000001</v>
      </c>
      <c r="K217" s="166">
        <v>0.7</v>
      </c>
      <c r="L217" s="179">
        <f t="shared" si="9"/>
        <v>1.3216466666666666</v>
      </c>
      <c r="M217" s="179">
        <f t="shared" si="10"/>
        <v>3.5</v>
      </c>
      <c r="N217" s="179">
        <f t="shared" si="11"/>
        <v>0.7</v>
      </c>
    </row>
    <row r="218" spans="1:14">
      <c r="A218" s="164" t="s">
        <v>166</v>
      </c>
      <c r="B218" s="164">
        <v>8140</v>
      </c>
      <c r="C218" s="164" t="s">
        <v>149</v>
      </c>
      <c r="D218" s="164" t="s">
        <v>92</v>
      </c>
      <c r="E218" s="165">
        <v>0.22</v>
      </c>
      <c r="F218" s="165">
        <v>50.8</v>
      </c>
      <c r="G218" s="165">
        <v>0</v>
      </c>
      <c r="H218" s="165">
        <v>0.98599999999999999</v>
      </c>
      <c r="I218" s="165">
        <v>0.14299999999999999</v>
      </c>
      <c r="J218" s="165">
        <v>0.44600000000000001</v>
      </c>
      <c r="K218" s="166">
        <v>1.3</v>
      </c>
      <c r="L218" s="179">
        <f t="shared" si="9"/>
        <v>2.4544866666666669</v>
      </c>
      <c r="M218" s="179">
        <f t="shared" si="10"/>
        <v>6.6</v>
      </c>
      <c r="N218" s="179">
        <f t="shared" si="11"/>
        <v>1.2</v>
      </c>
    </row>
    <row r="219" spans="1:14">
      <c r="A219" s="164" t="s">
        <v>166</v>
      </c>
      <c r="B219" s="164">
        <v>8140</v>
      </c>
      <c r="C219" s="164" t="s">
        <v>149</v>
      </c>
      <c r="D219" s="164" t="s">
        <v>92</v>
      </c>
      <c r="E219" s="165">
        <v>0.22</v>
      </c>
      <c r="F219" s="165">
        <v>50.8</v>
      </c>
      <c r="G219" s="165">
        <v>0</v>
      </c>
      <c r="H219" s="165">
        <v>0.98599999999999999</v>
      </c>
      <c r="I219" s="165">
        <v>0.14299999999999999</v>
      </c>
      <c r="J219" s="165">
        <v>0.44600000000000001</v>
      </c>
      <c r="K219" s="166">
        <v>0.2</v>
      </c>
      <c r="L219" s="179">
        <f t="shared" si="9"/>
        <v>0.37761333333333336</v>
      </c>
      <c r="M219" s="179">
        <f t="shared" si="10"/>
        <v>1</v>
      </c>
      <c r="N219" s="179">
        <f t="shared" si="11"/>
        <v>0.2</v>
      </c>
    </row>
    <row r="220" spans="1:14">
      <c r="A220" s="164" t="s">
        <v>166</v>
      </c>
      <c r="B220" s="164">
        <v>8140</v>
      </c>
      <c r="C220" s="164" t="s">
        <v>149</v>
      </c>
      <c r="D220" s="164" t="s">
        <v>92</v>
      </c>
      <c r="E220" s="165">
        <v>0.22</v>
      </c>
      <c r="F220" s="165">
        <v>50.8</v>
      </c>
      <c r="G220" s="165">
        <v>0</v>
      </c>
      <c r="H220" s="165">
        <v>0.98599999999999999</v>
      </c>
      <c r="I220" s="165">
        <v>0.14299999999999999</v>
      </c>
      <c r="J220" s="165">
        <v>0.44600000000000001</v>
      </c>
      <c r="K220" s="166">
        <v>0.3</v>
      </c>
      <c r="L220" s="179">
        <f t="shared" si="9"/>
        <v>0.56642000000000003</v>
      </c>
      <c r="M220" s="179">
        <f t="shared" si="10"/>
        <v>1.5</v>
      </c>
      <c r="N220" s="179">
        <f t="shared" si="11"/>
        <v>0.3</v>
      </c>
    </row>
    <row r="221" spans="1:14">
      <c r="A221" s="164" t="s">
        <v>166</v>
      </c>
      <c r="B221" s="164">
        <v>8140</v>
      </c>
      <c r="C221" s="164" t="s">
        <v>149</v>
      </c>
      <c r="D221" s="164" t="s">
        <v>92</v>
      </c>
      <c r="E221" s="165">
        <v>0.22</v>
      </c>
      <c r="F221" s="165">
        <v>50.8</v>
      </c>
      <c r="G221" s="165">
        <v>0</v>
      </c>
      <c r="H221" s="165">
        <v>0.98599999999999999</v>
      </c>
      <c r="I221" s="165">
        <v>0.14299999999999999</v>
      </c>
      <c r="J221" s="165">
        <v>0.44600000000000001</v>
      </c>
      <c r="K221" s="166">
        <v>2.2999999999999998</v>
      </c>
      <c r="L221" s="179">
        <f t="shared" si="9"/>
        <v>4.342553333333333</v>
      </c>
      <c r="M221" s="179">
        <f t="shared" si="10"/>
        <v>11.7</v>
      </c>
      <c r="N221" s="179">
        <f t="shared" si="11"/>
        <v>2.2000000000000002</v>
      </c>
    </row>
    <row r="222" spans="1:14">
      <c r="A222" s="164" t="s">
        <v>166</v>
      </c>
      <c r="B222" s="164">
        <v>8140</v>
      </c>
      <c r="C222" s="164" t="s">
        <v>149</v>
      </c>
      <c r="D222" s="164" t="s">
        <v>91</v>
      </c>
      <c r="E222" s="165">
        <v>0.22</v>
      </c>
      <c r="F222" s="165">
        <v>50.8</v>
      </c>
      <c r="G222" s="165">
        <v>0</v>
      </c>
      <c r="H222" s="165">
        <v>0.98599999999999999</v>
      </c>
      <c r="I222" s="165">
        <v>0.14299999999999999</v>
      </c>
      <c r="J222" s="165">
        <v>0.44600000000000001</v>
      </c>
      <c r="K222" s="166">
        <v>0.7</v>
      </c>
      <c r="L222" s="179">
        <f t="shared" si="9"/>
        <v>1.3216466666666666</v>
      </c>
      <c r="M222" s="179">
        <f t="shared" si="10"/>
        <v>3.5</v>
      </c>
      <c r="N222" s="179">
        <f t="shared" si="11"/>
        <v>0.7</v>
      </c>
    </row>
    <row r="223" spans="1:14">
      <c r="A223" s="164" t="s">
        <v>166</v>
      </c>
      <c r="B223" s="164">
        <v>4110</v>
      </c>
      <c r="C223" s="164" t="s">
        <v>149</v>
      </c>
      <c r="D223" s="163"/>
      <c r="E223" s="165">
        <v>0.22</v>
      </c>
      <c r="F223" s="165">
        <v>50.8</v>
      </c>
      <c r="G223" s="165">
        <v>0</v>
      </c>
      <c r="H223" s="165">
        <v>0.69099999999999995</v>
      </c>
      <c r="I223" s="165">
        <v>3.5999999999999997E-2</v>
      </c>
      <c r="J223" s="165">
        <v>0.26200000000000001</v>
      </c>
      <c r="K223" s="166">
        <v>0.9</v>
      </c>
      <c r="L223" s="179">
        <f t="shared" si="9"/>
        <v>0.99822</v>
      </c>
      <c r="M223" s="179">
        <f t="shared" si="10"/>
        <v>1.9</v>
      </c>
      <c r="N223" s="179">
        <f t="shared" si="11"/>
        <v>0.3</v>
      </c>
    </row>
    <row r="224" spans="1:14">
      <c r="A224" s="164" t="s">
        <v>166</v>
      </c>
      <c r="B224" s="164">
        <v>5300</v>
      </c>
      <c r="C224" s="164" t="s">
        <v>149</v>
      </c>
      <c r="D224" s="164" t="s">
        <v>92</v>
      </c>
      <c r="E224" s="165">
        <v>0.22</v>
      </c>
      <c r="F224" s="165">
        <v>50.8</v>
      </c>
      <c r="G224" s="165">
        <v>0</v>
      </c>
      <c r="H224" s="165">
        <v>0.505</v>
      </c>
      <c r="I224" s="165">
        <v>6.8000000000000005E-2</v>
      </c>
      <c r="J224" s="165">
        <v>5.2999999999999999E-2</v>
      </c>
      <c r="K224" s="166">
        <v>2.2999999999999998</v>
      </c>
      <c r="L224" s="179">
        <f t="shared" si="9"/>
        <v>0.5160433333333333</v>
      </c>
      <c r="M224" s="179">
        <f t="shared" si="10"/>
        <v>0.7</v>
      </c>
      <c r="N224" s="179">
        <f t="shared" si="11"/>
        <v>0.6</v>
      </c>
    </row>
    <row r="225" spans="1:14">
      <c r="A225" s="164" t="s">
        <v>166</v>
      </c>
      <c r="B225" s="164">
        <v>1310</v>
      </c>
      <c r="C225" s="164" t="s">
        <v>149</v>
      </c>
      <c r="D225" s="164" t="s">
        <v>92</v>
      </c>
      <c r="E225" s="165">
        <v>0.22</v>
      </c>
      <c r="F225" s="165">
        <v>50.8</v>
      </c>
      <c r="G225" s="165">
        <v>0</v>
      </c>
      <c r="H225" s="165">
        <v>1.2450000000000001</v>
      </c>
      <c r="I225" s="165">
        <v>0.21299999999999999</v>
      </c>
      <c r="J225" s="165">
        <v>0.39300000000000002</v>
      </c>
      <c r="K225" s="166">
        <v>0.8</v>
      </c>
      <c r="L225" s="179">
        <f t="shared" si="9"/>
        <v>1.3309600000000001</v>
      </c>
      <c r="M225" s="179">
        <f t="shared" si="10"/>
        <v>4.5</v>
      </c>
      <c r="N225" s="179">
        <f t="shared" si="11"/>
        <v>0.9</v>
      </c>
    </row>
    <row r="226" spans="1:14">
      <c r="A226" s="164" t="s">
        <v>166</v>
      </c>
      <c r="B226" s="164">
        <v>1310</v>
      </c>
      <c r="C226" s="164" t="s">
        <v>149</v>
      </c>
      <c r="D226" s="164" t="s">
        <v>91</v>
      </c>
      <c r="E226" s="165">
        <v>0.22</v>
      </c>
      <c r="F226" s="165">
        <v>50.8</v>
      </c>
      <c r="G226" s="165">
        <v>0</v>
      </c>
      <c r="H226" s="165">
        <v>1.2450000000000001</v>
      </c>
      <c r="I226" s="165">
        <v>0.21299999999999999</v>
      </c>
      <c r="J226" s="165">
        <v>0.39300000000000002</v>
      </c>
      <c r="K226" s="166">
        <v>0.2</v>
      </c>
      <c r="L226" s="179">
        <f t="shared" si="9"/>
        <v>0.33274000000000004</v>
      </c>
      <c r="M226" s="179">
        <f t="shared" si="10"/>
        <v>1.1000000000000001</v>
      </c>
      <c r="N226" s="179">
        <f t="shared" si="11"/>
        <v>0.2</v>
      </c>
    </row>
    <row r="227" spans="1:14">
      <c r="A227" s="164" t="s">
        <v>166</v>
      </c>
      <c r="B227" s="164">
        <v>1310</v>
      </c>
      <c r="C227" s="164" t="s">
        <v>149</v>
      </c>
      <c r="D227" s="164" t="s">
        <v>91</v>
      </c>
      <c r="E227" s="165">
        <v>0.22</v>
      </c>
      <c r="F227" s="165">
        <v>50.8</v>
      </c>
      <c r="G227" s="165">
        <v>0</v>
      </c>
      <c r="H227" s="165">
        <v>1.2450000000000001</v>
      </c>
      <c r="I227" s="165">
        <v>0.21299999999999999</v>
      </c>
      <c r="J227" s="165">
        <v>0.39300000000000002</v>
      </c>
      <c r="K227" s="166">
        <v>1.3</v>
      </c>
      <c r="L227" s="179">
        <f t="shared" si="9"/>
        <v>2.1628100000000003</v>
      </c>
      <c r="M227" s="179">
        <f t="shared" si="10"/>
        <v>7.3</v>
      </c>
      <c r="N227" s="179">
        <f t="shared" si="11"/>
        <v>1.5</v>
      </c>
    </row>
    <row r="228" spans="1:14">
      <c r="A228" s="164" t="s">
        <v>166</v>
      </c>
      <c r="B228" s="164">
        <v>1310</v>
      </c>
      <c r="C228" s="164" t="s">
        <v>149</v>
      </c>
      <c r="D228" s="164" t="s">
        <v>91</v>
      </c>
      <c r="E228" s="165">
        <v>0.22</v>
      </c>
      <c r="F228" s="165">
        <v>50.8</v>
      </c>
      <c r="G228" s="165">
        <v>0</v>
      </c>
      <c r="H228" s="165">
        <v>1.2450000000000001</v>
      </c>
      <c r="I228" s="165">
        <v>0.21299999999999999</v>
      </c>
      <c r="J228" s="165">
        <v>0.39300000000000002</v>
      </c>
      <c r="K228" s="166">
        <v>5.5</v>
      </c>
      <c r="L228" s="179">
        <f t="shared" si="9"/>
        <v>9.1503500000000013</v>
      </c>
      <c r="M228" s="179">
        <f t="shared" si="10"/>
        <v>31</v>
      </c>
      <c r="N228" s="179">
        <f t="shared" si="11"/>
        <v>6.5</v>
      </c>
    </row>
    <row r="229" spans="1:14">
      <c r="A229" s="164" t="s">
        <v>166</v>
      </c>
      <c r="B229" s="164">
        <v>1700</v>
      </c>
      <c r="C229" s="164" t="s">
        <v>149</v>
      </c>
      <c r="D229" s="164" t="s">
        <v>92</v>
      </c>
      <c r="E229" s="165">
        <v>0.22</v>
      </c>
      <c r="F229" s="165">
        <v>50.8</v>
      </c>
      <c r="G229" s="165">
        <v>0</v>
      </c>
      <c r="H229" s="165">
        <v>0.96799999999999997</v>
      </c>
      <c r="I229" s="165">
        <v>0.125</v>
      </c>
      <c r="J229" s="165">
        <v>0.34100000000000003</v>
      </c>
      <c r="K229" s="166">
        <v>1.5</v>
      </c>
      <c r="L229" s="179">
        <f t="shared" si="9"/>
        <v>2.1653500000000001</v>
      </c>
      <c r="M229" s="179">
        <f t="shared" si="10"/>
        <v>5.7</v>
      </c>
      <c r="N229" s="179">
        <f t="shared" si="11"/>
        <v>1.1000000000000001</v>
      </c>
    </row>
    <row r="230" spans="1:14">
      <c r="A230" s="164" t="s">
        <v>166</v>
      </c>
      <c r="B230" s="164">
        <v>1700</v>
      </c>
      <c r="C230" s="164" t="s">
        <v>149</v>
      </c>
      <c r="D230" s="164" t="s">
        <v>91</v>
      </c>
      <c r="E230" s="165">
        <v>0.22</v>
      </c>
      <c r="F230" s="165">
        <v>50.8</v>
      </c>
      <c r="G230" s="165">
        <v>0</v>
      </c>
      <c r="H230" s="165">
        <v>0.96799999999999997</v>
      </c>
      <c r="I230" s="165">
        <v>0.125</v>
      </c>
      <c r="J230" s="165">
        <v>0.34100000000000003</v>
      </c>
      <c r="K230" s="166">
        <v>3</v>
      </c>
      <c r="L230" s="179">
        <f t="shared" si="9"/>
        <v>4.3307000000000002</v>
      </c>
      <c r="M230" s="179">
        <f t="shared" si="10"/>
        <v>11.4</v>
      </c>
      <c r="N230" s="179">
        <f t="shared" si="11"/>
        <v>2.1</v>
      </c>
    </row>
    <row r="231" spans="1:14">
      <c r="A231" s="164" t="s">
        <v>166</v>
      </c>
      <c r="B231" s="164">
        <v>1700</v>
      </c>
      <c r="C231" s="164" t="s">
        <v>149</v>
      </c>
      <c r="D231" s="164" t="s">
        <v>91</v>
      </c>
      <c r="E231" s="165">
        <v>0.22</v>
      </c>
      <c r="F231" s="165">
        <v>50.8</v>
      </c>
      <c r="G231" s="165">
        <v>0</v>
      </c>
      <c r="H231" s="165">
        <v>0.96799999999999997</v>
      </c>
      <c r="I231" s="165">
        <v>0.125</v>
      </c>
      <c r="J231" s="165">
        <v>0.34100000000000003</v>
      </c>
      <c r="K231" s="166">
        <v>5.4</v>
      </c>
      <c r="L231" s="179">
        <f t="shared" si="9"/>
        <v>7.7952600000000016</v>
      </c>
      <c r="M231" s="179">
        <f t="shared" si="10"/>
        <v>20.5</v>
      </c>
      <c r="N231" s="179">
        <f t="shared" si="11"/>
        <v>3.8</v>
      </c>
    </row>
    <row r="232" spans="1:14">
      <c r="A232" s="164" t="s">
        <v>166</v>
      </c>
      <c r="B232" s="164">
        <v>5300</v>
      </c>
      <c r="C232" s="164" t="s">
        <v>149</v>
      </c>
      <c r="D232" s="164" t="s">
        <v>91</v>
      </c>
      <c r="E232" s="165">
        <v>0.22</v>
      </c>
      <c r="F232" s="165">
        <v>50.8</v>
      </c>
      <c r="G232" s="165">
        <v>0</v>
      </c>
      <c r="H232" s="165">
        <v>0.505</v>
      </c>
      <c r="I232" s="165">
        <v>6.8000000000000005E-2</v>
      </c>
      <c r="J232" s="165">
        <v>5.2999999999999999E-2</v>
      </c>
      <c r="K232" s="166">
        <v>1.3</v>
      </c>
      <c r="L232" s="179">
        <f t="shared" si="9"/>
        <v>0.29167666666666664</v>
      </c>
      <c r="M232" s="179">
        <f t="shared" si="10"/>
        <v>0.4</v>
      </c>
      <c r="N232" s="179">
        <f t="shared" si="11"/>
        <v>0.3</v>
      </c>
    </row>
    <row r="233" spans="1:14">
      <c r="A233" s="164" t="s">
        <v>166</v>
      </c>
      <c r="B233" s="164">
        <v>1411</v>
      </c>
      <c r="C233" s="164" t="s">
        <v>149</v>
      </c>
      <c r="D233" s="164" t="s">
        <v>91</v>
      </c>
      <c r="E233" s="165">
        <v>0.22</v>
      </c>
      <c r="F233" s="165">
        <v>50.8</v>
      </c>
      <c r="G233" s="165">
        <v>0</v>
      </c>
      <c r="H233" s="165">
        <v>1.4430000000000001</v>
      </c>
      <c r="I233" s="165">
        <v>0.22500000000000001</v>
      </c>
      <c r="J233" s="165">
        <v>0.43099999999999999</v>
      </c>
      <c r="K233" s="166">
        <v>5.0999999999999996</v>
      </c>
      <c r="L233" s="179">
        <f t="shared" si="9"/>
        <v>9.3052899999999994</v>
      </c>
      <c r="M233" s="179">
        <f t="shared" si="10"/>
        <v>36.5</v>
      </c>
      <c r="N233" s="179">
        <f t="shared" si="11"/>
        <v>6.8</v>
      </c>
    </row>
    <row r="234" spans="1:14">
      <c r="A234" s="164" t="s">
        <v>166</v>
      </c>
      <c r="B234" s="164">
        <v>6430</v>
      </c>
      <c r="C234" s="164" t="s">
        <v>149</v>
      </c>
      <c r="D234" s="164" t="s">
        <v>92</v>
      </c>
      <c r="E234" s="165">
        <v>0.22</v>
      </c>
      <c r="F234" s="165">
        <v>50.8</v>
      </c>
      <c r="G234" s="165">
        <v>0</v>
      </c>
      <c r="H234" s="165">
        <v>0.60699999999999998</v>
      </c>
      <c r="I234" s="165">
        <v>3.3000000000000002E-2</v>
      </c>
      <c r="J234" s="165">
        <v>2.5999999999999999E-2</v>
      </c>
      <c r="K234" s="166">
        <v>1</v>
      </c>
      <c r="L234" s="179">
        <f t="shared" si="9"/>
        <v>0.11006666666666666</v>
      </c>
      <c r="M234" s="179">
        <f t="shared" si="10"/>
        <v>0.2</v>
      </c>
      <c r="N234" s="179">
        <f t="shared" si="11"/>
        <v>0.2</v>
      </c>
    </row>
    <row r="235" spans="1:14">
      <c r="A235" s="164" t="s">
        <v>166</v>
      </c>
      <c r="B235" s="164">
        <v>6410</v>
      </c>
      <c r="C235" s="164" t="s">
        <v>149</v>
      </c>
      <c r="D235" s="164" t="s">
        <v>92</v>
      </c>
      <c r="E235" s="165">
        <v>0.22</v>
      </c>
      <c r="F235" s="165">
        <v>50.8</v>
      </c>
      <c r="G235" s="165">
        <v>0</v>
      </c>
      <c r="H235" s="165">
        <v>0.60699999999999998</v>
      </c>
      <c r="I235" s="165">
        <v>3.3000000000000002E-2</v>
      </c>
      <c r="J235" s="165">
        <v>2.5999999999999999E-2</v>
      </c>
      <c r="K235" s="166">
        <v>1.7</v>
      </c>
      <c r="L235" s="179">
        <f t="shared" si="9"/>
        <v>0.18711333333333333</v>
      </c>
      <c r="M235" s="179">
        <f t="shared" si="10"/>
        <v>0.3</v>
      </c>
      <c r="N235" s="179">
        <f t="shared" si="11"/>
        <v>0.4</v>
      </c>
    </row>
    <row r="236" spans="1:14">
      <c r="A236" s="164" t="s">
        <v>166</v>
      </c>
      <c r="B236" s="164">
        <v>6410</v>
      </c>
      <c r="C236" s="164" t="s">
        <v>149</v>
      </c>
      <c r="D236" s="164" t="s">
        <v>92</v>
      </c>
      <c r="E236" s="165">
        <v>0.22</v>
      </c>
      <c r="F236" s="165">
        <v>50.8</v>
      </c>
      <c r="G236" s="165">
        <v>0</v>
      </c>
      <c r="H236" s="165">
        <v>0.60699999999999998</v>
      </c>
      <c r="I236" s="165">
        <v>3.3000000000000002E-2</v>
      </c>
      <c r="J236" s="165">
        <v>2.5999999999999999E-2</v>
      </c>
      <c r="K236" s="166">
        <v>1</v>
      </c>
      <c r="L236" s="179">
        <f t="shared" si="9"/>
        <v>0.11006666666666666</v>
      </c>
      <c r="M236" s="179">
        <f t="shared" si="10"/>
        <v>0.2</v>
      </c>
      <c r="N236" s="179">
        <f t="shared" si="11"/>
        <v>0.2</v>
      </c>
    </row>
    <row r="237" spans="1:14">
      <c r="A237" s="164" t="s">
        <v>166</v>
      </c>
      <c r="B237" s="164">
        <v>5300</v>
      </c>
      <c r="C237" s="164" t="s">
        <v>149</v>
      </c>
      <c r="D237" s="163"/>
      <c r="E237" s="165">
        <v>0.22</v>
      </c>
      <c r="F237" s="165">
        <v>50.8</v>
      </c>
      <c r="G237" s="165">
        <v>0</v>
      </c>
      <c r="H237" s="165">
        <v>0.505</v>
      </c>
      <c r="I237" s="165">
        <v>6.8000000000000005E-2</v>
      </c>
      <c r="J237" s="165">
        <v>5.2999999999999999E-2</v>
      </c>
      <c r="K237" s="166">
        <v>5.7</v>
      </c>
      <c r="L237" s="179">
        <f t="shared" si="9"/>
        <v>1.2788899999999999</v>
      </c>
      <c r="M237" s="179">
        <f t="shared" si="10"/>
        <v>1.8</v>
      </c>
      <c r="N237" s="179">
        <f t="shared" si="11"/>
        <v>1.5</v>
      </c>
    </row>
    <row r="238" spans="1:14">
      <c r="A238" s="164" t="s">
        <v>166</v>
      </c>
      <c r="B238" s="164">
        <v>5300</v>
      </c>
      <c r="C238" s="164" t="s">
        <v>149</v>
      </c>
      <c r="D238" s="164" t="s">
        <v>92</v>
      </c>
      <c r="E238" s="165">
        <v>0.22</v>
      </c>
      <c r="F238" s="165">
        <v>50.8</v>
      </c>
      <c r="G238" s="165">
        <v>0</v>
      </c>
      <c r="H238" s="165">
        <v>0.505</v>
      </c>
      <c r="I238" s="165">
        <v>6.8000000000000005E-2</v>
      </c>
      <c r="J238" s="165">
        <v>5.2999999999999999E-2</v>
      </c>
      <c r="K238" s="166">
        <v>0</v>
      </c>
      <c r="L238" s="179">
        <f t="shared" si="9"/>
        <v>0</v>
      </c>
      <c r="M238" s="179">
        <f t="shared" si="10"/>
        <v>0</v>
      </c>
      <c r="N238" s="179">
        <f t="shared" si="11"/>
        <v>0</v>
      </c>
    </row>
    <row r="239" spans="1:14">
      <c r="A239" s="164" t="s">
        <v>166</v>
      </c>
      <c r="B239" s="164">
        <v>5300</v>
      </c>
      <c r="C239" s="164" t="s">
        <v>149</v>
      </c>
      <c r="D239" s="164" t="s">
        <v>92</v>
      </c>
      <c r="E239" s="165">
        <v>0.22</v>
      </c>
      <c r="F239" s="165">
        <v>50.8</v>
      </c>
      <c r="G239" s="165">
        <v>0</v>
      </c>
      <c r="H239" s="165">
        <v>0.505</v>
      </c>
      <c r="I239" s="165">
        <v>6.8000000000000005E-2</v>
      </c>
      <c r="J239" s="165">
        <v>5.2999999999999999E-2</v>
      </c>
      <c r="K239" s="166">
        <v>0</v>
      </c>
      <c r="L239" s="179">
        <f t="shared" si="9"/>
        <v>0</v>
      </c>
      <c r="M239" s="179">
        <f t="shared" si="10"/>
        <v>0</v>
      </c>
      <c r="N239" s="179">
        <f t="shared" si="11"/>
        <v>0</v>
      </c>
    </row>
    <row r="240" spans="1:14">
      <c r="A240" s="164" t="s">
        <v>166</v>
      </c>
      <c r="B240" s="164">
        <v>5300</v>
      </c>
      <c r="C240" s="164" t="s">
        <v>149</v>
      </c>
      <c r="D240" s="164" t="s">
        <v>92</v>
      </c>
      <c r="E240" s="165">
        <v>0.22</v>
      </c>
      <c r="F240" s="165">
        <v>50.8</v>
      </c>
      <c r="G240" s="165">
        <v>0</v>
      </c>
      <c r="H240" s="165">
        <v>0.505</v>
      </c>
      <c r="I240" s="165">
        <v>6.8000000000000005E-2</v>
      </c>
      <c r="J240" s="165">
        <v>5.2999999999999999E-2</v>
      </c>
      <c r="K240" s="166">
        <v>0.1</v>
      </c>
      <c r="L240" s="179">
        <f t="shared" si="9"/>
        <v>2.2436666666666664E-2</v>
      </c>
      <c r="M240" s="179">
        <f t="shared" si="10"/>
        <v>0</v>
      </c>
      <c r="N240" s="179">
        <f t="shared" si="11"/>
        <v>0</v>
      </c>
    </row>
    <row r="241" spans="1:14">
      <c r="A241" s="164" t="s">
        <v>166</v>
      </c>
      <c r="B241" s="164">
        <v>5300</v>
      </c>
      <c r="C241" s="164" t="s">
        <v>149</v>
      </c>
      <c r="D241" s="164" t="s">
        <v>92</v>
      </c>
      <c r="E241" s="165">
        <v>0.22</v>
      </c>
      <c r="F241" s="165">
        <v>50.8</v>
      </c>
      <c r="G241" s="165">
        <v>0</v>
      </c>
      <c r="H241" s="165">
        <v>0.505</v>
      </c>
      <c r="I241" s="165">
        <v>6.8000000000000005E-2</v>
      </c>
      <c r="J241" s="165">
        <v>5.2999999999999999E-2</v>
      </c>
      <c r="K241" s="166">
        <v>0.2</v>
      </c>
      <c r="L241" s="179">
        <f t="shared" si="9"/>
        <v>4.4873333333333328E-2</v>
      </c>
      <c r="M241" s="179">
        <f t="shared" si="10"/>
        <v>0.1</v>
      </c>
      <c r="N241" s="179">
        <f t="shared" si="11"/>
        <v>0.1</v>
      </c>
    </row>
    <row r="242" spans="1:14">
      <c r="A242" s="164" t="s">
        <v>166</v>
      </c>
      <c r="B242" s="164">
        <v>5300</v>
      </c>
      <c r="C242" s="164" t="s">
        <v>149</v>
      </c>
      <c r="D242" s="164" t="s">
        <v>92</v>
      </c>
      <c r="E242" s="165">
        <v>0.22</v>
      </c>
      <c r="F242" s="165">
        <v>50.8</v>
      </c>
      <c r="G242" s="165">
        <v>0</v>
      </c>
      <c r="H242" s="165">
        <v>0.505</v>
      </c>
      <c r="I242" s="165">
        <v>6.8000000000000005E-2</v>
      </c>
      <c r="J242" s="165">
        <v>5.2999999999999999E-2</v>
      </c>
      <c r="K242" s="166">
        <v>1.3</v>
      </c>
      <c r="L242" s="179">
        <f t="shared" si="9"/>
        <v>0.29167666666666664</v>
      </c>
      <c r="M242" s="179">
        <f t="shared" si="10"/>
        <v>0.4</v>
      </c>
      <c r="N242" s="179">
        <f t="shared" si="11"/>
        <v>0.3</v>
      </c>
    </row>
    <row r="243" spans="1:14">
      <c r="A243" s="164" t="s">
        <v>166</v>
      </c>
      <c r="B243" s="164">
        <v>5300</v>
      </c>
      <c r="C243" s="164" t="s">
        <v>149</v>
      </c>
      <c r="D243" s="164" t="s">
        <v>92</v>
      </c>
      <c r="E243" s="165">
        <v>0.22</v>
      </c>
      <c r="F243" s="165">
        <v>50.8</v>
      </c>
      <c r="G243" s="165">
        <v>0</v>
      </c>
      <c r="H243" s="165">
        <v>0.505</v>
      </c>
      <c r="I243" s="165">
        <v>6.8000000000000005E-2</v>
      </c>
      <c r="J243" s="165">
        <v>5.2999999999999999E-2</v>
      </c>
      <c r="K243" s="166">
        <v>0.6</v>
      </c>
      <c r="L243" s="179">
        <f t="shared" si="9"/>
        <v>0.13461999999999999</v>
      </c>
      <c r="M243" s="179">
        <f t="shared" si="10"/>
        <v>0.2</v>
      </c>
      <c r="N243" s="179">
        <f t="shared" si="11"/>
        <v>0.2</v>
      </c>
    </row>
    <row r="244" spans="1:14">
      <c r="A244" s="164" t="s">
        <v>166</v>
      </c>
      <c r="B244" s="164">
        <v>1710</v>
      </c>
      <c r="C244" s="164" t="s">
        <v>149</v>
      </c>
      <c r="D244" s="164" t="s">
        <v>91</v>
      </c>
      <c r="E244" s="165">
        <v>0.22</v>
      </c>
      <c r="F244" s="165">
        <v>50.8</v>
      </c>
      <c r="G244" s="165">
        <v>0</v>
      </c>
      <c r="H244" s="165">
        <v>0.96799999999999997</v>
      </c>
      <c r="I244" s="165">
        <v>0.125</v>
      </c>
      <c r="J244" s="165">
        <v>0.34100000000000003</v>
      </c>
      <c r="K244" s="166">
        <v>0.6</v>
      </c>
      <c r="L244" s="179">
        <f t="shared" si="9"/>
        <v>0.86614000000000002</v>
      </c>
      <c r="M244" s="179">
        <f t="shared" si="10"/>
        <v>2.2999999999999998</v>
      </c>
      <c r="N244" s="179">
        <f t="shared" si="11"/>
        <v>0.4</v>
      </c>
    </row>
    <row r="245" spans="1:14">
      <c r="A245" s="164" t="s">
        <v>166</v>
      </c>
      <c r="B245" s="164">
        <v>1710</v>
      </c>
      <c r="C245" s="164" t="s">
        <v>149</v>
      </c>
      <c r="D245" s="164" t="s">
        <v>92</v>
      </c>
      <c r="E245" s="165">
        <v>0.22</v>
      </c>
      <c r="F245" s="165">
        <v>50.8</v>
      </c>
      <c r="G245" s="165">
        <v>0</v>
      </c>
      <c r="H245" s="165">
        <v>0.96799999999999997</v>
      </c>
      <c r="I245" s="165">
        <v>0.125</v>
      </c>
      <c r="J245" s="165">
        <v>0.34100000000000003</v>
      </c>
      <c r="K245" s="166">
        <v>5.2</v>
      </c>
      <c r="L245" s="179">
        <f t="shared" si="9"/>
        <v>7.5065466666666678</v>
      </c>
      <c r="M245" s="179">
        <f t="shared" si="10"/>
        <v>19.8</v>
      </c>
      <c r="N245" s="179">
        <f t="shared" si="11"/>
        <v>3.7</v>
      </c>
    </row>
    <row r="246" spans="1:14">
      <c r="A246" s="164" t="s">
        <v>166</v>
      </c>
      <c r="B246" s="164">
        <v>1710</v>
      </c>
      <c r="C246" s="164" t="s">
        <v>149</v>
      </c>
      <c r="D246" s="164" t="s">
        <v>91</v>
      </c>
      <c r="E246" s="165">
        <v>0.22</v>
      </c>
      <c r="F246" s="165">
        <v>50.8</v>
      </c>
      <c r="G246" s="165">
        <v>0</v>
      </c>
      <c r="H246" s="165">
        <v>0.96799999999999997</v>
      </c>
      <c r="I246" s="165">
        <v>0.125</v>
      </c>
      <c r="J246" s="165">
        <v>0.34100000000000003</v>
      </c>
      <c r="K246" s="166">
        <v>7.3</v>
      </c>
      <c r="L246" s="179">
        <f t="shared" si="9"/>
        <v>10.538036666666667</v>
      </c>
      <c r="M246" s="179">
        <f t="shared" si="10"/>
        <v>27.8</v>
      </c>
      <c r="N246" s="179">
        <f t="shared" si="11"/>
        <v>5.2</v>
      </c>
    </row>
    <row r="247" spans="1:14">
      <c r="A247" s="164" t="s">
        <v>166</v>
      </c>
      <c r="B247" s="164">
        <v>1710</v>
      </c>
      <c r="C247" s="164" t="s">
        <v>149</v>
      </c>
      <c r="D247" s="164" t="s">
        <v>91</v>
      </c>
      <c r="E247" s="165">
        <v>0.22</v>
      </c>
      <c r="F247" s="165">
        <v>50.8</v>
      </c>
      <c r="G247" s="165">
        <v>0</v>
      </c>
      <c r="H247" s="165">
        <v>0.96799999999999997</v>
      </c>
      <c r="I247" s="165">
        <v>0.125</v>
      </c>
      <c r="J247" s="165">
        <v>0.34100000000000003</v>
      </c>
      <c r="K247" s="166">
        <v>6.9</v>
      </c>
      <c r="L247" s="179">
        <f t="shared" si="9"/>
        <v>9.9606100000000009</v>
      </c>
      <c r="M247" s="179">
        <f t="shared" si="10"/>
        <v>26.2</v>
      </c>
      <c r="N247" s="179">
        <f t="shared" si="11"/>
        <v>4.9000000000000004</v>
      </c>
    </row>
    <row r="248" spans="1:14">
      <c r="A248" s="164" t="s">
        <v>166</v>
      </c>
      <c r="B248" s="164">
        <v>1290</v>
      </c>
      <c r="C248" s="164" t="s">
        <v>149</v>
      </c>
      <c r="D248" s="164" t="s">
        <v>91</v>
      </c>
      <c r="E248" s="165">
        <v>0.22</v>
      </c>
      <c r="F248" s="165">
        <v>50.8</v>
      </c>
      <c r="G248" s="165">
        <v>0</v>
      </c>
      <c r="H248" s="165">
        <v>1.2450000000000001</v>
      </c>
      <c r="I248" s="165">
        <v>0.21299999999999999</v>
      </c>
      <c r="J248" s="165">
        <v>0.34100000000000003</v>
      </c>
      <c r="K248" s="166">
        <v>1.9</v>
      </c>
      <c r="L248" s="179">
        <f t="shared" si="9"/>
        <v>2.7427766666666664</v>
      </c>
      <c r="M248" s="179">
        <f t="shared" si="10"/>
        <v>9.3000000000000007</v>
      </c>
      <c r="N248" s="179">
        <f t="shared" si="11"/>
        <v>2</v>
      </c>
    </row>
    <row r="249" spans="1:14">
      <c r="A249" s="164" t="s">
        <v>166</v>
      </c>
      <c r="B249" s="164">
        <v>1290</v>
      </c>
      <c r="C249" s="164" t="s">
        <v>149</v>
      </c>
      <c r="D249" s="164" t="s">
        <v>91</v>
      </c>
      <c r="E249" s="165">
        <v>0.22</v>
      </c>
      <c r="F249" s="165">
        <v>50.8</v>
      </c>
      <c r="G249" s="165">
        <v>0</v>
      </c>
      <c r="H249" s="165">
        <v>1.2450000000000001</v>
      </c>
      <c r="I249" s="165">
        <v>0.21299999999999999</v>
      </c>
      <c r="J249" s="165">
        <v>0.34100000000000003</v>
      </c>
      <c r="K249" s="166">
        <v>1</v>
      </c>
      <c r="L249" s="179">
        <f t="shared" si="9"/>
        <v>1.4435666666666667</v>
      </c>
      <c r="M249" s="179">
        <f t="shared" si="10"/>
        <v>4.9000000000000004</v>
      </c>
      <c r="N249" s="179">
        <f t="shared" si="11"/>
        <v>1.1000000000000001</v>
      </c>
    </row>
    <row r="250" spans="1:14">
      <c r="A250" s="164" t="s">
        <v>166</v>
      </c>
      <c r="B250" s="164">
        <v>4130</v>
      </c>
      <c r="C250" s="164" t="s">
        <v>149</v>
      </c>
      <c r="D250" s="164" t="s">
        <v>91</v>
      </c>
      <c r="E250" s="165">
        <v>0.22</v>
      </c>
      <c r="F250" s="165">
        <v>50.8</v>
      </c>
      <c r="G250" s="165">
        <v>0</v>
      </c>
      <c r="H250" s="165">
        <v>0.69099999999999995</v>
      </c>
      <c r="I250" s="165">
        <v>3.5999999999999997E-2</v>
      </c>
      <c r="J250" s="165">
        <v>0.26200000000000001</v>
      </c>
      <c r="K250" s="166">
        <v>13</v>
      </c>
      <c r="L250" s="179">
        <f t="shared" si="9"/>
        <v>14.418733333333334</v>
      </c>
      <c r="M250" s="179">
        <f t="shared" si="10"/>
        <v>27.1</v>
      </c>
      <c r="N250" s="179">
        <f t="shared" si="11"/>
        <v>4.3</v>
      </c>
    </row>
    <row r="251" spans="1:14">
      <c r="A251" s="164" t="s">
        <v>166</v>
      </c>
      <c r="B251" s="164">
        <v>4130</v>
      </c>
      <c r="C251" s="164" t="s">
        <v>149</v>
      </c>
      <c r="D251" s="164" t="s">
        <v>91</v>
      </c>
      <c r="E251" s="165">
        <v>0.22</v>
      </c>
      <c r="F251" s="165">
        <v>50.8</v>
      </c>
      <c r="G251" s="165">
        <v>0</v>
      </c>
      <c r="H251" s="165">
        <v>0.69099999999999995</v>
      </c>
      <c r="I251" s="165">
        <v>3.5999999999999997E-2</v>
      </c>
      <c r="J251" s="165">
        <v>0.26200000000000001</v>
      </c>
      <c r="K251" s="166">
        <v>3.3</v>
      </c>
      <c r="L251" s="179">
        <f t="shared" si="9"/>
        <v>3.6601399999999997</v>
      </c>
      <c r="M251" s="179">
        <f t="shared" si="10"/>
        <v>6.9</v>
      </c>
      <c r="N251" s="179">
        <f t="shared" si="11"/>
        <v>1.1000000000000001</v>
      </c>
    </row>
    <row r="252" spans="1:14">
      <c r="A252" s="164" t="s">
        <v>166</v>
      </c>
      <c r="B252" s="164">
        <v>3220</v>
      </c>
      <c r="C252" s="164" t="s">
        <v>149</v>
      </c>
      <c r="D252" s="164" t="s">
        <v>91</v>
      </c>
      <c r="E252" s="165">
        <v>0.22</v>
      </c>
      <c r="F252" s="165">
        <v>50.8</v>
      </c>
      <c r="G252" s="165">
        <v>0</v>
      </c>
      <c r="H252" s="165">
        <v>0.69099999999999995</v>
      </c>
      <c r="I252" s="165">
        <v>3.5999999999999997E-2</v>
      </c>
      <c r="J252" s="165">
        <v>0.26200000000000001</v>
      </c>
      <c r="K252" s="166">
        <v>5.0999999999999996</v>
      </c>
      <c r="L252" s="179">
        <f t="shared" si="9"/>
        <v>5.6565799999999991</v>
      </c>
      <c r="M252" s="179">
        <f t="shared" si="10"/>
        <v>10.6</v>
      </c>
      <c r="N252" s="179">
        <f t="shared" si="11"/>
        <v>1.7</v>
      </c>
    </row>
    <row r="253" spans="1:14">
      <c r="A253" s="164" t="s">
        <v>166</v>
      </c>
      <c r="B253" s="164">
        <v>3220</v>
      </c>
      <c r="C253" s="164" t="s">
        <v>149</v>
      </c>
      <c r="D253" s="164" t="s">
        <v>91</v>
      </c>
      <c r="E253" s="165">
        <v>0.22</v>
      </c>
      <c r="F253" s="165">
        <v>50.8</v>
      </c>
      <c r="G253" s="165">
        <v>0</v>
      </c>
      <c r="H253" s="165">
        <v>0.69099999999999995</v>
      </c>
      <c r="I253" s="165">
        <v>3.5999999999999997E-2</v>
      </c>
      <c r="J253" s="165">
        <v>0.26200000000000001</v>
      </c>
      <c r="K253" s="166">
        <v>0</v>
      </c>
      <c r="L253" s="179">
        <f t="shared" si="9"/>
        <v>0</v>
      </c>
      <c r="M253" s="179">
        <f t="shared" si="10"/>
        <v>0</v>
      </c>
      <c r="N253" s="179">
        <f t="shared" si="11"/>
        <v>0</v>
      </c>
    </row>
    <row r="254" spans="1:14">
      <c r="A254" s="164" t="s">
        <v>166</v>
      </c>
      <c r="B254" s="164">
        <v>4130</v>
      </c>
      <c r="C254" s="164" t="s">
        <v>149</v>
      </c>
      <c r="D254" s="164" t="s">
        <v>91</v>
      </c>
      <c r="E254" s="165">
        <v>0.22</v>
      </c>
      <c r="F254" s="165">
        <v>50.8</v>
      </c>
      <c r="G254" s="165">
        <v>0</v>
      </c>
      <c r="H254" s="165">
        <v>0.69099999999999995</v>
      </c>
      <c r="I254" s="165">
        <v>3.5999999999999997E-2</v>
      </c>
      <c r="J254" s="165">
        <v>0.26200000000000001</v>
      </c>
      <c r="K254" s="166">
        <v>11.1</v>
      </c>
      <c r="L254" s="179">
        <f t="shared" si="9"/>
        <v>12.31138</v>
      </c>
      <c r="M254" s="179">
        <f t="shared" si="10"/>
        <v>23.1</v>
      </c>
      <c r="N254" s="179">
        <f t="shared" si="11"/>
        <v>3.6</v>
      </c>
    </row>
    <row r="255" spans="1:14">
      <c r="A255" s="164" t="s">
        <v>166</v>
      </c>
      <c r="B255" s="164">
        <v>4130</v>
      </c>
      <c r="C255" s="164" t="s">
        <v>149</v>
      </c>
      <c r="D255" s="164" t="s">
        <v>92</v>
      </c>
      <c r="E255" s="165">
        <v>0.22</v>
      </c>
      <c r="F255" s="165">
        <v>50.8</v>
      </c>
      <c r="G255" s="165">
        <v>0</v>
      </c>
      <c r="H255" s="165">
        <v>0.69099999999999995</v>
      </c>
      <c r="I255" s="165">
        <v>3.5999999999999997E-2</v>
      </c>
      <c r="J255" s="165">
        <v>0.26200000000000001</v>
      </c>
      <c r="K255" s="166">
        <v>0.3</v>
      </c>
      <c r="L255" s="179">
        <f t="shared" si="9"/>
        <v>0.33273999999999998</v>
      </c>
      <c r="M255" s="179">
        <f t="shared" si="10"/>
        <v>0.6</v>
      </c>
      <c r="N255" s="179">
        <f t="shared" si="11"/>
        <v>0.1</v>
      </c>
    </row>
    <row r="256" spans="1:14">
      <c r="A256" s="164" t="s">
        <v>166</v>
      </c>
      <c r="B256" s="164">
        <v>4130</v>
      </c>
      <c r="C256" s="164" t="s">
        <v>149</v>
      </c>
      <c r="D256" s="164" t="s">
        <v>91</v>
      </c>
      <c r="E256" s="165">
        <v>0.22</v>
      </c>
      <c r="F256" s="165">
        <v>50.8</v>
      </c>
      <c r="G256" s="165">
        <v>0</v>
      </c>
      <c r="H256" s="165">
        <v>0.69099999999999995</v>
      </c>
      <c r="I256" s="165">
        <v>3.5999999999999997E-2</v>
      </c>
      <c r="J256" s="165">
        <v>0.26200000000000001</v>
      </c>
      <c r="K256" s="166">
        <v>17.5</v>
      </c>
      <c r="L256" s="179">
        <f t="shared" si="9"/>
        <v>19.409833333333335</v>
      </c>
      <c r="M256" s="179">
        <f t="shared" si="10"/>
        <v>36.5</v>
      </c>
      <c r="N256" s="179">
        <f t="shared" si="11"/>
        <v>5.8</v>
      </c>
    </row>
    <row r="257" spans="1:14">
      <c r="A257" s="164" t="s">
        <v>166</v>
      </c>
      <c r="B257" s="164">
        <v>1400</v>
      </c>
      <c r="C257" s="164" t="s">
        <v>149</v>
      </c>
      <c r="D257" s="164" t="s">
        <v>91</v>
      </c>
      <c r="E257" s="165">
        <v>0.22</v>
      </c>
      <c r="F257" s="165">
        <v>50.8</v>
      </c>
      <c r="G257" s="165">
        <v>0</v>
      </c>
      <c r="H257" s="165">
        <v>0.70899999999999996</v>
      </c>
      <c r="I257" s="165">
        <v>0.11700000000000001</v>
      </c>
      <c r="J257" s="165">
        <v>0.43099999999999999</v>
      </c>
      <c r="K257" s="166">
        <v>1.2</v>
      </c>
      <c r="L257" s="179">
        <f t="shared" si="9"/>
        <v>2.1894800000000001</v>
      </c>
      <c r="M257" s="179">
        <f t="shared" si="10"/>
        <v>4.2</v>
      </c>
      <c r="N257" s="179">
        <f t="shared" si="11"/>
        <v>1</v>
      </c>
    </row>
    <row r="258" spans="1:14">
      <c r="A258" s="164" t="s">
        <v>166</v>
      </c>
      <c r="B258" s="164">
        <v>1400</v>
      </c>
      <c r="C258" s="164" t="s">
        <v>149</v>
      </c>
      <c r="D258" s="164" t="s">
        <v>91</v>
      </c>
      <c r="E258" s="165">
        <v>0.22</v>
      </c>
      <c r="F258" s="165">
        <v>50.8</v>
      </c>
      <c r="G258" s="165">
        <v>0</v>
      </c>
      <c r="H258" s="165">
        <v>0.70899999999999996</v>
      </c>
      <c r="I258" s="165">
        <v>0.11700000000000001</v>
      </c>
      <c r="J258" s="165">
        <v>0.43099999999999999</v>
      </c>
      <c r="K258" s="166">
        <v>0.6</v>
      </c>
      <c r="L258" s="179">
        <f t="shared" si="9"/>
        <v>1.09474</v>
      </c>
      <c r="M258" s="179">
        <f t="shared" si="10"/>
        <v>2.1</v>
      </c>
      <c r="N258" s="179">
        <f t="shared" si="11"/>
        <v>0.5</v>
      </c>
    </row>
    <row r="259" spans="1:14">
      <c r="A259" s="164" t="s">
        <v>166</v>
      </c>
      <c r="B259" s="164">
        <v>1400</v>
      </c>
      <c r="C259" s="164" t="s">
        <v>149</v>
      </c>
      <c r="D259" s="164" t="s">
        <v>92</v>
      </c>
      <c r="E259" s="165">
        <v>0.22</v>
      </c>
      <c r="F259" s="165">
        <v>50.8</v>
      </c>
      <c r="G259" s="165">
        <v>0</v>
      </c>
      <c r="H259" s="165">
        <v>0.70899999999999996</v>
      </c>
      <c r="I259" s="165">
        <v>0.11700000000000001</v>
      </c>
      <c r="J259" s="165">
        <v>0.43099999999999999</v>
      </c>
      <c r="K259" s="166">
        <v>0.1</v>
      </c>
      <c r="L259" s="179">
        <f t="shared" ref="L259:L303" si="12">F259*J259*K259/12</f>
        <v>0.18245666666666668</v>
      </c>
      <c r="M259" s="179">
        <f t="shared" ref="M259:M303" si="13">ROUND(2.721*H259*L259,1)</f>
        <v>0.4</v>
      </c>
      <c r="N259" s="179">
        <f t="shared" ref="N259:N303" si="14">ROUND((2.721*I259*L259)+(E259*K259),1)</f>
        <v>0.1</v>
      </c>
    </row>
    <row r="260" spans="1:14">
      <c r="A260" s="164" t="s">
        <v>166</v>
      </c>
      <c r="B260" s="164">
        <v>1400</v>
      </c>
      <c r="C260" s="164" t="s">
        <v>149</v>
      </c>
      <c r="D260" s="164" t="s">
        <v>92</v>
      </c>
      <c r="E260" s="165">
        <v>0.22</v>
      </c>
      <c r="F260" s="165">
        <v>50.8</v>
      </c>
      <c r="G260" s="165">
        <v>0</v>
      </c>
      <c r="H260" s="165">
        <v>0.70899999999999996</v>
      </c>
      <c r="I260" s="165">
        <v>0.11700000000000001</v>
      </c>
      <c r="J260" s="165">
        <v>0.43099999999999999</v>
      </c>
      <c r="K260" s="166">
        <v>1</v>
      </c>
      <c r="L260" s="179">
        <f t="shared" si="12"/>
        <v>1.8245666666666667</v>
      </c>
      <c r="M260" s="179">
        <f t="shared" si="13"/>
        <v>3.5</v>
      </c>
      <c r="N260" s="179">
        <f t="shared" si="14"/>
        <v>0.8</v>
      </c>
    </row>
    <row r="261" spans="1:14">
      <c r="A261" s="164" t="s">
        <v>166</v>
      </c>
      <c r="B261" s="164">
        <v>6250</v>
      </c>
      <c r="C261" s="164" t="s">
        <v>149</v>
      </c>
      <c r="D261" s="164" t="s">
        <v>92</v>
      </c>
      <c r="E261" s="165">
        <v>0.22</v>
      </c>
      <c r="F261" s="165">
        <v>50.8</v>
      </c>
      <c r="G261" s="165">
        <v>0</v>
      </c>
      <c r="H261" s="165">
        <v>0.60699999999999998</v>
      </c>
      <c r="I261" s="165">
        <v>3.3000000000000002E-2</v>
      </c>
      <c r="J261" s="165">
        <v>2.5999999999999999E-2</v>
      </c>
      <c r="K261" s="166">
        <v>0</v>
      </c>
      <c r="L261" s="179">
        <f t="shared" si="12"/>
        <v>0</v>
      </c>
      <c r="M261" s="179">
        <f t="shared" si="13"/>
        <v>0</v>
      </c>
      <c r="N261" s="179">
        <f t="shared" si="14"/>
        <v>0</v>
      </c>
    </row>
    <row r="262" spans="1:14">
      <c r="A262" s="164" t="s">
        <v>166</v>
      </c>
      <c r="B262" s="164">
        <v>3100</v>
      </c>
      <c r="C262" s="164" t="s">
        <v>149</v>
      </c>
      <c r="D262" s="164" t="s">
        <v>92</v>
      </c>
      <c r="E262" s="165">
        <v>0.22</v>
      </c>
      <c r="F262" s="165">
        <v>50.8</v>
      </c>
      <c r="G262" s="165">
        <v>0</v>
      </c>
      <c r="H262" s="165">
        <v>0.69099999999999995</v>
      </c>
      <c r="I262" s="165">
        <v>3.5999999999999997E-2</v>
      </c>
      <c r="J262" s="165">
        <v>0.26200000000000001</v>
      </c>
      <c r="K262" s="166">
        <v>10.6</v>
      </c>
      <c r="L262" s="179">
        <f t="shared" si="12"/>
        <v>11.756813333333334</v>
      </c>
      <c r="M262" s="179">
        <f t="shared" si="13"/>
        <v>22.1</v>
      </c>
      <c r="N262" s="179">
        <f t="shared" si="14"/>
        <v>3.5</v>
      </c>
    </row>
    <row r="263" spans="1:14">
      <c r="A263" s="164" t="s">
        <v>166</v>
      </c>
      <c r="B263" s="164">
        <v>3100</v>
      </c>
      <c r="C263" s="164" t="s">
        <v>149</v>
      </c>
      <c r="D263" s="164" t="s">
        <v>92</v>
      </c>
      <c r="E263" s="165">
        <v>0.22</v>
      </c>
      <c r="F263" s="165">
        <v>50.8</v>
      </c>
      <c r="G263" s="165">
        <v>0</v>
      </c>
      <c r="H263" s="165">
        <v>0.69099999999999995</v>
      </c>
      <c r="I263" s="165">
        <v>3.5999999999999997E-2</v>
      </c>
      <c r="J263" s="165">
        <v>0.26200000000000001</v>
      </c>
      <c r="K263" s="166">
        <v>0.4</v>
      </c>
      <c r="L263" s="179">
        <f t="shared" si="12"/>
        <v>0.4436533333333334</v>
      </c>
      <c r="M263" s="179">
        <f t="shared" si="13"/>
        <v>0.8</v>
      </c>
      <c r="N263" s="179">
        <f t="shared" si="14"/>
        <v>0.1</v>
      </c>
    </row>
    <row r="264" spans="1:14">
      <c r="A264" s="164" t="s">
        <v>166</v>
      </c>
      <c r="B264" s="164">
        <v>3100</v>
      </c>
      <c r="C264" s="164" t="s">
        <v>149</v>
      </c>
      <c r="D264" s="164" t="s">
        <v>92</v>
      </c>
      <c r="E264" s="165">
        <v>0.22</v>
      </c>
      <c r="F264" s="165">
        <v>50.8</v>
      </c>
      <c r="G264" s="165">
        <v>0</v>
      </c>
      <c r="H264" s="165">
        <v>0.69099999999999995</v>
      </c>
      <c r="I264" s="165">
        <v>3.5999999999999997E-2</v>
      </c>
      <c r="J264" s="165">
        <v>0.26200000000000001</v>
      </c>
      <c r="K264" s="166">
        <v>3.5</v>
      </c>
      <c r="L264" s="179">
        <f t="shared" si="12"/>
        <v>3.8819666666666666</v>
      </c>
      <c r="M264" s="179">
        <f t="shared" si="13"/>
        <v>7.3</v>
      </c>
      <c r="N264" s="179">
        <f t="shared" si="14"/>
        <v>1.2</v>
      </c>
    </row>
    <row r="265" spans="1:14">
      <c r="A265" s="164" t="s">
        <v>166</v>
      </c>
      <c r="B265" s="164">
        <v>3100</v>
      </c>
      <c r="C265" s="164" t="s">
        <v>149</v>
      </c>
      <c r="D265" s="164" t="s">
        <v>92</v>
      </c>
      <c r="E265" s="165">
        <v>0.22</v>
      </c>
      <c r="F265" s="165">
        <v>50.8</v>
      </c>
      <c r="G265" s="165">
        <v>0</v>
      </c>
      <c r="H265" s="165">
        <v>0.69099999999999995</v>
      </c>
      <c r="I265" s="165">
        <v>3.5999999999999997E-2</v>
      </c>
      <c r="J265" s="165">
        <v>0.26200000000000001</v>
      </c>
      <c r="K265" s="166">
        <v>2.2000000000000002</v>
      </c>
      <c r="L265" s="179">
        <f t="shared" si="12"/>
        <v>2.4400933333333334</v>
      </c>
      <c r="M265" s="179">
        <f t="shared" si="13"/>
        <v>4.5999999999999996</v>
      </c>
      <c r="N265" s="179">
        <f t="shared" si="14"/>
        <v>0.7</v>
      </c>
    </row>
    <row r="266" spans="1:14">
      <c r="A266" s="164" t="s">
        <v>166</v>
      </c>
      <c r="B266" s="164">
        <v>1400</v>
      </c>
      <c r="C266" s="164" t="s">
        <v>149</v>
      </c>
      <c r="D266" s="164" t="s">
        <v>91</v>
      </c>
      <c r="E266" s="165">
        <v>0.22</v>
      </c>
      <c r="F266" s="165">
        <v>50.8</v>
      </c>
      <c r="G266" s="165">
        <v>0</v>
      </c>
      <c r="H266" s="165">
        <v>0.70899999999999996</v>
      </c>
      <c r="I266" s="165">
        <v>0.11700000000000001</v>
      </c>
      <c r="J266" s="165">
        <v>0.43099999999999999</v>
      </c>
      <c r="K266" s="166">
        <v>2.6</v>
      </c>
      <c r="L266" s="179">
        <f t="shared" si="12"/>
        <v>4.7438733333333341</v>
      </c>
      <c r="M266" s="179">
        <f t="shared" si="13"/>
        <v>9.1999999999999993</v>
      </c>
      <c r="N266" s="179">
        <f t="shared" si="14"/>
        <v>2.1</v>
      </c>
    </row>
    <row r="267" spans="1:14">
      <c r="A267" s="164" t="s">
        <v>166</v>
      </c>
      <c r="B267" s="164">
        <v>1400</v>
      </c>
      <c r="C267" s="164" t="s">
        <v>149</v>
      </c>
      <c r="D267" s="164" t="s">
        <v>91</v>
      </c>
      <c r="E267" s="165">
        <v>0.22</v>
      </c>
      <c r="F267" s="165">
        <v>50.8</v>
      </c>
      <c r="G267" s="165">
        <v>0</v>
      </c>
      <c r="H267" s="165">
        <v>0.70899999999999996</v>
      </c>
      <c r="I267" s="165">
        <v>0.11700000000000001</v>
      </c>
      <c r="J267" s="165">
        <v>0.43099999999999999</v>
      </c>
      <c r="K267" s="166">
        <v>11.7</v>
      </c>
      <c r="L267" s="179">
        <f t="shared" si="12"/>
        <v>21.347429999999999</v>
      </c>
      <c r="M267" s="179">
        <f t="shared" si="13"/>
        <v>41.2</v>
      </c>
      <c r="N267" s="179">
        <f t="shared" si="14"/>
        <v>9.4</v>
      </c>
    </row>
    <row r="268" spans="1:14">
      <c r="A268" s="164" t="s">
        <v>166</v>
      </c>
      <c r="B268" s="164">
        <v>1400</v>
      </c>
      <c r="C268" s="164" t="s">
        <v>149</v>
      </c>
      <c r="D268" s="164" t="s">
        <v>91</v>
      </c>
      <c r="E268" s="165">
        <v>0.22</v>
      </c>
      <c r="F268" s="165">
        <v>50.8</v>
      </c>
      <c r="G268" s="165">
        <v>0</v>
      </c>
      <c r="H268" s="165">
        <v>0.70899999999999996</v>
      </c>
      <c r="I268" s="165">
        <v>0.11700000000000001</v>
      </c>
      <c r="J268" s="165">
        <v>0.43099999999999999</v>
      </c>
      <c r="K268" s="166">
        <v>5.5</v>
      </c>
      <c r="L268" s="179">
        <f t="shared" si="12"/>
        <v>10.035116666666667</v>
      </c>
      <c r="M268" s="179">
        <f t="shared" si="13"/>
        <v>19.399999999999999</v>
      </c>
      <c r="N268" s="179">
        <f t="shared" si="14"/>
        <v>4.4000000000000004</v>
      </c>
    </row>
    <row r="269" spans="1:14">
      <c r="A269" s="164" t="s">
        <v>166</v>
      </c>
      <c r="B269" s="164">
        <v>4340</v>
      </c>
      <c r="C269" s="164" t="s">
        <v>149</v>
      </c>
      <c r="D269" s="164" t="s">
        <v>92</v>
      </c>
      <c r="E269" s="165">
        <v>0.22</v>
      </c>
      <c r="F269" s="165">
        <v>50.8</v>
      </c>
      <c r="G269" s="165">
        <v>0</v>
      </c>
      <c r="H269" s="165">
        <v>0.69099999999999995</v>
      </c>
      <c r="I269" s="165">
        <v>3.5999999999999997E-2</v>
      </c>
      <c r="J269" s="165">
        <v>0.26200000000000001</v>
      </c>
      <c r="K269" s="166">
        <v>0.2</v>
      </c>
      <c r="L269" s="179">
        <f t="shared" si="12"/>
        <v>0.2218266666666667</v>
      </c>
      <c r="M269" s="179">
        <f t="shared" si="13"/>
        <v>0.4</v>
      </c>
      <c r="N269" s="179">
        <f t="shared" si="14"/>
        <v>0.1</v>
      </c>
    </row>
    <row r="270" spans="1:14">
      <c r="A270" s="164" t="s">
        <v>166</v>
      </c>
      <c r="B270" s="164">
        <v>4110</v>
      </c>
      <c r="C270" s="164" t="s">
        <v>149</v>
      </c>
      <c r="D270" s="164" t="s">
        <v>92</v>
      </c>
      <c r="E270" s="165">
        <v>0.22</v>
      </c>
      <c r="F270" s="165">
        <v>50.8</v>
      </c>
      <c r="G270" s="165">
        <v>0</v>
      </c>
      <c r="H270" s="165">
        <v>0.69099999999999995</v>
      </c>
      <c r="I270" s="165">
        <v>3.5999999999999997E-2</v>
      </c>
      <c r="J270" s="165">
        <v>0.26200000000000001</v>
      </c>
      <c r="K270" s="166">
        <v>0</v>
      </c>
      <c r="L270" s="179">
        <f t="shared" si="12"/>
        <v>0</v>
      </c>
      <c r="M270" s="179">
        <f t="shared" si="13"/>
        <v>0</v>
      </c>
      <c r="N270" s="179">
        <f t="shared" si="14"/>
        <v>0</v>
      </c>
    </row>
    <row r="271" spans="1:14">
      <c r="A271" s="164" t="s">
        <v>166</v>
      </c>
      <c r="B271" s="164">
        <v>4110</v>
      </c>
      <c r="C271" s="164" t="s">
        <v>149</v>
      </c>
      <c r="D271" s="164" t="s">
        <v>92</v>
      </c>
      <c r="E271" s="165">
        <v>0.22</v>
      </c>
      <c r="F271" s="165">
        <v>50.8</v>
      </c>
      <c r="G271" s="165">
        <v>0</v>
      </c>
      <c r="H271" s="165">
        <v>0.69099999999999995</v>
      </c>
      <c r="I271" s="165">
        <v>3.5999999999999997E-2</v>
      </c>
      <c r="J271" s="165">
        <v>0.26200000000000001</v>
      </c>
      <c r="K271" s="166">
        <v>0</v>
      </c>
      <c r="L271" s="179">
        <f t="shared" si="12"/>
        <v>0</v>
      </c>
      <c r="M271" s="179">
        <f t="shared" si="13"/>
        <v>0</v>
      </c>
      <c r="N271" s="179">
        <f t="shared" si="14"/>
        <v>0</v>
      </c>
    </row>
    <row r="272" spans="1:14">
      <c r="A272" s="164" t="s">
        <v>166</v>
      </c>
      <c r="B272" s="164">
        <v>4110</v>
      </c>
      <c r="C272" s="164" t="s">
        <v>149</v>
      </c>
      <c r="D272" s="164" t="s">
        <v>92</v>
      </c>
      <c r="E272" s="165">
        <v>0.22</v>
      </c>
      <c r="F272" s="165">
        <v>50.8</v>
      </c>
      <c r="G272" s="165">
        <v>0</v>
      </c>
      <c r="H272" s="165">
        <v>0.69099999999999995</v>
      </c>
      <c r="I272" s="165">
        <v>3.5999999999999997E-2</v>
      </c>
      <c r="J272" s="165">
        <v>0.26200000000000001</v>
      </c>
      <c r="K272" s="166">
        <v>13</v>
      </c>
      <c r="L272" s="179">
        <f t="shared" si="12"/>
        <v>14.418733333333334</v>
      </c>
      <c r="M272" s="179">
        <f t="shared" si="13"/>
        <v>27.1</v>
      </c>
      <c r="N272" s="179">
        <f t="shared" si="14"/>
        <v>4.3</v>
      </c>
    </row>
    <row r="273" spans="1:14">
      <c r="A273" s="164" t="s">
        <v>166</v>
      </c>
      <c r="B273" s="164">
        <v>4110</v>
      </c>
      <c r="C273" s="164" t="s">
        <v>149</v>
      </c>
      <c r="D273" s="164" t="s">
        <v>92</v>
      </c>
      <c r="E273" s="165">
        <v>0.22</v>
      </c>
      <c r="F273" s="165">
        <v>50.8</v>
      </c>
      <c r="G273" s="165">
        <v>0</v>
      </c>
      <c r="H273" s="165">
        <v>0.69099999999999995</v>
      </c>
      <c r="I273" s="165">
        <v>3.5999999999999997E-2</v>
      </c>
      <c r="J273" s="165">
        <v>0.26200000000000001</v>
      </c>
      <c r="K273" s="166">
        <v>0.1</v>
      </c>
      <c r="L273" s="179">
        <f t="shared" si="12"/>
        <v>0.11091333333333335</v>
      </c>
      <c r="M273" s="179">
        <f t="shared" si="13"/>
        <v>0.2</v>
      </c>
      <c r="N273" s="179">
        <f t="shared" si="14"/>
        <v>0</v>
      </c>
    </row>
    <row r="274" spans="1:14">
      <c r="A274" s="164" t="s">
        <v>166</v>
      </c>
      <c r="B274" s="164">
        <v>5300</v>
      </c>
      <c r="C274" s="164" t="s">
        <v>149</v>
      </c>
      <c r="D274" s="164" t="s">
        <v>91</v>
      </c>
      <c r="E274" s="165">
        <v>0.22</v>
      </c>
      <c r="F274" s="165">
        <v>50.8</v>
      </c>
      <c r="G274" s="165">
        <v>0</v>
      </c>
      <c r="H274" s="165">
        <v>0.505</v>
      </c>
      <c r="I274" s="165">
        <v>6.8000000000000005E-2</v>
      </c>
      <c r="J274" s="165">
        <v>5.2999999999999999E-2</v>
      </c>
      <c r="K274" s="166">
        <v>1.5</v>
      </c>
      <c r="L274" s="179">
        <f t="shared" si="12"/>
        <v>0.33654999999999996</v>
      </c>
      <c r="M274" s="179">
        <f t="shared" si="13"/>
        <v>0.5</v>
      </c>
      <c r="N274" s="179">
        <f t="shared" si="14"/>
        <v>0.4</v>
      </c>
    </row>
    <row r="275" spans="1:14">
      <c r="A275" s="164" t="s">
        <v>166</v>
      </c>
      <c r="B275" s="164">
        <v>5300</v>
      </c>
      <c r="C275" s="164" t="s">
        <v>149</v>
      </c>
      <c r="D275" s="164" t="s">
        <v>92</v>
      </c>
      <c r="E275" s="165">
        <v>0.22</v>
      </c>
      <c r="F275" s="165">
        <v>50.8</v>
      </c>
      <c r="G275" s="165">
        <v>0</v>
      </c>
      <c r="H275" s="165">
        <v>0.505</v>
      </c>
      <c r="I275" s="165">
        <v>6.8000000000000005E-2</v>
      </c>
      <c r="J275" s="165">
        <v>5.2999999999999999E-2</v>
      </c>
      <c r="K275" s="166">
        <v>0.1</v>
      </c>
      <c r="L275" s="179">
        <f t="shared" si="12"/>
        <v>2.2436666666666664E-2</v>
      </c>
      <c r="M275" s="179">
        <f t="shared" si="13"/>
        <v>0</v>
      </c>
      <c r="N275" s="179">
        <f t="shared" si="14"/>
        <v>0</v>
      </c>
    </row>
    <row r="276" spans="1:14">
      <c r="A276" s="164" t="s">
        <v>166</v>
      </c>
      <c r="B276" s="164">
        <v>5300</v>
      </c>
      <c r="C276" s="164" t="s">
        <v>149</v>
      </c>
      <c r="D276" s="164" t="s">
        <v>91</v>
      </c>
      <c r="E276" s="165">
        <v>0.22</v>
      </c>
      <c r="F276" s="165">
        <v>50.8</v>
      </c>
      <c r="G276" s="165">
        <v>0</v>
      </c>
      <c r="H276" s="165">
        <v>0.505</v>
      </c>
      <c r="I276" s="165">
        <v>6.8000000000000005E-2</v>
      </c>
      <c r="J276" s="165">
        <v>5.2999999999999999E-2</v>
      </c>
      <c r="K276" s="166">
        <v>1.5</v>
      </c>
      <c r="L276" s="179">
        <f t="shared" si="12"/>
        <v>0.33654999999999996</v>
      </c>
      <c r="M276" s="179">
        <f t="shared" si="13"/>
        <v>0.5</v>
      </c>
      <c r="N276" s="179">
        <f t="shared" si="14"/>
        <v>0.4</v>
      </c>
    </row>
    <row r="277" spans="1:14">
      <c r="A277" s="164" t="s">
        <v>166</v>
      </c>
      <c r="B277" s="164">
        <v>5300</v>
      </c>
      <c r="C277" s="164" t="s">
        <v>149</v>
      </c>
      <c r="D277" s="164" t="s">
        <v>91</v>
      </c>
      <c r="E277" s="165">
        <v>0.22</v>
      </c>
      <c r="F277" s="165">
        <v>50.8</v>
      </c>
      <c r="G277" s="165">
        <v>0</v>
      </c>
      <c r="H277" s="165">
        <v>0.505</v>
      </c>
      <c r="I277" s="165">
        <v>6.8000000000000005E-2</v>
      </c>
      <c r="J277" s="165">
        <v>5.2999999999999999E-2</v>
      </c>
      <c r="K277" s="166">
        <v>0</v>
      </c>
      <c r="L277" s="179">
        <f t="shared" si="12"/>
        <v>0</v>
      </c>
      <c r="M277" s="179">
        <f t="shared" si="13"/>
        <v>0</v>
      </c>
      <c r="N277" s="179">
        <f t="shared" si="14"/>
        <v>0</v>
      </c>
    </row>
    <row r="278" spans="1:14">
      <c r="A278" s="164" t="s">
        <v>166</v>
      </c>
      <c r="B278" s="164">
        <v>4130</v>
      </c>
      <c r="C278" s="164" t="s">
        <v>149</v>
      </c>
      <c r="D278" s="164" t="s">
        <v>91</v>
      </c>
      <c r="E278" s="165">
        <v>0.22</v>
      </c>
      <c r="F278" s="165">
        <v>50.8</v>
      </c>
      <c r="G278" s="165">
        <v>0</v>
      </c>
      <c r="H278" s="165">
        <v>0.69099999999999995</v>
      </c>
      <c r="I278" s="165">
        <v>3.5999999999999997E-2</v>
      </c>
      <c r="J278" s="165">
        <v>0.26200000000000001</v>
      </c>
      <c r="K278" s="166">
        <v>8.4</v>
      </c>
      <c r="L278" s="179">
        <f t="shared" si="12"/>
        <v>9.3167200000000001</v>
      </c>
      <c r="M278" s="179">
        <f t="shared" si="13"/>
        <v>17.5</v>
      </c>
      <c r="N278" s="179">
        <f t="shared" si="14"/>
        <v>2.8</v>
      </c>
    </row>
    <row r="279" spans="1:14">
      <c r="A279" s="164" t="s">
        <v>166</v>
      </c>
      <c r="B279" s="164">
        <v>4130</v>
      </c>
      <c r="C279" s="164" t="s">
        <v>149</v>
      </c>
      <c r="D279" s="164" t="s">
        <v>92</v>
      </c>
      <c r="E279" s="165">
        <v>0.22</v>
      </c>
      <c r="F279" s="165">
        <v>50.8</v>
      </c>
      <c r="G279" s="165">
        <v>0</v>
      </c>
      <c r="H279" s="165">
        <v>0.69099999999999995</v>
      </c>
      <c r="I279" s="165">
        <v>3.5999999999999997E-2</v>
      </c>
      <c r="J279" s="165">
        <v>0.26200000000000001</v>
      </c>
      <c r="K279" s="166">
        <v>1.7</v>
      </c>
      <c r="L279" s="179">
        <f t="shared" si="12"/>
        <v>1.8855266666666666</v>
      </c>
      <c r="M279" s="179">
        <f t="shared" si="13"/>
        <v>3.5</v>
      </c>
      <c r="N279" s="179">
        <f t="shared" si="14"/>
        <v>0.6</v>
      </c>
    </row>
    <row r="280" spans="1:14">
      <c r="A280" s="164" t="s">
        <v>166</v>
      </c>
      <c r="B280" s="164">
        <v>4130</v>
      </c>
      <c r="C280" s="164" t="s">
        <v>149</v>
      </c>
      <c r="D280" s="164" t="s">
        <v>91</v>
      </c>
      <c r="E280" s="165">
        <v>0.22</v>
      </c>
      <c r="F280" s="165">
        <v>50.8</v>
      </c>
      <c r="G280" s="165">
        <v>0</v>
      </c>
      <c r="H280" s="165">
        <v>0.69099999999999995</v>
      </c>
      <c r="I280" s="165">
        <v>3.5999999999999997E-2</v>
      </c>
      <c r="J280" s="165">
        <v>0.26200000000000001</v>
      </c>
      <c r="K280" s="166">
        <v>0.2</v>
      </c>
      <c r="L280" s="179">
        <f t="shared" si="12"/>
        <v>0.2218266666666667</v>
      </c>
      <c r="M280" s="179">
        <f t="shared" si="13"/>
        <v>0.4</v>
      </c>
      <c r="N280" s="179">
        <f t="shared" si="14"/>
        <v>0.1</v>
      </c>
    </row>
    <row r="281" spans="1:14">
      <c r="A281" s="164" t="s">
        <v>166</v>
      </c>
      <c r="B281" s="164">
        <v>5300</v>
      </c>
      <c r="C281" s="164" t="s">
        <v>149</v>
      </c>
      <c r="D281" s="163"/>
      <c r="E281" s="165">
        <v>0.22</v>
      </c>
      <c r="F281" s="165">
        <v>50.8</v>
      </c>
      <c r="G281" s="165">
        <v>0</v>
      </c>
      <c r="H281" s="165">
        <v>0.505</v>
      </c>
      <c r="I281" s="165">
        <v>6.8000000000000005E-2</v>
      </c>
      <c r="J281" s="165">
        <v>5.2999999999999999E-2</v>
      </c>
      <c r="K281" s="166">
        <v>1.8</v>
      </c>
      <c r="L281" s="179">
        <f t="shared" si="12"/>
        <v>0.40385999999999994</v>
      </c>
      <c r="M281" s="179">
        <f t="shared" si="13"/>
        <v>0.6</v>
      </c>
      <c r="N281" s="179">
        <f t="shared" si="14"/>
        <v>0.5</v>
      </c>
    </row>
    <row r="282" spans="1:14">
      <c r="A282" s="164" t="s">
        <v>166</v>
      </c>
      <c r="B282" s="164">
        <v>5300</v>
      </c>
      <c r="C282" s="164" t="s">
        <v>149</v>
      </c>
      <c r="D282" s="164" t="s">
        <v>92</v>
      </c>
      <c r="E282" s="165">
        <v>0.22</v>
      </c>
      <c r="F282" s="165">
        <v>50.8</v>
      </c>
      <c r="G282" s="165">
        <v>0</v>
      </c>
      <c r="H282" s="165">
        <v>0.505</v>
      </c>
      <c r="I282" s="165">
        <v>6.8000000000000005E-2</v>
      </c>
      <c r="J282" s="165">
        <v>5.2999999999999999E-2</v>
      </c>
      <c r="K282" s="166">
        <v>0</v>
      </c>
      <c r="L282" s="179">
        <f t="shared" si="12"/>
        <v>0</v>
      </c>
      <c r="M282" s="179">
        <f t="shared" si="13"/>
        <v>0</v>
      </c>
      <c r="N282" s="179">
        <f t="shared" si="14"/>
        <v>0</v>
      </c>
    </row>
    <row r="283" spans="1:14">
      <c r="A283" s="164" t="s">
        <v>166</v>
      </c>
      <c r="B283" s="164">
        <v>5300</v>
      </c>
      <c r="C283" s="164" t="s">
        <v>149</v>
      </c>
      <c r="D283" s="164" t="s">
        <v>92</v>
      </c>
      <c r="E283" s="165">
        <v>0.22</v>
      </c>
      <c r="F283" s="165">
        <v>50.8</v>
      </c>
      <c r="G283" s="165">
        <v>0</v>
      </c>
      <c r="H283" s="165">
        <v>0.505</v>
      </c>
      <c r="I283" s="165">
        <v>6.8000000000000005E-2</v>
      </c>
      <c r="J283" s="165">
        <v>5.2999999999999999E-2</v>
      </c>
      <c r="K283" s="166">
        <v>0</v>
      </c>
      <c r="L283" s="179">
        <f t="shared" si="12"/>
        <v>0</v>
      </c>
      <c r="M283" s="179">
        <f t="shared" si="13"/>
        <v>0</v>
      </c>
      <c r="N283" s="179">
        <f t="shared" si="14"/>
        <v>0</v>
      </c>
    </row>
    <row r="284" spans="1:14">
      <c r="A284" s="164" t="s">
        <v>166</v>
      </c>
      <c r="B284" s="164">
        <v>5300</v>
      </c>
      <c r="C284" s="164" t="s">
        <v>149</v>
      </c>
      <c r="D284" s="164" t="s">
        <v>92</v>
      </c>
      <c r="E284" s="165">
        <v>0.22</v>
      </c>
      <c r="F284" s="165">
        <v>50.8</v>
      </c>
      <c r="G284" s="165">
        <v>0</v>
      </c>
      <c r="H284" s="165">
        <v>0.505</v>
      </c>
      <c r="I284" s="165">
        <v>6.8000000000000005E-2</v>
      </c>
      <c r="J284" s="165">
        <v>5.2999999999999999E-2</v>
      </c>
      <c r="K284" s="166">
        <v>0</v>
      </c>
      <c r="L284" s="179">
        <f t="shared" si="12"/>
        <v>0</v>
      </c>
      <c r="M284" s="179">
        <f t="shared" si="13"/>
        <v>0</v>
      </c>
      <c r="N284" s="179">
        <f t="shared" si="14"/>
        <v>0</v>
      </c>
    </row>
    <row r="285" spans="1:14">
      <c r="A285" s="164" t="s">
        <v>166</v>
      </c>
      <c r="B285" s="164">
        <v>5300</v>
      </c>
      <c r="C285" s="164" t="s">
        <v>149</v>
      </c>
      <c r="D285" s="164" t="s">
        <v>91</v>
      </c>
      <c r="E285" s="165">
        <v>0.22</v>
      </c>
      <c r="F285" s="165">
        <v>50.8</v>
      </c>
      <c r="G285" s="165">
        <v>0</v>
      </c>
      <c r="H285" s="165">
        <v>0.505</v>
      </c>
      <c r="I285" s="165">
        <v>6.8000000000000005E-2</v>
      </c>
      <c r="J285" s="165">
        <v>5.2999999999999999E-2</v>
      </c>
      <c r="K285" s="166">
        <v>0</v>
      </c>
      <c r="L285" s="179">
        <f t="shared" si="12"/>
        <v>0</v>
      </c>
      <c r="M285" s="179">
        <f t="shared" si="13"/>
        <v>0</v>
      </c>
      <c r="N285" s="179">
        <f t="shared" si="14"/>
        <v>0</v>
      </c>
    </row>
    <row r="286" spans="1:14">
      <c r="A286" s="164" t="s">
        <v>166</v>
      </c>
      <c r="B286" s="164">
        <v>1320</v>
      </c>
      <c r="C286" s="164" t="s">
        <v>149</v>
      </c>
      <c r="D286" s="164" t="s">
        <v>91</v>
      </c>
      <c r="E286" s="165">
        <v>0.22</v>
      </c>
      <c r="F286" s="165">
        <v>50.8</v>
      </c>
      <c r="G286" s="165">
        <v>0</v>
      </c>
      <c r="H286" s="165">
        <v>1.395</v>
      </c>
      <c r="I286" s="165">
        <v>0.33900000000000002</v>
      </c>
      <c r="J286" s="165">
        <v>0.39300000000000002</v>
      </c>
      <c r="K286" s="166">
        <v>0</v>
      </c>
      <c r="L286" s="179">
        <f t="shared" si="12"/>
        <v>0</v>
      </c>
      <c r="M286" s="179">
        <f t="shared" si="13"/>
        <v>0</v>
      </c>
      <c r="N286" s="179">
        <f t="shared" si="14"/>
        <v>0</v>
      </c>
    </row>
    <row r="287" spans="1:14">
      <c r="A287" s="164" t="s">
        <v>166</v>
      </c>
      <c r="B287" s="164">
        <v>1320</v>
      </c>
      <c r="C287" s="164" t="s">
        <v>149</v>
      </c>
      <c r="D287" s="164" t="s">
        <v>91</v>
      </c>
      <c r="E287" s="165">
        <v>0.22</v>
      </c>
      <c r="F287" s="165">
        <v>50.8</v>
      </c>
      <c r="G287" s="165">
        <v>0</v>
      </c>
      <c r="H287" s="165">
        <v>1.395</v>
      </c>
      <c r="I287" s="165">
        <v>0.33900000000000002</v>
      </c>
      <c r="J287" s="165">
        <v>0.39300000000000002</v>
      </c>
      <c r="K287" s="166">
        <v>0</v>
      </c>
      <c r="L287" s="179">
        <f t="shared" si="12"/>
        <v>0</v>
      </c>
      <c r="M287" s="179">
        <f t="shared" si="13"/>
        <v>0</v>
      </c>
      <c r="N287" s="179">
        <f t="shared" si="14"/>
        <v>0</v>
      </c>
    </row>
    <row r="288" spans="1:14">
      <c r="A288" s="164" t="s">
        <v>166</v>
      </c>
      <c r="B288" s="164">
        <v>1320</v>
      </c>
      <c r="C288" s="164" t="s">
        <v>149</v>
      </c>
      <c r="D288" s="164" t="s">
        <v>91</v>
      </c>
      <c r="E288" s="165">
        <v>0.22</v>
      </c>
      <c r="F288" s="165">
        <v>50.8</v>
      </c>
      <c r="G288" s="165">
        <v>0</v>
      </c>
      <c r="H288" s="165">
        <v>1.395</v>
      </c>
      <c r="I288" s="165">
        <v>0.33900000000000002</v>
      </c>
      <c r="J288" s="165">
        <v>0.39300000000000002</v>
      </c>
      <c r="K288" s="166">
        <v>0</v>
      </c>
      <c r="L288" s="179">
        <f t="shared" si="12"/>
        <v>0</v>
      </c>
      <c r="M288" s="179">
        <f t="shared" si="13"/>
        <v>0</v>
      </c>
      <c r="N288" s="179">
        <f t="shared" si="14"/>
        <v>0</v>
      </c>
    </row>
    <row r="289" spans="1:14">
      <c r="A289" s="164" t="s">
        <v>166</v>
      </c>
      <c r="B289" s="164">
        <v>1320</v>
      </c>
      <c r="C289" s="164" t="s">
        <v>149</v>
      </c>
      <c r="D289" s="164" t="s">
        <v>91</v>
      </c>
      <c r="E289" s="165">
        <v>0.22</v>
      </c>
      <c r="F289" s="165">
        <v>50.8</v>
      </c>
      <c r="G289" s="165">
        <v>0</v>
      </c>
      <c r="H289" s="165">
        <v>1.395</v>
      </c>
      <c r="I289" s="165">
        <v>0.33900000000000002</v>
      </c>
      <c r="J289" s="165">
        <v>0.39300000000000002</v>
      </c>
      <c r="K289" s="166">
        <v>0</v>
      </c>
      <c r="L289" s="179">
        <f t="shared" si="12"/>
        <v>0</v>
      </c>
      <c r="M289" s="179">
        <f t="shared" si="13"/>
        <v>0</v>
      </c>
      <c r="N289" s="179">
        <f t="shared" si="14"/>
        <v>0</v>
      </c>
    </row>
    <row r="290" spans="1:14">
      <c r="A290" s="164" t="s">
        <v>166</v>
      </c>
      <c r="B290" s="164">
        <v>1210</v>
      </c>
      <c r="C290" s="164" t="s">
        <v>149</v>
      </c>
      <c r="D290" s="164" t="s">
        <v>91</v>
      </c>
      <c r="E290" s="165">
        <v>0.22</v>
      </c>
      <c r="F290" s="165">
        <v>50.8</v>
      </c>
      <c r="G290" s="165">
        <v>0</v>
      </c>
      <c r="H290" s="165">
        <v>1.2450000000000001</v>
      </c>
      <c r="I290" s="165">
        <v>0.21299999999999999</v>
      </c>
      <c r="J290" s="165">
        <v>0.28799999999999998</v>
      </c>
      <c r="K290" s="166">
        <v>0</v>
      </c>
      <c r="L290" s="179">
        <f t="shared" si="12"/>
        <v>0</v>
      </c>
      <c r="M290" s="179">
        <f t="shared" si="13"/>
        <v>0</v>
      </c>
      <c r="N290" s="179">
        <f t="shared" si="14"/>
        <v>0</v>
      </c>
    </row>
    <row r="291" spans="1:14">
      <c r="A291" s="164" t="s">
        <v>166</v>
      </c>
      <c r="B291" s="164">
        <v>1210</v>
      </c>
      <c r="C291" s="164" t="s">
        <v>149</v>
      </c>
      <c r="D291" s="164" t="s">
        <v>91</v>
      </c>
      <c r="E291" s="165">
        <v>0.22</v>
      </c>
      <c r="F291" s="165">
        <v>50.8</v>
      </c>
      <c r="G291" s="165">
        <v>0</v>
      </c>
      <c r="H291" s="165">
        <v>1.2450000000000001</v>
      </c>
      <c r="I291" s="165">
        <v>0.21299999999999999</v>
      </c>
      <c r="J291" s="165">
        <v>0.28799999999999998</v>
      </c>
      <c r="K291" s="166">
        <v>0</v>
      </c>
      <c r="L291" s="179">
        <f t="shared" si="12"/>
        <v>0</v>
      </c>
      <c r="M291" s="179">
        <f t="shared" si="13"/>
        <v>0</v>
      </c>
      <c r="N291" s="179">
        <f t="shared" si="14"/>
        <v>0</v>
      </c>
    </row>
    <row r="292" spans="1:14">
      <c r="A292" s="164" t="s">
        <v>166</v>
      </c>
      <c r="B292" s="164">
        <v>1210</v>
      </c>
      <c r="C292" s="164" t="s">
        <v>149</v>
      </c>
      <c r="D292" s="164" t="s">
        <v>91</v>
      </c>
      <c r="E292" s="165">
        <v>0.22</v>
      </c>
      <c r="F292" s="165">
        <v>50.8</v>
      </c>
      <c r="G292" s="165">
        <v>0</v>
      </c>
      <c r="H292" s="165">
        <v>1.2450000000000001</v>
      </c>
      <c r="I292" s="165">
        <v>0.21299999999999999</v>
      </c>
      <c r="J292" s="165">
        <v>0.28799999999999998</v>
      </c>
      <c r="K292" s="166">
        <v>0</v>
      </c>
      <c r="L292" s="179">
        <f t="shared" si="12"/>
        <v>0</v>
      </c>
      <c r="M292" s="179">
        <f t="shared" si="13"/>
        <v>0</v>
      </c>
      <c r="N292" s="179">
        <f t="shared" si="14"/>
        <v>0</v>
      </c>
    </row>
    <row r="293" spans="1:14">
      <c r="A293" s="164" t="s">
        <v>166</v>
      </c>
      <c r="B293" s="164">
        <v>1210</v>
      </c>
      <c r="C293" s="164" t="s">
        <v>149</v>
      </c>
      <c r="D293" s="164" t="s">
        <v>91</v>
      </c>
      <c r="E293" s="165">
        <v>0.22</v>
      </c>
      <c r="F293" s="165">
        <v>50.8</v>
      </c>
      <c r="G293" s="165">
        <v>0</v>
      </c>
      <c r="H293" s="165">
        <v>1.2450000000000001</v>
      </c>
      <c r="I293" s="165">
        <v>0.21299999999999999</v>
      </c>
      <c r="J293" s="165">
        <v>0.28799999999999998</v>
      </c>
      <c r="K293" s="166">
        <v>0</v>
      </c>
      <c r="L293" s="179">
        <f t="shared" si="12"/>
        <v>0</v>
      </c>
      <c r="M293" s="179">
        <f t="shared" si="13"/>
        <v>0</v>
      </c>
      <c r="N293" s="179">
        <f t="shared" si="14"/>
        <v>0</v>
      </c>
    </row>
    <row r="294" spans="1:14">
      <c r="A294" s="164" t="s">
        <v>166</v>
      </c>
      <c r="B294" s="164">
        <v>1210</v>
      </c>
      <c r="C294" s="164" t="s">
        <v>149</v>
      </c>
      <c r="D294" s="164" t="s">
        <v>91</v>
      </c>
      <c r="E294" s="165">
        <v>0.22</v>
      </c>
      <c r="F294" s="165">
        <v>50.8</v>
      </c>
      <c r="G294" s="165">
        <v>0</v>
      </c>
      <c r="H294" s="165">
        <v>1.2450000000000001</v>
      </c>
      <c r="I294" s="165">
        <v>0.21299999999999999</v>
      </c>
      <c r="J294" s="165">
        <v>0.28799999999999998</v>
      </c>
      <c r="K294" s="166">
        <v>0</v>
      </c>
      <c r="L294" s="179">
        <f t="shared" si="12"/>
        <v>0</v>
      </c>
      <c r="M294" s="179">
        <f t="shared" si="13"/>
        <v>0</v>
      </c>
      <c r="N294" s="179">
        <f t="shared" si="14"/>
        <v>0</v>
      </c>
    </row>
    <row r="295" spans="1:14">
      <c r="A295" s="164" t="s">
        <v>166</v>
      </c>
      <c r="B295" s="164">
        <v>1210</v>
      </c>
      <c r="C295" s="164" t="s">
        <v>149</v>
      </c>
      <c r="D295" s="164" t="s">
        <v>91</v>
      </c>
      <c r="E295" s="165">
        <v>0.22</v>
      </c>
      <c r="F295" s="165">
        <v>50.8</v>
      </c>
      <c r="G295" s="165">
        <v>0</v>
      </c>
      <c r="H295" s="165">
        <v>1.2450000000000001</v>
      </c>
      <c r="I295" s="165">
        <v>0.21299999999999999</v>
      </c>
      <c r="J295" s="165">
        <v>0.28799999999999998</v>
      </c>
      <c r="K295" s="166">
        <v>0</v>
      </c>
      <c r="L295" s="179">
        <f t="shared" si="12"/>
        <v>0</v>
      </c>
      <c r="M295" s="179">
        <f t="shared" si="13"/>
        <v>0</v>
      </c>
      <c r="N295" s="179">
        <f t="shared" si="14"/>
        <v>0</v>
      </c>
    </row>
    <row r="296" spans="1:14">
      <c r="A296" s="164" t="s">
        <v>166</v>
      </c>
      <c r="B296" s="164">
        <v>1210</v>
      </c>
      <c r="C296" s="164" t="s">
        <v>149</v>
      </c>
      <c r="D296" s="164" t="s">
        <v>91</v>
      </c>
      <c r="E296" s="165">
        <v>0.22</v>
      </c>
      <c r="F296" s="165">
        <v>50.8</v>
      </c>
      <c r="G296" s="165">
        <v>0</v>
      </c>
      <c r="H296" s="165">
        <v>1.2450000000000001</v>
      </c>
      <c r="I296" s="165">
        <v>0.21299999999999999</v>
      </c>
      <c r="J296" s="165">
        <v>0.28799999999999998</v>
      </c>
      <c r="K296" s="166">
        <v>0</v>
      </c>
      <c r="L296" s="179">
        <f t="shared" si="12"/>
        <v>0</v>
      </c>
      <c r="M296" s="179">
        <f t="shared" si="13"/>
        <v>0</v>
      </c>
      <c r="N296" s="179">
        <f t="shared" si="14"/>
        <v>0</v>
      </c>
    </row>
    <row r="297" spans="1:14">
      <c r="A297" s="164" t="s">
        <v>166</v>
      </c>
      <c r="B297" s="164">
        <v>1210</v>
      </c>
      <c r="C297" s="164" t="s">
        <v>149</v>
      </c>
      <c r="D297" s="164" t="s">
        <v>91</v>
      </c>
      <c r="E297" s="165">
        <v>0.22</v>
      </c>
      <c r="F297" s="165">
        <v>50.8</v>
      </c>
      <c r="G297" s="165">
        <v>0</v>
      </c>
      <c r="H297" s="165">
        <v>1.2450000000000001</v>
      </c>
      <c r="I297" s="165">
        <v>0.21299999999999999</v>
      </c>
      <c r="J297" s="165">
        <v>0.28799999999999998</v>
      </c>
      <c r="K297" s="166">
        <v>0</v>
      </c>
      <c r="L297" s="179">
        <f t="shared" si="12"/>
        <v>0</v>
      </c>
      <c r="M297" s="179">
        <f t="shared" si="13"/>
        <v>0</v>
      </c>
      <c r="N297" s="179">
        <f t="shared" si="14"/>
        <v>0</v>
      </c>
    </row>
    <row r="298" spans="1:14">
      <c r="A298" s="164" t="s">
        <v>166</v>
      </c>
      <c r="B298" s="164">
        <v>1310</v>
      </c>
      <c r="C298" s="164" t="s">
        <v>149</v>
      </c>
      <c r="D298" s="164" t="s">
        <v>91</v>
      </c>
      <c r="E298" s="165">
        <v>0.22</v>
      </c>
      <c r="F298" s="165">
        <v>50.8</v>
      </c>
      <c r="G298" s="165">
        <v>0</v>
      </c>
      <c r="H298" s="165">
        <v>1.2450000000000001</v>
      </c>
      <c r="I298" s="165">
        <v>0.21299999999999999</v>
      </c>
      <c r="J298" s="165">
        <v>0.39300000000000002</v>
      </c>
      <c r="K298" s="166">
        <v>0</v>
      </c>
      <c r="L298" s="179">
        <f t="shared" si="12"/>
        <v>0</v>
      </c>
      <c r="M298" s="179">
        <f t="shared" si="13"/>
        <v>0</v>
      </c>
      <c r="N298" s="179">
        <f t="shared" si="14"/>
        <v>0</v>
      </c>
    </row>
    <row r="299" spans="1:14">
      <c r="A299" s="164" t="s">
        <v>166</v>
      </c>
      <c r="B299" s="164">
        <v>1310</v>
      </c>
      <c r="C299" s="164" t="s">
        <v>149</v>
      </c>
      <c r="D299" s="164" t="s">
        <v>91</v>
      </c>
      <c r="E299" s="165">
        <v>0.22</v>
      </c>
      <c r="F299" s="165">
        <v>50.8</v>
      </c>
      <c r="G299" s="165">
        <v>0</v>
      </c>
      <c r="H299" s="165">
        <v>1.2450000000000001</v>
      </c>
      <c r="I299" s="165">
        <v>0.21299999999999999</v>
      </c>
      <c r="J299" s="165">
        <v>0.39300000000000002</v>
      </c>
      <c r="K299" s="166">
        <v>0</v>
      </c>
      <c r="L299" s="179">
        <f t="shared" si="12"/>
        <v>0</v>
      </c>
      <c r="M299" s="179">
        <f t="shared" si="13"/>
        <v>0</v>
      </c>
      <c r="N299" s="179">
        <f t="shared" si="14"/>
        <v>0</v>
      </c>
    </row>
    <row r="300" spans="1:14">
      <c r="A300" s="164" t="s">
        <v>166</v>
      </c>
      <c r="B300" s="164">
        <v>1310</v>
      </c>
      <c r="C300" s="164" t="s">
        <v>149</v>
      </c>
      <c r="D300" s="164" t="s">
        <v>91</v>
      </c>
      <c r="E300" s="165">
        <v>0.22</v>
      </c>
      <c r="F300" s="165">
        <v>50.8</v>
      </c>
      <c r="G300" s="165">
        <v>0</v>
      </c>
      <c r="H300" s="165">
        <v>1.2450000000000001</v>
      </c>
      <c r="I300" s="165">
        <v>0.21299999999999999</v>
      </c>
      <c r="J300" s="165">
        <v>0.39300000000000002</v>
      </c>
      <c r="K300" s="166">
        <v>0</v>
      </c>
      <c r="L300" s="179">
        <f t="shared" si="12"/>
        <v>0</v>
      </c>
      <c r="M300" s="179">
        <f t="shared" si="13"/>
        <v>0</v>
      </c>
      <c r="N300" s="179">
        <f t="shared" si="14"/>
        <v>0</v>
      </c>
    </row>
    <row r="301" spans="1:14">
      <c r="A301" s="164" t="s">
        <v>166</v>
      </c>
      <c r="B301" s="164">
        <v>1310</v>
      </c>
      <c r="C301" s="164" t="s">
        <v>149</v>
      </c>
      <c r="D301" s="164" t="s">
        <v>91</v>
      </c>
      <c r="E301" s="165">
        <v>0.22</v>
      </c>
      <c r="F301" s="165">
        <v>50.8</v>
      </c>
      <c r="G301" s="165">
        <v>0</v>
      </c>
      <c r="H301" s="165">
        <v>1.2450000000000001</v>
      </c>
      <c r="I301" s="165">
        <v>0.21299999999999999</v>
      </c>
      <c r="J301" s="165">
        <v>0.39300000000000002</v>
      </c>
      <c r="K301" s="166">
        <v>0</v>
      </c>
      <c r="L301" s="179">
        <f t="shared" si="12"/>
        <v>0</v>
      </c>
      <c r="M301" s="179">
        <f t="shared" si="13"/>
        <v>0</v>
      </c>
      <c r="N301" s="179">
        <f t="shared" si="14"/>
        <v>0</v>
      </c>
    </row>
    <row r="302" spans="1:14">
      <c r="A302" s="164" t="s">
        <v>166</v>
      </c>
      <c r="B302" s="164">
        <v>1700</v>
      </c>
      <c r="C302" s="164" t="s">
        <v>149</v>
      </c>
      <c r="D302" s="164" t="s">
        <v>91</v>
      </c>
      <c r="E302" s="165">
        <v>0.22</v>
      </c>
      <c r="F302" s="165">
        <v>50.8</v>
      </c>
      <c r="G302" s="165">
        <v>0</v>
      </c>
      <c r="H302" s="165">
        <v>0.96799999999999997</v>
      </c>
      <c r="I302" s="165">
        <v>0.125</v>
      </c>
      <c r="J302" s="165">
        <v>0.34100000000000003</v>
      </c>
      <c r="K302" s="166">
        <v>0</v>
      </c>
      <c r="L302" s="179">
        <f t="shared" si="12"/>
        <v>0</v>
      </c>
      <c r="M302" s="179">
        <f t="shared" si="13"/>
        <v>0</v>
      </c>
      <c r="N302" s="179">
        <f t="shared" si="14"/>
        <v>0</v>
      </c>
    </row>
    <row r="303" spans="1:14">
      <c r="A303" s="164" t="s">
        <v>166</v>
      </c>
      <c r="B303" s="164">
        <v>4130</v>
      </c>
      <c r="C303" s="164" t="s">
        <v>149</v>
      </c>
      <c r="D303" s="164" t="s">
        <v>91</v>
      </c>
      <c r="E303" s="165">
        <v>0.22</v>
      </c>
      <c r="F303" s="165">
        <v>50.8</v>
      </c>
      <c r="G303" s="165">
        <v>0</v>
      </c>
      <c r="H303" s="165">
        <v>0.69099999999999995</v>
      </c>
      <c r="I303" s="165">
        <v>3.5999999999999997E-2</v>
      </c>
      <c r="J303" s="165">
        <v>0.26200000000000001</v>
      </c>
      <c r="K303" s="166">
        <v>0</v>
      </c>
      <c r="L303" s="179">
        <f t="shared" si="12"/>
        <v>0</v>
      </c>
      <c r="M303" s="179">
        <f t="shared" si="13"/>
        <v>0</v>
      </c>
      <c r="N303" s="179">
        <f t="shared" si="14"/>
        <v>0</v>
      </c>
    </row>
    <row r="304" spans="1:14">
      <c r="K304" s="179">
        <f t="shared" ref="K304:M304" si="15">SUM(K2:K303)</f>
        <v>1353.799999999999</v>
      </c>
      <c r="L304" s="179">
        <f t="shared" si="15"/>
        <v>1630.6300466666673</v>
      </c>
      <c r="M304" s="179">
        <f t="shared" si="15"/>
        <v>4610.9999999999973</v>
      </c>
      <c r="N304">
        <f>SUM(N2:N303)</f>
        <v>1033.0000000000002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L1" sqref="L1:N2"/>
    </sheetView>
  </sheetViews>
  <sheetFormatPr defaultRowHeight="15"/>
  <cols>
    <col min="1" max="1" width="25.855468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85546875" customWidth="1"/>
  </cols>
  <sheetData>
    <row r="1" spans="1:14">
      <c r="A1" s="85" t="s">
        <v>132</v>
      </c>
      <c r="B1" s="85" t="s">
        <v>133</v>
      </c>
      <c r="C1" s="85" t="s">
        <v>134</v>
      </c>
      <c r="D1" s="85" t="s">
        <v>135</v>
      </c>
      <c r="E1" s="86" t="s">
        <v>136</v>
      </c>
      <c r="F1" s="86" t="s">
        <v>137</v>
      </c>
      <c r="G1" s="86" t="s">
        <v>138</v>
      </c>
      <c r="H1" s="86" t="s">
        <v>139</v>
      </c>
      <c r="I1" s="86" t="s">
        <v>140</v>
      </c>
      <c r="J1" s="86" t="s">
        <v>141</v>
      </c>
      <c r="K1" s="87" t="s">
        <v>90</v>
      </c>
      <c r="L1" s="55" t="s">
        <v>184</v>
      </c>
      <c r="M1" s="52" t="s">
        <v>185</v>
      </c>
      <c r="N1" s="52" t="s">
        <v>186</v>
      </c>
    </row>
    <row r="2" spans="1:14">
      <c r="A2" s="140" t="s">
        <v>150</v>
      </c>
      <c r="B2" s="140">
        <v>1320</v>
      </c>
      <c r="C2" s="140" t="s">
        <v>143</v>
      </c>
      <c r="D2" s="140" t="s">
        <v>92</v>
      </c>
      <c r="E2" s="141">
        <v>0.19</v>
      </c>
      <c r="F2" s="141">
        <v>57.7</v>
      </c>
      <c r="G2" s="141">
        <v>0</v>
      </c>
      <c r="H2" s="141">
        <v>1.395</v>
      </c>
      <c r="I2" s="141">
        <v>0.33900000000000002</v>
      </c>
      <c r="J2" s="141">
        <v>0.39300000000000002</v>
      </c>
      <c r="K2" s="142">
        <v>0.1</v>
      </c>
      <c r="L2" s="179">
        <f>F2*J2*K2/12</f>
        <v>0.18896750000000004</v>
      </c>
      <c r="M2" s="179">
        <f>ROUND(2.721*H2*L2,1)</f>
        <v>0.7</v>
      </c>
      <c r="N2" s="179">
        <f>ROUND((2.721*I2*L2)+(E2*K2),1)</f>
        <v>0.2</v>
      </c>
    </row>
    <row r="3" spans="1:14">
      <c r="A3" s="140" t="s">
        <v>150</v>
      </c>
      <c r="B3" s="140">
        <v>1320</v>
      </c>
      <c r="C3" s="140" t="s">
        <v>143</v>
      </c>
      <c r="D3" s="140" t="s">
        <v>92</v>
      </c>
      <c r="E3" s="141">
        <v>0.19</v>
      </c>
      <c r="F3" s="141">
        <v>57.7</v>
      </c>
      <c r="G3" s="141">
        <v>0</v>
      </c>
      <c r="H3" s="141">
        <v>1.395</v>
      </c>
      <c r="I3" s="141">
        <v>0.33900000000000002</v>
      </c>
      <c r="J3" s="141">
        <v>0.39300000000000002</v>
      </c>
      <c r="K3" s="142">
        <v>0</v>
      </c>
      <c r="L3" s="179">
        <f t="shared" ref="L3:L21" si="0">F3*J3*K3/12</f>
        <v>0</v>
      </c>
      <c r="M3" s="179">
        <f t="shared" ref="M3:M21" si="1">ROUND(2.721*H3*L3,1)</f>
        <v>0</v>
      </c>
      <c r="N3" s="179">
        <f t="shared" ref="N3:N21" si="2">ROUND((2.721*I3*L3)+(E3*K3),1)</f>
        <v>0</v>
      </c>
    </row>
    <row r="4" spans="1:14">
      <c r="A4" s="140" t="s">
        <v>150</v>
      </c>
      <c r="B4" s="140">
        <v>4110</v>
      </c>
      <c r="C4" s="140" t="s">
        <v>143</v>
      </c>
      <c r="D4" s="140" t="s">
        <v>92</v>
      </c>
      <c r="E4" s="141">
        <v>0.19</v>
      </c>
      <c r="F4" s="141">
        <v>57.7</v>
      </c>
      <c r="G4" s="141">
        <v>0</v>
      </c>
      <c r="H4" s="141">
        <v>0.69099999999999995</v>
      </c>
      <c r="I4" s="141">
        <v>3.5999999999999997E-2</v>
      </c>
      <c r="J4" s="141">
        <v>0.26200000000000001</v>
      </c>
      <c r="K4" s="142">
        <v>0.3</v>
      </c>
      <c r="L4" s="179">
        <f t="shared" si="0"/>
        <v>0.37793500000000008</v>
      </c>
      <c r="M4" s="179">
        <f t="shared" si="1"/>
        <v>0.7</v>
      </c>
      <c r="N4" s="179">
        <f t="shared" si="2"/>
        <v>0.1</v>
      </c>
    </row>
    <row r="5" spans="1:14">
      <c r="A5" s="140" t="s">
        <v>150</v>
      </c>
      <c r="B5" s="140">
        <v>3210</v>
      </c>
      <c r="C5" s="140" t="s">
        <v>143</v>
      </c>
      <c r="D5" s="140" t="s">
        <v>92</v>
      </c>
      <c r="E5" s="141">
        <v>0.19</v>
      </c>
      <c r="F5" s="141">
        <v>57.7</v>
      </c>
      <c r="G5" s="141">
        <v>0</v>
      </c>
      <c r="H5" s="141">
        <v>0.69099999999999995</v>
      </c>
      <c r="I5" s="141">
        <v>3.5999999999999997E-2</v>
      </c>
      <c r="J5" s="141">
        <v>0.26200000000000001</v>
      </c>
      <c r="K5" s="142">
        <v>0.6</v>
      </c>
      <c r="L5" s="179">
        <f t="shared" si="0"/>
        <v>0.75587000000000015</v>
      </c>
      <c r="M5" s="179">
        <f t="shared" si="1"/>
        <v>1.4</v>
      </c>
      <c r="N5" s="179">
        <f t="shared" si="2"/>
        <v>0.2</v>
      </c>
    </row>
    <row r="6" spans="1:14">
      <c r="A6" s="140" t="s">
        <v>150</v>
      </c>
      <c r="B6" s="140">
        <v>3210</v>
      </c>
      <c r="C6" s="140" t="s">
        <v>143</v>
      </c>
      <c r="D6" s="140" t="s">
        <v>92</v>
      </c>
      <c r="E6" s="141">
        <v>0.19</v>
      </c>
      <c r="F6" s="141">
        <v>57.7</v>
      </c>
      <c r="G6" s="141">
        <v>0</v>
      </c>
      <c r="H6" s="141">
        <v>0.69099999999999995</v>
      </c>
      <c r="I6" s="141">
        <v>3.5999999999999997E-2</v>
      </c>
      <c r="J6" s="141">
        <v>0.26200000000000001</v>
      </c>
      <c r="K6" s="142">
        <v>0</v>
      </c>
      <c r="L6" s="179">
        <f t="shared" si="0"/>
        <v>0</v>
      </c>
      <c r="M6" s="179">
        <f t="shared" si="1"/>
        <v>0</v>
      </c>
      <c r="N6" s="179">
        <f t="shared" si="2"/>
        <v>0</v>
      </c>
    </row>
    <row r="7" spans="1:14">
      <c r="A7" s="140" t="s">
        <v>150</v>
      </c>
      <c r="B7" s="140">
        <v>3210</v>
      </c>
      <c r="C7" s="140" t="s">
        <v>143</v>
      </c>
      <c r="D7" s="140" t="s">
        <v>92</v>
      </c>
      <c r="E7" s="141">
        <v>0.19</v>
      </c>
      <c r="F7" s="141">
        <v>57.7</v>
      </c>
      <c r="G7" s="141">
        <v>0</v>
      </c>
      <c r="H7" s="141">
        <v>0.69099999999999995</v>
      </c>
      <c r="I7" s="141">
        <v>3.5999999999999997E-2</v>
      </c>
      <c r="J7" s="141">
        <v>0.26200000000000001</v>
      </c>
      <c r="K7" s="142">
        <v>0</v>
      </c>
      <c r="L7" s="179">
        <f t="shared" si="0"/>
        <v>0</v>
      </c>
      <c r="M7" s="179">
        <f t="shared" si="1"/>
        <v>0</v>
      </c>
      <c r="N7" s="179">
        <f t="shared" si="2"/>
        <v>0</v>
      </c>
    </row>
    <row r="8" spans="1:14">
      <c r="A8" s="140" t="s">
        <v>150</v>
      </c>
      <c r="B8" s="140">
        <v>3210</v>
      </c>
      <c r="C8" s="140" t="s">
        <v>143</v>
      </c>
      <c r="D8" s="140" t="s">
        <v>92</v>
      </c>
      <c r="E8" s="141">
        <v>0.19</v>
      </c>
      <c r="F8" s="141">
        <v>57.7</v>
      </c>
      <c r="G8" s="141">
        <v>0</v>
      </c>
      <c r="H8" s="141">
        <v>0.69099999999999995</v>
      </c>
      <c r="I8" s="141">
        <v>3.5999999999999997E-2</v>
      </c>
      <c r="J8" s="141">
        <v>0.26200000000000001</v>
      </c>
      <c r="K8" s="142">
        <v>0.1</v>
      </c>
      <c r="L8" s="179">
        <f t="shared" si="0"/>
        <v>0.12597833333333336</v>
      </c>
      <c r="M8" s="179">
        <f t="shared" si="1"/>
        <v>0.2</v>
      </c>
      <c r="N8" s="179">
        <f t="shared" si="2"/>
        <v>0</v>
      </c>
    </row>
    <row r="9" spans="1:14">
      <c r="A9" s="140" t="s">
        <v>150</v>
      </c>
      <c r="B9" s="140">
        <v>4110</v>
      </c>
      <c r="C9" s="140" t="s">
        <v>143</v>
      </c>
      <c r="D9" s="140" t="s">
        <v>92</v>
      </c>
      <c r="E9" s="141">
        <v>0.19</v>
      </c>
      <c r="F9" s="141">
        <v>57.7</v>
      </c>
      <c r="G9" s="141">
        <v>0</v>
      </c>
      <c r="H9" s="141">
        <v>0.69099999999999995</v>
      </c>
      <c r="I9" s="141">
        <v>3.5999999999999997E-2</v>
      </c>
      <c r="J9" s="141">
        <v>0.26200000000000001</v>
      </c>
      <c r="K9" s="142">
        <v>0.2</v>
      </c>
      <c r="L9" s="179">
        <f t="shared" si="0"/>
        <v>0.25195666666666672</v>
      </c>
      <c r="M9" s="179">
        <f t="shared" si="1"/>
        <v>0.5</v>
      </c>
      <c r="N9" s="179">
        <f t="shared" si="2"/>
        <v>0.1</v>
      </c>
    </row>
    <row r="10" spans="1:14">
      <c r="A10" s="140" t="s">
        <v>150</v>
      </c>
      <c r="B10" s="140">
        <v>4110</v>
      </c>
      <c r="C10" s="140" t="s">
        <v>143</v>
      </c>
      <c r="D10" s="140" t="s">
        <v>92</v>
      </c>
      <c r="E10" s="141">
        <v>0.19</v>
      </c>
      <c r="F10" s="141">
        <v>57.7</v>
      </c>
      <c r="G10" s="141">
        <v>0</v>
      </c>
      <c r="H10" s="141">
        <v>0.69099999999999995</v>
      </c>
      <c r="I10" s="141">
        <v>3.5999999999999997E-2</v>
      </c>
      <c r="J10" s="141">
        <v>0.26200000000000001</v>
      </c>
      <c r="K10" s="142">
        <v>0</v>
      </c>
      <c r="L10" s="179">
        <f t="shared" si="0"/>
        <v>0</v>
      </c>
      <c r="M10" s="179">
        <f t="shared" si="1"/>
        <v>0</v>
      </c>
      <c r="N10" s="179">
        <f t="shared" si="2"/>
        <v>0</v>
      </c>
    </row>
    <row r="11" spans="1:14">
      <c r="A11" s="140" t="s">
        <v>150</v>
      </c>
      <c r="B11" s="140">
        <v>6410</v>
      </c>
      <c r="C11" s="140" t="s">
        <v>143</v>
      </c>
      <c r="D11" s="140" t="s">
        <v>92</v>
      </c>
      <c r="E11" s="141">
        <v>0.19</v>
      </c>
      <c r="F11" s="141">
        <v>57.7</v>
      </c>
      <c r="G11" s="141">
        <v>0</v>
      </c>
      <c r="H11" s="141">
        <v>0.60699999999999998</v>
      </c>
      <c r="I11" s="141">
        <v>3.3000000000000002E-2</v>
      </c>
      <c r="J11" s="141">
        <v>2.5999999999999999E-2</v>
      </c>
      <c r="K11" s="142">
        <v>1.1000000000000001</v>
      </c>
      <c r="L11" s="179">
        <f t="shared" si="0"/>
        <v>0.13751833333333333</v>
      </c>
      <c r="M11" s="179">
        <f t="shared" si="1"/>
        <v>0.2</v>
      </c>
      <c r="N11" s="179">
        <f t="shared" si="2"/>
        <v>0.2</v>
      </c>
    </row>
    <row r="12" spans="1:14">
      <c r="A12" s="140" t="s">
        <v>150</v>
      </c>
      <c r="B12" s="140">
        <v>6410</v>
      </c>
      <c r="C12" s="140" t="s">
        <v>143</v>
      </c>
      <c r="D12" s="140" t="s">
        <v>92</v>
      </c>
      <c r="E12" s="141">
        <v>0.19</v>
      </c>
      <c r="F12" s="141">
        <v>57.7</v>
      </c>
      <c r="G12" s="141">
        <v>0</v>
      </c>
      <c r="H12" s="141">
        <v>0.60699999999999998</v>
      </c>
      <c r="I12" s="141">
        <v>3.3000000000000002E-2</v>
      </c>
      <c r="J12" s="141">
        <v>2.5999999999999999E-2</v>
      </c>
      <c r="K12" s="142">
        <v>10.5</v>
      </c>
      <c r="L12" s="179">
        <f t="shared" si="0"/>
        <v>1.312675</v>
      </c>
      <c r="M12" s="179">
        <f t="shared" si="1"/>
        <v>2.2000000000000002</v>
      </c>
      <c r="N12" s="179">
        <f t="shared" si="2"/>
        <v>2.1</v>
      </c>
    </row>
    <row r="13" spans="1:14">
      <c r="A13" s="140" t="s">
        <v>150</v>
      </c>
      <c r="B13" s="140">
        <v>5200</v>
      </c>
      <c r="C13" s="140" t="s">
        <v>143</v>
      </c>
      <c r="D13" s="140" t="s">
        <v>92</v>
      </c>
      <c r="E13" s="141">
        <v>0.19</v>
      </c>
      <c r="F13" s="141">
        <v>57.7</v>
      </c>
      <c r="G13" s="141">
        <v>0</v>
      </c>
      <c r="H13" s="141">
        <v>0.505</v>
      </c>
      <c r="I13" s="141">
        <v>6.8000000000000005E-2</v>
      </c>
      <c r="J13" s="141">
        <v>5.2999999999999999E-2</v>
      </c>
      <c r="K13" s="142">
        <v>0</v>
      </c>
      <c r="L13" s="179">
        <f t="shared" si="0"/>
        <v>0</v>
      </c>
      <c r="M13" s="179">
        <f t="shared" si="1"/>
        <v>0</v>
      </c>
      <c r="N13" s="179">
        <f t="shared" si="2"/>
        <v>0</v>
      </c>
    </row>
    <row r="14" spans="1:14">
      <c r="A14" s="140" t="s">
        <v>150</v>
      </c>
      <c r="B14" s="140">
        <v>5200</v>
      </c>
      <c r="C14" s="140" t="s">
        <v>143</v>
      </c>
      <c r="D14" s="140" t="s">
        <v>92</v>
      </c>
      <c r="E14" s="141">
        <v>0.19</v>
      </c>
      <c r="F14" s="141">
        <v>57.7</v>
      </c>
      <c r="G14" s="141">
        <v>0</v>
      </c>
      <c r="H14" s="141">
        <v>0.505</v>
      </c>
      <c r="I14" s="141">
        <v>6.8000000000000005E-2</v>
      </c>
      <c r="J14" s="141">
        <v>5.2999999999999999E-2</v>
      </c>
      <c r="K14" s="142">
        <v>1.3</v>
      </c>
      <c r="L14" s="179">
        <f t="shared" si="0"/>
        <v>0.33129416666666667</v>
      </c>
      <c r="M14" s="179">
        <f t="shared" si="1"/>
        <v>0.5</v>
      </c>
      <c r="N14" s="179">
        <f t="shared" si="2"/>
        <v>0.3</v>
      </c>
    </row>
    <row r="15" spans="1:14">
      <c r="A15" s="140" t="s">
        <v>150</v>
      </c>
      <c r="B15" s="140">
        <v>1820</v>
      </c>
      <c r="C15" s="140" t="s">
        <v>143</v>
      </c>
      <c r="D15" s="140" t="s">
        <v>92</v>
      </c>
      <c r="E15" s="141">
        <v>0.19</v>
      </c>
      <c r="F15" s="141">
        <v>57.7</v>
      </c>
      <c r="G15" s="141">
        <v>0</v>
      </c>
      <c r="H15" s="141">
        <v>2.0139999999999998</v>
      </c>
      <c r="I15" s="141">
        <v>0.28699999999999998</v>
      </c>
      <c r="J15" s="141">
        <v>0.28899999999999998</v>
      </c>
      <c r="K15" s="142">
        <v>0</v>
      </c>
      <c r="L15" s="179">
        <f t="shared" si="0"/>
        <v>0</v>
      </c>
      <c r="M15" s="179">
        <f t="shared" si="1"/>
        <v>0</v>
      </c>
      <c r="N15" s="179">
        <f t="shared" si="2"/>
        <v>0</v>
      </c>
    </row>
    <row r="16" spans="1:14">
      <c r="A16" s="140" t="s">
        <v>150</v>
      </c>
      <c r="B16" s="140">
        <v>1820</v>
      </c>
      <c r="C16" s="140" t="s">
        <v>143</v>
      </c>
      <c r="D16" s="140" t="s">
        <v>92</v>
      </c>
      <c r="E16" s="141">
        <v>0.19</v>
      </c>
      <c r="F16" s="141">
        <v>57.7</v>
      </c>
      <c r="G16" s="141">
        <v>0</v>
      </c>
      <c r="H16" s="141">
        <v>2.0139999999999998</v>
      </c>
      <c r="I16" s="141">
        <v>0.28699999999999998</v>
      </c>
      <c r="J16" s="141">
        <v>0.28899999999999998</v>
      </c>
      <c r="K16" s="142">
        <v>0</v>
      </c>
      <c r="L16" s="179">
        <f t="shared" si="0"/>
        <v>0</v>
      </c>
      <c r="M16" s="179">
        <f t="shared" si="1"/>
        <v>0</v>
      </c>
      <c r="N16" s="179">
        <f t="shared" si="2"/>
        <v>0</v>
      </c>
    </row>
    <row r="17" spans="1:14">
      <c r="A17" s="140" t="s">
        <v>150</v>
      </c>
      <c r="B17" s="140">
        <v>1210</v>
      </c>
      <c r="C17" s="140" t="s">
        <v>143</v>
      </c>
      <c r="D17" s="140" t="s">
        <v>92</v>
      </c>
      <c r="E17" s="141">
        <v>0.19</v>
      </c>
      <c r="F17" s="141">
        <v>57.7</v>
      </c>
      <c r="G17" s="141">
        <v>0</v>
      </c>
      <c r="H17" s="141">
        <v>1.2450000000000001</v>
      </c>
      <c r="I17" s="141">
        <v>0.21299999999999999</v>
      </c>
      <c r="J17" s="141">
        <v>0.28799999999999998</v>
      </c>
      <c r="K17" s="142">
        <v>1.5</v>
      </c>
      <c r="L17" s="179">
        <f t="shared" si="0"/>
        <v>2.0771999999999999</v>
      </c>
      <c r="M17" s="179">
        <f t="shared" si="1"/>
        <v>7</v>
      </c>
      <c r="N17" s="179">
        <f t="shared" si="2"/>
        <v>1.5</v>
      </c>
    </row>
    <row r="18" spans="1:14">
      <c r="A18" s="140" t="s">
        <v>150</v>
      </c>
      <c r="B18" s="140">
        <v>1210</v>
      </c>
      <c r="C18" s="140" t="s">
        <v>143</v>
      </c>
      <c r="D18" s="140" t="s">
        <v>92</v>
      </c>
      <c r="E18" s="141">
        <v>0.19</v>
      </c>
      <c r="F18" s="141">
        <v>57.7</v>
      </c>
      <c r="G18" s="141">
        <v>0</v>
      </c>
      <c r="H18" s="141">
        <v>1.2450000000000001</v>
      </c>
      <c r="I18" s="141">
        <v>0.21299999999999999</v>
      </c>
      <c r="J18" s="141">
        <v>0.28799999999999998</v>
      </c>
      <c r="K18" s="142">
        <v>0.2</v>
      </c>
      <c r="L18" s="179">
        <f t="shared" si="0"/>
        <v>0.27696000000000004</v>
      </c>
      <c r="M18" s="179">
        <f t="shared" si="1"/>
        <v>0.9</v>
      </c>
      <c r="N18" s="179">
        <f t="shared" si="2"/>
        <v>0.2</v>
      </c>
    </row>
    <row r="19" spans="1:14">
      <c r="A19" s="140" t="s">
        <v>150</v>
      </c>
      <c r="B19" s="140">
        <v>6410</v>
      </c>
      <c r="C19" s="140" t="s">
        <v>143</v>
      </c>
      <c r="D19" s="140" t="s">
        <v>92</v>
      </c>
      <c r="E19" s="141">
        <v>0.19</v>
      </c>
      <c r="F19" s="141">
        <v>57.7</v>
      </c>
      <c r="G19" s="141">
        <v>0</v>
      </c>
      <c r="H19" s="141">
        <v>0.60699999999999998</v>
      </c>
      <c r="I19" s="141">
        <v>3.3000000000000002E-2</v>
      </c>
      <c r="J19" s="141">
        <v>2.5999999999999999E-2</v>
      </c>
      <c r="K19" s="142">
        <v>0</v>
      </c>
      <c r="L19" s="179">
        <f t="shared" si="0"/>
        <v>0</v>
      </c>
      <c r="M19" s="179">
        <f t="shared" si="1"/>
        <v>0</v>
      </c>
      <c r="N19" s="179">
        <f t="shared" si="2"/>
        <v>0</v>
      </c>
    </row>
    <row r="20" spans="1:14">
      <c r="A20" s="140" t="s">
        <v>150</v>
      </c>
      <c r="B20" s="140">
        <v>6410</v>
      </c>
      <c r="C20" s="140" t="s">
        <v>143</v>
      </c>
      <c r="D20" s="140" t="s">
        <v>92</v>
      </c>
      <c r="E20" s="141">
        <v>0.19</v>
      </c>
      <c r="F20" s="141">
        <v>57.7</v>
      </c>
      <c r="G20" s="141">
        <v>0</v>
      </c>
      <c r="H20" s="141">
        <v>0.60699999999999998</v>
      </c>
      <c r="I20" s="141">
        <v>3.3000000000000002E-2</v>
      </c>
      <c r="J20" s="141">
        <v>2.5999999999999999E-2</v>
      </c>
      <c r="K20" s="142">
        <v>0.1</v>
      </c>
      <c r="L20" s="179">
        <f t="shared" si="0"/>
        <v>1.2501666666666668E-2</v>
      </c>
      <c r="M20" s="179">
        <f t="shared" si="1"/>
        <v>0</v>
      </c>
      <c r="N20" s="179">
        <f t="shared" si="2"/>
        <v>0</v>
      </c>
    </row>
    <row r="21" spans="1:14">
      <c r="A21" s="140" t="s">
        <v>150</v>
      </c>
      <c r="B21" s="140">
        <v>1310</v>
      </c>
      <c r="C21" s="140" t="s">
        <v>143</v>
      </c>
      <c r="D21" s="140" t="s">
        <v>92</v>
      </c>
      <c r="E21" s="141">
        <v>0.19</v>
      </c>
      <c r="F21" s="141">
        <v>57.7</v>
      </c>
      <c r="G21" s="141">
        <v>0</v>
      </c>
      <c r="H21" s="141">
        <v>1.2450000000000001</v>
      </c>
      <c r="I21" s="141">
        <v>0.21299999999999999</v>
      </c>
      <c r="J21" s="141">
        <v>0.39300000000000002</v>
      </c>
      <c r="K21" s="142">
        <v>0</v>
      </c>
      <c r="L21" s="179">
        <f t="shared" si="0"/>
        <v>0</v>
      </c>
      <c r="M21" s="179">
        <f t="shared" si="1"/>
        <v>0</v>
      </c>
      <c r="N21" s="179">
        <f t="shared" si="2"/>
        <v>0</v>
      </c>
    </row>
    <row r="22" spans="1:14">
      <c r="K22" s="179">
        <f t="shared" ref="K22:M22" si="3">SUM(K2:K21)</f>
        <v>16</v>
      </c>
      <c r="L22" s="179">
        <f t="shared" si="3"/>
        <v>5.8488566666666673</v>
      </c>
      <c r="M22" s="179">
        <f t="shared" si="3"/>
        <v>14.3</v>
      </c>
      <c r="N22">
        <f>SUM(N2:N21)</f>
        <v>4.9000000000000004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A2" sqref="A2"/>
    </sheetView>
  </sheetViews>
  <sheetFormatPr defaultRowHeight="15"/>
  <cols>
    <col min="1" max="1" width="21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</cols>
  <sheetData>
    <row r="1" spans="1:12">
      <c r="A1" s="154" t="s">
        <v>162</v>
      </c>
      <c r="B1" s="89"/>
      <c r="C1" s="89"/>
      <c r="D1" s="89"/>
      <c r="E1" s="90"/>
      <c r="F1" s="90"/>
      <c r="G1" s="90"/>
      <c r="H1" s="90"/>
      <c r="I1" s="90"/>
      <c r="J1" s="90"/>
      <c r="K1" s="91"/>
      <c r="L1" s="88"/>
    </row>
    <row r="2" spans="1:12">
      <c r="A2" s="154"/>
      <c r="B2" s="154"/>
      <c r="C2" s="154"/>
      <c r="D2" s="154"/>
      <c r="E2" s="155"/>
      <c r="F2" s="155"/>
      <c r="G2" s="155"/>
      <c r="H2" s="155"/>
      <c r="I2" s="155"/>
      <c r="J2" s="155"/>
      <c r="K2" s="156"/>
    </row>
    <row r="3" spans="1:12">
      <c r="A3" s="154"/>
      <c r="B3" s="154"/>
      <c r="C3" s="154"/>
      <c r="D3" s="154"/>
      <c r="E3" s="155"/>
      <c r="F3" s="155"/>
      <c r="G3" s="155"/>
      <c r="H3" s="155"/>
      <c r="I3" s="155"/>
      <c r="J3" s="155"/>
      <c r="K3" s="156"/>
    </row>
    <row r="4" spans="1:12">
      <c r="A4" s="154"/>
      <c r="B4" s="154"/>
      <c r="C4" s="154"/>
      <c r="D4" s="154"/>
      <c r="E4" s="155"/>
      <c r="F4" s="155"/>
      <c r="G4" s="155"/>
      <c r="H4" s="155"/>
      <c r="I4" s="155"/>
      <c r="J4" s="155"/>
      <c r="K4" s="156"/>
    </row>
    <row r="5" spans="1:12">
      <c r="A5" s="154"/>
      <c r="B5" s="154"/>
      <c r="C5" s="154"/>
      <c r="D5" s="154"/>
      <c r="E5" s="155"/>
      <c r="F5" s="155"/>
      <c r="G5" s="155"/>
      <c r="H5" s="155"/>
      <c r="I5" s="155"/>
      <c r="J5" s="155"/>
      <c r="K5" s="156"/>
    </row>
    <row r="6" spans="1:12">
      <c r="A6" s="154"/>
      <c r="B6" s="154"/>
      <c r="C6" s="154"/>
      <c r="D6" s="154"/>
      <c r="E6" s="155"/>
      <c r="F6" s="155"/>
      <c r="G6" s="155"/>
      <c r="H6" s="155"/>
      <c r="I6" s="155"/>
      <c r="J6" s="155"/>
      <c r="K6" s="156"/>
    </row>
    <row r="7" spans="1:12">
      <c r="A7" s="154"/>
      <c r="B7" s="154"/>
      <c r="C7" s="154"/>
      <c r="D7" s="154"/>
      <c r="E7" s="155"/>
      <c r="F7" s="155"/>
      <c r="G7" s="155"/>
      <c r="H7" s="155"/>
      <c r="I7" s="155"/>
      <c r="J7" s="155"/>
      <c r="K7" s="156"/>
    </row>
    <row r="8" spans="1:12">
      <c r="A8" s="154"/>
      <c r="B8" s="154"/>
      <c r="C8" s="154"/>
      <c r="D8" s="154"/>
      <c r="E8" s="155"/>
      <c r="F8" s="155"/>
      <c r="G8" s="155"/>
      <c r="H8" s="155"/>
      <c r="I8" s="155"/>
      <c r="J8" s="155"/>
      <c r="K8" s="156"/>
    </row>
    <row r="9" spans="1:12">
      <c r="A9" s="154"/>
      <c r="B9" s="154"/>
      <c r="C9" s="154"/>
      <c r="D9" s="154"/>
      <c r="E9" s="155"/>
      <c r="F9" s="155"/>
      <c r="G9" s="155"/>
      <c r="H9" s="155"/>
      <c r="I9" s="155"/>
      <c r="J9" s="155"/>
      <c r="K9" s="156"/>
    </row>
    <row r="10" spans="1:12">
      <c r="K10" s="14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L1" sqref="L1:N2"/>
    </sheetView>
  </sheetViews>
  <sheetFormatPr defaultRowHeight="15"/>
  <cols>
    <col min="1" max="1" width="37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" customWidth="1"/>
  </cols>
  <sheetData>
    <row r="1" spans="1:14">
      <c r="A1" s="92" t="s">
        <v>132</v>
      </c>
      <c r="B1" s="92" t="s">
        <v>133</v>
      </c>
      <c r="C1" s="92" t="s">
        <v>134</v>
      </c>
      <c r="D1" s="92" t="s">
        <v>135</v>
      </c>
      <c r="E1" s="93" t="s">
        <v>136</v>
      </c>
      <c r="F1" s="93" t="s">
        <v>137</v>
      </c>
      <c r="G1" s="93" t="s">
        <v>138</v>
      </c>
      <c r="H1" s="93" t="s">
        <v>139</v>
      </c>
      <c r="I1" s="93" t="s">
        <v>140</v>
      </c>
      <c r="J1" s="93" t="s">
        <v>141</v>
      </c>
      <c r="K1" s="94" t="s">
        <v>90</v>
      </c>
      <c r="L1" s="55" t="s">
        <v>184</v>
      </c>
      <c r="M1" s="52" t="s">
        <v>185</v>
      </c>
      <c r="N1" s="52" t="s">
        <v>186</v>
      </c>
    </row>
    <row r="2" spans="1:14">
      <c r="A2" s="176" t="s">
        <v>178</v>
      </c>
      <c r="B2" s="176">
        <v>1210</v>
      </c>
      <c r="C2" s="176" t="s">
        <v>149</v>
      </c>
      <c r="D2" s="176" t="s">
        <v>91</v>
      </c>
      <c r="E2" s="177">
        <v>0.22</v>
      </c>
      <c r="F2" s="177">
        <v>50.8</v>
      </c>
      <c r="G2" s="177">
        <v>0</v>
      </c>
      <c r="H2" s="177">
        <v>1.2450000000000001</v>
      </c>
      <c r="I2" s="177">
        <v>0.21299999999999999</v>
      </c>
      <c r="J2" s="177">
        <v>0.28799999999999998</v>
      </c>
      <c r="K2" s="178">
        <v>0.9</v>
      </c>
      <c r="L2" s="179">
        <f t="shared" ref="L2:L10" si="0">F2*J2*K2/12</f>
        <v>1.0972799999999998</v>
      </c>
      <c r="M2" s="179">
        <f t="shared" ref="M2:M10" si="1">ROUND(2.721*H2*L2,1)</f>
        <v>3.7</v>
      </c>
      <c r="N2" s="179">
        <f t="shared" ref="N2:N10" si="2">ROUND((2.721*I2*L2)+(E2*K2),1)</f>
        <v>0.8</v>
      </c>
    </row>
    <row r="3" spans="1:14">
      <c r="A3" s="176" t="s">
        <v>178</v>
      </c>
      <c r="B3" s="176">
        <v>1210</v>
      </c>
      <c r="C3" s="176" t="s">
        <v>149</v>
      </c>
      <c r="D3" s="176" t="s">
        <v>91</v>
      </c>
      <c r="E3" s="177">
        <v>0.22</v>
      </c>
      <c r="F3" s="177">
        <v>50.8</v>
      </c>
      <c r="G3" s="177">
        <v>0</v>
      </c>
      <c r="H3" s="177">
        <v>1.2450000000000001</v>
      </c>
      <c r="I3" s="177">
        <v>0.21299999999999999</v>
      </c>
      <c r="J3" s="177">
        <v>0.28799999999999998</v>
      </c>
      <c r="K3" s="178">
        <v>0.9</v>
      </c>
      <c r="L3" s="179">
        <f t="shared" si="0"/>
        <v>1.0972799999999998</v>
      </c>
      <c r="M3" s="179">
        <f t="shared" si="1"/>
        <v>3.7</v>
      </c>
      <c r="N3" s="179">
        <f t="shared" si="2"/>
        <v>0.8</v>
      </c>
    </row>
    <row r="4" spans="1:14">
      <c r="A4" s="176" t="s">
        <v>178</v>
      </c>
      <c r="B4" s="176">
        <v>1330</v>
      </c>
      <c r="C4" s="176" t="s">
        <v>149</v>
      </c>
      <c r="D4" s="176" t="s">
        <v>91</v>
      </c>
      <c r="E4" s="177">
        <v>0.22</v>
      </c>
      <c r="F4" s="177">
        <v>50.8</v>
      </c>
      <c r="G4" s="177">
        <v>0</v>
      </c>
      <c r="H4" s="177">
        <v>1.395</v>
      </c>
      <c r="I4" s="177">
        <v>0.33900000000000002</v>
      </c>
      <c r="J4" s="177">
        <v>0.39300000000000002</v>
      </c>
      <c r="K4" s="178">
        <v>2.9</v>
      </c>
      <c r="L4" s="179">
        <f t="shared" si="0"/>
        <v>4.8247299999999997</v>
      </c>
      <c r="M4" s="179">
        <f t="shared" si="1"/>
        <v>18.3</v>
      </c>
      <c r="N4" s="179">
        <f t="shared" si="2"/>
        <v>5.0999999999999996</v>
      </c>
    </row>
    <row r="5" spans="1:14">
      <c r="A5" s="176" t="s">
        <v>178</v>
      </c>
      <c r="B5" s="176">
        <v>1330</v>
      </c>
      <c r="C5" s="176" t="s">
        <v>149</v>
      </c>
      <c r="D5" s="176" t="s">
        <v>91</v>
      </c>
      <c r="E5" s="177">
        <v>0.22</v>
      </c>
      <c r="F5" s="177">
        <v>50.8</v>
      </c>
      <c r="G5" s="177">
        <v>0</v>
      </c>
      <c r="H5" s="177">
        <v>1.395</v>
      </c>
      <c r="I5" s="177">
        <v>0.33900000000000002</v>
      </c>
      <c r="J5" s="177">
        <v>0.39300000000000002</v>
      </c>
      <c r="K5" s="178">
        <v>0.4</v>
      </c>
      <c r="L5" s="179">
        <f t="shared" si="0"/>
        <v>0.66548000000000007</v>
      </c>
      <c r="M5" s="179">
        <f t="shared" si="1"/>
        <v>2.5</v>
      </c>
      <c r="N5" s="179">
        <f t="shared" si="2"/>
        <v>0.7</v>
      </c>
    </row>
    <row r="6" spans="1:14">
      <c r="A6" s="176" t="s">
        <v>178</v>
      </c>
      <c r="B6" s="176">
        <v>1210</v>
      </c>
      <c r="C6" s="176" t="s">
        <v>149</v>
      </c>
      <c r="D6" s="176" t="s">
        <v>91</v>
      </c>
      <c r="E6" s="177">
        <v>0.22</v>
      </c>
      <c r="F6" s="177">
        <v>50.8</v>
      </c>
      <c r="G6" s="177">
        <v>0</v>
      </c>
      <c r="H6" s="177">
        <v>1.2450000000000001</v>
      </c>
      <c r="I6" s="177">
        <v>0.21299999999999999</v>
      </c>
      <c r="J6" s="177">
        <v>0.28799999999999998</v>
      </c>
      <c r="K6" s="178">
        <v>0</v>
      </c>
      <c r="L6" s="179">
        <f t="shared" si="0"/>
        <v>0</v>
      </c>
      <c r="M6" s="179">
        <f t="shared" si="1"/>
        <v>0</v>
      </c>
      <c r="N6" s="179">
        <f t="shared" si="2"/>
        <v>0</v>
      </c>
    </row>
    <row r="7" spans="1:14">
      <c r="A7" s="176" t="s">
        <v>178</v>
      </c>
      <c r="B7" s="176">
        <v>1330</v>
      </c>
      <c r="C7" s="176" t="s">
        <v>149</v>
      </c>
      <c r="D7" s="176" t="s">
        <v>91</v>
      </c>
      <c r="E7" s="177">
        <v>0.22</v>
      </c>
      <c r="F7" s="177">
        <v>50.8</v>
      </c>
      <c r="G7" s="177">
        <v>0</v>
      </c>
      <c r="H7" s="177">
        <v>1.395</v>
      </c>
      <c r="I7" s="177">
        <v>0.33900000000000002</v>
      </c>
      <c r="J7" s="177">
        <v>0.39300000000000002</v>
      </c>
      <c r="K7" s="178">
        <v>0</v>
      </c>
      <c r="L7" s="179">
        <f t="shared" si="0"/>
        <v>0</v>
      </c>
      <c r="M7" s="179">
        <f t="shared" si="1"/>
        <v>0</v>
      </c>
      <c r="N7" s="179">
        <f t="shared" si="2"/>
        <v>0</v>
      </c>
    </row>
    <row r="8" spans="1:14">
      <c r="A8" s="176" t="s">
        <v>179</v>
      </c>
      <c r="B8" s="176">
        <v>1330</v>
      </c>
      <c r="C8" s="176" t="s">
        <v>149</v>
      </c>
      <c r="D8" s="176" t="s">
        <v>91</v>
      </c>
      <c r="E8" s="177">
        <v>0.22</v>
      </c>
      <c r="F8" s="177">
        <v>50.8</v>
      </c>
      <c r="G8" s="177">
        <v>0</v>
      </c>
      <c r="H8" s="177">
        <v>1.395</v>
      </c>
      <c r="I8" s="177">
        <v>0.33900000000000002</v>
      </c>
      <c r="J8" s="177">
        <v>0.39300000000000002</v>
      </c>
      <c r="K8" s="178">
        <v>1.5</v>
      </c>
      <c r="L8" s="179">
        <f t="shared" si="0"/>
        <v>2.4955500000000002</v>
      </c>
      <c r="M8" s="179">
        <f t="shared" si="1"/>
        <v>9.5</v>
      </c>
      <c r="N8" s="179">
        <f t="shared" si="2"/>
        <v>2.6</v>
      </c>
    </row>
    <row r="9" spans="1:14">
      <c r="A9" s="176" t="s">
        <v>180</v>
      </c>
      <c r="B9" s="176">
        <v>1330</v>
      </c>
      <c r="C9" s="176" t="s">
        <v>149</v>
      </c>
      <c r="D9" s="176" t="s">
        <v>91</v>
      </c>
      <c r="E9" s="177">
        <v>0.22</v>
      </c>
      <c r="F9" s="177">
        <v>50.8</v>
      </c>
      <c r="G9" s="177">
        <v>0</v>
      </c>
      <c r="H9" s="177">
        <v>1.395</v>
      </c>
      <c r="I9" s="177">
        <v>0.33900000000000002</v>
      </c>
      <c r="J9" s="177">
        <v>0.39300000000000002</v>
      </c>
      <c r="K9" s="178">
        <v>1.5</v>
      </c>
      <c r="L9" s="179">
        <f t="shared" si="0"/>
        <v>2.4955500000000002</v>
      </c>
      <c r="M9" s="179">
        <f t="shared" si="1"/>
        <v>9.5</v>
      </c>
      <c r="N9" s="179">
        <f t="shared" si="2"/>
        <v>2.6</v>
      </c>
    </row>
    <row r="10" spans="1:14">
      <c r="A10" s="176" t="s">
        <v>180</v>
      </c>
      <c r="B10" s="176">
        <v>1330</v>
      </c>
      <c r="C10" s="176" t="s">
        <v>149</v>
      </c>
      <c r="D10" s="176" t="s">
        <v>91</v>
      </c>
      <c r="E10" s="177">
        <v>0.22</v>
      </c>
      <c r="F10" s="177">
        <v>50.8</v>
      </c>
      <c r="G10" s="177">
        <v>0</v>
      </c>
      <c r="H10" s="177">
        <v>1.395</v>
      </c>
      <c r="I10" s="177">
        <v>0.33900000000000002</v>
      </c>
      <c r="J10" s="177">
        <v>0.39300000000000002</v>
      </c>
      <c r="K10" s="178">
        <v>0</v>
      </c>
      <c r="L10" s="179">
        <f t="shared" si="0"/>
        <v>0</v>
      </c>
      <c r="M10" s="179">
        <f t="shared" si="1"/>
        <v>0</v>
      </c>
      <c r="N10" s="179">
        <f t="shared" si="2"/>
        <v>0</v>
      </c>
    </row>
    <row r="11" spans="1:14">
      <c r="K11" s="179">
        <f t="shared" ref="K11:M11" si="3">SUM(K2:K10)</f>
        <v>8.1000000000000014</v>
      </c>
      <c r="L11" s="179">
        <f t="shared" si="3"/>
        <v>12.67587</v>
      </c>
      <c r="M11" s="179">
        <f t="shared" si="3"/>
        <v>47.2</v>
      </c>
      <c r="N11">
        <f>SUM(N2:N10)</f>
        <v>12.6</v>
      </c>
    </row>
    <row r="19" spans="11:11">
      <c r="K19" s="18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L1" sqref="L1:N2"/>
    </sheetView>
  </sheetViews>
  <sheetFormatPr defaultRowHeight="15"/>
  <cols>
    <col min="1" max="1" width="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.140625" customWidth="1"/>
  </cols>
  <sheetData>
    <row r="1" spans="1:14">
      <c r="A1" s="95" t="s">
        <v>132</v>
      </c>
      <c r="B1" s="95" t="s">
        <v>133</v>
      </c>
      <c r="C1" s="95" t="s">
        <v>134</v>
      </c>
      <c r="D1" s="95" t="s">
        <v>135</v>
      </c>
      <c r="E1" s="96" t="s">
        <v>136</v>
      </c>
      <c r="F1" s="96" t="s">
        <v>137</v>
      </c>
      <c r="G1" s="96" t="s">
        <v>138</v>
      </c>
      <c r="H1" s="96" t="s">
        <v>139</v>
      </c>
      <c r="I1" s="96" t="s">
        <v>140</v>
      </c>
      <c r="J1" s="96" t="s">
        <v>141</v>
      </c>
      <c r="K1" s="97" t="s">
        <v>90</v>
      </c>
      <c r="L1" s="55" t="s">
        <v>184</v>
      </c>
      <c r="M1" s="52" t="s">
        <v>185</v>
      </c>
      <c r="N1" s="52" t="s">
        <v>186</v>
      </c>
    </row>
    <row r="2" spans="1:14">
      <c r="A2" s="180" t="s">
        <v>182</v>
      </c>
      <c r="B2" s="180">
        <v>1710</v>
      </c>
      <c r="C2" s="180" t="s">
        <v>149</v>
      </c>
      <c r="D2" s="180" t="s">
        <v>91</v>
      </c>
      <c r="E2" s="181">
        <v>0.22</v>
      </c>
      <c r="F2" s="181">
        <v>50.8</v>
      </c>
      <c r="G2" s="181">
        <v>0</v>
      </c>
      <c r="H2" s="181">
        <v>0.96799999999999997</v>
      </c>
      <c r="I2" s="181">
        <v>0.125</v>
      </c>
      <c r="J2" s="181">
        <v>0.34100000000000003</v>
      </c>
      <c r="K2" s="182">
        <v>1.3</v>
      </c>
      <c r="L2" s="179">
        <f>F2*J2*K2/12</f>
        <v>1.876636666666667</v>
      </c>
      <c r="M2" s="179">
        <f>ROUND(2.721*H2*L2,1)</f>
        <v>4.9000000000000004</v>
      </c>
      <c r="N2" s="179">
        <f>ROUND((2.721*I2*L2)+(E2*K2),1)</f>
        <v>0.9</v>
      </c>
    </row>
    <row r="3" spans="1:14">
      <c r="A3" s="180" t="s">
        <v>182</v>
      </c>
      <c r="B3" s="180">
        <v>1710</v>
      </c>
      <c r="C3" s="180" t="s">
        <v>149</v>
      </c>
      <c r="D3" s="180" t="s">
        <v>91</v>
      </c>
      <c r="E3" s="181">
        <v>0.22</v>
      </c>
      <c r="F3" s="181">
        <v>50.8</v>
      </c>
      <c r="G3" s="181">
        <v>0</v>
      </c>
      <c r="H3" s="181">
        <v>0.96799999999999997</v>
      </c>
      <c r="I3" s="181">
        <v>0.125</v>
      </c>
      <c r="J3" s="181">
        <v>0.34100000000000003</v>
      </c>
      <c r="K3" s="182">
        <v>17.7</v>
      </c>
      <c r="L3" s="179">
        <f t="shared" ref="L3:L28" si="0">F3*J3*K3/12</f>
        <v>25.551130000000001</v>
      </c>
      <c r="M3" s="179">
        <f t="shared" ref="M3:M28" si="1">ROUND(2.721*H3*L3,1)</f>
        <v>67.3</v>
      </c>
      <c r="N3" s="179">
        <f t="shared" ref="N3:N28" si="2">ROUND((2.721*I3*L3)+(E3*K3),1)</f>
        <v>12.6</v>
      </c>
    </row>
    <row r="4" spans="1:14">
      <c r="A4" s="180" t="s">
        <v>182</v>
      </c>
      <c r="B4" s="180">
        <v>4340</v>
      </c>
      <c r="C4" s="180" t="s">
        <v>149</v>
      </c>
      <c r="D4" s="180" t="s">
        <v>91</v>
      </c>
      <c r="E4" s="181">
        <v>0.22</v>
      </c>
      <c r="F4" s="181">
        <v>50.8</v>
      </c>
      <c r="G4" s="181">
        <v>0</v>
      </c>
      <c r="H4" s="181">
        <v>0.69099999999999995</v>
      </c>
      <c r="I4" s="181">
        <v>3.5999999999999997E-2</v>
      </c>
      <c r="J4" s="181">
        <v>0.26200000000000001</v>
      </c>
      <c r="K4" s="182">
        <v>0.1</v>
      </c>
      <c r="L4" s="179">
        <f t="shared" si="0"/>
        <v>0.11091333333333335</v>
      </c>
      <c r="M4" s="179">
        <f t="shared" si="1"/>
        <v>0.2</v>
      </c>
      <c r="N4" s="179">
        <f t="shared" si="2"/>
        <v>0</v>
      </c>
    </row>
    <row r="5" spans="1:14">
      <c r="A5" s="180" t="s">
        <v>182</v>
      </c>
      <c r="B5" s="180">
        <v>1210</v>
      </c>
      <c r="C5" s="180" t="s">
        <v>149</v>
      </c>
      <c r="D5" s="180" t="s">
        <v>91</v>
      </c>
      <c r="E5" s="181">
        <v>0.22</v>
      </c>
      <c r="F5" s="181">
        <v>50.8</v>
      </c>
      <c r="G5" s="181">
        <v>0</v>
      </c>
      <c r="H5" s="181">
        <v>1.2450000000000001</v>
      </c>
      <c r="I5" s="181">
        <v>0.21299999999999999</v>
      </c>
      <c r="J5" s="181">
        <v>0.28799999999999998</v>
      </c>
      <c r="K5" s="182">
        <v>18.100000000000001</v>
      </c>
      <c r="L5" s="179">
        <f t="shared" si="0"/>
        <v>22.067519999999998</v>
      </c>
      <c r="M5" s="179">
        <f t="shared" si="1"/>
        <v>74.8</v>
      </c>
      <c r="N5" s="179">
        <f t="shared" si="2"/>
        <v>16.8</v>
      </c>
    </row>
    <row r="6" spans="1:14">
      <c r="A6" s="180" t="s">
        <v>182</v>
      </c>
      <c r="B6" s="180">
        <v>1210</v>
      </c>
      <c r="C6" s="180" t="s">
        <v>149</v>
      </c>
      <c r="D6" s="179"/>
      <c r="E6" s="181">
        <v>0.22</v>
      </c>
      <c r="F6" s="181">
        <v>50.8</v>
      </c>
      <c r="G6" s="181">
        <v>0</v>
      </c>
      <c r="H6" s="181">
        <v>1.2450000000000001</v>
      </c>
      <c r="I6" s="181">
        <v>0.21299999999999999</v>
      </c>
      <c r="J6" s="181">
        <v>0.28799999999999998</v>
      </c>
      <c r="K6" s="182">
        <v>0.2</v>
      </c>
      <c r="L6" s="179">
        <f t="shared" si="0"/>
        <v>0.24383999999999997</v>
      </c>
      <c r="M6" s="179">
        <f t="shared" si="1"/>
        <v>0.8</v>
      </c>
      <c r="N6" s="179">
        <f t="shared" si="2"/>
        <v>0.2</v>
      </c>
    </row>
    <row r="7" spans="1:14">
      <c r="A7" s="180" t="s">
        <v>182</v>
      </c>
      <c r="B7" s="180">
        <v>1210</v>
      </c>
      <c r="C7" s="180" t="s">
        <v>149</v>
      </c>
      <c r="D7" s="180" t="s">
        <v>91</v>
      </c>
      <c r="E7" s="181">
        <v>0.22</v>
      </c>
      <c r="F7" s="181">
        <v>50.8</v>
      </c>
      <c r="G7" s="181">
        <v>0</v>
      </c>
      <c r="H7" s="181">
        <v>1.2450000000000001</v>
      </c>
      <c r="I7" s="181">
        <v>0.21299999999999999</v>
      </c>
      <c r="J7" s="181">
        <v>0.28799999999999998</v>
      </c>
      <c r="K7" s="182">
        <v>12.4</v>
      </c>
      <c r="L7" s="179">
        <f t="shared" si="0"/>
        <v>15.118079999999999</v>
      </c>
      <c r="M7" s="179">
        <f t="shared" si="1"/>
        <v>51.2</v>
      </c>
      <c r="N7" s="179">
        <f t="shared" si="2"/>
        <v>11.5</v>
      </c>
    </row>
    <row r="8" spans="1:14">
      <c r="A8" s="180" t="s">
        <v>182</v>
      </c>
      <c r="B8" s="180">
        <v>1210</v>
      </c>
      <c r="C8" s="180" t="s">
        <v>149</v>
      </c>
      <c r="D8" s="180" t="s">
        <v>91</v>
      </c>
      <c r="E8" s="181">
        <v>0.22</v>
      </c>
      <c r="F8" s="181">
        <v>50.8</v>
      </c>
      <c r="G8" s="181">
        <v>0</v>
      </c>
      <c r="H8" s="181">
        <v>1.2450000000000001</v>
      </c>
      <c r="I8" s="181">
        <v>0.21299999999999999</v>
      </c>
      <c r="J8" s="181">
        <v>0.28799999999999998</v>
      </c>
      <c r="K8" s="182">
        <v>1.7</v>
      </c>
      <c r="L8" s="179">
        <f t="shared" si="0"/>
        <v>2.0726399999999998</v>
      </c>
      <c r="M8" s="179">
        <f t="shared" si="1"/>
        <v>7</v>
      </c>
      <c r="N8" s="179">
        <f t="shared" si="2"/>
        <v>1.6</v>
      </c>
    </row>
    <row r="9" spans="1:14">
      <c r="A9" s="180" t="s">
        <v>182</v>
      </c>
      <c r="B9" s="180">
        <v>1210</v>
      </c>
      <c r="C9" s="180" t="s">
        <v>149</v>
      </c>
      <c r="D9" s="180" t="s">
        <v>91</v>
      </c>
      <c r="E9" s="181">
        <v>0.22</v>
      </c>
      <c r="F9" s="181">
        <v>50.8</v>
      </c>
      <c r="G9" s="181">
        <v>0</v>
      </c>
      <c r="H9" s="181">
        <v>1.2450000000000001</v>
      </c>
      <c r="I9" s="181">
        <v>0.21299999999999999</v>
      </c>
      <c r="J9" s="181">
        <v>0.28799999999999998</v>
      </c>
      <c r="K9" s="182">
        <v>30.1</v>
      </c>
      <c r="L9" s="179">
        <f t="shared" si="0"/>
        <v>36.697919999999996</v>
      </c>
      <c r="M9" s="179">
        <f t="shared" si="1"/>
        <v>124.3</v>
      </c>
      <c r="N9" s="179">
        <f t="shared" si="2"/>
        <v>27.9</v>
      </c>
    </row>
    <row r="10" spans="1:14">
      <c r="A10" s="180" t="s">
        <v>182</v>
      </c>
      <c r="B10" s="180">
        <v>1400</v>
      </c>
      <c r="C10" s="180" t="s">
        <v>149</v>
      </c>
      <c r="D10" s="180" t="s">
        <v>91</v>
      </c>
      <c r="E10" s="181">
        <v>0.22</v>
      </c>
      <c r="F10" s="181">
        <v>50.8</v>
      </c>
      <c r="G10" s="181">
        <v>0</v>
      </c>
      <c r="H10" s="181">
        <v>0.70899999999999996</v>
      </c>
      <c r="I10" s="181">
        <v>0.11700000000000001</v>
      </c>
      <c r="J10" s="181">
        <v>0.43099999999999999</v>
      </c>
      <c r="K10" s="182">
        <v>2.1</v>
      </c>
      <c r="L10" s="179">
        <f t="shared" si="0"/>
        <v>3.8315900000000003</v>
      </c>
      <c r="M10" s="179">
        <f t="shared" si="1"/>
        <v>7.4</v>
      </c>
      <c r="N10" s="179">
        <f t="shared" si="2"/>
        <v>1.7</v>
      </c>
    </row>
    <row r="11" spans="1:14">
      <c r="A11" s="180" t="s">
        <v>182</v>
      </c>
      <c r="B11" s="180">
        <v>1400</v>
      </c>
      <c r="C11" s="180" t="s">
        <v>149</v>
      </c>
      <c r="D11" s="179"/>
      <c r="E11" s="181">
        <v>0.22</v>
      </c>
      <c r="F11" s="181">
        <v>50.8</v>
      </c>
      <c r="G11" s="181">
        <v>0</v>
      </c>
      <c r="H11" s="181">
        <v>0.70899999999999996</v>
      </c>
      <c r="I11" s="181">
        <v>0.11700000000000001</v>
      </c>
      <c r="J11" s="181">
        <v>0.43099999999999999</v>
      </c>
      <c r="K11" s="182">
        <v>4.9000000000000004</v>
      </c>
      <c r="L11" s="179">
        <f t="shared" si="0"/>
        <v>8.9403766666666673</v>
      </c>
      <c r="M11" s="179">
        <f t="shared" si="1"/>
        <v>17.2</v>
      </c>
      <c r="N11" s="179">
        <f t="shared" si="2"/>
        <v>3.9</v>
      </c>
    </row>
    <row r="12" spans="1:14">
      <c r="A12" s="180" t="s">
        <v>182</v>
      </c>
      <c r="B12" s="180">
        <v>1400</v>
      </c>
      <c r="C12" s="180" t="s">
        <v>149</v>
      </c>
      <c r="D12" s="180" t="s">
        <v>91</v>
      </c>
      <c r="E12" s="181">
        <v>0.22</v>
      </c>
      <c r="F12" s="181">
        <v>50.8</v>
      </c>
      <c r="G12" s="181">
        <v>0</v>
      </c>
      <c r="H12" s="181">
        <v>0.70899999999999996</v>
      </c>
      <c r="I12" s="181">
        <v>0.11700000000000001</v>
      </c>
      <c r="J12" s="181">
        <v>0.43099999999999999</v>
      </c>
      <c r="K12" s="182">
        <v>5.5</v>
      </c>
      <c r="L12" s="179">
        <f t="shared" si="0"/>
        <v>10.035116666666667</v>
      </c>
      <c r="M12" s="179">
        <f t="shared" si="1"/>
        <v>19.399999999999999</v>
      </c>
      <c r="N12" s="179">
        <f t="shared" si="2"/>
        <v>4.4000000000000004</v>
      </c>
    </row>
    <row r="13" spans="1:14">
      <c r="A13" s="180" t="s">
        <v>182</v>
      </c>
      <c r="B13" s="180">
        <v>1210</v>
      </c>
      <c r="C13" s="180" t="s">
        <v>149</v>
      </c>
      <c r="D13" s="180" t="s">
        <v>91</v>
      </c>
      <c r="E13" s="181">
        <v>0.22</v>
      </c>
      <c r="F13" s="181">
        <v>50.8</v>
      </c>
      <c r="G13" s="181">
        <v>0</v>
      </c>
      <c r="H13" s="181">
        <v>1.2450000000000001</v>
      </c>
      <c r="I13" s="181">
        <v>0.21299999999999999</v>
      </c>
      <c r="J13" s="181">
        <v>0.28799999999999998</v>
      </c>
      <c r="K13" s="182">
        <v>0</v>
      </c>
      <c r="L13" s="179">
        <f t="shared" si="0"/>
        <v>0</v>
      </c>
      <c r="M13" s="179">
        <f t="shared" si="1"/>
        <v>0</v>
      </c>
      <c r="N13" s="179">
        <f t="shared" si="2"/>
        <v>0</v>
      </c>
    </row>
    <row r="14" spans="1:14">
      <c r="A14" s="180" t="s">
        <v>182</v>
      </c>
      <c r="B14" s="180">
        <v>1210</v>
      </c>
      <c r="C14" s="180" t="s">
        <v>149</v>
      </c>
      <c r="D14" s="180" t="s">
        <v>91</v>
      </c>
      <c r="E14" s="181">
        <v>0.22</v>
      </c>
      <c r="F14" s="181">
        <v>50.8</v>
      </c>
      <c r="G14" s="181">
        <v>0</v>
      </c>
      <c r="H14" s="181">
        <v>1.2450000000000001</v>
      </c>
      <c r="I14" s="181">
        <v>0.21299999999999999</v>
      </c>
      <c r="J14" s="181">
        <v>0.28799999999999998</v>
      </c>
      <c r="K14" s="182">
        <v>0</v>
      </c>
      <c r="L14" s="179">
        <f t="shared" si="0"/>
        <v>0</v>
      </c>
      <c r="M14" s="179">
        <f t="shared" si="1"/>
        <v>0</v>
      </c>
      <c r="N14" s="179">
        <f t="shared" si="2"/>
        <v>0</v>
      </c>
    </row>
    <row r="15" spans="1:14">
      <c r="A15" s="183" t="s">
        <v>183</v>
      </c>
      <c r="B15" s="180">
        <v>1320</v>
      </c>
      <c r="C15" s="180" t="s">
        <v>149</v>
      </c>
      <c r="D15" s="180" t="s">
        <v>91</v>
      </c>
      <c r="E15" s="181">
        <v>0.22</v>
      </c>
      <c r="F15" s="181">
        <v>50.8</v>
      </c>
      <c r="G15" s="181">
        <v>0</v>
      </c>
      <c r="H15" s="181">
        <v>1.395</v>
      </c>
      <c r="I15" s="181">
        <v>0.33900000000000002</v>
      </c>
      <c r="J15" s="181">
        <v>0.39300000000000002</v>
      </c>
      <c r="K15" s="182">
        <v>0</v>
      </c>
      <c r="L15" s="179">
        <f t="shared" si="0"/>
        <v>0</v>
      </c>
      <c r="M15" s="179">
        <f t="shared" si="1"/>
        <v>0</v>
      </c>
      <c r="N15" s="179">
        <f t="shared" si="2"/>
        <v>0</v>
      </c>
    </row>
    <row r="16" spans="1:14">
      <c r="A16" s="183" t="s">
        <v>183</v>
      </c>
      <c r="B16" s="180">
        <v>1210</v>
      </c>
      <c r="C16" s="180" t="s">
        <v>149</v>
      </c>
      <c r="D16" s="180" t="s">
        <v>91</v>
      </c>
      <c r="E16" s="181">
        <v>0.22</v>
      </c>
      <c r="F16" s="181">
        <v>50.8</v>
      </c>
      <c r="G16" s="181">
        <v>0</v>
      </c>
      <c r="H16" s="181">
        <v>1.2450000000000001</v>
      </c>
      <c r="I16" s="181">
        <v>0.21299999999999999</v>
      </c>
      <c r="J16" s="181">
        <v>0.28799999999999998</v>
      </c>
      <c r="K16" s="182">
        <v>0.4</v>
      </c>
      <c r="L16" s="179">
        <f t="shared" si="0"/>
        <v>0.48767999999999995</v>
      </c>
      <c r="M16" s="179">
        <f t="shared" si="1"/>
        <v>1.7</v>
      </c>
      <c r="N16" s="179">
        <f t="shared" si="2"/>
        <v>0.4</v>
      </c>
    </row>
    <row r="17" spans="1:14">
      <c r="A17" s="183" t="s">
        <v>183</v>
      </c>
      <c r="B17" s="180">
        <v>1210</v>
      </c>
      <c r="C17" s="180" t="s">
        <v>149</v>
      </c>
      <c r="D17" s="180" t="s">
        <v>91</v>
      </c>
      <c r="E17" s="181">
        <v>0.22</v>
      </c>
      <c r="F17" s="181">
        <v>50.8</v>
      </c>
      <c r="G17" s="181">
        <v>0</v>
      </c>
      <c r="H17" s="181">
        <v>1.2450000000000001</v>
      </c>
      <c r="I17" s="181">
        <v>0.21299999999999999</v>
      </c>
      <c r="J17" s="181">
        <v>0.28799999999999998</v>
      </c>
      <c r="K17" s="182">
        <v>6.6</v>
      </c>
      <c r="L17" s="179">
        <f t="shared" si="0"/>
        <v>8.0467199999999988</v>
      </c>
      <c r="M17" s="179">
        <f t="shared" si="1"/>
        <v>27.3</v>
      </c>
      <c r="N17" s="179">
        <f t="shared" si="2"/>
        <v>6.1</v>
      </c>
    </row>
    <row r="18" spans="1:14">
      <c r="A18" s="183" t="s">
        <v>183</v>
      </c>
      <c r="B18" s="180">
        <v>1210</v>
      </c>
      <c r="C18" s="180" t="s">
        <v>149</v>
      </c>
      <c r="D18" s="180" t="s">
        <v>91</v>
      </c>
      <c r="E18" s="181">
        <v>0.22</v>
      </c>
      <c r="F18" s="181">
        <v>50.8</v>
      </c>
      <c r="G18" s="181">
        <v>0</v>
      </c>
      <c r="H18" s="181">
        <v>1.2450000000000001</v>
      </c>
      <c r="I18" s="181">
        <v>0.21299999999999999</v>
      </c>
      <c r="J18" s="181">
        <v>0.28799999999999998</v>
      </c>
      <c r="K18" s="182">
        <v>4.5999999999999996</v>
      </c>
      <c r="L18" s="179">
        <f t="shared" si="0"/>
        <v>5.6083199999999991</v>
      </c>
      <c r="M18" s="179">
        <f t="shared" si="1"/>
        <v>19</v>
      </c>
      <c r="N18" s="179">
        <f t="shared" si="2"/>
        <v>4.3</v>
      </c>
    </row>
    <row r="19" spans="1:14">
      <c r="A19" s="183" t="s">
        <v>183</v>
      </c>
      <c r="B19" s="180">
        <v>1320</v>
      </c>
      <c r="C19" s="180" t="s">
        <v>149</v>
      </c>
      <c r="D19" s="180" t="s">
        <v>91</v>
      </c>
      <c r="E19" s="181">
        <v>0.22</v>
      </c>
      <c r="F19" s="181">
        <v>50.8</v>
      </c>
      <c r="G19" s="181">
        <v>0</v>
      </c>
      <c r="H19" s="181">
        <v>1.395</v>
      </c>
      <c r="I19" s="181">
        <v>0.33900000000000002</v>
      </c>
      <c r="J19" s="181">
        <v>0.39300000000000002</v>
      </c>
      <c r="K19" s="182">
        <v>0</v>
      </c>
      <c r="L19" s="179">
        <f t="shared" si="0"/>
        <v>0</v>
      </c>
      <c r="M19" s="179">
        <f t="shared" si="1"/>
        <v>0</v>
      </c>
      <c r="N19" s="179">
        <f t="shared" si="2"/>
        <v>0</v>
      </c>
    </row>
    <row r="20" spans="1:14">
      <c r="A20" s="183" t="s">
        <v>183</v>
      </c>
      <c r="B20" s="180">
        <v>1210</v>
      </c>
      <c r="C20" s="180" t="s">
        <v>149</v>
      </c>
      <c r="D20" s="180" t="s">
        <v>91</v>
      </c>
      <c r="E20" s="181">
        <v>0.22</v>
      </c>
      <c r="F20" s="181">
        <v>50.8</v>
      </c>
      <c r="G20" s="181">
        <v>0</v>
      </c>
      <c r="H20" s="181">
        <v>1.2450000000000001</v>
      </c>
      <c r="I20" s="181">
        <v>0.21299999999999999</v>
      </c>
      <c r="J20" s="181">
        <v>0.28799999999999998</v>
      </c>
      <c r="K20" s="182">
        <v>0</v>
      </c>
      <c r="L20" s="179">
        <f t="shared" si="0"/>
        <v>0</v>
      </c>
      <c r="M20" s="179">
        <f t="shared" si="1"/>
        <v>0</v>
      </c>
      <c r="N20" s="179">
        <f t="shared" si="2"/>
        <v>0</v>
      </c>
    </row>
    <row r="21" spans="1:14">
      <c r="A21" s="176" t="s">
        <v>181</v>
      </c>
      <c r="B21" s="176">
        <v>1320</v>
      </c>
      <c r="C21" s="176" t="s">
        <v>149</v>
      </c>
      <c r="D21" s="176" t="s">
        <v>91</v>
      </c>
      <c r="E21" s="177">
        <v>0.22</v>
      </c>
      <c r="F21" s="177">
        <v>50.8</v>
      </c>
      <c r="G21" s="177">
        <v>0</v>
      </c>
      <c r="H21" s="177">
        <v>1.395</v>
      </c>
      <c r="I21" s="177">
        <v>0.33900000000000002</v>
      </c>
      <c r="J21" s="177">
        <v>0.39300000000000002</v>
      </c>
      <c r="K21" s="178">
        <v>0</v>
      </c>
      <c r="L21" s="179">
        <f t="shared" si="0"/>
        <v>0</v>
      </c>
      <c r="M21" s="179">
        <f t="shared" si="1"/>
        <v>0</v>
      </c>
      <c r="N21" s="179">
        <f t="shared" si="2"/>
        <v>0</v>
      </c>
    </row>
    <row r="22" spans="1:14">
      <c r="A22" s="176" t="s">
        <v>181</v>
      </c>
      <c r="B22" s="176">
        <v>5300</v>
      </c>
      <c r="C22" s="176" t="s">
        <v>149</v>
      </c>
      <c r="D22" s="176" t="s">
        <v>91</v>
      </c>
      <c r="E22" s="177">
        <v>0.22</v>
      </c>
      <c r="F22" s="177">
        <v>50.8</v>
      </c>
      <c r="G22" s="177">
        <v>0</v>
      </c>
      <c r="H22" s="177">
        <v>0.505</v>
      </c>
      <c r="I22" s="177">
        <v>6.8000000000000005E-2</v>
      </c>
      <c r="J22" s="177">
        <v>5.2999999999999999E-2</v>
      </c>
      <c r="K22" s="178">
        <v>1.4</v>
      </c>
      <c r="L22" s="179">
        <f t="shared" si="0"/>
        <v>0.3141133333333333</v>
      </c>
      <c r="M22" s="179">
        <f t="shared" si="1"/>
        <v>0.4</v>
      </c>
      <c r="N22" s="179">
        <f t="shared" si="2"/>
        <v>0.4</v>
      </c>
    </row>
    <row r="23" spans="1:14">
      <c r="A23" s="176" t="s">
        <v>181</v>
      </c>
      <c r="B23" s="176">
        <v>1210</v>
      </c>
      <c r="C23" s="176" t="s">
        <v>149</v>
      </c>
      <c r="D23" s="176" t="s">
        <v>91</v>
      </c>
      <c r="E23" s="177">
        <v>0.22</v>
      </c>
      <c r="F23" s="177">
        <v>50.8</v>
      </c>
      <c r="G23" s="177">
        <v>0</v>
      </c>
      <c r="H23" s="177">
        <v>1.2450000000000001</v>
      </c>
      <c r="I23" s="177">
        <v>0.21299999999999999</v>
      </c>
      <c r="J23" s="177">
        <v>0.28799999999999998</v>
      </c>
      <c r="K23" s="178">
        <v>7.1</v>
      </c>
      <c r="L23" s="179">
        <f t="shared" si="0"/>
        <v>8.6563199999999991</v>
      </c>
      <c r="M23" s="179">
        <f t="shared" si="1"/>
        <v>29.3</v>
      </c>
      <c r="N23" s="179">
        <f t="shared" si="2"/>
        <v>6.6</v>
      </c>
    </row>
    <row r="24" spans="1:14">
      <c r="A24" s="176" t="s">
        <v>181</v>
      </c>
      <c r="B24" s="176">
        <v>1210</v>
      </c>
      <c r="C24" s="176" t="s">
        <v>149</v>
      </c>
      <c r="D24" s="176" t="s">
        <v>91</v>
      </c>
      <c r="E24" s="177">
        <v>0.22</v>
      </c>
      <c r="F24" s="177">
        <v>50.8</v>
      </c>
      <c r="G24" s="177">
        <v>0</v>
      </c>
      <c r="H24" s="177">
        <v>1.2450000000000001</v>
      </c>
      <c r="I24" s="177">
        <v>0.21299999999999999</v>
      </c>
      <c r="J24" s="177">
        <v>0.28799999999999998</v>
      </c>
      <c r="K24" s="178">
        <v>4.5999999999999996</v>
      </c>
      <c r="L24" s="179">
        <f t="shared" si="0"/>
        <v>5.6083199999999991</v>
      </c>
      <c r="M24" s="179">
        <f t="shared" si="1"/>
        <v>19</v>
      </c>
      <c r="N24" s="179">
        <f t="shared" si="2"/>
        <v>4.3</v>
      </c>
    </row>
    <row r="25" spans="1:14">
      <c r="A25" s="176" t="s">
        <v>181</v>
      </c>
      <c r="B25" s="176">
        <v>1330</v>
      </c>
      <c r="C25" s="176" t="s">
        <v>149</v>
      </c>
      <c r="D25" s="176" t="s">
        <v>91</v>
      </c>
      <c r="E25" s="177">
        <v>0.22</v>
      </c>
      <c r="F25" s="177">
        <v>50.8</v>
      </c>
      <c r="G25" s="177">
        <v>0</v>
      </c>
      <c r="H25" s="177">
        <v>1.395</v>
      </c>
      <c r="I25" s="177">
        <v>0.33900000000000002</v>
      </c>
      <c r="J25" s="177">
        <v>0.39300000000000002</v>
      </c>
      <c r="K25" s="178">
        <v>1</v>
      </c>
      <c r="L25" s="179">
        <f t="shared" si="0"/>
        <v>1.6637000000000002</v>
      </c>
      <c r="M25" s="179">
        <f t="shared" si="1"/>
        <v>6.3</v>
      </c>
      <c r="N25" s="179">
        <f t="shared" si="2"/>
        <v>1.8</v>
      </c>
    </row>
    <row r="26" spans="1:14">
      <c r="A26" s="176" t="s">
        <v>181</v>
      </c>
      <c r="B26" s="176">
        <v>1330</v>
      </c>
      <c r="C26" s="176" t="s">
        <v>149</v>
      </c>
      <c r="D26" s="176" t="s">
        <v>91</v>
      </c>
      <c r="E26" s="177">
        <v>0.22</v>
      </c>
      <c r="F26" s="177">
        <v>50.8</v>
      </c>
      <c r="G26" s="177">
        <v>0</v>
      </c>
      <c r="H26" s="177">
        <v>1.395</v>
      </c>
      <c r="I26" s="177">
        <v>0.33900000000000002</v>
      </c>
      <c r="J26" s="177">
        <v>0.39300000000000002</v>
      </c>
      <c r="K26" s="178">
        <v>0</v>
      </c>
      <c r="L26" s="179">
        <f t="shared" si="0"/>
        <v>0</v>
      </c>
      <c r="M26" s="179">
        <f t="shared" si="1"/>
        <v>0</v>
      </c>
      <c r="N26" s="179">
        <f t="shared" si="2"/>
        <v>0</v>
      </c>
    </row>
    <row r="27" spans="1:14">
      <c r="A27" s="176" t="s">
        <v>181</v>
      </c>
      <c r="B27" s="176">
        <v>1320</v>
      </c>
      <c r="C27" s="176" t="s">
        <v>149</v>
      </c>
      <c r="D27" s="176" t="s">
        <v>91</v>
      </c>
      <c r="E27" s="177">
        <v>0.22</v>
      </c>
      <c r="F27" s="177">
        <v>50.8</v>
      </c>
      <c r="G27" s="177">
        <v>0</v>
      </c>
      <c r="H27" s="177">
        <v>1.395</v>
      </c>
      <c r="I27" s="177">
        <v>0.33900000000000002</v>
      </c>
      <c r="J27" s="177">
        <v>0.39300000000000002</v>
      </c>
      <c r="K27" s="178">
        <v>0</v>
      </c>
      <c r="L27" s="179">
        <f t="shared" si="0"/>
        <v>0</v>
      </c>
      <c r="M27" s="179">
        <f t="shared" si="1"/>
        <v>0</v>
      </c>
      <c r="N27" s="179">
        <f t="shared" si="2"/>
        <v>0</v>
      </c>
    </row>
    <row r="28" spans="1:14">
      <c r="A28" s="176" t="s">
        <v>181</v>
      </c>
      <c r="B28" s="176">
        <v>1210</v>
      </c>
      <c r="C28" s="176" t="s">
        <v>149</v>
      </c>
      <c r="D28" s="176" t="s">
        <v>91</v>
      </c>
      <c r="E28" s="177">
        <v>0.22</v>
      </c>
      <c r="F28" s="177">
        <v>50.8</v>
      </c>
      <c r="G28" s="177">
        <v>0</v>
      </c>
      <c r="H28" s="177">
        <v>1.2450000000000001</v>
      </c>
      <c r="I28" s="177">
        <v>0.21299999999999999</v>
      </c>
      <c r="J28" s="177">
        <v>0.28799999999999998</v>
      </c>
      <c r="K28" s="178">
        <v>0</v>
      </c>
      <c r="L28" s="179">
        <f t="shared" si="0"/>
        <v>0</v>
      </c>
      <c r="M28" s="179">
        <f t="shared" si="1"/>
        <v>0</v>
      </c>
      <c r="N28" s="179">
        <f t="shared" si="2"/>
        <v>0</v>
      </c>
    </row>
    <row r="29" spans="1:14">
      <c r="K29" s="179">
        <f t="shared" ref="K29:M29" si="3">SUM(K2:K28)</f>
        <v>119.8</v>
      </c>
      <c r="L29" s="179">
        <f t="shared" si="3"/>
        <v>156.93093666666664</v>
      </c>
      <c r="M29" s="179">
        <f t="shared" si="3"/>
        <v>477.49999999999994</v>
      </c>
      <c r="N29">
        <f>SUM(N2:N28)</f>
        <v>105.4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L1" sqref="L1:N2"/>
    </sheetView>
  </sheetViews>
  <sheetFormatPr defaultRowHeight="15"/>
  <cols>
    <col min="1" max="1" width="39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28515625" customWidth="1"/>
  </cols>
  <sheetData>
    <row r="1" spans="1:14">
      <c r="A1" s="98" t="s">
        <v>132</v>
      </c>
      <c r="B1" s="98" t="s">
        <v>133</v>
      </c>
      <c r="C1" s="98" t="s">
        <v>134</v>
      </c>
      <c r="D1" s="98" t="s">
        <v>135</v>
      </c>
      <c r="E1" s="99" t="s">
        <v>136</v>
      </c>
      <c r="F1" s="99" t="s">
        <v>137</v>
      </c>
      <c r="G1" s="99" t="s">
        <v>138</v>
      </c>
      <c r="H1" s="99" t="s">
        <v>139</v>
      </c>
      <c r="I1" s="99" t="s">
        <v>140</v>
      </c>
      <c r="J1" s="99" t="s">
        <v>141</v>
      </c>
      <c r="K1" s="100" t="s">
        <v>90</v>
      </c>
      <c r="L1" s="55" t="s">
        <v>184</v>
      </c>
      <c r="M1" s="52" t="s">
        <v>185</v>
      </c>
      <c r="N1" s="52" t="s">
        <v>186</v>
      </c>
    </row>
    <row r="2" spans="1:14">
      <c r="A2" s="157" t="s">
        <v>163</v>
      </c>
      <c r="B2" s="157">
        <v>1220</v>
      </c>
      <c r="C2" s="157" t="s">
        <v>143</v>
      </c>
      <c r="D2" s="157" t="s">
        <v>92</v>
      </c>
      <c r="E2" s="158">
        <v>0.19</v>
      </c>
      <c r="F2" s="158">
        <v>57.7</v>
      </c>
      <c r="G2" s="158">
        <v>0</v>
      </c>
      <c r="H2" s="158">
        <v>1.2450000000000001</v>
      </c>
      <c r="I2" s="158">
        <v>0.21299999999999999</v>
      </c>
      <c r="J2" s="158">
        <v>0.28799999999999998</v>
      </c>
      <c r="K2" s="159">
        <v>15.8</v>
      </c>
      <c r="L2" s="179">
        <f>F2*J2*K2/12</f>
        <v>21.879840000000002</v>
      </c>
      <c r="M2" s="179">
        <f>ROUND(2.721*H2*L2,1)</f>
        <v>74.099999999999994</v>
      </c>
      <c r="N2" s="179">
        <f>ROUND((2.721*I2*L2)+(E2*K2),1)</f>
        <v>15.7</v>
      </c>
    </row>
    <row r="3" spans="1:14">
      <c r="A3" s="157" t="s">
        <v>163</v>
      </c>
      <c r="B3" s="157">
        <v>1220</v>
      </c>
      <c r="C3" s="157" t="s">
        <v>143</v>
      </c>
      <c r="D3" s="157" t="s">
        <v>92</v>
      </c>
      <c r="E3" s="181">
        <v>0.19</v>
      </c>
      <c r="F3" s="181">
        <v>57.7</v>
      </c>
      <c r="G3" s="158">
        <v>0</v>
      </c>
      <c r="H3" s="158">
        <v>1.2450000000000001</v>
      </c>
      <c r="I3" s="158">
        <v>0.21299999999999999</v>
      </c>
      <c r="J3" s="158">
        <v>0.28799999999999998</v>
      </c>
      <c r="K3" s="159">
        <v>64.599999999999994</v>
      </c>
      <c r="L3" s="179">
        <f t="shared" ref="L3:L30" si="0">F3*J3*K3/12</f>
        <v>89.458079999999995</v>
      </c>
      <c r="M3" s="179">
        <f t="shared" ref="M3:M30" si="1">ROUND(2.721*H3*L3,1)</f>
        <v>303.10000000000002</v>
      </c>
      <c r="N3" s="179">
        <f t="shared" ref="N3:N30" si="2">ROUND((2.721*I3*L3)+(E3*K3),1)</f>
        <v>64.099999999999994</v>
      </c>
    </row>
    <row r="4" spans="1:14">
      <c r="A4" s="157" t="s">
        <v>163</v>
      </c>
      <c r="B4" s="157">
        <v>4110</v>
      </c>
      <c r="C4" s="157" t="s">
        <v>143</v>
      </c>
      <c r="D4" s="157" t="s">
        <v>92</v>
      </c>
      <c r="E4" s="181">
        <v>0.19</v>
      </c>
      <c r="F4" s="181">
        <v>57.7</v>
      </c>
      <c r="G4" s="158">
        <v>0</v>
      </c>
      <c r="H4" s="158">
        <v>0.69099999999999995</v>
      </c>
      <c r="I4" s="158">
        <v>3.5999999999999997E-2</v>
      </c>
      <c r="J4" s="158">
        <v>0.26200000000000001</v>
      </c>
      <c r="K4" s="159">
        <v>0.2</v>
      </c>
      <c r="L4" s="179">
        <f t="shared" si="0"/>
        <v>0.25195666666666672</v>
      </c>
      <c r="M4" s="179">
        <f t="shared" si="1"/>
        <v>0.5</v>
      </c>
      <c r="N4" s="179">
        <f t="shared" si="2"/>
        <v>0.1</v>
      </c>
    </row>
    <row r="5" spans="1:14">
      <c r="A5" s="157" t="s">
        <v>163</v>
      </c>
      <c r="B5" s="157">
        <v>4110</v>
      </c>
      <c r="C5" s="157" t="s">
        <v>143</v>
      </c>
      <c r="D5" s="157" t="s">
        <v>92</v>
      </c>
      <c r="E5" s="181">
        <v>0.19</v>
      </c>
      <c r="F5" s="181">
        <v>57.7</v>
      </c>
      <c r="G5" s="158">
        <v>0</v>
      </c>
      <c r="H5" s="158">
        <v>0.69099999999999995</v>
      </c>
      <c r="I5" s="158">
        <v>3.5999999999999997E-2</v>
      </c>
      <c r="J5" s="158">
        <v>0.26200000000000001</v>
      </c>
      <c r="K5" s="159">
        <v>3.9</v>
      </c>
      <c r="L5" s="179">
        <f t="shared" si="0"/>
        <v>4.9131550000000006</v>
      </c>
      <c r="M5" s="179">
        <f t="shared" si="1"/>
        <v>9.1999999999999993</v>
      </c>
      <c r="N5" s="179">
        <f t="shared" si="2"/>
        <v>1.2</v>
      </c>
    </row>
    <row r="6" spans="1:14">
      <c r="A6" s="157" t="s">
        <v>163</v>
      </c>
      <c r="B6" s="157">
        <v>4110</v>
      </c>
      <c r="C6" s="157" t="s">
        <v>143</v>
      </c>
      <c r="D6" s="157" t="s">
        <v>92</v>
      </c>
      <c r="E6" s="181">
        <v>0.19</v>
      </c>
      <c r="F6" s="181">
        <v>57.7</v>
      </c>
      <c r="G6" s="158">
        <v>0</v>
      </c>
      <c r="H6" s="158">
        <v>0.69099999999999995</v>
      </c>
      <c r="I6" s="158">
        <v>3.5999999999999997E-2</v>
      </c>
      <c r="J6" s="158">
        <v>0.26200000000000001</v>
      </c>
      <c r="K6" s="159">
        <v>2</v>
      </c>
      <c r="L6" s="179">
        <f t="shared" si="0"/>
        <v>2.519566666666667</v>
      </c>
      <c r="M6" s="179">
        <f t="shared" si="1"/>
        <v>4.7</v>
      </c>
      <c r="N6" s="179">
        <f t="shared" si="2"/>
        <v>0.6</v>
      </c>
    </row>
    <row r="7" spans="1:14">
      <c r="A7" s="157" t="s">
        <v>163</v>
      </c>
      <c r="B7" s="157">
        <v>1110</v>
      </c>
      <c r="C7" s="157" t="s">
        <v>143</v>
      </c>
      <c r="D7" s="157" t="s">
        <v>92</v>
      </c>
      <c r="E7" s="181">
        <v>0.19</v>
      </c>
      <c r="F7" s="181">
        <v>57.7</v>
      </c>
      <c r="G7" s="158">
        <v>0</v>
      </c>
      <c r="H7" s="158">
        <v>0.96799999999999997</v>
      </c>
      <c r="I7" s="158">
        <v>0.125</v>
      </c>
      <c r="J7" s="158">
        <v>0.28799999999999998</v>
      </c>
      <c r="K7" s="159">
        <v>11.4</v>
      </c>
      <c r="L7" s="179">
        <f t="shared" si="0"/>
        <v>15.786720000000001</v>
      </c>
      <c r="M7" s="179">
        <f t="shared" si="1"/>
        <v>41.6</v>
      </c>
      <c r="N7" s="179">
        <f t="shared" si="2"/>
        <v>7.5</v>
      </c>
    </row>
    <row r="8" spans="1:14">
      <c r="A8" s="157" t="s">
        <v>163</v>
      </c>
      <c r="B8" s="157">
        <v>1330</v>
      </c>
      <c r="C8" s="157" t="s">
        <v>143</v>
      </c>
      <c r="D8" s="157" t="s">
        <v>92</v>
      </c>
      <c r="E8" s="181">
        <v>0.19</v>
      </c>
      <c r="F8" s="181">
        <v>57.7</v>
      </c>
      <c r="G8" s="158">
        <v>0</v>
      </c>
      <c r="H8" s="158">
        <v>1.395</v>
      </c>
      <c r="I8" s="158">
        <v>0.33900000000000002</v>
      </c>
      <c r="J8" s="158">
        <v>0.39300000000000002</v>
      </c>
      <c r="K8" s="159">
        <v>0</v>
      </c>
      <c r="L8" s="179">
        <f t="shared" si="0"/>
        <v>0</v>
      </c>
      <c r="M8" s="179">
        <f t="shared" si="1"/>
        <v>0</v>
      </c>
      <c r="N8" s="179">
        <f t="shared" si="2"/>
        <v>0</v>
      </c>
    </row>
    <row r="9" spans="1:14">
      <c r="A9" s="157" t="s">
        <v>163</v>
      </c>
      <c r="B9" s="157">
        <v>1330</v>
      </c>
      <c r="C9" s="157" t="s">
        <v>143</v>
      </c>
      <c r="D9" s="157" t="s">
        <v>92</v>
      </c>
      <c r="E9" s="181">
        <v>0.19</v>
      </c>
      <c r="F9" s="181">
        <v>57.7</v>
      </c>
      <c r="G9" s="158">
        <v>0</v>
      </c>
      <c r="H9" s="158">
        <v>1.395</v>
      </c>
      <c r="I9" s="158">
        <v>0.33900000000000002</v>
      </c>
      <c r="J9" s="158">
        <v>0.39300000000000002</v>
      </c>
      <c r="K9" s="159">
        <v>0.1</v>
      </c>
      <c r="L9" s="179">
        <f t="shared" si="0"/>
        <v>0.18896750000000004</v>
      </c>
      <c r="M9" s="179">
        <f t="shared" si="1"/>
        <v>0.7</v>
      </c>
      <c r="N9" s="179">
        <f t="shared" si="2"/>
        <v>0.2</v>
      </c>
    </row>
    <row r="10" spans="1:14">
      <c r="A10" s="157" t="s">
        <v>163</v>
      </c>
      <c r="B10" s="157">
        <v>7400</v>
      </c>
      <c r="C10" s="157" t="s">
        <v>143</v>
      </c>
      <c r="D10" s="157" t="s">
        <v>92</v>
      </c>
      <c r="E10" s="181">
        <v>0.19</v>
      </c>
      <c r="F10" s="181">
        <v>57.7</v>
      </c>
      <c r="G10" s="158">
        <v>0</v>
      </c>
      <c r="H10" s="158">
        <v>0.70899999999999996</v>
      </c>
      <c r="I10" s="158">
        <v>9.8000000000000004E-2</v>
      </c>
      <c r="J10" s="158">
        <v>0.26200000000000001</v>
      </c>
      <c r="K10" s="159">
        <v>0.1</v>
      </c>
      <c r="L10" s="179">
        <f t="shared" si="0"/>
        <v>0.12597833333333336</v>
      </c>
      <c r="M10" s="179">
        <f t="shared" si="1"/>
        <v>0.2</v>
      </c>
      <c r="N10" s="179">
        <f t="shared" si="2"/>
        <v>0.1</v>
      </c>
    </row>
    <row r="11" spans="1:14">
      <c r="A11" s="157" t="s">
        <v>163</v>
      </c>
      <c r="B11" s="157">
        <v>7400</v>
      </c>
      <c r="C11" s="157" t="s">
        <v>143</v>
      </c>
      <c r="D11" s="157" t="s">
        <v>92</v>
      </c>
      <c r="E11" s="181">
        <v>0.19</v>
      </c>
      <c r="F11" s="181">
        <v>57.7</v>
      </c>
      <c r="G11" s="158">
        <v>0</v>
      </c>
      <c r="H11" s="158">
        <v>0.70899999999999996</v>
      </c>
      <c r="I11" s="158">
        <v>9.8000000000000004E-2</v>
      </c>
      <c r="J11" s="158">
        <v>0.26200000000000001</v>
      </c>
      <c r="K11" s="159">
        <v>2.1</v>
      </c>
      <c r="L11" s="179">
        <f t="shared" si="0"/>
        <v>2.6455450000000007</v>
      </c>
      <c r="M11" s="179">
        <f t="shared" si="1"/>
        <v>5.0999999999999996</v>
      </c>
      <c r="N11" s="179">
        <f t="shared" si="2"/>
        <v>1.1000000000000001</v>
      </c>
    </row>
    <row r="12" spans="1:14">
      <c r="A12" s="157" t="s">
        <v>163</v>
      </c>
      <c r="B12" s="157">
        <v>1210</v>
      </c>
      <c r="C12" s="157" t="s">
        <v>143</v>
      </c>
      <c r="D12" s="157" t="s">
        <v>92</v>
      </c>
      <c r="E12" s="181">
        <v>0.19</v>
      </c>
      <c r="F12" s="181">
        <v>57.7</v>
      </c>
      <c r="G12" s="158">
        <v>0</v>
      </c>
      <c r="H12" s="158">
        <v>1.2450000000000001</v>
      </c>
      <c r="I12" s="158">
        <v>0.21299999999999999</v>
      </c>
      <c r="J12" s="158">
        <v>0.28799999999999998</v>
      </c>
      <c r="K12" s="159">
        <v>0.6</v>
      </c>
      <c r="L12" s="179">
        <f t="shared" si="0"/>
        <v>0.83087999999999995</v>
      </c>
      <c r="M12" s="179">
        <f t="shared" si="1"/>
        <v>2.8</v>
      </c>
      <c r="N12" s="179">
        <f t="shared" si="2"/>
        <v>0.6</v>
      </c>
    </row>
    <row r="13" spans="1:14">
      <c r="A13" s="157" t="s">
        <v>163</v>
      </c>
      <c r="B13" s="157">
        <v>1210</v>
      </c>
      <c r="C13" s="157" t="s">
        <v>143</v>
      </c>
      <c r="D13" s="157" t="s">
        <v>92</v>
      </c>
      <c r="E13" s="181">
        <v>0.19</v>
      </c>
      <c r="F13" s="181">
        <v>57.7</v>
      </c>
      <c r="G13" s="158">
        <v>0</v>
      </c>
      <c r="H13" s="158">
        <v>1.2450000000000001</v>
      </c>
      <c r="I13" s="158">
        <v>0.21299999999999999</v>
      </c>
      <c r="J13" s="158">
        <v>0.28799999999999998</v>
      </c>
      <c r="K13" s="159">
        <v>3.8</v>
      </c>
      <c r="L13" s="179">
        <f t="shared" si="0"/>
        <v>5.2622399999999994</v>
      </c>
      <c r="M13" s="179">
        <f t="shared" si="1"/>
        <v>17.8</v>
      </c>
      <c r="N13" s="179">
        <f t="shared" si="2"/>
        <v>3.8</v>
      </c>
    </row>
    <row r="14" spans="1:14">
      <c r="A14" s="157" t="s">
        <v>163</v>
      </c>
      <c r="B14" s="157">
        <v>1400</v>
      </c>
      <c r="C14" s="157" t="s">
        <v>143</v>
      </c>
      <c r="D14" s="157" t="s">
        <v>92</v>
      </c>
      <c r="E14" s="181">
        <v>0.19</v>
      </c>
      <c r="F14" s="181">
        <v>57.7</v>
      </c>
      <c r="G14" s="158">
        <v>0</v>
      </c>
      <c r="H14" s="158">
        <v>0.70899999999999996</v>
      </c>
      <c r="I14" s="158">
        <v>0.11700000000000001</v>
      </c>
      <c r="J14" s="158">
        <v>0.43099999999999999</v>
      </c>
      <c r="K14" s="159">
        <v>2.4</v>
      </c>
      <c r="L14" s="179">
        <f t="shared" si="0"/>
        <v>4.9737400000000003</v>
      </c>
      <c r="M14" s="179">
        <f t="shared" si="1"/>
        <v>9.6</v>
      </c>
      <c r="N14" s="179">
        <f t="shared" si="2"/>
        <v>2</v>
      </c>
    </row>
    <row r="15" spans="1:14">
      <c r="A15" s="157" t="s">
        <v>163</v>
      </c>
      <c r="B15" s="157">
        <v>4110</v>
      </c>
      <c r="C15" s="157" t="s">
        <v>143</v>
      </c>
      <c r="D15" s="157" t="s">
        <v>92</v>
      </c>
      <c r="E15" s="181">
        <v>0.19</v>
      </c>
      <c r="F15" s="181">
        <v>57.7</v>
      </c>
      <c r="G15" s="158">
        <v>0</v>
      </c>
      <c r="H15" s="158">
        <v>0.69099999999999995</v>
      </c>
      <c r="I15" s="158">
        <v>3.5999999999999997E-2</v>
      </c>
      <c r="J15" s="158">
        <v>0.26200000000000001</v>
      </c>
      <c r="K15" s="159">
        <v>3.3</v>
      </c>
      <c r="L15" s="179">
        <f t="shared" si="0"/>
        <v>4.1572850000000008</v>
      </c>
      <c r="M15" s="179">
        <f t="shared" si="1"/>
        <v>7.8</v>
      </c>
      <c r="N15" s="179">
        <f t="shared" si="2"/>
        <v>1</v>
      </c>
    </row>
    <row r="16" spans="1:14">
      <c r="A16" s="157" t="s">
        <v>163</v>
      </c>
      <c r="B16" s="157">
        <v>4110</v>
      </c>
      <c r="C16" s="157" t="s">
        <v>143</v>
      </c>
      <c r="D16" s="157" t="s">
        <v>92</v>
      </c>
      <c r="E16" s="181">
        <v>0.19</v>
      </c>
      <c r="F16" s="181">
        <v>57.7</v>
      </c>
      <c r="G16" s="158">
        <v>0</v>
      </c>
      <c r="H16" s="158">
        <v>0.69099999999999995</v>
      </c>
      <c r="I16" s="158">
        <v>3.5999999999999997E-2</v>
      </c>
      <c r="J16" s="158">
        <v>0.26200000000000001</v>
      </c>
      <c r="K16" s="159">
        <v>4.5</v>
      </c>
      <c r="L16" s="179">
        <f t="shared" si="0"/>
        <v>5.6690250000000004</v>
      </c>
      <c r="M16" s="179">
        <f t="shared" si="1"/>
        <v>10.7</v>
      </c>
      <c r="N16" s="179">
        <f t="shared" si="2"/>
        <v>1.4</v>
      </c>
    </row>
    <row r="17" spans="1:14">
      <c r="A17" s="157" t="s">
        <v>163</v>
      </c>
      <c r="B17" s="157">
        <v>4110</v>
      </c>
      <c r="C17" s="157" t="s">
        <v>143</v>
      </c>
      <c r="D17" s="157" t="s">
        <v>92</v>
      </c>
      <c r="E17" s="181">
        <v>0.19</v>
      </c>
      <c r="F17" s="181">
        <v>57.7</v>
      </c>
      <c r="G17" s="158">
        <v>0</v>
      </c>
      <c r="H17" s="158">
        <v>0.69099999999999995</v>
      </c>
      <c r="I17" s="158">
        <v>3.5999999999999997E-2</v>
      </c>
      <c r="J17" s="158">
        <v>0.26200000000000001</v>
      </c>
      <c r="K17" s="159">
        <v>3.4</v>
      </c>
      <c r="L17" s="179">
        <f t="shared" si="0"/>
        <v>4.2832633333333332</v>
      </c>
      <c r="M17" s="179">
        <f t="shared" si="1"/>
        <v>8.1</v>
      </c>
      <c r="N17" s="179">
        <f t="shared" si="2"/>
        <v>1.1000000000000001</v>
      </c>
    </row>
    <row r="18" spans="1:14">
      <c r="A18" s="157" t="s">
        <v>163</v>
      </c>
      <c r="B18" s="157">
        <v>4110</v>
      </c>
      <c r="C18" s="157" t="s">
        <v>143</v>
      </c>
      <c r="D18" s="157" t="s">
        <v>92</v>
      </c>
      <c r="E18" s="181">
        <v>0.19</v>
      </c>
      <c r="F18" s="181">
        <v>57.7</v>
      </c>
      <c r="G18" s="158">
        <v>0</v>
      </c>
      <c r="H18" s="158">
        <v>0.69099999999999995</v>
      </c>
      <c r="I18" s="158">
        <v>3.5999999999999997E-2</v>
      </c>
      <c r="J18" s="158">
        <v>0.26200000000000001</v>
      </c>
      <c r="K18" s="159">
        <v>0.2</v>
      </c>
      <c r="L18" s="179">
        <f t="shared" si="0"/>
        <v>0.25195666666666672</v>
      </c>
      <c r="M18" s="179">
        <f t="shared" si="1"/>
        <v>0.5</v>
      </c>
      <c r="N18" s="179">
        <f t="shared" si="2"/>
        <v>0.1</v>
      </c>
    </row>
    <row r="19" spans="1:14">
      <c r="A19" s="157" t="s">
        <v>163</v>
      </c>
      <c r="B19" s="157">
        <v>4110</v>
      </c>
      <c r="C19" s="157" t="s">
        <v>143</v>
      </c>
      <c r="D19" s="157" t="s">
        <v>92</v>
      </c>
      <c r="E19" s="181">
        <v>0.19</v>
      </c>
      <c r="F19" s="181">
        <v>57.7</v>
      </c>
      <c r="G19" s="158">
        <v>0</v>
      </c>
      <c r="H19" s="158">
        <v>0.69099999999999995</v>
      </c>
      <c r="I19" s="158">
        <v>3.5999999999999997E-2</v>
      </c>
      <c r="J19" s="158">
        <v>0.26200000000000001</v>
      </c>
      <c r="K19" s="159">
        <v>0.8</v>
      </c>
      <c r="L19" s="179">
        <f t="shared" si="0"/>
        <v>1.0078266666666669</v>
      </c>
      <c r="M19" s="179">
        <f t="shared" si="1"/>
        <v>1.9</v>
      </c>
      <c r="N19" s="179">
        <f t="shared" si="2"/>
        <v>0.3</v>
      </c>
    </row>
    <row r="20" spans="1:14">
      <c r="A20" s="157" t="s">
        <v>163</v>
      </c>
      <c r="B20" s="157">
        <v>1310</v>
      </c>
      <c r="C20" s="157" t="s">
        <v>143</v>
      </c>
      <c r="D20" s="157" t="s">
        <v>92</v>
      </c>
      <c r="E20" s="181">
        <v>0.19</v>
      </c>
      <c r="F20" s="181">
        <v>57.7</v>
      </c>
      <c r="G20" s="158">
        <v>0</v>
      </c>
      <c r="H20" s="158">
        <v>1.2450000000000001</v>
      </c>
      <c r="I20" s="158">
        <v>0.21299999999999999</v>
      </c>
      <c r="J20" s="158">
        <v>0.39300000000000002</v>
      </c>
      <c r="K20" s="159">
        <v>0</v>
      </c>
      <c r="L20" s="179">
        <f t="shared" si="0"/>
        <v>0</v>
      </c>
      <c r="M20" s="179">
        <f t="shared" si="1"/>
        <v>0</v>
      </c>
      <c r="N20" s="179">
        <f t="shared" si="2"/>
        <v>0</v>
      </c>
    </row>
    <row r="21" spans="1:14">
      <c r="A21" s="157" t="s">
        <v>163</v>
      </c>
      <c r="B21" s="157">
        <v>5300</v>
      </c>
      <c r="C21" s="157" t="s">
        <v>143</v>
      </c>
      <c r="D21" s="157" t="s">
        <v>92</v>
      </c>
      <c r="E21" s="181">
        <v>0.19</v>
      </c>
      <c r="F21" s="181">
        <v>57.7</v>
      </c>
      <c r="G21" s="158">
        <v>0</v>
      </c>
      <c r="H21" s="158">
        <v>0.505</v>
      </c>
      <c r="I21" s="158">
        <v>6.8000000000000005E-2</v>
      </c>
      <c r="J21" s="158">
        <v>5.2999999999999999E-2</v>
      </c>
      <c r="K21" s="159">
        <v>1.7</v>
      </c>
      <c r="L21" s="179">
        <f t="shared" si="0"/>
        <v>0.43323083333333329</v>
      </c>
      <c r="M21" s="179">
        <f t="shared" si="1"/>
        <v>0.6</v>
      </c>
      <c r="N21" s="179">
        <f t="shared" si="2"/>
        <v>0.4</v>
      </c>
    </row>
    <row r="22" spans="1:14">
      <c r="A22" s="157" t="s">
        <v>163</v>
      </c>
      <c r="B22" s="157">
        <v>2110</v>
      </c>
      <c r="C22" s="157" t="s">
        <v>143</v>
      </c>
      <c r="D22" s="157" t="s">
        <v>92</v>
      </c>
      <c r="E22" s="181">
        <v>0.19</v>
      </c>
      <c r="F22" s="181">
        <v>57.7</v>
      </c>
      <c r="G22" s="158">
        <v>0</v>
      </c>
      <c r="H22" s="158">
        <v>2.0139999999999998</v>
      </c>
      <c r="I22" s="158">
        <v>0.28699999999999998</v>
      </c>
      <c r="J22" s="158">
        <v>0.315</v>
      </c>
      <c r="K22" s="159">
        <v>14.2</v>
      </c>
      <c r="L22" s="179">
        <f t="shared" si="0"/>
        <v>21.507674999999995</v>
      </c>
      <c r="M22" s="179">
        <f t="shared" si="1"/>
        <v>117.9</v>
      </c>
      <c r="N22" s="179">
        <f t="shared" si="2"/>
        <v>19.5</v>
      </c>
    </row>
    <row r="23" spans="1:14">
      <c r="A23" s="157" t="s">
        <v>163</v>
      </c>
      <c r="B23" s="157">
        <v>2110</v>
      </c>
      <c r="C23" s="157" t="s">
        <v>143</v>
      </c>
      <c r="D23" s="157" t="s">
        <v>92</v>
      </c>
      <c r="E23" s="181">
        <v>0.19</v>
      </c>
      <c r="F23" s="181">
        <v>57.7</v>
      </c>
      <c r="G23" s="158">
        <v>0</v>
      </c>
      <c r="H23" s="158">
        <v>2.0139999999999998</v>
      </c>
      <c r="I23" s="158">
        <v>0.28699999999999998</v>
      </c>
      <c r="J23" s="158">
        <v>0.315</v>
      </c>
      <c r="K23" s="159">
        <v>12.4</v>
      </c>
      <c r="L23" s="179">
        <f t="shared" si="0"/>
        <v>18.78135</v>
      </c>
      <c r="M23" s="179">
        <f t="shared" si="1"/>
        <v>102.9</v>
      </c>
      <c r="N23" s="179">
        <f t="shared" si="2"/>
        <v>17</v>
      </c>
    </row>
    <row r="24" spans="1:14">
      <c r="A24" s="157" t="s">
        <v>163</v>
      </c>
      <c r="B24" s="157">
        <v>4110</v>
      </c>
      <c r="C24" s="157" t="s">
        <v>143</v>
      </c>
      <c r="D24" s="157" t="s">
        <v>92</v>
      </c>
      <c r="E24" s="181">
        <v>0.19</v>
      </c>
      <c r="F24" s="181">
        <v>57.7</v>
      </c>
      <c r="G24" s="158">
        <v>0</v>
      </c>
      <c r="H24" s="158">
        <v>0.69099999999999995</v>
      </c>
      <c r="I24" s="158">
        <v>3.5999999999999997E-2</v>
      </c>
      <c r="J24" s="158">
        <v>0.26200000000000001</v>
      </c>
      <c r="K24" s="159">
        <v>0.3</v>
      </c>
      <c r="L24" s="179">
        <f t="shared" si="0"/>
        <v>0.37793500000000008</v>
      </c>
      <c r="M24" s="179">
        <f t="shared" si="1"/>
        <v>0.7</v>
      </c>
      <c r="N24" s="179">
        <f t="shared" si="2"/>
        <v>0.1</v>
      </c>
    </row>
    <row r="25" spans="1:14">
      <c r="A25" s="157" t="s">
        <v>163</v>
      </c>
      <c r="B25" s="157">
        <v>1310</v>
      </c>
      <c r="C25" s="157" t="s">
        <v>143</v>
      </c>
      <c r="D25" s="157" t="s">
        <v>92</v>
      </c>
      <c r="E25" s="181">
        <v>0.19</v>
      </c>
      <c r="F25" s="181">
        <v>57.7</v>
      </c>
      <c r="G25" s="158">
        <v>0</v>
      </c>
      <c r="H25" s="158">
        <v>1.2450000000000001</v>
      </c>
      <c r="I25" s="158">
        <v>0.21299999999999999</v>
      </c>
      <c r="J25" s="158">
        <v>0.39300000000000002</v>
      </c>
      <c r="K25" s="159">
        <v>1.7</v>
      </c>
      <c r="L25" s="179">
        <f t="shared" si="0"/>
        <v>3.2124475000000001</v>
      </c>
      <c r="M25" s="179">
        <f t="shared" si="1"/>
        <v>10.9</v>
      </c>
      <c r="N25" s="179">
        <f t="shared" si="2"/>
        <v>2.2000000000000002</v>
      </c>
    </row>
    <row r="26" spans="1:14">
      <c r="A26" s="157" t="s">
        <v>163</v>
      </c>
      <c r="B26" s="157">
        <v>8140</v>
      </c>
      <c r="C26" s="157" t="s">
        <v>143</v>
      </c>
      <c r="D26" s="157" t="s">
        <v>92</v>
      </c>
      <c r="E26" s="181">
        <v>0.19</v>
      </c>
      <c r="F26" s="181">
        <v>57.7</v>
      </c>
      <c r="G26" s="158">
        <v>0</v>
      </c>
      <c r="H26" s="158">
        <v>0.98599999999999999</v>
      </c>
      <c r="I26" s="158">
        <v>0.14299999999999999</v>
      </c>
      <c r="J26" s="158">
        <v>0.44600000000000001</v>
      </c>
      <c r="K26" s="159">
        <v>3.8</v>
      </c>
      <c r="L26" s="179">
        <f t="shared" si="0"/>
        <v>8.1491633333333322</v>
      </c>
      <c r="M26" s="179">
        <f t="shared" si="1"/>
        <v>21.9</v>
      </c>
      <c r="N26" s="179">
        <f t="shared" si="2"/>
        <v>3.9</v>
      </c>
    </row>
    <row r="27" spans="1:14">
      <c r="A27" s="157" t="s">
        <v>163</v>
      </c>
      <c r="B27" s="157">
        <v>2110</v>
      </c>
      <c r="C27" s="157" t="s">
        <v>143</v>
      </c>
      <c r="D27" s="157" t="s">
        <v>92</v>
      </c>
      <c r="E27" s="181">
        <v>0.19</v>
      </c>
      <c r="F27" s="181">
        <v>57.7</v>
      </c>
      <c r="G27" s="158">
        <v>0</v>
      </c>
      <c r="H27" s="158">
        <v>2.0139999999999998</v>
      </c>
      <c r="I27" s="158">
        <v>0.28699999999999998</v>
      </c>
      <c r="J27" s="158">
        <v>0.315</v>
      </c>
      <c r="K27" s="159">
        <v>12.3</v>
      </c>
      <c r="L27" s="179">
        <f t="shared" si="0"/>
        <v>18.629887499999999</v>
      </c>
      <c r="M27" s="179">
        <f t="shared" si="1"/>
        <v>102.1</v>
      </c>
      <c r="N27" s="179">
        <f t="shared" si="2"/>
        <v>16.899999999999999</v>
      </c>
    </row>
    <row r="28" spans="1:14">
      <c r="A28" s="157" t="s">
        <v>163</v>
      </c>
      <c r="B28" s="157">
        <v>1400</v>
      </c>
      <c r="C28" s="157" t="s">
        <v>143</v>
      </c>
      <c r="D28" s="157" t="s">
        <v>92</v>
      </c>
      <c r="E28" s="181">
        <v>0.19</v>
      </c>
      <c r="F28" s="181">
        <v>57.7</v>
      </c>
      <c r="G28" s="158">
        <v>0</v>
      </c>
      <c r="H28" s="158">
        <v>0.70899999999999996</v>
      </c>
      <c r="I28" s="158">
        <v>0.11700000000000001</v>
      </c>
      <c r="J28" s="158">
        <v>0.43099999999999999</v>
      </c>
      <c r="K28" s="159">
        <v>11</v>
      </c>
      <c r="L28" s="179">
        <f t="shared" si="0"/>
        <v>22.796308333333332</v>
      </c>
      <c r="M28" s="179">
        <f t="shared" si="1"/>
        <v>44</v>
      </c>
      <c r="N28" s="179">
        <f t="shared" si="2"/>
        <v>9.3000000000000007</v>
      </c>
    </row>
    <row r="29" spans="1:14">
      <c r="A29" s="157" t="s">
        <v>163</v>
      </c>
      <c r="B29" s="157">
        <v>1700</v>
      </c>
      <c r="C29" s="157" t="s">
        <v>143</v>
      </c>
      <c r="D29" s="157" t="s">
        <v>92</v>
      </c>
      <c r="E29" s="181">
        <v>0.19</v>
      </c>
      <c r="F29" s="181">
        <v>57.7</v>
      </c>
      <c r="G29" s="158">
        <v>0</v>
      </c>
      <c r="H29" s="158">
        <v>0.96799999999999997</v>
      </c>
      <c r="I29" s="158">
        <v>0.125</v>
      </c>
      <c r="J29" s="158">
        <v>0.34100000000000003</v>
      </c>
      <c r="K29" s="159">
        <v>0.2</v>
      </c>
      <c r="L29" s="179">
        <f t="shared" si="0"/>
        <v>0.32792833333333338</v>
      </c>
      <c r="M29" s="179">
        <f t="shared" si="1"/>
        <v>0.9</v>
      </c>
      <c r="N29" s="179">
        <f t="shared" si="2"/>
        <v>0.1</v>
      </c>
    </row>
    <row r="30" spans="1:14">
      <c r="A30" s="157" t="s">
        <v>163</v>
      </c>
      <c r="B30" s="157">
        <v>1710</v>
      </c>
      <c r="C30" s="157" t="s">
        <v>143</v>
      </c>
      <c r="D30" s="157" t="s">
        <v>92</v>
      </c>
      <c r="E30" s="181">
        <v>0.19</v>
      </c>
      <c r="F30" s="181">
        <v>57.7</v>
      </c>
      <c r="G30" s="158">
        <v>0</v>
      </c>
      <c r="H30" s="158">
        <v>0.96799999999999997</v>
      </c>
      <c r="I30" s="158">
        <v>0.125</v>
      </c>
      <c r="J30" s="158">
        <v>0.34100000000000003</v>
      </c>
      <c r="K30" s="159">
        <v>31.1</v>
      </c>
      <c r="L30" s="179">
        <f t="shared" si="0"/>
        <v>50.992855833333344</v>
      </c>
      <c r="M30" s="179">
        <f t="shared" si="1"/>
        <v>134.30000000000001</v>
      </c>
      <c r="N30" s="179">
        <f t="shared" si="2"/>
        <v>23.3</v>
      </c>
    </row>
    <row r="31" spans="1:14">
      <c r="K31" s="179">
        <f t="shared" ref="K31:M31" si="3">SUM(K2:K30)</f>
        <v>207.9</v>
      </c>
      <c r="L31" s="179">
        <f t="shared" si="3"/>
        <v>309.41480749999999</v>
      </c>
      <c r="M31" s="179">
        <f t="shared" si="3"/>
        <v>1034.6000000000001</v>
      </c>
      <c r="N31">
        <f>SUM(N2:N30)</f>
        <v>193.59999999999997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333"/>
  <sheetViews>
    <sheetView workbookViewId="0">
      <pane ySplit="1" topLeftCell="A311" activePane="bottomLeft" state="frozen"/>
      <selection pane="bottomLeft" activeCell="C1" sqref="C1"/>
    </sheetView>
  </sheetViews>
  <sheetFormatPr defaultRowHeight="15"/>
  <cols>
    <col min="1" max="1" width="39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6.5703125" bestFit="1" customWidth="1"/>
    <col min="12" max="12" width="13.42578125" customWidth="1"/>
  </cols>
  <sheetData>
    <row r="1" spans="1:14">
      <c r="A1" s="101" t="s">
        <v>132</v>
      </c>
      <c r="B1" s="101" t="s">
        <v>133</v>
      </c>
      <c r="C1" s="101" t="s">
        <v>134</v>
      </c>
      <c r="D1" s="101" t="s">
        <v>135</v>
      </c>
      <c r="E1" s="102" t="s">
        <v>136</v>
      </c>
      <c r="F1" s="102" t="s">
        <v>137</v>
      </c>
      <c r="G1" s="102" t="s">
        <v>138</v>
      </c>
      <c r="H1" s="102" t="s">
        <v>139</v>
      </c>
      <c r="I1" s="102" t="s">
        <v>140</v>
      </c>
      <c r="J1" s="102" t="s">
        <v>141</v>
      </c>
      <c r="K1" s="103" t="s">
        <v>90</v>
      </c>
      <c r="L1" s="55" t="s">
        <v>184</v>
      </c>
      <c r="M1" s="52" t="s">
        <v>185</v>
      </c>
      <c r="N1" s="52" t="s">
        <v>186</v>
      </c>
    </row>
    <row r="2" spans="1:14">
      <c r="A2" s="127" t="s">
        <v>144</v>
      </c>
      <c r="B2" s="127">
        <v>6172</v>
      </c>
      <c r="C2" s="127" t="s">
        <v>143</v>
      </c>
      <c r="D2" s="127" t="s">
        <v>92</v>
      </c>
      <c r="E2" s="128">
        <v>0.19</v>
      </c>
      <c r="F2" s="128">
        <v>57.7</v>
      </c>
      <c r="G2" s="128">
        <v>0</v>
      </c>
      <c r="H2" s="128">
        <v>0.60699999999999998</v>
      </c>
      <c r="I2" s="128">
        <v>3.3000000000000002E-2</v>
      </c>
      <c r="J2" s="128">
        <v>2.5999999999999999E-2</v>
      </c>
      <c r="K2" s="129">
        <v>0.3</v>
      </c>
      <c r="L2" s="179">
        <f>F2*J2*K2/12</f>
        <v>3.7504999999999997E-2</v>
      </c>
      <c r="M2" s="179">
        <f>ROUND(2.721*H2*L2,1)</f>
        <v>0.1</v>
      </c>
      <c r="N2" s="179">
        <f>ROUND((2.721*I2*L2)+(E2*K2),1)</f>
        <v>0.1</v>
      </c>
    </row>
    <row r="3" spans="1:14">
      <c r="A3" s="127" t="s">
        <v>144</v>
      </c>
      <c r="B3" s="127">
        <v>6172</v>
      </c>
      <c r="C3" s="127" t="s">
        <v>143</v>
      </c>
      <c r="D3" s="127" t="s">
        <v>92</v>
      </c>
      <c r="E3" s="181">
        <v>0.19</v>
      </c>
      <c r="F3" s="181">
        <v>57.7</v>
      </c>
      <c r="G3" s="128">
        <v>0</v>
      </c>
      <c r="H3" s="128">
        <v>0.60699999999999998</v>
      </c>
      <c r="I3" s="128">
        <v>3.3000000000000002E-2</v>
      </c>
      <c r="J3" s="128">
        <v>2.5999999999999999E-2</v>
      </c>
      <c r="K3" s="129">
        <v>1.6</v>
      </c>
      <c r="L3" s="179">
        <f t="shared" ref="L3:L66" si="0">F3*J3*K3/12</f>
        <v>0.20002666666666669</v>
      </c>
      <c r="M3" s="179">
        <f t="shared" ref="M3:M66" si="1">ROUND(2.721*H3*L3,1)</f>
        <v>0.3</v>
      </c>
      <c r="N3" s="179">
        <f t="shared" ref="N3:N66" si="2">ROUND((2.721*I3*L3)+(E3*K3),1)</f>
        <v>0.3</v>
      </c>
    </row>
    <row r="4" spans="1:14">
      <c r="A4" s="127" t="s">
        <v>144</v>
      </c>
      <c r="B4" s="127">
        <v>1400</v>
      </c>
      <c r="C4" s="127" t="s">
        <v>143</v>
      </c>
      <c r="D4" s="127" t="s">
        <v>92</v>
      </c>
      <c r="E4" s="181">
        <v>0.19</v>
      </c>
      <c r="F4" s="181">
        <v>57.7</v>
      </c>
      <c r="G4" s="128">
        <v>0</v>
      </c>
      <c r="H4" s="128">
        <v>0.70899999999999996</v>
      </c>
      <c r="I4" s="128">
        <v>0.11700000000000001</v>
      </c>
      <c r="J4" s="128">
        <v>0.43099999999999999</v>
      </c>
      <c r="K4" s="129">
        <v>7.1</v>
      </c>
      <c r="L4" s="179">
        <f t="shared" si="0"/>
        <v>14.713980833333332</v>
      </c>
      <c r="M4" s="179">
        <f t="shared" si="1"/>
        <v>28.4</v>
      </c>
      <c r="N4" s="179">
        <f t="shared" si="2"/>
        <v>6</v>
      </c>
    </row>
    <row r="5" spans="1:14">
      <c r="A5" s="127" t="s">
        <v>144</v>
      </c>
      <c r="B5" s="127">
        <v>1400</v>
      </c>
      <c r="C5" s="127" t="s">
        <v>143</v>
      </c>
      <c r="D5" s="127" t="s">
        <v>92</v>
      </c>
      <c r="E5" s="181">
        <v>0.19</v>
      </c>
      <c r="F5" s="181">
        <v>57.7</v>
      </c>
      <c r="G5" s="128">
        <v>0</v>
      </c>
      <c r="H5" s="128">
        <v>0.70899999999999996</v>
      </c>
      <c r="I5" s="128">
        <v>0.11700000000000001</v>
      </c>
      <c r="J5" s="128">
        <v>0.43099999999999999</v>
      </c>
      <c r="K5" s="129">
        <v>0.2</v>
      </c>
      <c r="L5" s="179">
        <f t="shared" si="0"/>
        <v>0.41447833333333334</v>
      </c>
      <c r="M5" s="179">
        <f t="shared" si="1"/>
        <v>0.8</v>
      </c>
      <c r="N5" s="179">
        <f t="shared" si="2"/>
        <v>0.2</v>
      </c>
    </row>
    <row r="6" spans="1:14">
      <c r="A6" s="127" t="s">
        <v>144</v>
      </c>
      <c r="B6" s="127">
        <v>1400</v>
      </c>
      <c r="C6" s="127" t="s">
        <v>143</v>
      </c>
      <c r="D6" s="127" t="s">
        <v>92</v>
      </c>
      <c r="E6" s="181">
        <v>0.19</v>
      </c>
      <c r="F6" s="181">
        <v>57.7</v>
      </c>
      <c r="G6" s="128">
        <v>0</v>
      </c>
      <c r="H6" s="128">
        <v>0.70899999999999996</v>
      </c>
      <c r="I6" s="128">
        <v>0.11700000000000001</v>
      </c>
      <c r="J6" s="128">
        <v>0.43099999999999999</v>
      </c>
      <c r="K6" s="129">
        <v>11.8</v>
      </c>
      <c r="L6" s="179">
        <f t="shared" si="0"/>
        <v>24.454221666666669</v>
      </c>
      <c r="M6" s="179">
        <f t="shared" si="1"/>
        <v>47.2</v>
      </c>
      <c r="N6" s="179">
        <f t="shared" si="2"/>
        <v>10</v>
      </c>
    </row>
    <row r="7" spans="1:14">
      <c r="A7" s="127" t="s">
        <v>144</v>
      </c>
      <c r="B7" s="127">
        <v>6172</v>
      </c>
      <c r="C7" s="127" t="s">
        <v>143</v>
      </c>
      <c r="D7" s="127" t="s">
        <v>92</v>
      </c>
      <c r="E7" s="181">
        <v>0.19</v>
      </c>
      <c r="F7" s="181">
        <v>57.7</v>
      </c>
      <c r="G7" s="128">
        <v>0</v>
      </c>
      <c r="H7" s="128">
        <v>0.60699999999999998</v>
      </c>
      <c r="I7" s="128">
        <v>3.3000000000000002E-2</v>
      </c>
      <c r="J7" s="128">
        <v>2.5999999999999999E-2</v>
      </c>
      <c r="K7" s="129">
        <v>1.8</v>
      </c>
      <c r="L7" s="179">
        <f t="shared" si="0"/>
        <v>0.22502999999999998</v>
      </c>
      <c r="M7" s="179">
        <f t="shared" si="1"/>
        <v>0.4</v>
      </c>
      <c r="N7" s="179">
        <f t="shared" si="2"/>
        <v>0.4</v>
      </c>
    </row>
    <row r="8" spans="1:14">
      <c r="A8" s="127" t="s">
        <v>144</v>
      </c>
      <c r="B8" s="127">
        <v>6172</v>
      </c>
      <c r="C8" s="127" t="s">
        <v>143</v>
      </c>
      <c r="D8" s="127" t="s">
        <v>92</v>
      </c>
      <c r="E8" s="181">
        <v>0.19</v>
      </c>
      <c r="F8" s="181">
        <v>57.7</v>
      </c>
      <c r="G8" s="128">
        <v>0</v>
      </c>
      <c r="H8" s="128">
        <v>0.60699999999999998</v>
      </c>
      <c r="I8" s="128">
        <v>3.3000000000000002E-2</v>
      </c>
      <c r="J8" s="128">
        <v>2.5999999999999999E-2</v>
      </c>
      <c r="K8" s="129">
        <v>0.1</v>
      </c>
      <c r="L8" s="179">
        <f t="shared" si="0"/>
        <v>1.2501666666666668E-2</v>
      </c>
      <c r="M8" s="179">
        <f t="shared" si="1"/>
        <v>0</v>
      </c>
      <c r="N8" s="179">
        <f t="shared" si="2"/>
        <v>0</v>
      </c>
    </row>
    <row r="9" spans="1:14">
      <c r="A9" s="127" t="s">
        <v>144</v>
      </c>
      <c r="B9" s="127">
        <v>4110</v>
      </c>
      <c r="C9" s="127" t="s">
        <v>143</v>
      </c>
      <c r="D9" s="127" t="s">
        <v>91</v>
      </c>
      <c r="E9" s="181">
        <v>0.19</v>
      </c>
      <c r="F9" s="181">
        <v>57.7</v>
      </c>
      <c r="G9" s="128">
        <v>0</v>
      </c>
      <c r="H9" s="128">
        <v>0.69099999999999995</v>
      </c>
      <c r="I9" s="128">
        <v>3.5999999999999997E-2</v>
      </c>
      <c r="J9" s="128">
        <v>0.26200000000000001</v>
      </c>
      <c r="K9" s="129">
        <v>3</v>
      </c>
      <c r="L9" s="179">
        <f t="shared" si="0"/>
        <v>3.7793500000000004</v>
      </c>
      <c r="M9" s="179">
        <f t="shared" si="1"/>
        <v>7.1</v>
      </c>
      <c r="N9" s="179">
        <f t="shared" si="2"/>
        <v>0.9</v>
      </c>
    </row>
    <row r="10" spans="1:14">
      <c r="A10" s="127" t="s">
        <v>144</v>
      </c>
      <c r="B10" s="127">
        <v>4110</v>
      </c>
      <c r="C10" s="127" t="s">
        <v>143</v>
      </c>
      <c r="D10" s="127" t="s">
        <v>92</v>
      </c>
      <c r="E10" s="181">
        <v>0.19</v>
      </c>
      <c r="F10" s="181">
        <v>57.7</v>
      </c>
      <c r="G10" s="128">
        <v>0</v>
      </c>
      <c r="H10" s="128">
        <v>0.69099999999999995</v>
      </c>
      <c r="I10" s="128">
        <v>3.5999999999999997E-2</v>
      </c>
      <c r="J10" s="128">
        <v>0.26200000000000001</v>
      </c>
      <c r="K10" s="129">
        <v>1.7</v>
      </c>
      <c r="L10" s="179">
        <f t="shared" si="0"/>
        <v>2.1416316666666666</v>
      </c>
      <c r="M10" s="179">
        <f t="shared" si="1"/>
        <v>4</v>
      </c>
      <c r="N10" s="179">
        <f t="shared" si="2"/>
        <v>0.5</v>
      </c>
    </row>
    <row r="11" spans="1:14">
      <c r="A11" s="127" t="s">
        <v>144</v>
      </c>
      <c r="B11" s="127">
        <v>4110</v>
      </c>
      <c r="C11" s="127" t="s">
        <v>143</v>
      </c>
      <c r="D11" s="127" t="s">
        <v>92</v>
      </c>
      <c r="E11" s="181">
        <v>0.19</v>
      </c>
      <c r="F11" s="181">
        <v>57.7</v>
      </c>
      <c r="G11" s="128">
        <v>0</v>
      </c>
      <c r="H11" s="128">
        <v>0.69099999999999995</v>
      </c>
      <c r="I11" s="128">
        <v>3.5999999999999997E-2</v>
      </c>
      <c r="J11" s="128">
        <v>0.26200000000000001</v>
      </c>
      <c r="K11" s="129">
        <v>0.2</v>
      </c>
      <c r="L11" s="179">
        <f t="shared" si="0"/>
        <v>0.25195666666666672</v>
      </c>
      <c r="M11" s="179">
        <f t="shared" si="1"/>
        <v>0.5</v>
      </c>
      <c r="N11" s="179">
        <f t="shared" si="2"/>
        <v>0.1</v>
      </c>
    </row>
    <row r="12" spans="1:14">
      <c r="A12" s="127" t="s">
        <v>144</v>
      </c>
      <c r="B12" s="127">
        <v>5300</v>
      </c>
      <c r="C12" s="127" t="s">
        <v>143</v>
      </c>
      <c r="D12" s="127" t="s">
        <v>91</v>
      </c>
      <c r="E12" s="181">
        <v>0.19</v>
      </c>
      <c r="F12" s="181">
        <v>57.7</v>
      </c>
      <c r="G12" s="128">
        <v>0</v>
      </c>
      <c r="H12" s="128">
        <v>0.505</v>
      </c>
      <c r="I12" s="128">
        <v>6.8000000000000005E-2</v>
      </c>
      <c r="J12" s="128">
        <v>5.2999999999999999E-2</v>
      </c>
      <c r="K12" s="129">
        <v>3.4</v>
      </c>
      <c r="L12" s="179">
        <f t="shared" si="0"/>
        <v>0.86646166666666657</v>
      </c>
      <c r="M12" s="179">
        <f t="shared" si="1"/>
        <v>1.2</v>
      </c>
      <c r="N12" s="179">
        <f t="shared" si="2"/>
        <v>0.8</v>
      </c>
    </row>
    <row r="13" spans="1:14">
      <c r="A13" s="127" t="s">
        <v>144</v>
      </c>
      <c r="B13" s="127">
        <v>5300</v>
      </c>
      <c r="C13" s="127" t="s">
        <v>143</v>
      </c>
      <c r="D13" s="127" t="s">
        <v>92</v>
      </c>
      <c r="E13" s="181">
        <v>0.19</v>
      </c>
      <c r="F13" s="181">
        <v>57.7</v>
      </c>
      <c r="G13" s="128">
        <v>0</v>
      </c>
      <c r="H13" s="128">
        <v>0.505</v>
      </c>
      <c r="I13" s="128">
        <v>6.8000000000000005E-2</v>
      </c>
      <c r="J13" s="128">
        <v>5.2999999999999999E-2</v>
      </c>
      <c r="K13" s="129">
        <v>0</v>
      </c>
      <c r="L13" s="179">
        <f t="shared" si="0"/>
        <v>0</v>
      </c>
      <c r="M13" s="179">
        <f t="shared" si="1"/>
        <v>0</v>
      </c>
      <c r="N13" s="179">
        <f t="shared" si="2"/>
        <v>0</v>
      </c>
    </row>
    <row r="14" spans="1:14">
      <c r="A14" s="127" t="s">
        <v>144</v>
      </c>
      <c r="B14" s="127">
        <v>1710</v>
      </c>
      <c r="C14" s="127" t="s">
        <v>143</v>
      </c>
      <c r="D14" s="127" t="s">
        <v>92</v>
      </c>
      <c r="E14" s="181">
        <v>0.19</v>
      </c>
      <c r="F14" s="181">
        <v>57.7</v>
      </c>
      <c r="G14" s="128">
        <v>0</v>
      </c>
      <c r="H14" s="128">
        <v>0.96799999999999997</v>
      </c>
      <c r="I14" s="128">
        <v>0.125</v>
      </c>
      <c r="J14" s="128">
        <v>0.34100000000000003</v>
      </c>
      <c r="K14" s="129">
        <v>19.100000000000001</v>
      </c>
      <c r="L14" s="179">
        <f t="shared" si="0"/>
        <v>31.317155833333342</v>
      </c>
      <c r="M14" s="179">
        <f t="shared" si="1"/>
        <v>82.5</v>
      </c>
      <c r="N14" s="179">
        <f t="shared" si="2"/>
        <v>14.3</v>
      </c>
    </row>
    <row r="15" spans="1:14">
      <c r="A15" s="127" t="s">
        <v>144</v>
      </c>
      <c r="B15" s="127">
        <v>1710</v>
      </c>
      <c r="C15" s="127" t="s">
        <v>143</v>
      </c>
      <c r="D15" s="127" t="s">
        <v>92</v>
      </c>
      <c r="E15" s="181">
        <v>0.19</v>
      </c>
      <c r="F15" s="181">
        <v>57.7</v>
      </c>
      <c r="G15" s="128">
        <v>0</v>
      </c>
      <c r="H15" s="128">
        <v>0.96799999999999997</v>
      </c>
      <c r="I15" s="128">
        <v>0.125</v>
      </c>
      <c r="J15" s="128">
        <v>0.34100000000000003</v>
      </c>
      <c r="K15" s="129">
        <v>10</v>
      </c>
      <c r="L15" s="179">
        <f t="shared" si="0"/>
        <v>16.396416666666671</v>
      </c>
      <c r="M15" s="179">
        <f t="shared" si="1"/>
        <v>43.2</v>
      </c>
      <c r="N15" s="179">
        <f t="shared" si="2"/>
        <v>7.5</v>
      </c>
    </row>
    <row r="16" spans="1:14">
      <c r="A16" s="127" t="s">
        <v>144</v>
      </c>
      <c r="B16" s="127">
        <v>1220</v>
      </c>
      <c r="C16" s="127" t="s">
        <v>143</v>
      </c>
      <c r="D16" s="127" t="s">
        <v>92</v>
      </c>
      <c r="E16" s="181">
        <v>0.19</v>
      </c>
      <c r="F16" s="181">
        <v>57.7</v>
      </c>
      <c r="G16" s="128">
        <v>0</v>
      </c>
      <c r="H16" s="128">
        <v>1.2450000000000001</v>
      </c>
      <c r="I16" s="128">
        <v>0.21299999999999999</v>
      </c>
      <c r="J16" s="128">
        <v>0.28799999999999998</v>
      </c>
      <c r="K16" s="129">
        <v>0.6</v>
      </c>
      <c r="L16" s="179">
        <f t="shared" si="0"/>
        <v>0.83087999999999995</v>
      </c>
      <c r="M16" s="179">
        <f t="shared" si="1"/>
        <v>2.8</v>
      </c>
      <c r="N16" s="179">
        <f t="shared" si="2"/>
        <v>0.6</v>
      </c>
    </row>
    <row r="17" spans="1:14">
      <c r="A17" s="127" t="s">
        <v>144</v>
      </c>
      <c r="B17" s="127">
        <v>1220</v>
      </c>
      <c r="C17" s="127" t="s">
        <v>143</v>
      </c>
      <c r="D17" s="127" t="s">
        <v>92</v>
      </c>
      <c r="E17" s="181">
        <v>0.19</v>
      </c>
      <c r="F17" s="181">
        <v>57.7</v>
      </c>
      <c r="G17" s="128">
        <v>0</v>
      </c>
      <c r="H17" s="128">
        <v>1.2450000000000001</v>
      </c>
      <c r="I17" s="128">
        <v>0.21299999999999999</v>
      </c>
      <c r="J17" s="128">
        <v>0.28799999999999998</v>
      </c>
      <c r="K17" s="129">
        <v>33.9</v>
      </c>
      <c r="L17" s="179">
        <f t="shared" si="0"/>
        <v>46.944719999999997</v>
      </c>
      <c r="M17" s="179">
        <f t="shared" si="1"/>
        <v>159</v>
      </c>
      <c r="N17" s="179">
        <f t="shared" si="2"/>
        <v>33.6</v>
      </c>
    </row>
    <row r="18" spans="1:14">
      <c r="A18" s="127" t="s">
        <v>144</v>
      </c>
      <c r="B18" s="127">
        <v>1220</v>
      </c>
      <c r="C18" s="127" t="s">
        <v>143</v>
      </c>
      <c r="D18" s="127" t="s">
        <v>92</v>
      </c>
      <c r="E18" s="181">
        <v>0.19</v>
      </c>
      <c r="F18" s="181">
        <v>57.7</v>
      </c>
      <c r="G18" s="128">
        <v>0</v>
      </c>
      <c r="H18" s="128">
        <v>1.2450000000000001</v>
      </c>
      <c r="I18" s="128">
        <v>0.21299999999999999</v>
      </c>
      <c r="J18" s="128">
        <v>0.28799999999999998</v>
      </c>
      <c r="K18" s="129">
        <v>1.3</v>
      </c>
      <c r="L18" s="179">
        <f t="shared" si="0"/>
        <v>1.8002399999999998</v>
      </c>
      <c r="M18" s="179">
        <f t="shared" si="1"/>
        <v>6.1</v>
      </c>
      <c r="N18" s="179">
        <f t="shared" si="2"/>
        <v>1.3</v>
      </c>
    </row>
    <row r="19" spans="1:14">
      <c r="A19" s="127" t="s">
        <v>144</v>
      </c>
      <c r="B19" s="127">
        <v>6120</v>
      </c>
      <c r="C19" s="127" t="s">
        <v>143</v>
      </c>
      <c r="D19" s="127" t="s">
        <v>91</v>
      </c>
      <c r="E19" s="181">
        <v>0.19</v>
      </c>
      <c r="F19" s="181">
        <v>57.7</v>
      </c>
      <c r="G19" s="128">
        <v>0</v>
      </c>
      <c r="H19" s="128">
        <v>0.60699999999999998</v>
      </c>
      <c r="I19" s="128">
        <v>3.3000000000000002E-2</v>
      </c>
      <c r="J19" s="128">
        <v>2.5999999999999999E-2</v>
      </c>
      <c r="K19" s="129">
        <v>0.2</v>
      </c>
      <c r="L19" s="179">
        <f t="shared" si="0"/>
        <v>2.5003333333333336E-2</v>
      </c>
      <c r="M19" s="179">
        <f t="shared" si="1"/>
        <v>0</v>
      </c>
      <c r="N19" s="179">
        <f t="shared" si="2"/>
        <v>0</v>
      </c>
    </row>
    <row r="20" spans="1:14">
      <c r="A20" s="127" t="s">
        <v>144</v>
      </c>
      <c r="B20" s="127">
        <v>6120</v>
      </c>
      <c r="C20" s="127" t="s">
        <v>143</v>
      </c>
      <c r="D20" s="127" t="s">
        <v>92</v>
      </c>
      <c r="E20" s="181">
        <v>0.19</v>
      </c>
      <c r="F20" s="181">
        <v>57.7</v>
      </c>
      <c r="G20" s="128">
        <v>0</v>
      </c>
      <c r="H20" s="128">
        <v>0.60699999999999998</v>
      </c>
      <c r="I20" s="128">
        <v>3.3000000000000002E-2</v>
      </c>
      <c r="J20" s="128">
        <v>2.5999999999999999E-2</v>
      </c>
      <c r="K20" s="129">
        <v>0.1</v>
      </c>
      <c r="L20" s="179">
        <f t="shared" si="0"/>
        <v>1.2501666666666668E-2</v>
      </c>
      <c r="M20" s="179">
        <f t="shared" si="1"/>
        <v>0</v>
      </c>
      <c r="N20" s="179">
        <f t="shared" si="2"/>
        <v>0</v>
      </c>
    </row>
    <row r="21" spans="1:14">
      <c r="A21" s="127" t="s">
        <v>144</v>
      </c>
      <c r="B21" s="127">
        <v>6120</v>
      </c>
      <c r="C21" s="127" t="s">
        <v>143</v>
      </c>
      <c r="D21" s="127" t="s">
        <v>92</v>
      </c>
      <c r="E21" s="181">
        <v>0.19</v>
      </c>
      <c r="F21" s="181">
        <v>57.7</v>
      </c>
      <c r="G21" s="128">
        <v>0</v>
      </c>
      <c r="H21" s="128">
        <v>0.60699999999999998</v>
      </c>
      <c r="I21" s="128">
        <v>3.3000000000000002E-2</v>
      </c>
      <c r="J21" s="128">
        <v>2.5999999999999999E-2</v>
      </c>
      <c r="K21" s="129">
        <v>4.3</v>
      </c>
      <c r="L21" s="179">
        <f t="shared" si="0"/>
        <v>0.53757166666666667</v>
      </c>
      <c r="M21" s="179">
        <f t="shared" si="1"/>
        <v>0.9</v>
      </c>
      <c r="N21" s="179">
        <f t="shared" si="2"/>
        <v>0.9</v>
      </c>
    </row>
    <row r="22" spans="1:14">
      <c r="A22" s="127" t="s">
        <v>144</v>
      </c>
      <c r="B22" s="127">
        <v>6120</v>
      </c>
      <c r="C22" s="127" t="s">
        <v>143</v>
      </c>
      <c r="D22" s="126"/>
      <c r="E22" s="181">
        <v>0.19</v>
      </c>
      <c r="F22" s="181">
        <v>57.7</v>
      </c>
      <c r="G22" s="128">
        <v>0</v>
      </c>
      <c r="H22" s="128">
        <v>0.60699999999999998</v>
      </c>
      <c r="I22" s="128">
        <v>3.3000000000000002E-2</v>
      </c>
      <c r="J22" s="128">
        <v>2.5999999999999999E-2</v>
      </c>
      <c r="K22" s="129">
        <v>0</v>
      </c>
      <c r="L22" s="179">
        <f t="shared" si="0"/>
        <v>0</v>
      </c>
      <c r="M22" s="179">
        <f t="shared" si="1"/>
        <v>0</v>
      </c>
      <c r="N22" s="179">
        <f t="shared" si="2"/>
        <v>0</v>
      </c>
    </row>
    <row r="23" spans="1:14">
      <c r="A23" s="127" t="s">
        <v>144</v>
      </c>
      <c r="B23" s="127">
        <v>1400</v>
      </c>
      <c r="C23" s="127" t="s">
        <v>143</v>
      </c>
      <c r="D23" s="127" t="s">
        <v>92</v>
      </c>
      <c r="E23" s="181">
        <v>0.19</v>
      </c>
      <c r="F23" s="181">
        <v>57.7</v>
      </c>
      <c r="G23" s="128">
        <v>0</v>
      </c>
      <c r="H23" s="128">
        <v>0.70899999999999996</v>
      </c>
      <c r="I23" s="128">
        <v>0.11700000000000001</v>
      </c>
      <c r="J23" s="128">
        <v>0.43099999999999999</v>
      </c>
      <c r="K23" s="129">
        <v>2.7</v>
      </c>
      <c r="L23" s="179">
        <f t="shared" si="0"/>
        <v>5.5954575000000011</v>
      </c>
      <c r="M23" s="179">
        <f t="shared" si="1"/>
        <v>10.8</v>
      </c>
      <c r="N23" s="179">
        <f t="shared" si="2"/>
        <v>2.2999999999999998</v>
      </c>
    </row>
    <row r="24" spans="1:14">
      <c r="A24" s="127" t="s">
        <v>144</v>
      </c>
      <c r="B24" s="127">
        <v>6430</v>
      </c>
      <c r="C24" s="127" t="s">
        <v>143</v>
      </c>
      <c r="D24" s="127" t="s">
        <v>92</v>
      </c>
      <c r="E24" s="181">
        <v>0.19</v>
      </c>
      <c r="F24" s="181">
        <v>57.7</v>
      </c>
      <c r="G24" s="128">
        <v>0</v>
      </c>
      <c r="H24" s="128">
        <v>0.60699999999999998</v>
      </c>
      <c r="I24" s="128">
        <v>3.3000000000000002E-2</v>
      </c>
      <c r="J24" s="128">
        <v>2.5999999999999999E-2</v>
      </c>
      <c r="K24" s="129">
        <v>8.6999999999999993</v>
      </c>
      <c r="L24" s="179">
        <f t="shared" si="0"/>
        <v>1.087645</v>
      </c>
      <c r="M24" s="179">
        <f t="shared" si="1"/>
        <v>1.8</v>
      </c>
      <c r="N24" s="179">
        <f t="shared" si="2"/>
        <v>1.8</v>
      </c>
    </row>
    <row r="25" spans="1:14">
      <c r="A25" s="127" t="s">
        <v>144</v>
      </c>
      <c r="B25" s="127">
        <v>6430</v>
      </c>
      <c r="C25" s="127" t="s">
        <v>143</v>
      </c>
      <c r="D25" s="127" t="s">
        <v>92</v>
      </c>
      <c r="E25" s="181">
        <v>0.19</v>
      </c>
      <c r="F25" s="181">
        <v>57.7</v>
      </c>
      <c r="G25" s="128">
        <v>0</v>
      </c>
      <c r="H25" s="128">
        <v>0.60699999999999998</v>
      </c>
      <c r="I25" s="128">
        <v>3.3000000000000002E-2</v>
      </c>
      <c r="J25" s="128">
        <v>2.5999999999999999E-2</v>
      </c>
      <c r="K25" s="129">
        <v>0.3</v>
      </c>
      <c r="L25" s="179">
        <f t="shared" si="0"/>
        <v>3.7504999999999997E-2</v>
      </c>
      <c r="M25" s="179">
        <f t="shared" si="1"/>
        <v>0.1</v>
      </c>
      <c r="N25" s="179">
        <f t="shared" si="2"/>
        <v>0.1</v>
      </c>
    </row>
    <row r="26" spans="1:14">
      <c r="A26" s="127" t="s">
        <v>144</v>
      </c>
      <c r="B26" s="127">
        <v>1700</v>
      </c>
      <c r="C26" s="127" t="s">
        <v>143</v>
      </c>
      <c r="D26" s="127" t="s">
        <v>92</v>
      </c>
      <c r="E26" s="181">
        <v>0.19</v>
      </c>
      <c r="F26" s="181">
        <v>57.7</v>
      </c>
      <c r="G26" s="128">
        <v>0</v>
      </c>
      <c r="H26" s="128">
        <v>0.96799999999999997</v>
      </c>
      <c r="I26" s="128">
        <v>0.125</v>
      </c>
      <c r="J26" s="128">
        <v>0.34100000000000003</v>
      </c>
      <c r="K26" s="129">
        <v>0</v>
      </c>
      <c r="L26" s="179">
        <f t="shared" si="0"/>
        <v>0</v>
      </c>
      <c r="M26" s="179">
        <f t="shared" si="1"/>
        <v>0</v>
      </c>
      <c r="N26" s="179">
        <f t="shared" si="2"/>
        <v>0</v>
      </c>
    </row>
    <row r="27" spans="1:14">
      <c r="A27" s="127" t="s">
        <v>144</v>
      </c>
      <c r="B27" s="127">
        <v>1820</v>
      </c>
      <c r="C27" s="127" t="s">
        <v>143</v>
      </c>
      <c r="D27" s="127" t="s">
        <v>92</v>
      </c>
      <c r="E27" s="181">
        <v>0.19</v>
      </c>
      <c r="F27" s="181">
        <v>57.7</v>
      </c>
      <c r="G27" s="128">
        <v>0</v>
      </c>
      <c r="H27" s="128">
        <v>2.0139999999999998</v>
      </c>
      <c r="I27" s="128">
        <v>0.28699999999999998</v>
      </c>
      <c r="J27" s="128">
        <v>0.28899999999999998</v>
      </c>
      <c r="K27" s="129">
        <v>0</v>
      </c>
      <c r="L27" s="179">
        <f t="shared" si="0"/>
        <v>0</v>
      </c>
      <c r="M27" s="179">
        <f t="shared" si="1"/>
        <v>0</v>
      </c>
      <c r="N27" s="179">
        <f t="shared" si="2"/>
        <v>0</v>
      </c>
    </row>
    <row r="28" spans="1:14">
      <c r="A28" s="127" t="s">
        <v>144</v>
      </c>
      <c r="B28" s="127">
        <v>1820</v>
      </c>
      <c r="C28" s="127" t="s">
        <v>143</v>
      </c>
      <c r="D28" s="127" t="s">
        <v>92</v>
      </c>
      <c r="E28" s="181">
        <v>0.19</v>
      </c>
      <c r="F28" s="181">
        <v>57.7</v>
      </c>
      <c r="G28" s="128">
        <v>0</v>
      </c>
      <c r="H28" s="128">
        <v>2.0139999999999998</v>
      </c>
      <c r="I28" s="128">
        <v>0.28699999999999998</v>
      </c>
      <c r="J28" s="128">
        <v>0.28899999999999998</v>
      </c>
      <c r="K28" s="129">
        <v>2.4</v>
      </c>
      <c r="L28" s="179">
        <f t="shared" si="0"/>
        <v>3.3350599999999999</v>
      </c>
      <c r="M28" s="179">
        <f t="shared" si="1"/>
        <v>18.3</v>
      </c>
      <c r="N28" s="179">
        <f t="shared" si="2"/>
        <v>3.1</v>
      </c>
    </row>
    <row r="29" spans="1:14">
      <c r="A29" s="127" t="s">
        <v>144</v>
      </c>
      <c r="B29" s="127">
        <v>1820</v>
      </c>
      <c r="C29" s="127" t="s">
        <v>143</v>
      </c>
      <c r="D29" s="127" t="s">
        <v>92</v>
      </c>
      <c r="E29" s="181">
        <v>0.19</v>
      </c>
      <c r="F29" s="181">
        <v>57.7</v>
      </c>
      <c r="G29" s="128">
        <v>0</v>
      </c>
      <c r="H29" s="128">
        <v>2.0139999999999998</v>
      </c>
      <c r="I29" s="128">
        <v>0.28699999999999998</v>
      </c>
      <c r="J29" s="128">
        <v>0.28899999999999998</v>
      </c>
      <c r="K29" s="129">
        <v>0.1</v>
      </c>
      <c r="L29" s="179">
        <f t="shared" si="0"/>
        <v>0.13896083333333334</v>
      </c>
      <c r="M29" s="179">
        <f t="shared" si="1"/>
        <v>0.8</v>
      </c>
      <c r="N29" s="179">
        <f t="shared" si="2"/>
        <v>0.1</v>
      </c>
    </row>
    <row r="30" spans="1:14">
      <c r="A30" s="127" t="s">
        <v>144</v>
      </c>
      <c r="B30" s="127">
        <v>2120</v>
      </c>
      <c r="C30" s="127" t="s">
        <v>143</v>
      </c>
      <c r="D30" s="127" t="s">
        <v>92</v>
      </c>
      <c r="E30" s="181">
        <v>0.19</v>
      </c>
      <c r="F30" s="181">
        <v>57.7</v>
      </c>
      <c r="G30" s="128">
        <v>0</v>
      </c>
      <c r="H30" s="128">
        <v>1.022</v>
      </c>
      <c r="I30" s="128">
        <v>0.19600000000000001</v>
      </c>
      <c r="J30" s="128">
        <v>0.26200000000000001</v>
      </c>
      <c r="K30" s="129">
        <v>0.1</v>
      </c>
      <c r="L30" s="179">
        <f t="shared" si="0"/>
        <v>0.12597833333333336</v>
      </c>
      <c r="M30" s="179">
        <f t="shared" si="1"/>
        <v>0.4</v>
      </c>
      <c r="N30" s="179">
        <f t="shared" si="2"/>
        <v>0.1</v>
      </c>
    </row>
    <row r="31" spans="1:14">
      <c r="A31" s="127" t="s">
        <v>144</v>
      </c>
      <c r="B31" s="127">
        <v>2120</v>
      </c>
      <c r="C31" s="127" t="s">
        <v>143</v>
      </c>
      <c r="D31" s="127" t="s">
        <v>92</v>
      </c>
      <c r="E31" s="181">
        <v>0.19</v>
      </c>
      <c r="F31" s="181">
        <v>57.7</v>
      </c>
      <c r="G31" s="128">
        <v>0</v>
      </c>
      <c r="H31" s="128">
        <v>1.022</v>
      </c>
      <c r="I31" s="128">
        <v>0.19600000000000001</v>
      </c>
      <c r="J31" s="128">
        <v>0.26200000000000001</v>
      </c>
      <c r="K31" s="129">
        <v>0.4</v>
      </c>
      <c r="L31" s="179">
        <f t="shared" si="0"/>
        <v>0.50391333333333344</v>
      </c>
      <c r="M31" s="179">
        <f t="shared" si="1"/>
        <v>1.4</v>
      </c>
      <c r="N31" s="179">
        <f t="shared" si="2"/>
        <v>0.3</v>
      </c>
    </row>
    <row r="32" spans="1:14">
      <c r="A32" s="127" t="s">
        <v>144</v>
      </c>
      <c r="B32" s="127">
        <v>1110</v>
      </c>
      <c r="C32" s="127" t="s">
        <v>143</v>
      </c>
      <c r="D32" s="127" t="s">
        <v>91</v>
      </c>
      <c r="E32" s="181">
        <v>0.19</v>
      </c>
      <c r="F32" s="181">
        <v>57.7</v>
      </c>
      <c r="G32" s="128">
        <v>0</v>
      </c>
      <c r="H32" s="128">
        <v>0.96799999999999997</v>
      </c>
      <c r="I32" s="128">
        <v>0.125</v>
      </c>
      <c r="J32" s="128">
        <v>0.28799999999999998</v>
      </c>
      <c r="K32" s="129">
        <v>4</v>
      </c>
      <c r="L32" s="179">
        <f t="shared" si="0"/>
        <v>5.5392000000000001</v>
      </c>
      <c r="M32" s="179">
        <f t="shared" si="1"/>
        <v>14.6</v>
      </c>
      <c r="N32" s="179">
        <f t="shared" si="2"/>
        <v>2.6</v>
      </c>
    </row>
    <row r="33" spans="1:14">
      <c r="A33" s="127" t="s">
        <v>144</v>
      </c>
      <c r="B33" s="127">
        <v>1110</v>
      </c>
      <c r="C33" s="127" t="s">
        <v>143</v>
      </c>
      <c r="D33" s="127" t="s">
        <v>92</v>
      </c>
      <c r="E33" s="181">
        <v>0.19</v>
      </c>
      <c r="F33" s="181">
        <v>57.7</v>
      </c>
      <c r="G33" s="128">
        <v>0</v>
      </c>
      <c r="H33" s="128">
        <v>0.96799999999999997</v>
      </c>
      <c r="I33" s="128">
        <v>0.125</v>
      </c>
      <c r="J33" s="128">
        <v>0.28799999999999998</v>
      </c>
      <c r="K33" s="129">
        <v>0.7</v>
      </c>
      <c r="L33" s="179">
        <f t="shared" si="0"/>
        <v>0.96935999999999989</v>
      </c>
      <c r="M33" s="179">
        <f t="shared" si="1"/>
        <v>2.6</v>
      </c>
      <c r="N33" s="179">
        <f t="shared" si="2"/>
        <v>0.5</v>
      </c>
    </row>
    <row r="34" spans="1:14">
      <c r="A34" s="127" t="s">
        <v>144</v>
      </c>
      <c r="B34" s="127">
        <v>6172</v>
      </c>
      <c r="C34" s="127" t="s">
        <v>143</v>
      </c>
      <c r="D34" s="127" t="s">
        <v>91</v>
      </c>
      <c r="E34" s="181">
        <v>0.19</v>
      </c>
      <c r="F34" s="181">
        <v>57.7</v>
      </c>
      <c r="G34" s="128">
        <v>0</v>
      </c>
      <c r="H34" s="128">
        <v>0.60699999999999998</v>
      </c>
      <c r="I34" s="128">
        <v>3.3000000000000002E-2</v>
      </c>
      <c r="J34" s="128">
        <v>2.5999999999999999E-2</v>
      </c>
      <c r="K34" s="129">
        <v>2</v>
      </c>
      <c r="L34" s="179">
        <f t="shared" si="0"/>
        <v>0.25003333333333333</v>
      </c>
      <c r="M34" s="179">
        <f t="shared" si="1"/>
        <v>0.4</v>
      </c>
      <c r="N34" s="179">
        <f t="shared" si="2"/>
        <v>0.4</v>
      </c>
    </row>
    <row r="35" spans="1:14">
      <c r="A35" s="127" t="s">
        <v>144</v>
      </c>
      <c r="B35" s="127">
        <v>6172</v>
      </c>
      <c r="C35" s="127" t="s">
        <v>143</v>
      </c>
      <c r="D35" s="127" t="s">
        <v>92</v>
      </c>
      <c r="E35" s="181">
        <v>0.19</v>
      </c>
      <c r="F35" s="181">
        <v>57.7</v>
      </c>
      <c r="G35" s="128">
        <v>0</v>
      </c>
      <c r="H35" s="128">
        <v>0.60699999999999998</v>
      </c>
      <c r="I35" s="128">
        <v>3.3000000000000002E-2</v>
      </c>
      <c r="J35" s="128">
        <v>2.5999999999999999E-2</v>
      </c>
      <c r="K35" s="129">
        <v>0.3</v>
      </c>
      <c r="L35" s="179">
        <f t="shared" si="0"/>
        <v>3.7504999999999997E-2</v>
      </c>
      <c r="M35" s="179">
        <f t="shared" si="1"/>
        <v>0.1</v>
      </c>
      <c r="N35" s="179">
        <f t="shared" si="2"/>
        <v>0.1</v>
      </c>
    </row>
    <row r="36" spans="1:14">
      <c r="A36" s="127" t="s">
        <v>144</v>
      </c>
      <c r="B36" s="127">
        <v>5300</v>
      </c>
      <c r="C36" s="127" t="s">
        <v>143</v>
      </c>
      <c r="D36" s="127" t="s">
        <v>92</v>
      </c>
      <c r="E36" s="181">
        <v>0.19</v>
      </c>
      <c r="F36" s="181">
        <v>57.7</v>
      </c>
      <c r="G36" s="128">
        <v>0</v>
      </c>
      <c r="H36" s="128">
        <v>0.505</v>
      </c>
      <c r="I36" s="128">
        <v>6.8000000000000005E-2</v>
      </c>
      <c r="J36" s="128">
        <v>5.2999999999999999E-2</v>
      </c>
      <c r="K36" s="129">
        <v>2.2999999999999998</v>
      </c>
      <c r="L36" s="179">
        <f t="shared" si="0"/>
        <v>0.5861358333333333</v>
      </c>
      <c r="M36" s="179">
        <f t="shared" si="1"/>
        <v>0.8</v>
      </c>
      <c r="N36" s="179">
        <f t="shared" si="2"/>
        <v>0.5</v>
      </c>
    </row>
    <row r="37" spans="1:14">
      <c r="A37" s="127" t="s">
        <v>144</v>
      </c>
      <c r="B37" s="127">
        <v>5300</v>
      </c>
      <c r="C37" s="127" t="s">
        <v>143</v>
      </c>
      <c r="D37" s="127" t="s">
        <v>92</v>
      </c>
      <c r="E37" s="181">
        <v>0.19</v>
      </c>
      <c r="F37" s="181">
        <v>57.7</v>
      </c>
      <c r="G37" s="128">
        <v>0</v>
      </c>
      <c r="H37" s="128">
        <v>0.505</v>
      </c>
      <c r="I37" s="128">
        <v>6.8000000000000005E-2</v>
      </c>
      <c r="J37" s="128">
        <v>5.2999999999999999E-2</v>
      </c>
      <c r="K37" s="129">
        <v>0.7</v>
      </c>
      <c r="L37" s="179">
        <f t="shared" si="0"/>
        <v>0.17838916666666668</v>
      </c>
      <c r="M37" s="179">
        <f t="shared" si="1"/>
        <v>0.2</v>
      </c>
      <c r="N37" s="179">
        <f t="shared" si="2"/>
        <v>0.2</v>
      </c>
    </row>
    <row r="38" spans="1:14">
      <c r="A38" s="127" t="s">
        <v>144</v>
      </c>
      <c r="B38" s="127">
        <v>4110</v>
      </c>
      <c r="C38" s="127" t="s">
        <v>143</v>
      </c>
      <c r="D38" s="127" t="s">
        <v>92</v>
      </c>
      <c r="E38" s="181">
        <v>0.19</v>
      </c>
      <c r="F38" s="181">
        <v>57.7</v>
      </c>
      <c r="G38" s="128">
        <v>0</v>
      </c>
      <c r="H38" s="128">
        <v>0.69099999999999995</v>
      </c>
      <c r="I38" s="128">
        <v>3.5999999999999997E-2</v>
      </c>
      <c r="J38" s="128">
        <v>0.26200000000000001</v>
      </c>
      <c r="K38" s="129">
        <v>3.2</v>
      </c>
      <c r="L38" s="179">
        <f t="shared" si="0"/>
        <v>4.0313066666666675</v>
      </c>
      <c r="M38" s="179">
        <f t="shared" si="1"/>
        <v>7.6</v>
      </c>
      <c r="N38" s="179">
        <f t="shared" si="2"/>
        <v>1</v>
      </c>
    </row>
    <row r="39" spans="1:14">
      <c r="A39" s="127" t="s">
        <v>144</v>
      </c>
      <c r="B39" s="127">
        <v>4110</v>
      </c>
      <c r="C39" s="127" t="s">
        <v>143</v>
      </c>
      <c r="D39" s="127" t="s">
        <v>92</v>
      </c>
      <c r="E39" s="181">
        <v>0.19</v>
      </c>
      <c r="F39" s="181">
        <v>57.7</v>
      </c>
      <c r="G39" s="128">
        <v>0</v>
      </c>
      <c r="H39" s="128">
        <v>0.69099999999999995</v>
      </c>
      <c r="I39" s="128">
        <v>3.5999999999999997E-2</v>
      </c>
      <c r="J39" s="128">
        <v>0.26200000000000001</v>
      </c>
      <c r="K39" s="129">
        <v>37.9</v>
      </c>
      <c r="L39" s="179">
        <f t="shared" si="0"/>
        <v>47.745788333333337</v>
      </c>
      <c r="M39" s="179">
        <f t="shared" si="1"/>
        <v>89.8</v>
      </c>
      <c r="N39" s="179">
        <f t="shared" si="2"/>
        <v>11.9</v>
      </c>
    </row>
    <row r="40" spans="1:14">
      <c r="A40" s="127" t="s">
        <v>144</v>
      </c>
      <c r="B40" s="127">
        <v>3200</v>
      </c>
      <c r="C40" s="127" t="s">
        <v>143</v>
      </c>
      <c r="D40" s="127" t="s">
        <v>92</v>
      </c>
      <c r="E40" s="181">
        <v>0.19</v>
      </c>
      <c r="F40" s="181">
        <v>57.7</v>
      </c>
      <c r="G40" s="128">
        <v>0</v>
      </c>
      <c r="H40" s="128">
        <v>0.69099999999999995</v>
      </c>
      <c r="I40" s="128">
        <v>3.5999999999999997E-2</v>
      </c>
      <c r="J40" s="128">
        <v>0.26200000000000001</v>
      </c>
      <c r="K40" s="129">
        <v>11.6</v>
      </c>
      <c r="L40" s="179">
        <f t="shared" si="0"/>
        <v>14.613486666666667</v>
      </c>
      <c r="M40" s="179">
        <f t="shared" si="1"/>
        <v>27.5</v>
      </c>
      <c r="N40" s="179">
        <f t="shared" si="2"/>
        <v>3.6</v>
      </c>
    </row>
    <row r="41" spans="1:14">
      <c r="A41" s="127" t="s">
        <v>144</v>
      </c>
      <c r="B41" s="127">
        <v>3200</v>
      </c>
      <c r="C41" s="127" t="s">
        <v>143</v>
      </c>
      <c r="D41" s="127" t="s">
        <v>92</v>
      </c>
      <c r="E41" s="181">
        <v>0.19</v>
      </c>
      <c r="F41" s="181">
        <v>57.7</v>
      </c>
      <c r="G41" s="128">
        <v>0</v>
      </c>
      <c r="H41" s="128">
        <v>0.69099999999999995</v>
      </c>
      <c r="I41" s="128">
        <v>3.5999999999999997E-2</v>
      </c>
      <c r="J41" s="128">
        <v>0.26200000000000001</v>
      </c>
      <c r="K41" s="129">
        <v>3.1</v>
      </c>
      <c r="L41" s="179">
        <f t="shared" si="0"/>
        <v>3.9053283333333337</v>
      </c>
      <c r="M41" s="179">
        <f t="shared" si="1"/>
        <v>7.3</v>
      </c>
      <c r="N41" s="179">
        <f t="shared" si="2"/>
        <v>1</v>
      </c>
    </row>
    <row r="42" spans="1:14">
      <c r="A42" s="127" t="s">
        <v>144</v>
      </c>
      <c r="B42" s="127">
        <v>3200</v>
      </c>
      <c r="C42" s="127" t="s">
        <v>143</v>
      </c>
      <c r="D42" s="127" t="s">
        <v>92</v>
      </c>
      <c r="E42" s="181">
        <v>0.19</v>
      </c>
      <c r="F42" s="181">
        <v>57.7</v>
      </c>
      <c r="G42" s="128">
        <v>0</v>
      </c>
      <c r="H42" s="128">
        <v>0.69099999999999995</v>
      </c>
      <c r="I42" s="128">
        <v>3.5999999999999997E-2</v>
      </c>
      <c r="J42" s="128">
        <v>0.26200000000000001</v>
      </c>
      <c r="K42" s="129">
        <v>0.9</v>
      </c>
      <c r="L42" s="179">
        <f t="shared" si="0"/>
        <v>1.1338050000000002</v>
      </c>
      <c r="M42" s="179">
        <f t="shared" si="1"/>
        <v>2.1</v>
      </c>
      <c r="N42" s="179">
        <f t="shared" si="2"/>
        <v>0.3</v>
      </c>
    </row>
    <row r="43" spans="1:14">
      <c r="A43" s="127" t="s">
        <v>144</v>
      </c>
      <c r="B43" s="127">
        <v>3200</v>
      </c>
      <c r="C43" s="127" t="s">
        <v>143</v>
      </c>
      <c r="D43" s="127" t="s">
        <v>92</v>
      </c>
      <c r="E43" s="181">
        <v>0.19</v>
      </c>
      <c r="F43" s="181">
        <v>57.7</v>
      </c>
      <c r="G43" s="128">
        <v>0</v>
      </c>
      <c r="H43" s="128">
        <v>0.69099999999999995</v>
      </c>
      <c r="I43" s="128">
        <v>3.5999999999999997E-2</v>
      </c>
      <c r="J43" s="128">
        <v>0.26200000000000001</v>
      </c>
      <c r="K43" s="129">
        <v>0.6</v>
      </c>
      <c r="L43" s="179">
        <f t="shared" si="0"/>
        <v>0.75587000000000015</v>
      </c>
      <c r="M43" s="179">
        <f t="shared" si="1"/>
        <v>1.4</v>
      </c>
      <c r="N43" s="179">
        <f t="shared" si="2"/>
        <v>0.2</v>
      </c>
    </row>
    <row r="44" spans="1:14">
      <c r="A44" s="127" t="s">
        <v>144</v>
      </c>
      <c r="B44" s="127">
        <v>3200</v>
      </c>
      <c r="C44" s="127" t="s">
        <v>143</v>
      </c>
      <c r="D44" s="127" t="s">
        <v>92</v>
      </c>
      <c r="E44" s="181">
        <v>0.19</v>
      </c>
      <c r="F44" s="181">
        <v>57.7</v>
      </c>
      <c r="G44" s="128">
        <v>0</v>
      </c>
      <c r="H44" s="128">
        <v>0.69099999999999995</v>
      </c>
      <c r="I44" s="128">
        <v>3.5999999999999997E-2</v>
      </c>
      <c r="J44" s="128">
        <v>0.26200000000000001</v>
      </c>
      <c r="K44" s="129">
        <v>3.6</v>
      </c>
      <c r="L44" s="179">
        <f t="shared" si="0"/>
        <v>4.5352200000000007</v>
      </c>
      <c r="M44" s="179">
        <f t="shared" si="1"/>
        <v>8.5</v>
      </c>
      <c r="N44" s="179">
        <f t="shared" si="2"/>
        <v>1.1000000000000001</v>
      </c>
    </row>
    <row r="45" spans="1:14">
      <c r="A45" s="127" t="s">
        <v>144</v>
      </c>
      <c r="B45" s="127">
        <v>6410</v>
      </c>
      <c r="C45" s="127" t="s">
        <v>143</v>
      </c>
      <c r="D45" s="127" t="s">
        <v>92</v>
      </c>
      <c r="E45" s="181">
        <v>0.19</v>
      </c>
      <c r="F45" s="181">
        <v>57.7</v>
      </c>
      <c r="G45" s="128">
        <v>0</v>
      </c>
      <c r="H45" s="128">
        <v>0.60699999999999998</v>
      </c>
      <c r="I45" s="128">
        <v>3.3000000000000002E-2</v>
      </c>
      <c r="J45" s="128">
        <v>2.5999999999999999E-2</v>
      </c>
      <c r="K45" s="129">
        <v>1.1000000000000001</v>
      </c>
      <c r="L45" s="179">
        <f t="shared" si="0"/>
        <v>0.13751833333333333</v>
      </c>
      <c r="M45" s="179">
        <f t="shared" si="1"/>
        <v>0.2</v>
      </c>
      <c r="N45" s="179">
        <f t="shared" si="2"/>
        <v>0.2</v>
      </c>
    </row>
    <row r="46" spans="1:14">
      <c r="A46" s="127" t="s">
        <v>144</v>
      </c>
      <c r="B46" s="127">
        <v>6410</v>
      </c>
      <c r="C46" s="127" t="s">
        <v>143</v>
      </c>
      <c r="D46" s="127" t="s">
        <v>92</v>
      </c>
      <c r="E46" s="181">
        <v>0.19</v>
      </c>
      <c r="F46" s="181">
        <v>57.7</v>
      </c>
      <c r="G46" s="128">
        <v>0</v>
      </c>
      <c r="H46" s="128">
        <v>0.60699999999999998</v>
      </c>
      <c r="I46" s="128">
        <v>3.3000000000000002E-2</v>
      </c>
      <c r="J46" s="128">
        <v>2.5999999999999999E-2</v>
      </c>
      <c r="K46" s="129">
        <v>0</v>
      </c>
      <c r="L46" s="179">
        <f t="shared" si="0"/>
        <v>0</v>
      </c>
      <c r="M46" s="179">
        <f t="shared" si="1"/>
        <v>0</v>
      </c>
      <c r="N46" s="179">
        <f t="shared" si="2"/>
        <v>0</v>
      </c>
    </row>
    <row r="47" spans="1:14">
      <c r="A47" s="127" t="s">
        <v>144</v>
      </c>
      <c r="B47" s="127">
        <v>4110</v>
      </c>
      <c r="C47" s="127" t="s">
        <v>143</v>
      </c>
      <c r="D47" s="127" t="s">
        <v>92</v>
      </c>
      <c r="E47" s="181">
        <v>0.19</v>
      </c>
      <c r="F47" s="181">
        <v>57.7</v>
      </c>
      <c r="G47" s="128">
        <v>0</v>
      </c>
      <c r="H47" s="128">
        <v>0.69099999999999995</v>
      </c>
      <c r="I47" s="128">
        <v>3.5999999999999997E-2</v>
      </c>
      <c r="J47" s="128">
        <v>0.26200000000000001</v>
      </c>
      <c r="K47" s="129">
        <v>3.1</v>
      </c>
      <c r="L47" s="179">
        <f t="shared" si="0"/>
        <v>3.9053283333333337</v>
      </c>
      <c r="M47" s="179">
        <f t="shared" si="1"/>
        <v>7.3</v>
      </c>
      <c r="N47" s="179">
        <f t="shared" si="2"/>
        <v>1</v>
      </c>
    </row>
    <row r="48" spans="1:14">
      <c r="A48" s="127" t="s">
        <v>144</v>
      </c>
      <c r="B48" s="127">
        <v>4110</v>
      </c>
      <c r="C48" s="127" t="s">
        <v>143</v>
      </c>
      <c r="D48" s="127" t="s">
        <v>92</v>
      </c>
      <c r="E48" s="181">
        <v>0.19</v>
      </c>
      <c r="F48" s="181">
        <v>57.7</v>
      </c>
      <c r="G48" s="128">
        <v>0</v>
      </c>
      <c r="H48" s="128">
        <v>0.69099999999999995</v>
      </c>
      <c r="I48" s="128">
        <v>3.5999999999999997E-2</v>
      </c>
      <c r="J48" s="128">
        <v>0.26200000000000001</v>
      </c>
      <c r="K48" s="129">
        <v>36.4</v>
      </c>
      <c r="L48" s="179">
        <f t="shared" si="0"/>
        <v>45.856113333333333</v>
      </c>
      <c r="M48" s="179">
        <f t="shared" si="1"/>
        <v>86.2</v>
      </c>
      <c r="N48" s="179">
        <f t="shared" si="2"/>
        <v>11.4</v>
      </c>
    </row>
    <row r="49" spans="1:14">
      <c r="A49" s="127" t="s">
        <v>144</v>
      </c>
      <c r="B49" s="127">
        <v>6170</v>
      </c>
      <c r="C49" s="127" t="s">
        <v>143</v>
      </c>
      <c r="D49" s="127" t="s">
        <v>91</v>
      </c>
      <c r="E49" s="181">
        <v>0.19</v>
      </c>
      <c r="F49" s="181">
        <v>57.7</v>
      </c>
      <c r="G49" s="128">
        <v>0</v>
      </c>
      <c r="H49" s="128">
        <v>0.60699999999999998</v>
      </c>
      <c r="I49" s="128">
        <v>3.3000000000000002E-2</v>
      </c>
      <c r="J49" s="128">
        <v>2.5999999999999999E-2</v>
      </c>
      <c r="K49" s="129">
        <v>5.9</v>
      </c>
      <c r="L49" s="179">
        <f t="shared" si="0"/>
        <v>0.73759833333333347</v>
      </c>
      <c r="M49" s="179">
        <f t="shared" si="1"/>
        <v>1.2</v>
      </c>
      <c r="N49" s="179">
        <f t="shared" si="2"/>
        <v>1.2</v>
      </c>
    </row>
    <row r="50" spans="1:14">
      <c r="A50" s="127" t="s">
        <v>144</v>
      </c>
      <c r="B50" s="127">
        <v>6170</v>
      </c>
      <c r="C50" s="127" t="s">
        <v>143</v>
      </c>
      <c r="D50" s="127" t="s">
        <v>92</v>
      </c>
      <c r="E50" s="181">
        <v>0.19</v>
      </c>
      <c r="F50" s="181">
        <v>57.7</v>
      </c>
      <c r="G50" s="128">
        <v>0</v>
      </c>
      <c r="H50" s="128">
        <v>0.60699999999999998</v>
      </c>
      <c r="I50" s="128">
        <v>3.3000000000000002E-2</v>
      </c>
      <c r="J50" s="128">
        <v>2.5999999999999999E-2</v>
      </c>
      <c r="K50" s="129">
        <v>0.2</v>
      </c>
      <c r="L50" s="179">
        <f t="shared" si="0"/>
        <v>2.5003333333333336E-2</v>
      </c>
      <c r="M50" s="179">
        <f t="shared" si="1"/>
        <v>0</v>
      </c>
      <c r="N50" s="179">
        <f t="shared" si="2"/>
        <v>0</v>
      </c>
    </row>
    <row r="51" spans="1:14">
      <c r="A51" s="127" t="s">
        <v>144</v>
      </c>
      <c r="B51" s="127">
        <v>6170</v>
      </c>
      <c r="C51" s="127" t="s">
        <v>143</v>
      </c>
      <c r="D51" s="127" t="s">
        <v>92</v>
      </c>
      <c r="E51" s="181">
        <v>0.19</v>
      </c>
      <c r="F51" s="181">
        <v>57.7</v>
      </c>
      <c r="G51" s="128">
        <v>0</v>
      </c>
      <c r="H51" s="128">
        <v>0.60699999999999998</v>
      </c>
      <c r="I51" s="128">
        <v>3.3000000000000002E-2</v>
      </c>
      <c r="J51" s="128">
        <v>2.5999999999999999E-2</v>
      </c>
      <c r="K51" s="129">
        <v>1</v>
      </c>
      <c r="L51" s="179">
        <f t="shared" si="0"/>
        <v>0.12501666666666666</v>
      </c>
      <c r="M51" s="179">
        <f t="shared" si="1"/>
        <v>0.2</v>
      </c>
      <c r="N51" s="179">
        <f t="shared" si="2"/>
        <v>0.2</v>
      </c>
    </row>
    <row r="52" spans="1:14">
      <c r="A52" s="127" t="s">
        <v>144</v>
      </c>
      <c r="B52" s="127">
        <v>1700</v>
      </c>
      <c r="C52" s="127" t="s">
        <v>143</v>
      </c>
      <c r="D52" s="127" t="s">
        <v>92</v>
      </c>
      <c r="E52" s="181">
        <v>0.19</v>
      </c>
      <c r="F52" s="181">
        <v>57.7</v>
      </c>
      <c r="G52" s="128">
        <v>0</v>
      </c>
      <c r="H52" s="128">
        <v>0.96799999999999997</v>
      </c>
      <c r="I52" s="128">
        <v>0.125</v>
      </c>
      <c r="J52" s="128">
        <v>0.34100000000000003</v>
      </c>
      <c r="K52" s="129">
        <v>0.6</v>
      </c>
      <c r="L52" s="179">
        <f t="shared" si="0"/>
        <v>0.98378500000000013</v>
      </c>
      <c r="M52" s="179">
        <f t="shared" si="1"/>
        <v>2.6</v>
      </c>
      <c r="N52" s="179">
        <f t="shared" si="2"/>
        <v>0.4</v>
      </c>
    </row>
    <row r="53" spans="1:14">
      <c r="A53" s="127" t="s">
        <v>144</v>
      </c>
      <c r="B53" s="127">
        <v>1700</v>
      </c>
      <c r="C53" s="127" t="s">
        <v>143</v>
      </c>
      <c r="D53" s="127" t="s">
        <v>92</v>
      </c>
      <c r="E53" s="181">
        <v>0.19</v>
      </c>
      <c r="F53" s="181">
        <v>57.7</v>
      </c>
      <c r="G53" s="128">
        <v>0</v>
      </c>
      <c r="H53" s="128">
        <v>0.96799999999999997</v>
      </c>
      <c r="I53" s="128">
        <v>0.125</v>
      </c>
      <c r="J53" s="128">
        <v>0.34100000000000003</v>
      </c>
      <c r="K53" s="129">
        <v>0.2</v>
      </c>
      <c r="L53" s="179">
        <f t="shared" si="0"/>
        <v>0.32792833333333338</v>
      </c>
      <c r="M53" s="179">
        <f t="shared" si="1"/>
        <v>0.9</v>
      </c>
      <c r="N53" s="179">
        <f t="shared" si="2"/>
        <v>0.1</v>
      </c>
    </row>
    <row r="54" spans="1:14">
      <c r="A54" s="127" t="s">
        <v>144</v>
      </c>
      <c r="B54" s="127">
        <v>1700</v>
      </c>
      <c r="C54" s="127" t="s">
        <v>143</v>
      </c>
      <c r="D54" s="127" t="s">
        <v>92</v>
      </c>
      <c r="E54" s="181">
        <v>0.19</v>
      </c>
      <c r="F54" s="181">
        <v>57.7</v>
      </c>
      <c r="G54" s="128">
        <v>0</v>
      </c>
      <c r="H54" s="128">
        <v>0.96799999999999997</v>
      </c>
      <c r="I54" s="128">
        <v>0.125</v>
      </c>
      <c r="J54" s="128">
        <v>0.34100000000000003</v>
      </c>
      <c r="K54" s="129">
        <v>12.5</v>
      </c>
      <c r="L54" s="179">
        <f t="shared" si="0"/>
        <v>20.495520833333334</v>
      </c>
      <c r="M54" s="179">
        <f t="shared" si="1"/>
        <v>54</v>
      </c>
      <c r="N54" s="179">
        <f t="shared" si="2"/>
        <v>9.3000000000000007</v>
      </c>
    </row>
    <row r="55" spans="1:14">
      <c r="A55" s="127" t="s">
        <v>144</v>
      </c>
      <c r="B55" s="127">
        <v>4110</v>
      </c>
      <c r="C55" s="127" t="s">
        <v>143</v>
      </c>
      <c r="D55" s="127" t="s">
        <v>92</v>
      </c>
      <c r="E55" s="181">
        <v>0.19</v>
      </c>
      <c r="F55" s="181">
        <v>57.7</v>
      </c>
      <c r="G55" s="128">
        <v>0</v>
      </c>
      <c r="H55" s="128">
        <v>0.69099999999999995</v>
      </c>
      <c r="I55" s="128">
        <v>3.5999999999999997E-2</v>
      </c>
      <c r="J55" s="128">
        <v>0.26200000000000001</v>
      </c>
      <c r="K55" s="129">
        <v>0</v>
      </c>
      <c r="L55" s="179">
        <f t="shared" si="0"/>
        <v>0</v>
      </c>
      <c r="M55" s="179">
        <f t="shared" si="1"/>
        <v>0</v>
      </c>
      <c r="N55" s="179">
        <f t="shared" si="2"/>
        <v>0</v>
      </c>
    </row>
    <row r="56" spans="1:14">
      <c r="A56" s="127" t="s">
        <v>144</v>
      </c>
      <c r="B56" s="127">
        <v>4110</v>
      </c>
      <c r="C56" s="127" t="s">
        <v>143</v>
      </c>
      <c r="D56" s="127" t="s">
        <v>92</v>
      </c>
      <c r="E56" s="181">
        <v>0.19</v>
      </c>
      <c r="F56" s="181">
        <v>57.7</v>
      </c>
      <c r="G56" s="128">
        <v>0</v>
      </c>
      <c r="H56" s="128">
        <v>0.69099999999999995</v>
      </c>
      <c r="I56" s="128">
        <v>3.5999999999999997E-2</v>
      </c>
      <c r="J56" s="128">
        <v>0.26200000000000001</v>
      </c>
      <c r="K56" s="129">
        <v>0.1</v>
      </c>
      <c r="L56" s="179">
        <f t="shared" si="0"/>
        <v>0.12597833333333336</v>
      </c>
      <c r="M56" s="179">
        <f t="shared" si="1"/>
        <v>0.2</v>
      </c>
      <c r="N56" s="179">
        <f t="shared" si="2"/>
        <v>0</v>
      </c>
    </row>
    <row r="57" spans="1:14">
      <c r="A57" s="127" t="s">
        <v>144</v>
      </c>
      <c r="B57" s="127">
        <v>5300</v>
      </c>
      <c r="C57" s="127" t="s">
        <v>143</v>
      </c>
      <c r="D57" s="127" t="s">
        <v>92</v>
      </c>
      <c r="E57" s="181">
        <v>0.19</v>
      </c>
      <c r="F57" s="181">
        <v>57.7</v>
      </c>
      <c r="G57" s="128">
        <v>0</v>
      </c>
      <c r="H57" s="128">
        <v>0.505</v>
      </c>
      <c r="I57" s="128">
        <v>6.8000000000000005E-2</v>
      </c>
      <c r="J57" s="128">
        <v>5.2999999999999999E-2</v>
      </c>
      <c r="K57" s="129">
        <v>0.8</v>
      </c>
      <c r="L57" s="179">
        <f t="shared" si="0"/>
        <v>0.20387333333333335</v>
      </c>
      <c r="M57" s="179">
        <f t="shared" si="1"/>
        <v>0.3</v>
      </c>
      <c r="N57" s="179">
        <f t="shared" si="2"/>
        <v>0.2</v>
      </c>
    </row>
    <row r="58" spans="1:14">
      <c r="A58" s="127" t="s">
        <v>144</v>
      </c>
      <c r="B58" s="127">
        <v>1411</v>
      </c>
      <c r="C58" s="127" t="s">
        <v>143</v>
      </c>
      <c r="D58" s="127" t="s">
        <v>92</v>
      </c>
      <c r="E58" s="181">
        <v>0.19</v>
      </c>
      <c r="F58" s="181">
        <v>57.7</v>
      </c>
      <c r="G58" s="128">
        <v>0</v>
      </c>
      <c r="H58" s="128">
        <v>1.4430000000000001</v>
      </c>
      <c r="I58" s="128">
        <v>0.22500000000000001</v>
      </c>
      <c r="J58" s="128">
        <v>0.43099999999999999</v>
      </c>
      <c r="K58" s="129">
        <v>1.1000000000000001</v>
      </c>
      <c r="L58" s="179">
        <f t="shared" si="0"/>
        <v>2.2796308333333335</v>
      </c>
      <c r="M58" s="179">
        <f t="shared" si="1"/>
        <v>9</v>
      </c>
      <c r="N58" s="179">
        <f t="shared" si="2"/>
        <v>1.6</v>
      </c>
    </row>
    <row r="59" spans="1:14">
      <c r="A59" s="127" t="s">
        <v>144</v>
      </c>
      <c r="B59" s="127">
        <v>1411</v>
      </c>
      <c r="C59" s="127" t="s">
        <v>143</v>
      </c>
      <c r="D59" s="127" t="s">
        <v>92</v>
      </c>
      <c r="E59" s="181">
        <v>0.19</v>
      </c>
      <c r="F59" s="181">
        <v>57.7</v>
      </c>
      <c r="G59" s="128">
        <v>0</v>
      </c>
      <c r="H59" s="128">
        <v>1.4430000000000001</v>
      </c>
      <c r="I59" s="128">
        <v>0.22500000000000001</v>
      </c>
      <c r="J59" s="128">
        <v>0.43099999999999999</v>
      </c>
      <c r="K59" s="129">
        <v>0.5</v>
      </c>
      <c r="L59" s="179">
        <f t="shared" si="0"/>
        <v>1.0361958333333334</v>
      </c>
      <c r="M59" s="179">
        <f t="shared" si="1"/>
        <v>4.0999999999999996</v>
      </c>
      <c r="N59" s="179">
        <f t="shared" si="2"/>
        <v>0.7</v>
      </c>
    </row>
    <row r="60" spans="1:14">
      <c r="A60" s="127" t="s">
        <v>144</v>
      </c>
      <c r="B60" s="127">
        <v>1411</v>
      </c>
      <c r="C60" s="127" t="s">
        <v>143</v>
      </c>
      <c r="D60" s="127" t="s">
        <v>92</v>
      </c>
      <c r="E60" s="181">
        <v>0.19</v>
      </c>
      <c r="F60" s="181">
        <v>57.7</v>
      </c>
      <c r="G60" s="128">
        <v>0</v>
      </c>
      <c r="H60" s="128">
        <v>1.4430000000000001</v>
      </c>
      <c r="I60" s="128">
        <v>0.22500000000000001</v>
      </c>
      <c r="J60" s="128">
        <v>0.43099999999999999</v>
      </c>
      <c r="K60" s="129">
        <v>5.8</v>
      </c>
      <c r="L60" s="179">
        <f t="shared" si="0"/>
        <v>12.019871666666667</v>
      </c>
      <c r="M60" s="179">
        <f t="shared" si="1"/>
        <v>47.2</v>
      </c>
      <c r="N60" s="179">
        <f t="shared" si="2"/>
        <v>8.5</v>
      </c>
    </row>
    <row r="61" spans="1:14">
      <c r="A61" s="127" t="s">
        <v>144</v>
      </c>
      <c r="B61" s="127">
        <v>1411</v>
      </c>
      <c r="C61" s="127" t="s">
        <v>143</v>
      </c>
      <c r="D61" s="127" t="s">
        <v>92</v>
      </c>
      <c r="E61" s="181">
        <v>0.19</v>
      </c>
      <c r="F61" s="181">
        <v>57.7</v>
      </c>
      <c r="G61" s="128">
        <v>0</v>
      </c>
      <c r="H61" s="128">
        <v>1.4430000000000001</v>
      </c>
      <c r="I61" s="128">
        <v>0.22500000000000001</v>
      </c>
      <c r="J61" s="128">
        <v>0.43099999999999999</v>
      </c>
      <c r="K61" s="129">
        <v>74.7</v>
      </c>
      <c r="L61" s="179">
        <f t="shared" si="0"/>
        <v>154.8076575</v>
      </c>
      <c r="M61" s="179">
        <f t="shared" si="1"/>
        <v>607.79999999999995</v>
      </c>
      <c r="N61" s="179">
        <f t="shared" si="2"/>
        <v>109</v>
      </c>
    </row>
    <row r="62" spans="1:14">
      <c r="A62" s="127" t="s">
        <v>144</v>
      </c>
      <c r="B62" s="127">
        <v>5300</v>
      </c>
      <c r="C62" s="127" t="s">
        <v>143</v>
      </c>
      <c r="D62" s="127" t="s">
        <v>92</v>
      </c>
      <c r="E62" s="181">
        <v>0.19</v>
      </c>
      <c r="F62" s="181">
        <v>57.7</v>
      </c>
      <c r="G62" s="128">
        <v>0</v>
      </c>
      <c r="H62" s="128">
        <v>0.505</v>
      </c>
      <c r="I62" s="128">
        <v>6.8000000000000005E-2</v>
      </c>
      <c r="J62" s="128">
        <v>5.2999999999999999E-2</v>
      </c>
      <c r="K62" s="129">
        <v>0</v>
      </c>
      <c r="L62" s="179">
        <f t="shared" si="0"/>
        <v>0</v>
      </c>
      <c r="M62" s="179">
        <f t="shared" si="1"/>
        <v>0</v>
      </c>
      <c r="N62" s="179">
        <f t="shared" si="2"/>
        <v>0</v>
      </c>
    </row>
    <row r="63" spans="1:14">
      <c r="A63" s="127" t="s">
        <v>144</v>
      </c>
      <c r="B63" s="127">
        <v>5300</v>
      </c>
      <c r="C63" s="127" t="s">
        <v>143</v>
      </c>
      <c r="D63" s="127" t="s">
        <v>92</v>
      </c>
      <c r="E63" s="181">
        <v>0.19</v>
      </c>
      <c r="F63" s="181">
        <v>57.7</v>
      </c>
      <c r="G63" s="128">
        <v>0</v>
      </c>
      <c r="H63" s="128">
        <v>0.505</v>
      </c>
      <c r="I63" s="128">
        <v>6.8000000000000005E-2</v>
      </c>
      <c r="J63" s="128">
        <v>5.2999999999999999E-2</v>
      </c>
      <c r="K63" s="129">
        <v>0</v>
      </c>
      <c r="L63" s="179">
        <f t="shared" si="0"/>
        <v>0</v>
      </c>
      <c r="M63" s="179">
        <f t="shared" si="1"/>
        <v>0</v>
      </c>
      <c r="N63" s="179">
        <f t="shared" si="2"/>
        <v>0</v>
      </c>
    </row>
    <row r="64" spans="1:14">
      <c r="A64" s="127" t="s">
        <v>144</v>
      </c>
      <c r="B64" s="127">
        <v>5300</v>
      </c>
      <c r="C64" s="127" t="s">
        <v>143</v>
      </c>
      <c r="D64" s="126"/>
      <c r="E64" s="181">
        <v>0.19</v>
      </c>
      <c r="F64" s="181">
        <v>57.7</v>
      </c>
      <c r="G64" s="128">
        <v>0</v>
      </c>
      <c r="H64" s="128">
        <v>0.505</v>
      </c>
      <c r="I64" s="128">
        <v>6.8000000000000005E-2</v>
      </c>
      <c r="J64" s="128">
        <v>5.2999999999999999E-2</v>
      </c>
      <c r="K64" s="129">
        <v>10.9</v>
      </c>
      <c r="L64" s="179">
        <f t="shared" si="0"/>
        <v>2.7777741666666667</v>
      </c>
      <c r="M64" s="179">
        <f t="shared" si="1"/>
        <v>3.8</v>
      </c>
      <c r="N64" s="179">
        <f t="shared" si="2"/>
        <v>2.6</v>
      </c>
    </row>
    <row r="65" spans="1:14">
      <c r="A65" s="127" t="s">
        <v>144</v>
      </c>
      <c r="B65" s="127">
        <v>5300</v>
      </c>
      <c r="C65" s="127" t="s">
        <v>143</v>
      </c>
      <c r="D65" s="127" t="s">
        <v>92</v>
      </c>
      <c r="E65" s="181">
        <v>0.19</v>
      </c>
      <c r="F65" s="181">
        <v>57.7</v>
      </c>
      <c r="G65" s="128">
        <v>0</v>
      </c>
      <c r="H65" s="128">
        <v>0.505</v>
      </c>
      <c r="I65" s="128">
        <v>6.8000000000000005E-2</v>
      </c>
      <c r="J65" s="128">
        <v>5.2999999999999999E-2</v>
      </c>
      <c r="K65" s="129">
        <v>0.2</v>
      </c>
      <c r="L65" s="179">
        <f t="shared" si="0"/>
        <v>5.0968333333333338E-2</v>
      </c>
      <c r="M65" s="179">
        <f t="shared" si="1"/>
        <v>0.1</v>
      </c>
      <c r="N65" s="179">
        <f t="shared" si="2"/>
        <v>0</v>
      </c>
    </row>
    <row r="66" spans="1:14">
      <c r="A66" s="127" t="s">
        <v>144</v>
      </c>
      <c r="B66" s="127">
        <v>6410</v>
      </c>
      <c r="C66" s="127" t="s">
        <v>143</v>
      </c>
      <c r="D66" s="127" t="s">
        <v>92</v>
      </c>
      <c r="E66" s="181">
        <v>0.19</v>
      </c>
      <c r="F66" s="181">
        <v>57.7</v>
      </c>
      <c r="G66" s="128">
        <v>0</v>
      </c>
      <c r="H66" s="128">
        <v>0.60699999999999998</v>
      </c>
      <c r="I66" s="128">
        <v>3.3000000000000002E-2</v>
      </c>
      <c r="J66" s="128">
        <v>2.5999999999999999E-2</v>
      </c>
      <c r="K66" s="129">
        <v>8.4</v>
      </c>
      <c r="L66" s="179">
        <f t="shared" si="0"/>
        <v>1.0501400000000001</v>
      </c>
      <c r="M66" s="179">
        <f t="shared" si="1"/>
        <v>1.7</v>
      </c>
      <c r="N66" s="179">
        <f t="shared" si="2"/>
        <v>1.7</v>
      </c>
    </row>
    <row r="67" spans="1:14">
      <c r="A67" s="127" t="s">
        <v>144</v>
      </c>
      <c r="B67" s="127">
        <v>6410</v>
      </c>
      <c r="C67" s="127" t="s">
        <v>143</v>
      </c>
      <c r="D67" s="127" t="s">
        <v>92</v>
      </c>
      <c r="E67" s="181">
        <v>0.19</v>
      </c>
      <c r="F67" s="181">
        <v>57.7</v>
      </c>
      <c r="G67" s="128">
        <v>0</v>
      </c>
      <c r="H67" s="128">
        <v>0.60699999999999998</v>
      </c>
      <c r="I67" s="128">
        <v>3.3000000000000002E-2</v>
      </c>
      <c r="J67" s="128">
        <v>2.5999999999999999E-2</v>
      </c>
      <c r="K67" s="129">
        <v>0.4</v>
      </c>
      <c r="L67" s="179">
        <f t="shared" ref="L67:L130" si="3">F67*J67*K67/12</f>
        <v>5.0006666666666671E-2</v>
      </c>
      <c r="M67" s="179">
        <f t="shared" ref="M67:M130" si="4">ROUND(2.721*H67*L67,1)</f>
        <v>0.1</v>
      </c>
      <c r="N67" s="179">
        <f t="shared" ref="N67:N130" si="5">ROUND((2.721*I67*L67)+(E67*K67),1)</f>
        <v>0.1</v>
      </c>
    </row>
    <row r="68" spans="1:14">
      <c r="A68" s="127" t="s">
        <v>144</v>
      </c>
      <c r="B68" s="127">
        <v>6410</v>
      </c>
      <c r="C68" s="127" t="s">
        <v>143</v>
      </c>
      <c r="D68" s="127" t="s">
        <v>92</v>
      </c>
      <c r="E68" s="181">
        <v>0.19</v>
      </c>
      <c r="F68" s="181">
        <v>57.7</v>
      </c>
      <c r="G68" s="128">
        <v>0</v>
      </c>
      <c r="H68" s="128">
        <v>0.60699999999999998</v>
      </c>
      <c r="I68" s="128">
        <v>3.3000000000000002E-2</v>
      </c>
      <c r="J68" s="128">
        <v>2.5999999999999999E-2</v>
      </c>
      <c r="K68" s="129">
        <v>0.4</v>
      </c>
      <c r="L68" s="179">
        <f t="shared" si="3"/>
        <v>5.0006666666666671E-2</v>
      </c>
      <c r="M68" s="179">
        <f t="shared" si="4"/>
        <v>0.1</v>
      </c>
      <c r="N68" s="179">
        <f t="shared" si="5"/>
        <v>0.1</v>
      </c>
    </row>
    <row r="69" spans="1:14">
      <c r="A69" s="127" t="s">
        <v>144</v>
      </c>
      <c r="B69" s="127">
        <v>1400</v>
      </c>
      <c r="C69" s="127" t="s">
        <v>143</v>
      </c>
      <c r="D69" s="127" t="s">
        <v>92</v>
      </c>
      <c r="E69" s="181">
        <v>0.19</v>
      </c>
      <c r="F69" s="181">
        <v>57.7</v>
      </c>
      <c r="G69" s="128">
        <v>0</v>
      </c>
      <c r="H69" s="128">
        <v>0.70899999999999996</v>
      </c>
      <c r="I69" s="128">
        <v>0.11700000000000001</v>
      </c>
      <c r="J69" s="128">
        <v>0.43099999999999999</v>
      </c>
      <c r="K69" s="129">
        <v>0</v>
      </c>
      <c r="L69" s="179">
        <f t="shared" si="3"/>
        <v>0</v>
      </c>
      <c r="M69" s="179">
        <f t="shared" si="4"/>
        <v>0</v>
      </c>
      <c r="N69" s="179">
        <f t="shared" si="5"/>
        <v>0</v>
      </c>
    </row>
    <row r="70" spans="1:14">
      <c r="A70" s="127" t="s">
        <v>144</v>
      </c>
      <c r="B70" s="127">
        <v>1400</v>
      </c>
      <c r="C70" s="127" t="s">
        <v>143</v>
      </c>
      <c r="D70" s="127" t="s">
        <v>92</v>
      </c>
      <c r="E70" s="181">
        <v>0.19</v>
      </c>
      <c r="F70" s="181">
        <v>57.7</v>
      </c>
      <c r="G70" s="128">
        <v>0</v>
      </c>
      <c r="H70" s="128">
        <v>0.70899999999999996</v>
      </c>
      <c r="I70" s="128">
        <v>0.11700000000000001</v>
      </c>
      <c r="J70" s="128">
        <v>0.43099999999999999</v>
      </c>
      <c r="K70" s="129">
        <v>16.5</v>
      </c>
      <c r="L70" s="179">
        <f t="shared" si="3"/>
        <v>34.1944625</v>
      </c>
      <c r="M70" s="179">
        <f t="shared" si="4"/>
        <v>66</v>
      </c>
      <c r="N70" s="179">
        <f t="shared" si="5"/>
        <v>14</v>
      </c>
    </row>
    <row r="71" spans="1:14">
      <c r="A71" s="127" t="s">
        <v>144</v>
      </c>
      <c r="B71" s="127">
        <v>6410</v>
      </c>
      <c r="C71" s="127" t="s">
        <v>143</v>
      </c>
      <c r="D71" s="127" t="s">
        <v>92</v>
      </c>
      <c r="E71" s="181">
        <v>0.19</v>
      </c>
      <c r="F71" s="181">
        <v>57.7</v>
      </c>
      <c r="G71" s="128">
        <v>0</v>
      </c>
      <c r="H71" s="128">
        <v>0.60699999999999998</v>
      </c>
      <c r="I71" s="128">
        <v>3.3000000000000002E-2</v>
      </c>
      <c r="J71" s="128">
        <v>2.5999999999999999E-2</v>
      </c>
      <c r="K71" s="129">
        <v>1.2</v>
      </c>
      <c r="L71" s="179">
        <f t="shared" si="3"/>
        <v>0.15001999999999999</v>
      </c>
      <c r="M71" s="179">
        <f t="shared" si="4"/>
        <v>0.2</v>
      </c>
      <c r="N71" s="179">
        <f t="shared" si="5"/>
        <v>0.2</v>
      </c>
    </row>
    <row r="72" spans="1:14">
      <c r="A72" s="127" t="s">
        <v>144</v>
      </c>
      <c r="B72" s="127">
        <v>1400</v>
      </c>
      <c r="C72" s="127" t="s">
        <v>143</v>
      </c>
      <c r="D72" s="127" t="s">
        <v>92</v>
      </c>
      <c r="E72" s="181">
        <v>0.19</v>
      </c>
      <c r="F72" s="181">
        <v>57.7</v>
      </c>
      <c r="G72" s="128">
        <v>0</v>
      </c>
      <c r="H72" s="128">
        <v>0.70899999999999996</v>
      </c>
      <c r="I72" s="128">
        <v>0.11700000000000001</v>
      </c>
      <c r="J72" s="128">
        <v>0.43099999999999999</v>
      </c>
      <c r="K72" s="129">
        <v>0.3</v>
      </c>
      <c r="L72" s="179">
        <f t="shared" si="3"/>
        <v>0.62171750000000003</v>
      </c>
      <c r="M72" s="179">
        <f t="shared" si="4"/>
        <v>1.2</v>
      </c>
      <c r="N72" s="179">
        <f t="shared" si="5"/>
        <v>0.3</v>
      </c>
    </row>
    <row r="73" spans="1:14">
      <c r="A73" s="127" t="s">
        <v>144</v>
      </c>
      <c r="B73" s="127">
        <v>2430</v>
      </c>
      <c r="C73" s="127" t="s">
        <v>143</v>
      </c>
      <c r="D73" s="127" t="s">
        <v>91</v>
      </c>
      <c r="E73" s="181">
        <v>0.19</v>
      </c>
      <c r="F73" s="181">
        <v>57.7</v>
      </c>
      <c r="G73" s="128">
        <v>0</v>
      </c>
      <c r="H73" s="128">
        <v>1.677</v>
      </c>
      <c r="I73" s="128">
        <v>0.48899999999999999</v>
      </c>
      <c r="J73" s="128">
        <v>0.28899999999999998</v>
      </c>
      <c r="K73" s="129">
        <v>6.8</v>
      </c>
      <c r="L73" s="179">
        <f t="shared" si="3"/>
        <v>9.4493366666666656</v>
      </c>
      <c r="M73" s="179">
        <f t="shared" si="4"/>
        <v>43.1</v>
      </c>
      <c r="N73" s="179">
        <f t="shared" si="5"/>
        <v>13.9</v>
      </c>
    </row>
    <row r="74" spans="1:14">
      <c r="A74" s="127" t="s">
        <v>144</v>
      </c>
      <c r="B74" s="127">
        <v>2430</v>
      </c>
      <c r="C74" s="127" t="s">
        <v>143</v>
      </c>
      <c r="D74" s="127" t="s">
        <v>92</v>
      </c>
      <c r="E74" s="181">
        <v>0.19</v>
      </c>
      <c r="F74" s="181">
        <v>57.7</v>
      </c>
      <c r="G74" s="128">
        <v>0</v>
      </c>
      <c r="H74" s="128">
        <v>1.677</v>
      </c>
      <c r="I74" s="128">
        <v>0.48899999999999999</v>
      </c>
      <c r="J74" s="128">
        <v>0.28899999999999998</v>
      </c>
      <c r="K74" s="129">
        <v>4.7</v>
      </c>
      <c r="L74" s="179">
        <f t="shared" si="3"/>
        <v>6.5311591666666677</v>
      </c>
      <c r="M74" s="179">
        <f t="shared" si="4"/>
        <v>29.8</v>
      </c>
      <c r="N74" s="179">
        <f t="shared" si="5"/>
        <v>9.6</v>
      </c>
    </row>
    <row r="75" spans="1:14">
      <c r="A75" s="127" t="s">
        <v>144</v>
      </c>
      <c r="B75" s="127">
        <v>2430</v>
      </c>
      <c r="C75" s="127" t="s">
        <v>143</v>
      </c>
      <c r="D75" s="127" t="s">
        <v>92</v>
      </c>
      <c r="E75" s="181">
        <v>0.19</v>
      </c>
      <c r="F75" s="181">
        <v>57.7</v>
      </c>
      <c r="G75" s="128">
        <v>0</v>
      </c>
      <c r="H75" s="128">
        <v>1.677</v>
      </c>
      <c r="I75" s="128">
        <v>0.48899999999999999</v>
      </c>
      <c r="J75" s="128">
        <v>0.28899999999999998</v>
      </c>
      <c r="K75" s="129">
        <v>27.7</v>
      </c>
      <c r="L75" s="179">
        <f t="shared" si="3"/>
        <v>38.492150833333334</v>
      </c>
      <c r="M75" s="179">
        <f t="shared" si="4"/>
        <v>175.6</v>
      </c>
      <c r="N75" s="179">
        <f t="shared" si="5"/>
        <v>56.5</v>
      </c>
    </row>
    <row r="76" spans="1:14">
      <c r="A76" s="127" t="s">
        <v>144</v>
      </c>
      <c r="B76" s="127">
        <v>1110</v>
      </c>
      <c r="C76" s="127" t="s">
        <v>143</v>
      </c>
      <c r="D76" s="127" t="s">
        <v>92</v>
      </c>
      <c r="E76" s="181">
        <v>0.19</v>
      </c>
      <c r="F76" s="181">
        <v>57.7</v>
      </c>
      <c r="G76" s="128">
        <v>0</v>
      </c>
      <c r="H76" s="128">
        <v>0.96799999999999997</v>
      </c>
      <c r="I76" s="128">
        <v>0.125</v>
      </c>
      <c r="J76" s="128">
        <v>0.28799999999999998</v>
      </c>
      <c r="K76" s="129">
        <v>4.5</v>
      </c>
      <c r="L76" s="179">
        <f t="shared" si="3"/>
        <v>6.2316000000000003</v>
      </c>
      <c r="M76" s="179">
        <f t="shared" si="4"/>
        <v>16.399999999999999</v>
      </c>
      <c r="N76" s="179">
        <f t="shared" si="5"/>
        <v>3</v>
      </c>
    </row>
    <row r="77" spans="1:14">
      <c r="A77" s="127" t="s">
        <v>144</v>
      </c>
      <c r="B77" s="127">
        <v>1110</v>
      </c>
      <c r="C77" s="127" t="s">
        <v>143</v>
      </c>
      <c r="D77" s="127" t="s">
        <v>91</v>
      </c>
      <c r="E77" s="181">
        <v>0.19</v>
      </c>
      <c r="F77" s="181">
        <v>57.7</v>
      </c>
      <c r="G77" s="128">
        <v>0</v>
      </c>
      <c r="H77" s="128">
        <v>0.96799999999999997</v>
      </c>
      <c r="I77" s="128">
        <v>0.125</v>
      </c>
      <c r="J77" s="128">
        <v>0.28799999999999998</v>
      </c>
      <c r="K77" s="129">
        <v>3.9</v>
      </c>
      <c r="L77" s="179">
        <f t="shared" si="3"/>
        <v>5.4007199999999997</v>
      </c>
      <c r="M77" s="179">
        <f t="shared" si="4"/>
        <v>14.2</v>
      </c>
      <c r="N77" s="179">
        <f t="shared" si="5"/>
        <v>2.6</v>
      </c>
    </row>
    <row r="78" spans="1:14">
      <c r="A78" s="127" t="s">
        <v>144</v>
      </c>
      <c r="B78" s="127">
        <v>1110</v>
      </c>
      <c r="C78" s="127" t="s">
        <v>143</v>
      </c>
      <c r="D78" s="127" t="s">
        <v>92</v>
      </c>
      <c r="E78" s="181">
        <v>0.19</v>
      </c>
      <c r="F78" s="181">
        <v>57.7</v>
      </c>
      <c r="G78" s="128">
        <v>0</v>
      </c>
      <c r="H78" s="128">
        <v>0.96799999999999997</v>
      </c>
      <c r="I78" s="128">
        <v>0.125</v>
      </c>
      <c r="J78" s="128">
        <v>0.28799999999999998</v>
      </c>
      <c r="K78" s="129">
        <v>20.2</v>
      </c>
      <c r="L78" s="179">
        <f t="shared" si="3"/>
        <v>27.97296</v>
      </c>
      <c r="M78" s="179">
        <f t="shared" si="4"/>
        <v>73.7</v>
      </c>
      <c r="N78" s="179">
        <f t="shared" si="5"/>
        <v>13.4</v>
      </c>
    </row>
    <row r="79" spans="1:14">
      <c r="A79" s="127" t="s">
        <v>144</v>
      </c>
      <c r="B79" s="127">
        <v>1110</v>
      </c>
      <c r="C79" s="127" t="s">
        <v>143</v>
      </c>
      <c r="D79" s="127" t="s">
        <v>92</v>
      </c>
      <c r="E79" s="181">
        <v>0.19</v>
      </c>
      <c r="F79" s="181">
        <v>57.7</v>
      </c>
      <c r="G79" s="128">
        <v>0</v>
      </c>
      <c r="H79" s="128">
        <v>0.96799999999999997</v>
      </c>
      <c r="I79" s="128">
        <v>0.125</v>
      </c>
      <c r="J79" s="128">
        <v>0.28799999999999998</v>
      </c>
      <c r="K79" s="129">
        <v>159.6</v>
      </c>
      <c r="L79" s="179">
        <f t="shared" si="3"/>
        <v>221.01408000000001</v>
      </c>
      <c r="M79" s="179">
        <f t="shared" si="4"/>
        <v>582.1</v>
      </c>
      <c r="N79" s="179">
        <f t="shared" si="5"/>
        <v>105.5</v>
      </c>
    </row>
    <row r="80" spans="1:14">
      <c r="A80" s="127" t="s">
        <v>144</v>
      </c>
      <c r="B80" s="127">
        <v>1110</v>
      </c>
      <c r="C80" s="127" t="s">
        <v>143</v>
      </c>
      <c r="D80" s="127" t="s">
        <v>92</v>
      </c>
      <c r="E80" s="181">
        <v>0.19</v>
      </c>
      <c r="F80" s="181">
        <v>57.7</v>
      </c>
      <c r="G80" s="128">
        <v>0</v>
      </c>
      <c r="H80" s="128">
        <v>0.96799999999999997</v>
      </c>
      <c r="I80" s="128">
        <v>0.125</v>
      </c>
      <c r="J80" s="128">
        <v>0.28799999999999998</v>
      </c>
      <c r="K80" s="129">
        <v>7.7</v>
      </c>
      <c r="L80" s="179">
        <f t="shared" si="3"/>
        <v>10.66296</v>
      </c>
      <c r="M80" s="179">
        <f t="shared" si="4"/>
        <v>28.1</v>
      </c>
      <c r="N80" s="179">
        <f t="shared" si="5"/>
        <v>5.0999999999999996</v>
      </c>
    </row>
    <row r="81" spans="1:14">
      <c r="A81" s="127" t="s">
        <v>144</v>
      </c>
      <c r="B81" s="127">
        <v>1110</v>
      </c>
      <c r="C81" s="127" t="s">
        <v>143</v>
      </c>
      <c r="D81" s="127" t="s">
        <v>92</v>
      </c>
      <c r="E81" s="181">
        <v>0.19</v>
      </c>
      <c r="F81" s="181">
        <v>57.7</v>
      </c>
      <c r="G81" s="128">
        <v>0</v>
      </c>
      <c r="H81" s="128">
        <v>0.96799999999999997</v>
      </c>
      <c r="I81" s="128">
        <v>0.125</v>
      </c>
      <c r="J81" s="128">
        <v>0.28799999999999998</v>
      </c>
      <c r="K81" s="129">
        <v>6.3</v>
      </c>
      <c r="L81" s="179">
        <f t="shared" si="3"/>
        <v>8.72424</v>
      </c>
      <c r="M81" s="179">
        <f t="shared" si="4"/>
        <v>23</v>
      </c>
      <c r="N81" s="179">
        <f t="shared" si="5"/>
        <v>4.2</v>
      </c>
    </row>
    <row r="82" spans="1:14">
      <c r="A82" s="127" t="s">
        <v>144</v>
      </c>
      <c r="B82" s="127">
        <v>1110</v>
      </c>
      <c r="C82" s="127" t="s">
        <v>143</v>
      </c>
      <c r="D82" s="127" t="s">
        <v>92</v>
      </c>
      <c r="E82" s="181">
        <v>0.19</v>
      </c>
      <c r="F82" s="181">
        <v>57.7</v>
      </c>
      <c r="G82" s="128">
        <v>0</v>
      </c>
      <c r="H82" s="128">
        <v>0.96799999999999997</v>
      </c>
      <c r="I82" s="128">
        <v>0.125</v>
      </c>
      <c r="J82" s="128">
        <v>0.28799999999999998</v>
      </c>
      <c r="K82" s="129">
        <v>16.100000000000001</v>
      </c>
      <c r="L82" s="179">
        <f t="shared" si="3"/>
        <v>22.295280000000002</v>
      </c>
      <c r="M82" s="179">
        <f t="shared" si="4"/>
        <v>58.7</v>
      </c>
      <c r="N82" s="179">
        <f t="shared" si="5"/>
        <v>10.6</v>
      </c>
    </row>
    <row r="83" spans="1:14">
      <c r="A83" s="127" t="s">
        <v>144</v>
      </c>
      <c r="B83" s="127">
        <v>1110</v>
      </c>
      <c r="C83" s="127" t="s">
        <v>143</v>
      </c>
      <c r="D83" s="127" t="s">
        <v>92</v>
      </c>
      <c r="E83" s="181">
        <v>0.19</v>
      </c>
      <c r="F83" s="181">
        <v>57.7</v>
      </c>
      <c r="G83" s="128">
        <v>0</v>
      </c>
      <c r="H83" s="128">
        <v>0.96799999999999997</v>
      </c>
      <c r="I83" s="128">
        <v>0.125</v>
      </c>
      <c r="J83" s="128">
        <v>0.28799999999999998</v>
      </c>
      <c r="K83" s="129">
        <v>4.5999999999999996</v>
      </c>
      <c r="L83" s="179">
        <f t="shared" si="3"/>
        <v>6.3700799999999989</v>
      </c>
      <c r="M83" s="179">
        <f t="shared" si="4"/>
        <v>16.8</v>
      </c>
      <c r="N83" s="179">
        <f t="shared" si="5"/>
        <v>3</v>
      </c>
    </row>
    <row r="84" spans="1:14">
      <c r="A84" s="127" t="s">
        <v>144</v>
      </c>
      <c r="B84" s="127">
        <v>6172</v>
      </c>
      <c r="C84" s="127" t="s">
        <v>143</v>
      </c>
      <c r="D84" s="127" t="s">
        <v>92</v>
      </c>
      <c r="E84" s="181">
        <v>0.19</v>
      </c>
      <c r="F84" s="181">
        <v>57.7</v>
      </c>
      <c r="G84" s="128">
        <v>0</v>
      </c>
      <c r="H84" s="128">
        <v>0.60699999999999998</v>
      </c>
      <c r="I84" s="128">
        <v>3.3000000000000002E-2</v>
      </c>
      <c r="J84" s="128">
        <v>2.5999999999999999E-2</v>
      </c>
      <c r="K84" s="129">
        <v>4.3</v>
      </c>
      <c r="L84" s="179">
        <f t="shared" si="3"/>
        <v>0.53757166666666667</v>
      </c>
      <c r="M84" s="179">
        <f t="shared" si="4"/>
        <v>0.9</v>
      </c>
      <c r="N84" s="179">
        <f t="shared" si="5"/>
        <v>0.9</v>
      </c>
    </row>
    <row r="85" spans="1:14">
      <c r="A85" s="127" t="s">
        <v>144</v>
      </c>
      <c r="B85" s="127">
        <v>1210</v>
      </c>
      <c r="C85" s="127" t="s">
        <v>143</v>
      </c>
      <c r="D85" s="127" t="s">
        <v>91</v>
      </c>
      <c r="E85" s="181">
        <v>0.19</v>
      </c>
      <c r="F85" s="181">
        <v>57.7</v>
      </c>
      <c r="G85" s="128">
        <v>0</v>
      </c>
      <c r="H85" s="128">
        <v>1.2450000000000001</v>
      </c>
      <c r="I85" s="128">
        <v>0.21299999999999999</v>
      </c>
      <c r="J85" s="128">
        <v>0.28799999999999998</v>
      </c>
      <c r="K85" s="129">
        <v>9.1999999999999993</v>
      </c>
      <c r="L85" s="179">
        <f t="shared" si="3"/>
        <v>12.740159999999998</v>
      </c>
      <c r="M85" s="179">
        <f t="shared" si="4"/>
        <v>43.2</v>
      </c>
      <c r="N85" s="179">
        <f t="shared" si="5"/>
        <v>9.1</v>
      </c>
    </row>
    <row r="86" spans="1:14">
      <c r="A86" s="127" t="s">
        <v>144</v>
      </c>
      <c r="B86" s="127">
        <v>1210</v>
      </c>
      <c r="C86" s="127" t="s">
        <v>143</v>
      </c>
      <c r="D86" s="127" t="s">
        <v>92</v>
      </c>
      <c r="E86" s="181">
        <v>0.19</v>
      </c>
      <c r="F86" s="181">
        <v>57.7</v>
      </c>
      <c r="G86" s="128">
        <v>0</v>
      </c>
      <c r="H86" s="128">
        <v>1.2450000000000001</v>
      </c>
      <c r="I86" s="128">
        <v>0.21299999999999999</v>
      </c>
      <c r="J86" s="128">
        <v>0.28799999999999998</v>
      </c>
      <c r="K86" s="129">
        <v>0.9</v>
      </c>
      <c r="L86" s="179">
        <f t="shared" si="3"/>
        <v>1.2463200000000001</v>
      </c>
      <c r="M86" s="179">
        <f t="shared" si="4"/>
        <v>4.2</v>
      </c>
      <c r="N86" s="179">
        <f t="shared" si="5"/>
        <v>0.9</v>
      </c>
    </row>
    <row r="87" spans="1:14">
      <c r="A87" s="127" t="s">
        <v>144</v>
      </c>
      <c r="B87" s="127">
        <v>1210</v>
      </c>
      <c r="C87" s="127" t="s">
        <v>143</v>
      </c>
      <c r="D87" s="127" t="s">
        <v>92</v>
      </c>
      <c r="E87" s="181">
        <v>0.19</v>
      </c>
      <c r="F87" s="181">
        <v>57.7</v>
      </c>
      <c r="G87" s="128">
        <v>0</v>
      </c>
      <c r="H87" s="128">
        <v>1.2450000000000001</v>
      </c>
      <c r="I87" s="128">
        <v>0.21299999999999999</v>
      </c>
      <c r="J87" s="128">
        <v>0.28799999999999998</v>
      </c>
      <c r="K87" s="129">
        <v>1.3</v>
      </c>
      <c r="L87" s="179">
        <f t="shared" si="3"/>
        <v>1.8002399999999998</v>
      </c>
      <c r="M87" s="179">
        <f t="shared" si="4"/>
        <v>6.1</v>
      </c>
      <c r="N87" s="179">
        <f t="shared" si="5"/>
        <v>1.3</v>
      </c>
    </row>
    <row r="88" spans="1:14">
      <c r="A88" s="127" t="s">
        <v>144</v>
      </c>
      <c r="B88" s="127">
        <v>1210</v>
      </c>
      <c r="C88" s="127" t="s">
        <v>143</v>
      </c>
      <c r="D88" s="127" t="s">
        <v>92</v>
      </c>
      <c r="E88" s="181">
        <v>0.19</v>
      </c>
      <c r="F88" s="181">
        <v>57.7</v>
      </c>
      <c r="G88" s="128">
        <v>0</v>
      </c>
      <c r="H88" s="128">
        <v>1.2450000000000001</v>
      </c>
      <c r="I88" s="128">
        <v>0.21299999999999999</v>
      </c>
      <c r="J88" s="128">
        <v>0.28799999999999998</v>
      </c>
      <c r="K88" s="129">
        <v>22.2</v>
      </c>
      <c r="L88" s="179">
        <f t="shared" si="3"/>
        <v>30.742559999999997</v>
      </c>
      <c r="M88" s="179">
        <f t="shared" si="4"/>
        <v>104.1</v>
      </c>
      <c r="N88" s="179">
        <f t="shared" si="5"/>
        <v>22</v>
      </c>
    </row>
    <row r="89" spans="1:14">
      <c r="A89" s="127" t="s">
        <v>144</v>
      </c>
      <c r="B89" s="127">
        <v>5300</v>
      </c>
      <c r="C89" s="127" t="s">
        <v>143</v>
      </c>
      <c r="D89" s="127" t="s">
        <v>92</v>
      </c>
      <c r="E89" s="181">
        <v>0.19</v>
      </c>
      <c r="F89" s="181">
        <v>57.7</v>
      </c>
      <c r="G89" s="128">
        <v>0</v>
      </c>
      <c r="H89" s="128">
        <v>0.505</v>
      </c>
      <c r="I89" s="128">
        <v>6.8000000000000005E-2</v>
      </c>
      <c r="J89" s="128">
        <v>5.2999999999999999E-2</v>
      </c>
      <c r="K89" s="129">
        <v>3.1</v>
      </c>
      <c r="L89" s="179">
        <f t="shared" si="3"/>
        <v>0.79000916666666665</v>
      </c>
      <c r="M89" s="179">
        <f t="shared" si="4"/>
        <v>1.1000000000000001</v>
      </c>
      <c r="N89" s="179">
        <f t="shared" si="5"/>
        <v>0.7</v>
      </c>
    </row>
    <row r="90" spans="1:14">
      <c r="A90" s="127" t="s">
        <v>144</v>
      </c>
      <c r="B90" s="127">
        <v>5300</v>
      </c>
      <c r="C90" s="127" t="s">
        <v>143</v>
      </c>
      <c r="D90" s="127" t="s">
        <v>92</v>
      </c>
      <c r="E90" s="181">
        <v>0.19</v>
      </c>
      <c r="F90" s="181">
        <v>57.7</v>
      </c>
      <c r="G90" s="128">
        <v>0</v>
      </c>
      <c r="H90" s="128">
        <v>0.505</v>
      </c>
      <c r="I90" s="128">
        <v>6.8000000000000005E-2</v>
      </c>
      <c r="J90" s="128">
        <v>5.2999999999999999E-2</v>
      </c>
      <c r="K90" s="129">
        <v>1</v>
      </c>
      <c r="L90" s="179">
        <f t="shared" si="3"/>
        <v>0.25484166666666669</v>
      </c>
      <c r="M90" s="179">
        <f t="shared" si="4"/>
        <v>0.4</v>
      </c>
      <c r="N90" s="179">
        <f t="shared" si="5"/>
        <v>0.2</v>
      </c>
    </row>
    <row r="91" spans="1:14">
      <c r="A91" s="127" t="s">
        <v>144</v>
      </c>
      <c r="B91" s="127">
        <v>8310</v>
      </c>
      <c r="C91" s="127" t="s">
        <v>143</v>
      </c>
      <c r="D91" s="127" t="s">
        <v>92</v>
      </c>
      <c r="E91" s="181">
        <v>0.19</v>
      </c>
      <c r="F91" s="181">
        <v>57.7</v>
      </c>
      <c r="G91" s="128">
        <v>0</v>
      </c>
      <c r="H91" s="128">
        <v>0.72099999999999997</v>
      </c>
      <c r="I91" s="128">
        <v>0.17</v>
      </c>
      <c r="J91" s="128">
        <v>0.43099999999999999</v>
      </c>
      <c r="K91" s="129">
        <v>0</v>
      </c>
      <c r="L91" s="179">
        <f t="shared" si="3"/>
        <v>0</v>
      </c>
      <c r="M91" s="179">
        <f t="shared" si="4"/>
        <v>0</v>
      </c>
      <c r="N91" s="179">
        <f t="shared" si="5"/>
        <v>0</v>
      </c>
    </row>
    <row r="92" spans="1:14">
      <c r="A92" s="127" t="s">
        <v>144</v>
      </c>
      <c r="B92" s="127">
        <v>8310</v>
      </c>
      <c r="C92" s="127" t="s">
        <v>143</v>
      </c>
      <c r="D92" s="127" t="s">
        <v>92</v>
      </c>
      <c r="E92" s="181">
        <v>0.19</v>
      </c>
      <c r="F92" s="181">
        <v>57.7</v>
      </c>
      <c r="G92" s="128">
        <v>0</v>
      </c>
      <c r="H92" s="128">
        <v>0.72099999999999997</v>
      </c>
      <c r="I92" s="128">
        <v>0.17</v>
      </c>
      <c r="J92" s="128">
        <v>0.43099999999999999</v>
      </c>
      <c r="K92" s="129">
        <v>2.9</v>
      </c>
      <c r="L92" s="179">
        <f t="shared" si="3"/>
        <v>6.0099358333333335</v>
      </c>
      <c r="M92" s="179">
        <f t="shared" si="4"/>
        <v>11.8</v>
      </c>
      <c r="N92" s="179">
        <f t="shared" si="5"/>
        <v>3.3</v>
      </c>
    </row>
    <row r="93" spans="1:14">
      <c r="A93" s="127" t="s">
        <v>144</v>
      </c>
      <c r="B93" s="127">
        <v>6172</v>
      </c>
      <c r="C93" s="127" t="s">
        <v>143</v>
      </c>
      <c r="D93" s="127" t="s">
        <v>91</v>
      </c>
      <c r="E93" s="181">
        <v>0.19</v>
      </c>
      <c r="F93" s="181">
        <v>57.7</v>
      </c>
      <c r="G93" s="128">
        <v>0</v>
      </c>
      <c r="H93" s="128">
        <v>0.60699999999999998</v>
      </c>
      <c r="I93" s="128">
        <v>3.3000000000000002E-2</v>
      </c>
      <c r="J93" s="128">
        <v>2.5999999999999999E-2</v>
      </c>
      <c r="K93" s="129">
        <v>2.4</v>
      </c>
      <c r="L93" s="179">
        <f t="shared" si="3"/>
        <v>0.30003999999999997</v>
      </c>
      <c r="M93" s="179">
        <f t="shared" si="4"/>
        <v>0.5</v>
      </c>
      <c r="N93" s="179">
        <f t="shared" si="5"/>
        <v>0.5</v>
      </c>
    </row>
    <row r="94" spans="1:14">
      <c r="A94" s="127" t="s">
        <v>144</v>
      </c>
      <c r="B94" s="127">
        <v>6172</v>
      </c>
      <c r="C94" s="127" t="s">
        <v>143</v>
      </c>
      <c r="D94" s="127" t="s">
        <v>92</v>
      </c>
      <c r="E94" s="181">
        <v>0.19</v>
      </c>
      <c r="F94" s="181">
        <v>57.7</v>
      </c>
      <c r="G94" s="128">
        <v>0</v>
      </c>
      <c r="H94" s="128">
        <v>0.60699999999999998</v>
      </c>
      <c r="I94" s="128">
        <v>3.3000000000000002E-2</v>
      </c>
      <c r="J94" s="128">
        <v>2.5999999999999999E-2</v>
      </c>
      <c r="K94" s="129">
        <v>0.5</v>
      </c>
      <c r="L94" s="179">
        <f t="shared" si="3"/>
        <v>6.2508333333333332E-2</v>
      </c>
      <c r="M94" s="179">
        <f t="shared" si="4"/>
        <v>0.1</v>
      </c>
      <c r="N94" s="179">
        <f t="shared" si="5"/>
        <v>0.1</v>
      </c>
    </row>
    <row r="95" spans="1:14">
      <c r="A95" s="127" t="s">
        <v>144</v>
      </c>
      <c r="B95" s="127">
        <v>6172</v>
      </c>
      <c r="C95" s="127" t="s">
        <v>143</v>
      </c>
      <c r="D95" s="127" t="s">
        <v>92</v>
      </c>
      <c r="E95" s="181">
        <v>0.19</v>
      </c>
      <c r="F95" s="181">
        <v>57.7</v>
      </c>
      <c r="G95" s="128">
        <v>0</v>
      </c>
      <c r="H95" s="128">
        <v>0.60699999999999998</v>
      </c>
      <c r="I95" s="128">
        <v>3.3000000000000002E-2</v>
      </c>
      <c r="J95" s="128">
        <v>2.5999999999999999E-2</v>
      </c>
      <c r="K95" s="129">
        <v>1.4</v>
      </c>
      <c r="L95" s="179">
        <f t="shared" si="3"/>
        <v>0.17502333333333331</v>
      </c>
      <c r="M95" s="179">
        <f t="shared" si="4"/>
        <v>0.3</v>
      </c>
      <c r="N95" s="179">
        <f t="shared" si="5"/>
        <v>0.3</v>
      </c>
    </row>
    <row r="96" spans="1:14">
      <c r="A96" s="127" t="s">
        <v>144</v>
      </c>
      <c r="B96" s="127">
        <v>6410</v>
      </c>
      <c r="C96" s="127" t="s">
        <v>143</v>
      </c>
      <c r="D96" s="127" t="s">
        <v>92</v>
      </c>
      <c r="E96" s="181">
        <v>0.19</v>
      </c>
      <c r="F96" s="181">
        <v>57.7</v>
      </c>
      <c r="G96" s="128">
        <v>0</v>
      </c>
      <c r="H96" s="128">
        <v>0.60699999999999998</v>
      </c>
      <c r="I96" s="128">
        <v>3.3000000000000002E-2</v>
      </c>
      <c r="J96" s="128">
        <v>2.5999999999999999E-2</v>
      </c>
      <c r="K96" s="129">
        <v>0.8</v>
      </c>
      <c r="L96" s="179">
        <f t="shared" si="3"/>
        <v>0.10001333333333334</v>
      </c>
      <c r="M96" s="179">
        <f t="shared" si="4"/>
        <v>0.2</v>
      </c>
      <c r="N96" s="179">
        <f t="shared" si="5"/>
        <v>0.2</v>
      </c>
    </row>
    <row r="97" spans="1:14">
      <c r="A97" s="127" t="s">
        <v>144</v>
      </c>
      <c r="B97" s="127">
        <v>6410</v>
      </c>
      <c r="C97" s="127" t="s">
        <v>143</v>
      </c>
      <c r="D97" s="127" t="s">
        <v>92</v>
      </c>
      <c r="E97" s="181">
        <v>0.19</v>
      </c>
      <c r="F97" s="181">
        <v>57.7</v>
      </c>
      <c r="G97" s="128">
        <v>0</v>
      </c>
      <c r="H97" s="128">
        <v>0.60699999999999998</v>
      </c>
      <c r="I97" s="128">
        <v>3.3000000000000002E-2</v>
      </c>
      <c r="J97" s="128">
        <v>2.5999999999999999E-2</v>
      </c>
      <c r="K97" s="129">
        <v>0.7</v>
      </c>
      <c r="L97" s="179">
        <f t="shared" si="3"/>
        <v>8.7511666666666654E-2</v>
      </c>
      <c r="M97" s="179">
        <f t="shared" si="4"/>
        <v>0.1</v>
      </c>
      <c r="N97" s="179">
        <f t="shared" si="5"/>
        <v>0.1</v>
      </c>
    </row>
    <row r="98" spans="1:14">
      <c r="A98" s="127" t="s">
        <v>144</v>
      </c>
      <c r="B98" s="127">
        <v>6410</v>
      </c>
      <c r="C98" s="127" t="s">
        <v>143</v>
      </c>
      <c r="D98" s="127" t="s">
        <v>92</v>
      </c>
      <c r="E98" s="181">
        <v>0.19</v>
      </c>
      <c r="F98" s="181">
        <v>57.7</v>
      </c>
      <c r="G98" s="128">
        <v>0</v>
      </c>
      <c r="H98" s="128">
        <v>0.60699999999999998</v>
      </c>
      <c r="I98" s="128">
        <v>3.3000000000000002E-2</v>
      </c>
      <c r="J98" s="128">
        <v>2.5999999999999999E-2</v>
      </c>
      <c r="K98" s="129">
        <v>2.7</v>
      </c>
      <c r="L98" s="179">
        <f t="shared" si="3"/>
        <v>0.33754499999999998</v>
      </c>
      <c r="M98" s="179">
        <f t="shared" si="4"/>
        <v>0.6</v>
      </c>
      <c r="N98" s="179">
        <f t="shared" si="5"/>
        <v>0.5</v>
      </c>
    </row>
    <row r="99" spans="1:14">
      <c r="A99" s="127" t="s">
        <v>144</v>
      </c>
      <c r="B99" s="127">
        <v>4110</v>
      </c>
      <c r="C99" s="127" t="s">
        <v>143</v>
      </c>
      <c r="D99" s="127" t="s">
        <v>91</v>
      </c>
      <c r="E99" s="181">
        <v>0.19</v>
      </c>
      <c r="F99" s="181">
        <v>57.7</v>
      </c>
      <c r="G99" s="128">
        <v>0</v>
      </c>
      <c r="H99" s="128">
        <v>0.69099999999999995</v>
      </c>
      <c r="I99" s="128">
        <v>3.5999999999999997E-2</v>
      </c>
      <c r="J99" s="128">
        <v>0.26200000000000001</v>
      </c>
      <c r="K99" s="129">
        <v>1.3</v>
      </c>
      <c r="L99" s="179">
        <f t="shared" si="3"/>
        <v>1.6377183333333336</v>
      </c>
      <c r="M99" s="179">
        <f t="shared" si="4"/>
        <v>3.1</v>
      </c>
      <c r="N99" s="179">
        <f t="shared" si="5"/>
        <v>0.4</v>
      </c>
    </row>
    <row r="100" spans="1:14">
      <c r="A100" s="127" t="s">
        <v>144</v>
      </c>
      <c r="B100" s="127">
        <v>4110</v>
      </c>
      <c r="C100" s="127" t="s">
        <v>143</v>
      </c>
      <c r="D100" s="127" t="s">
        <v>92</v>
      </c>
      <c r="E100" s="181">
        <v>0.19</v>
      </c>
      <c r="F100" s="181">
        <v>57.7</v>
      </c>
      <c r="G100" s="128">
        <v>0</v>
      </c>
      <c r="H100" s="128">
        <v>0.69099999999999995</v>
      </c>
      <c r="I100" s="128">
        <v>3.5999999999999997E-2</v>
      </c>
      <c r="J100" s="128">
        <v>0.26200000000000001</v>
      </c>
      <c r="K100" s="129">
        <v>18.8</v>
      </c>
      <c r="L100" s="179">
        <f t="shared" si="3"/>
        <v>23.683926666666668</v>
      </c>
      <c r="M100" s="179">
        <f t="shared" si="4"/>
        <v>44.5</v>
      </c>
      <c r="N100" s="179">
        <f t="shared" si="5"/>
        <v>5.9</v>
      </c>
    </row>
    <row r="101" spans="1:14">
      <c r="A101" s="127" t="s">
        <v>144</v>
      </c>
      <c r="B101" s="127">
        <v>4110</v>
      </c>
      <c r="C101" s="127" t="s">
        <v>143</v>
      </c>
      <c r="D101" s="127" t="s">
        <v>92</v>
      </c>
      <c r="E101" s="181">
        <v>0.19</v>
      </c>
      <c r="F101" s="181">
        <v>57.7</v>
      </c>
      <c r="G101" s="128">
        <v>0</v>
      </c>
      <c r="H101" s="128">
        <v>0.69099999999999995</v>
      </c>
      <c r="I101" s="128">
        <v>3.5999999999999997E-2</v>
      </c>
      <c r="J101" s="128">
        <v>0.26200000000000001</v>
      </c>
      <c r="K101" s="129">
        <v>3.3</v>
      </c>
      <c r="L101" s="179">
        <f t="shared" si="3"/>
        <v>4.1572850000000008</v>
      </c>
      <c r="M101" s="179">
        <f t="shared" si="4"/>
        <v>7.8</v>
      </c>
      <c r="N101" s="179">
        <f t="shared" si="5"/>
        <v>1</v>
      </c>
    </row>
    <row r="102" spans="1:14">
      <c r="A102" s="127" t="s">
        <v>144</v>
      </c>
      <c r="B102" s="127">
        <v>4110</v>
      </c>
      <c r="C102" s="127" t="s">
        <v>143</v>
      </c>
      <c r="D102" s="127" t="s">
        <v>91</v>
      </c>
      <c r="E102" s="181">
        <v>0.19</v>
      </c>
      <c r="F102" s="181">
        <v>57.7</v>
      </c>
      <c r="G102" s="128">
        <v>0</v>
      </c>
      <c r="H102" s="128">
        <v>0.69099999999999995</v>
      </c>
      <c r="I102" s="128">
        <v>3.5999999999999997E-2</v>
      </c>
      <c r="J102" s="128">
        <v>0.26200000000000001</v>
      </c>
      <c r="K102" s="129">
        <v>20.8</v>
      </c>
      <c r="L102" s="179">
        <f t="shared" si="3"/>
        <v>26.203493333333338</v>
      </c>
      <c r="M102" s="179">
        <f t="shared" si="4"/>
        <v>49.3</v>
      </c>
      <c r="N102" s="179">
        <f t="shared" si="5"/>
        <v>6.5</v>
      </c>
    </row>
    <row r="103" spans="1:14">
      <c r="A103" s="127" t="s">
        <v>144</v>
      </c>
      <c r="B103" s="127">
        <v>4110</v>
      </c>
      <c r="C103" s="127" t="s">
        <v>143</v>
      </c>
      <c r="D103" s="127" t="s">
        <v>92</v>
      </c>
      <c r="E103" s="181">
        <v>0.19</v>
      </c>
      <c r="F103" s="181">
        <v>57.7</v>
      </c>
      <c r="G103" s="128">
        <v>0</v>
      </c>
      <c r="H103" s="128">
        <v>0.69099999999999995</v>
      </c>
      <c r="I103" s="128">
        <v>3.5999999999999997E-2</v>
      </c>
      <c r="J103" s="128">
        <v>0.26200000000000001</v>
      </c>
      <c r="K103" s="129">
        <v>61.8</v>
      </c>
      <c r="L103" s="179">
        <f t="shared" si="3"/>
        <v>77.854610000000008</v>
      </c>
      <c r="M103" s="179">
        <f t="shared" si="4"/>
        <v>146.4</v>
      </c>
      <c r="N103" s="179">
        <f t="shared" si="5"/>
        <v>19.399999999999999</v>
      </c>
    </row>
    <row r="104" spans="1:14">
      <c r="A104" s="127" t="s">
        <v>144</v>
      </c>
      <c r="B104" s="127">
        <v>1290</v>
      </c>
      <c r="C104" s="127" t="s">
        <v>143</v>
      </c>
      <c r="D104" s="127" t="s">
        <v>91</v>
      </c>
      <c r="E104" s="181">
        <v>0.19</v>
      </c>
      <c r="F104" s="181">
        <v>57.7</v>
      </c>
      <c r="G104" s="128">
        <v>0</v>
      </c>
      <c r="H104" s="128">
        <v>1.2450000000000001</v>
      </c>
      <c r="I104" s="128">
        <v>0.21299999999999999</v>
      </c>
      <c r="J104" s="128">
        <v>0.34100000000000003</v>
      </c>
      <c r="K104" s="129">
        <v>1.9</v>
      </c>
      <c r="L104" s="179">
        <f t="shared" si="3"/>
        <v>3.1153191666666671</v>
      </c>
      <c r="M104" s="179">
        <f t="shared" si="4"/>
        <v>10.6</v>
      </c>
      <c r="N104" s="179">
        <f t="shared" si="5"/>
        <v>2.2000000000000002</v>
      </c>
    </row>
    <row r="105" spans="1:14">
      <c r="A105" s="127" t="s">
        <v>144</v>
      </c>
      <c r="B105" s="127">
        <v>1290</v>
      </c>
      <c r="C105" s="127" t="s">
        <v>143</v>
      </c>
      <c r="D105" s="127" t="s">
        <v>92</v>
      </c>
      <c r="E105" s="181">
        <v>0.19</v>
      </c>
      <c r="F105" s="181">
        <v>57.7</v>
      </c>
      <c r="G105" s="128">
        <v>0</v>
      </c>
      <c r="H105" s="128">
        <v>1.2450000000000001</v>
      </c>
      <c r="I105" s="128">
        <v>0.21299999999999999</v>
      </c>
      <c r="J105" s="128">
        <v>0.34100000000000003</v>
      </c>
      <c r="K105" s="129">
        <v>0.3</v>
      </c>
      <c r="L105" s="179">
        <f t="shared" si="3"/>
        <v>0.49189250000000007</v>
      </c>
      <c r="M105" s="179">
        <f t="shared" si="4"/>
        <v>1.7</v>
      </c>
      <c r="N105" s="179">
        <f t="shared" si="5"/>
        <v>0.3</v>
      </c>
    </row>
    <row r="106" spans="1:14">
      <c r="A106" s="127" t="s">
        <v>144</v>
      </c>
      <c r="B106" s="127">
        <v>1290</v>
      </c>
      <c r="C106" s="127" t="s">
        <v>143</v>
      </c>
      <c r="D106" s="127" t="s">
        <v>91</v>
      </c>
      <c r="E106" s="181">
        <v>0.19</v>
      </c>
      <c r="F106" s="181">
        <v>57.7</v>
      </c>
      <c r="G106" s="128">
        <v>0</v>
      </c>
      <c r="H106" s="128">
        <v>1.2450000000000001</v>
      </c>
      <c r="I106" s="128">
        <v>0.21299999999999999</v>
      </c>
      <c r="J106" s="128">
        <v>0.34100000000000003</v>
      </c>
      <c r="K106" s="129">
        <v>2.8</v>
      </c>
      <c r="L106" s="179">
        <f t="shared" si="3"/>
        <v>4.5909966666666673</v>
      </c>
      <c r="M106" s="179">
        <f t="shared" si="4"/>
        <v>15.6</v>
      </c>
      <c r="N106" s="179">
        <f t="shared" si="5"/>
        <v>3.2</v>
      </c>
    </row>
    <row r="107" spans="1:14">
      <c r="A107" s="127" t="s">
        <v>144</v>
      </c>
      <c r="B107" s="127">
        <v>1290</v>
      </c>
      <c r="C107" s="127" t="s">
        <v>143</v>
      </c>
      <c r="D107" s="127" t="s">
        <v>92</v>
      </c>
      <c r="E107" s="181">
        <v>0.19</v>
      </c>
      <c r="F107" s="181">
        <v>57.7</v>
      </c>
      <c r="G107" s="128">
        <v>0</v>
      </c>
      <c r="H107" s="128">
        <v>1.2450000000000001</v>
      </c>
      <c r="I107" s="128">
        <v>0.21299999999999999</v>
      </c>
      <c r="J107" s="128">
        <v>0.34100000000000003</v>
      </c>
      <c r="K107" s="129">
        <v>3.9</v>
      </c>
      <c r="L107" s="179">
        <f t="shared" si="3"/>
        <v>6.3946025000000013</v>
      </c>
      <c r="M107" s="179">
        <f t="shared" si="4"/>
        <v>21.7</v>
      </c>
      <c r="N107" s="179">
        <f t="shared" si="5"/>
        <v>4.4000000000000004</v>
      </c>
    </row>
    <row r="108" spans="1:14">
      <c r="A108" s="127" t="s">
        <v>144</v>
      </c>
      <c r="B108" s="127">
        <v>1330</v>
      </c>
      <c r="C108" s="127" t="s">
        <v>143</v>
      </c>
      <c r="D108" s="127" t="s">
        <v>92</v>
      </c>
      <c r="E108" s="181">
        <v>0.19</v>
      </c>
      <c r="F108" s="181">
        <v>57.7</v>
      </c>
      <c r="G108" s="128">
        <v>0</v>
      </c>
      <c r="H108" s="128">
        <v>1.395</v>
      </c>
      <c r="I108" s="128">
        <v>0.33900000000000002</v>
      </c>
      <c r="J108" s="128">
        <v>0.39300000000000002</v>
      </c>
      <c r="K108" s="129">
        <v>0</v>
      </c>
      <c r="L108" s="179">
        <f t="shared" si="3"/>
        <v>0</v>
      </c>
      <c r="M108" s="179">
        <f t="shared" si="4"/>
        <v>0</v>
      </c>
      <c r="N108" s="179">
        <f t="shared" si="5"/>
        <v>0</v>
      </c>
    </row>
    <row r="109" spans="1:14">
      <c r="A109" s="127" t="s">
        <v>144</v>
      </c>
      <c r="B109" s="127">
        <v>1330</v>
      </c>
      <c r="C109" s="127" t="s">
        <v>143</v>
      </c>
      <c r="D109" s="127" t="s">
        <v>92</v>
      </c>
      <c r="E109" s="181">
        <v>0.19</v>
      </c>
      <c r="F109" s="181">
        <v>57.7</v>
      </c>
      <c r="G109" s="128">
        <v>0</v>
      </c>
      <c r="H109" s="128">
        <v>1.395</v>
      </c>
      <c r="I109" s="128">
        <v>0.33900000000000002</v>
      </c>
      <c r="J109" s="128">
        <v>0.39300000000000002</v>
      </c>
      <c r="K109" s="129">
        <v>18.600000000000001</v>
      </c>
      <c r="L109" s="179">
        <f t="shared" si="3"/>
        <v>35.147955000000003</v>
      </c>
      <c r="M109" s="179">
        <f t="shared" si="4"/>
        <v>133.4</v>
      </c>
      <c r="N109" s="179">
        <f t="shared" si="5"/>
        <v>36</v>
      </c>
    </row>
    <row r="110" spans="1:14">
      <c r="A110" s="127" t="s">
        <v>144</v>
      </c>
      <c r="B110" s="127">
        <v>5300</v>
      </c>
      <c r="C110" s="127" t="s">
        <v>143</v>
      </c>
      <c r="D110" s="127" t="s">
        <v>92</v>
      </c>
      <c r="E110" s="181">
        <v>0.19</v>
      </c>
      <c r="F110" s="181">
        <v>57.7</v>
      </c>
      <c r="G110" s="128">
        <v>0</v>
      </c>
      <c r="H110" s="128">
        <v>0.505</v>
      </c>
      <c r="I110" s="128">
        <v>6.8000000000000005E-2</v>
      </c>
      <c r="J110" s="128">
        <v>5.2999999999999999E-2</v>
      </c>
      <c r="K110" s="129">
        <v>2.2000000000000002</v>
      </c>
      <c r="L110" s="179">
        <f t="shared" si="3"/>
        <v>0.56065166666666666</v>
      </c>
      <c r="M110" s="179">
        <f t="shared" si="4"/>
        <v>0.8</v>
      </c>
      <c r="N110" s="179">
        <f t="shared" si="5"/>
        <v>0.5</v>
      </c>
    </row>
    <row r="111" spans="1:14">
      <c r="A111" s="127" t="s">
        <v>144</v>
      </c>
      <c r="B111" s="127">
        <v>6410</v>
      </c>
      <c r="C111" s="127" t="s">
        <v>143</v>
      </c>
      <c r="D111" s="127" t="s">
        <v>92</v>
      </c>
      <c r="E111" s="181">
        <v>0.19</v>
      </c>
      <c r="F111" s="181">
        <v>57.7</v>
      </c>
      <c r="G111" s="128">
        <v>0</v>
      </c>
      <c r="H111" s="128">
        <v>0.60699999999999998</v>
      </c>
      <c r="I111" s="128">
        <v>3.3000000000000002E-2</v>
      </c>
      <c r="J111" s="128">
        <v>2.5999999999999999E-2</v>
      </c>
      <c r="K111" s="129">
        <v>0.7</v>
      </c>
      <c r="L111" s="179">
        <f t="shared" si="3"/>
        <v>8.7511666666666654E-2</v>
      </c>
      <c r="M111" s="179">
        <f t="shared" si="4"/>
        <v>0.1</v>
      </c>
      <c r="N111" s="179">
        <f t="shared" si="5"/>
        <v>0.1</v>
      </c>
    </row>
    <row r="112" spans="1:14">
      <c r="A112" s="127" t="s">
        <v>144</v>
      </c>
      <c r="B112" s="127">
        <v>6410</v>
      </c>
      <c r="C112" s="127" t="s">
        <v>143</v>
      </c>
      <c r="D112" s="127" t="s">
        <v>92</v>
      </c>
      <c r="E112" s="181">
        <v>0.19</v>
      </c>
      <c r="F112" s="181">
        <v>57.7</v>
      </c>
      <c r="G112" s="128">
        <v>0</v>
      </c>
      <c r="H112" s="128">
        <v>0.60699999999999998</v>
      </c>
      <c r="I112" s="128">
        <v>3.3000000000000002E-2</v>
      </c>
      <c r="J112" s="128">
        <v>2.5999999999999999E-2</v>
      </c>
      <c r="K112" s="129">
        <v>1.6</v>
      </c>
      <c r="L112" s="179">
        <f t="shared" si="3"/>
        <v>0.20002666666666669</v>
      </c>
      <c r="M112" s="179">
        <f t="shared" si="4"/>
        <v>0.3</v>
      </c>
      <c r="N112" s="179">
        <f t="shared" si="5"/>
        <v>0.3</v>
      </c>
    </row>
    <row r="113" spans="1:14">
      <c r="A113" s="127" t="s">
        <v>144</v>
      </c>
      <c r="B113" s="127">
        <v>1210</v>
      </c>
      <c r="C113" s="127" t="s">
        <v>143</v>
      </c>
      <c r="D113" s="127" t="s">
        <v>92</v>
      </c>
      <c r="E113" s="181">
        <v>0.19</v>
      </c>
      <c r="F113" s="181">
        <v>57.7</v>
      </c>
      <c r="G113" s="128">
        <v>0</v>
      </c>
      <c r="H113" s="128">
        <v>1.2450000000000001</v>
      </c>
      <c r="I113" s="128">
        <v>0.21299999999999999</v>
      </c>
      <c r="J113" s="128">
        <v>0.28799999999999998</v>
      </c>
      <c r="K113" s="129">
        <v>0.6</v>
      </c>
      <c r="L113" s="179">
        <f t="shared" si="3"/>
        <v>0.83087999999999995</v>
      </c>
      <c r="M113" s="179">
        <f t="shared" si="4"/>
        <v>2.8</v>
      </c>
      <c r="N113" s="179">
        <f t="shared" si="5"/>
        <v>0.6</v>
      </c>
    </row>
    <row r="114" spans="1:14">
      <c r="A114" s="127" t="s">
        <v>144</v>
      </c>
      <c r="B114" s="127">
        <v>1210</v>
      </c>
      <c r="C114" s="127" t="s">
        <v>143</v>
      </c>
      <c r="D114" s="126"/>
      <c r="E114" s="181">
        <v>0.19</v>
      </c>
      <c r="F114" s="181">
        <v>57.7</v>
      </c>
      <c r="G114" s="128">
        <v>0</v>
      </c>
      <c r="H114" s="128">
        <v>1.2450000000000001</v>
      </c>
      <c r="I114" s="128">
        <v>0.21299999999999999</v>
      </c>
      <c r="J114" s="128">
        <v>0.28799999999999998</v>
      </c>
      <c r="K114" s="129">
        <v>0</v>
      </c>
      <c r="L114" s="179">
        <f t="shared" si="3"/>
        <v>0</v>
      </c>
      <c r="M114" s="179">
        <f t="shared" si="4"/>
        <v>0</v>
      </c>
      <c r="N114" s="179">
        <f t="shared" si="5"/>
        <v>0</v>
      </c>
    </row>
    <row r="115" spans="1:14">
      <c r="A115" s="127" t="s">
        <v>144</v>
      </c>
      <c r="B115" s="127">
        <v>1210</v>
      </c>
      <c r="C115" s="127" t="s">
        <v>143</v>
      </c>
      <c r="D115" s="127" t="s">
        <v>92</v>
      </c>
      <c r="E115" s="181">
        <v>0.19</v>
      </c>
      <c r="F115" s="181">
        <v>57.7</v>
      </c>
      <c r="G115" s="128">
        <v>0</v>
      </c>
      <c r="H115" s="128">
        <v>1.2450000000000001</v>
      </c>
      <c r="I115" s="128">
        <v>0.21299999999999999</v>
      </c>
      <c r="J115" s="128">
        <v>0.28799999999999998</v>
      </c>
      <c r="K115" s="129">
        <v>12.8</v>
      </c>
      <c r="L115" s="179">
        <f t="shared" si="3"/>
        <v>17.725440000000003</v>
      </c>
      <c r="M115" s="179">
        <f t="shared" si="4"/>
        <v>60</v>
      </c>
      <c r="N115" s="179">
        <f t="shared" si="5"/>
        <v>12.7</v>
      </c>
    </row>
    <row r="116" spans="1:14">
      <c r="A116" s="127" t="s">
        <v>144</v>
      </c>
      <c r="B116" s="127">
        <v>5300</v>
      </c>
      <c r="C116" s="127" t="s">
        <v>143</v>
      </c>
      <c r="D116" s="127" t="s">
        <v>92</v>
      </c>
      <c r="E116" s="181">
        <v>0.19</v>
      </c>
      <c r="F116" s="181">
        <v>57.7</v>
      </c>
      <c r="G116" s="128">
        <v>0</v>
      </c>
      <c r="H116" s="128">
        <v>0.505</v>
      </c>
      <c r="I116" s="128">
        <v>6.8000000000000005E-2</v>
      </c>
      <c r="J116" s="128">
        <v>5.2999999999999999E-2</v>
      </c>
      <c r="K116" s="129">
        <v>2.6</v>
      </c>
      <c r="L116" s="179">
        <f t="shared" si="3"/>
        <v>0.66258833333333333</v>
      </c>
      <c r="M116" s="179">
        <f t="shared" si="4"/>
        <v>0.9</v>
      </c>
      <c r="N116" s="179">
        <f t="shared" si="5"/>
        <v>0.6</v>
      </c>
    </row>
    <row r="117" spans="1:14">
      <c r="A117" s="127" t="s">
        <v>144</v>
      </c>
      <c r="B117" s="127">
        <v>4220</v>
      </c>
      <c r="C117" s="127" t="s">
        <v>143</v>
      </c>
      <c r="D117" s="127" t="s">
        <v>92</v>
      </c>
      <c r="E117" s="181">
        <v>0.19</v>
      </c>
      <c r="F117" s="181">
        <v>57.7</v>
      </c>
      <c r="G117" s="128">
        <v>0</v>
      </c>
      <c r="H117" s="128">
        <v>0.69099999999999995</v>
      </c>
      <c r="I117" s="128">
        <v>3.5999999999999997E-2</v>
      </c>
      <c r="J117" s="128">
        <v>0.26200000000000001</v>
      </c>
      <c r="K117" s="129">
        <v>2.2999999999999998</v>
      </c>
      <c r="L117" s="179">
        <f t="shared" si="3"/>
        <v>2.8975016666666669</v>
      </c>
      <c r="M117" s="179">
        <f t="shared" si="4"/>
        <v>5.4</v>
      </c>
      <c r="N117" s="179">
        <f t="shared" si="5"/>
        <v>0.7</v>
      </c>
    </row>
    <row r="118" spans="1:14">
      <c r="A118" s="127" t="s">
        <v>144</v>
      </c>
      <c r="B118" s="127">
        <v>4220</v>
      </c>
      <c r="C118" s="127" t="s">
        <v>143</v>
      </c>
      <c r="D118" s="127" t="s">
        <v>92</v>
      </c>
      <c r="E118" s="181">
        <v>0.19</v>
      </c>
      <c r="F118" s="181">
        <v>57.7</v>
      </c>
      <c r="G118" s="128">
        <v>0</v>
      </c>
      <c r="H118" s="128">
        <v>0.69099999999999995</v>
      </c>
      <c r="I118" s="128">
        <v>3.5999999999999997E-2</v>
      </c>
      <c r="J118" s="128">
        <v>0.26200000000000001</v>
      </c>
      <c r="K118" s="129">
        <v>9.1999999999999993</v>
      </c>
      <c r="L118" s="179">
        <f t="shared" si="3"/>
        <v>11.590006666666667</v>
      </c>
      <c r="M118" s="179">
        <f t="shared" si="4"/>
        <v>21.8</v>
      </c>
      <c r="N118" s="179">
        <f t="shared" si="5"/>
        <v>2.9</v>
      </c>
    </row>
    <row r="119" spans="1:14">
      <c r="A119" s="127" t="s">
        <v>144</v>
      </c>
      <c r="B119" s="127">
        <v>5110</v>
      </c>
      <c r="C119" s="127" t="s">
        <v>143</v>
      </c>
      <c r="D119" s="127" t="s">
        <v>92</v>
      </c>
      <c r="E119" s="181">
        <v>0.19</v>
      </c>
      <c r="F119" s="181">
        <v>57.7</v>
      </c>
      <c r="G119" s="128">
        <v>0</v>
      </c>
      <c r="H119" s="128">
        <v>0.505</v>
      </c>
      <c r="I119" s="128">
        <v>6.8000000000000005E-2</v>
      </c>
      <c r="J119" s="128">
        <v>5.2999999999999999E-2</v>
      </c>
      <c r="K119" s="129">
        <v>0</v>
      </c>
      <c r="L119" s="179">
        <f t="shared" si="3"/>
        <v>0</v>
      </c>
      <c r="M119" s="179">
        <f t="shared" si="4"/>
        <v>0</v>
      </c>
      <c r="N119" s="179">
        <f t="shared" si="5"/>
        <v>0</v>
      </c>
    </row>
    <row r="120" spans="1:14">
      <c r="A120" s="127" t="s">
        <v>144</v>
      </c>
      <c r="B120" s="127">
        <v>5110</v>
      </c>
      <c r="C120" s="127" t="s">
        <v>143</v>
      </c>
      <c r="D120" s="126"/>
      <c r="E120" s="181">
        <v>0.19</v>
      </c>
      <c r="F120" s="181">
        <v>57.7</v>
      </c>
      <c r="G120" s="128">
        <v>0</v>
      </c>
      <c r="H120" s="128">
        <v>0.505</v>
      </c>
      <c r="I120" s="128">
        <v>6.8000000000000005E-2</v>
      </c>
      <c r="J120" s="128">
        <v>5.2999999999999999E-2</v>
      </c>
      <c r="K120" s="129">
        <v>0</v>
      </c>
      <c r="L120" s="179">
        <f t="shared" si="3"/>
        <v>0</v>
      </c>
      <c r="M120" s="179">
        <f t="shared" si="4"/>
        <v>0</v>
      </c>
      <c r="N120" s="179">
        <f t="shared" si="5"/>
        <v>0</v>
      </c>
    </row>
    <row r="121" spans="1:14">
      <c r="A121" s="127" t="s">
        <v>144</v>
      </c>
      <c r="B121" s="127">
        <v>4220</v>
      </c>
      <c r="C121" s="127" t="s">
        <v>143</v>
      </c>
      <c r="D121" s="127" t="s">
        <v>91</v>
      </c>
      <c r="E121" s="181">
        <v>0.19</v>
      </c>
      <c r="F121" s="181">
        <v>57.7</v>
      </c>
      <c r="G121" s="128">
        <v>0</v>
      </c>
      <c r="H121" s="128">
        <v>0.69099999999999995</v>
      </c>
      <c r="I121" s="128">
        <v>3.5999999999999997E-2</v>
      </c>
      <c r="J121" s="128">
        <v>0.26200000000000001</v>
      </c>
      <c r="K121" s="129">
        <v>1.1000000000000001</v>
      </c>
      <c r="L121" s="179">
        <f t="shared" si="3"/>
        <v>1.385761666666667</v>
      </c>
      <c r="M121" s="179">
        <f t="shared" si="4"/>
        <v>2.6</v>
      </c>
      <c r="N121" s="179">
        <f t="shared" si="5"/>
        <v>0.3</v>
      </c>
    </row>
    <row r="122" spans="1:14">
      <c r="A122" s="127" t="s">
        <v>144</v>
      </c>
      <c r="B122" s="127">
        <v>4220</v>
      </c>
      <c r="C122" s="127" t="s">
        <v>143</v>
      </c>
      <c r="D122" s="127" t="s">
        <v>92</v>
      </c>
      <c r="E122" s="181">
        <v>0.19</v>
      </c>
      <c r="F122" s="181">
        <v>57.7</v>
      </c>
      <c r="G122" s="128">
        <v>0</v>
      </c>
      <c r="H122" s="128">
        <v>0.69099999999999995</v>
      </c>
      <c r="I122" s="128">
        <v>3.5999999999999997E-2</v>
      </c>
      <c r="J122" s="128">
        <v>0.26200000000000001</v>
      </c>
      <c r="K122" s="129">
        <v>0</v>
      </c>
      <c r="L122" s="179">
        <f t="shared" si="3"/>
        <v>0</v>
      </c>
      <c r="M122" s="179">
        <f t="shared" si="4"/>
        <v>0</v>
      </c>
      <c r="N122" s="179">
        <f t="shared" si="5"/>
        <v>0</v>
      </c>
    </row>
    <row r="123" spans="1:14">
      <c r="A123" s="127" t="s">
        <v>144</v>
      </c>
      <c r="B123" s="127">
        <v>4220</v>
      </c>
      <c r="C123" s="127" t="s">
        <v>143</v>
      </c>
      <c r="D123" s="127" t="s">
        <v>92</v>
      </c>
      <c r="E123" s="181">
        <v>0.19</v>
      </c>
      <c r="F123" s="181">
        <v>57.7</v>
      </c>
      <c r="G123" s="128">
        <v>0</v>
      </c>
      <c r="H123" s="128">
        <v>0.69099999999999995</v>
      </c>
      <c r="I123" s="128">
        <v>3.5999999999999997E-2</v>
      </c>
      <c r="J123" s="128">
        <v>0.26200000000000001</v>
      </c>
      <c r="K123" s="129">
        <v>5.4</v>
      </c>
      <c r="L123" s="179">
        <f t="shared" si="3"/>
        <v>6.802830000000001</v>
      </c>
      <c r="M123" s="179">
        <f t="shared" si="4"/>
        <v>12.8</v>
      </c>
      <c r="N123" s="179">
        <f t="shared" si="5"/>
        <v>1.7</v>
      </c>
    </row>
    <row r="124" spans="1:14">
      <c r="A124" s="127" t="s">
        <v>144</v>
      </c>
      <c r="B124" s="127">
        <v>5300</v>
      </c>
      <c r="C124" s="127" t="s">
        <v>143</v>
      </c>
      <c r="D124" s="127" t="s">
        <v>92</v>
      </c>
      <c r="E124" s="181">
        <v>0.19</v>
      </c>
      <c r="F124" s="181">
        <v>57.7</v>
      </c>
      <c r="G124" s="128">
        <v>0</v>
      </c>
      <c r="H124" s="128">
        <v>0.505</v>
      </c>
      <c r="I124" s="128">
        <v>6.8000000000000005E-2</v>
      </c>
      <c r="J124" s="128">
        <v>5.2999999999999999E-2</v>
      </c>
      <c r="K124" s="129">
        <v>0.2</v>
      </c>
      <c r="L124" s="179">
        <f t="shared" si="3"/>
        <v>5.0968333333333338E-2</v>
      </c>
      <c r="M124" s="179">
        <f t="shared" si="4"/>
        <v>0.1</v>
      </c>
      <c r="N124" s="179">
        <f t="shared" si="5"/>
        <v>0</v>
      </c>
    </row>
    <row r="125" spans="1:14">
      <c r="A125" s="127" t="s">
        <v>144</v>
      </c>
      <c r="B125" s="127">
        <v>5300</v>
      </c>
      <c r="C125" s="127" t="s">
        <v>143</v>
      </c>
      <c r="D125" s="127" t="s">
        <v>92</v>
      </c>
      <c r="E125" s="181">
        <v>0.19</v>
      </c>
      <c r="F125" s="181">
        <v>57.7</v>
      </c>
      <c r="G125" s="128">
        <v>0</v>
      </c>
      <c r="H125" s="128">
        <v>0.505</v>
      </c>
      <c r="I125" s="128">
        <v>6.8000000000000005E-2</v>
      </c>
      <c r="J125" s="128">
        <v>5.2999999999999999E-2</v>
      </c>
      <c r="K125" s="129">
        <v>1.3</v>
      </c>
      <c r="L125" s="179">
        <f t="shared" si="3"/>
        <v>0.33129416666666667</v>
      </c>
      <c r="M125" s="179">
        <f t="shared" si="4"/>
        <v>0.5</v>
      </c>
      <c r="N125" s="179">
        <f t="shared" si="5"/>
        <v>0.3</v>
      </c>
    </row>
    <row r="126" spans="1:14">
      <c r="A126" s="127" t="s">
        <v>144</v>
      </c>
      <c r="B126" s="127">
        <v>5300</v>
      </c>
      <c r="C126" s="127" t="s">
        <v>143</v>
      </c>
      <c r="D126" s="127" t="s">
        <v>92</v>
      </c>
      <c r="E126" s="181">
        <v>0.19</v>
      </c>
      <c r="F126" s="181">
        <v>57.7</v>
      </c>
      <c r="G126" s="128">
        <v>0</v>
      </c>
      <c r="H126" s="128">
        <v>0.505</v>
      </c>
      <c r="I126" s="128">
        <v>6.8000000000000005E-2</v>
      </c>
      <c r="J126" s="128">
        <v>5.2999999999999999E-2</v>
      </c>
      <c r="K126" s="129">
        <v>0.7</v>
      </c>
      <c r="L126" s="179">
        <f t="shared" si="3"/>
        <v>0.17838916666666668</v>
      </c>
      <c r="M126" s="179">
        <f t="shared" si="4"/>
        <v>0.2</v>
      </c>
      <c r="N126" s="179">
        <f t="shared" si="5"/>
        <v>0.2</v>
      </c>
    </row>
    <row r="127" spans="1:14">
      <c r="A127" s="127" t="s">
        <v>144</v>
      </c>
      <c r="B127" s="127">
        <v>5300</v>
      </c>
      <c r="C127" s="127" t="s">
        <v>143</v>
      </c>
      <c r="D127" s="127" t="s">
        <v>92</v>
      </c>
      <c r="E127" s="181">
        <v>0.19</v>
      </c>
      <c r="F127" s="181">
        <v>57.7</v>
      </c>
      <c r="G127" s="128">
        <v>0</v>
      </c>
      <c r="H127" s="128">
        <v>0.505</v>
      </c>
      <c r="I127" s="128">
        <v>6.8000000000000005E-2</v>
      </c>
      <c r="J127" s="128">
        <v>5.2999999999999999E-2</v>
      </c>
      <c r="K127" s="129">
        <v>0</v>
      </c>
      <c r="L127" s="179">
        <f t="shared" si="3"/>
        <v>0</v>
      </c>
      <c r="M127" s="179">
        <f t="shared" si="4"/>
        <v>0</v>
      </c>
      <c r="N127" s="179">
        <f t="shared" si="5"/>
        <v>0</v>
      </c>
    </row>
    <row r="128" spans="1:14">
      <c r="A128" s="127" t="s">
        <v>144</v>
      </c>
      <c r="B128" s="127">
        <v>1210</v>
      </c>
      <c r="C128" s="127" t="s">
        <v>143</v>
      </c>
      <c r="D128" s="127" t="s">
        <v>92</v>
      </c>
      <c r="E128" s="181">
        <v>0.19</v>
      </c>
      <c r="F128" s="181">
        <v>57.7</v>
      </c>
      <c r="G128" s="128">
        <v>0</v>
      </c>
      <c r="H128" s="128">
        <v>1.2450000000000001</v>
      </c>
      <c r="I128" s="128">
        <v>0.21299999999999999</v>
      </c>
      <c r="J128" s="128">
        <v>0.28799999999999998</v>
      </c>
      <c r="K128" s="129">
        <v>0.1</v>
      </c>
      <c r="L128" s="179">
        <f t="shared" si="3"/>
        <v>0.13848000000000002</v>
      </c>
      <c r="M128" s="179">
        <f t="shared" si="4"/>
        <v>0.5</v>
      </c>
      <c r="N128" s="179">
        <f t="shared" si="5"/>
        <v>0.1</v>
      </c>
    </row>
    <row r="129" spans="1:14">
      <c r="A129" s="127" t="s">
        <v>144</v>
      </c>
      <c r="B129" s="127">
        <v>1210</v>
      </c>
      <c r="C129" s="127" t="s">
        <v>143</v>
      </c>
      <c r="D129" s="127" t="s">
        <v>92</v>
      </c>
      <c r="E129" s="181">
        <v>0.19</v>
      </c>
      <c r="F129" s="181">
        <v>57.7</v>
      </c>
      <c r="G129" s="128">
        <v>0</v>
      </c>
      <c r="H129" s="128">
        <v>1.2450000000000001</v>
      </c>
      <c r="I129" s="128">
        <v>0.21299999999999999</v>
      </c>
      <c r="J129" s="128">
        <v>0.28799999999999998</v>
      </c>
      <c r="K129" s="129">
        <v>4.8</v>
      </c>
      <c r="L129" s="179">
        <f t="shared" si="3"/>
        <v>6.6470399999999996</v>
      </c>
      <c r="M129" s="179">
        <f t="shared" si="4"/>
        <v>22.5</v>
      </c>
      <c r="N129" s="179">
        <f t="shared" si="5"/>
        <v>4.8</v>
      </c>
    </row>
    <row r="130" spans="1:14">
      <c r="A130" s="127" t="s">
        <v>144</v>
      </c>
      <c r="B130" s="127">
        <v>1210</v>
      </c>
      <c r="C130" s="127" t="s">
        <v>143</v>
      </c>
      <c r="D130" s="127" t="s">
        <v>92</v>
      </c>
      <c r="E130" s="181">
        <v>0.19</v>
      </c>
      <c r="F130" s="181">
        <v>57.7</v>
      </c>
      <c r="G130" s="128">
        <v>0</v>
      </c>
      <c r="H130" s="128">
        <v>1.2450000000000001</v>
      </c>
      <c r="I130" s="128">
        <v>0.21299999999999999</v>
      </c>
      <c r="J130" s="128">
        <v>0.28799999999999998</v>
      </c>
      <c r="K130" s="129">
        <v>3.4</v>
      </c>
      <c r="L130" s="179">
        <f t="shared" si="3"/>
        <v>4.7083199999999996</v>
      </c>
      <c r="M130" s="179">
        <f t="shared" si="4"/>
        <v>16</v>
      </c>
      <c r="N130" s="179">
        <f t="shared" si="5"/>
        <v>3.4</v>
      </c>
    </row>
    <row r="131" spans="1:14">
      <c r="A131" s="127" t="s">
        <v>144</v>
      </c>
      <c r="B131" s="127">
        <v>1210</v>
      </c>
      <c r="C131" s="127" t="s">
        <v>143</v>
      </c>
      <c r="D131" s="127" t="s">
        <v>92</v>
      </c>
      <c r="E131" s="181">
        <v>0.19</v>
      </c>
      <c r="F131" s="181">
        <v>57.7</v>
      </c>
      <c r="G131" s="128">
        <v>0</v>
      </c>
      <c r="H131" s="128">
        <v>1.2450000000000001</v>
      </c>
      <c r="I131" s="128">
        <v>0.21299999999999999</v>
      </c>
      <c r="J131" s="128">
        <v>0.28799999999999998</v>
      </c>
      <c r="K131" s="129">
        <v>1.7</v>
      </c>
      <c r="L131" s="179">
        <f t="shared" ref="L131:L194" si="6">F131*J131*K131/12</f>
        <v>2.3541599999999998</v>
      </c>
      <c r="M131" s="179">
        <f t="shared" ref="M131:M194" si="7">ROUND(2.721*H131*L131,1)</f>
        <v>8</v>
      </c>
      <c r="N131" s="179">
        <f t="shared" ref="N131:N194" si="8">ROUND((2.721*I131*L131)+(E131*K131),1)</f>
        <v>1.7</v>
      </c>
    </row>
    <row r="132" spans="1:14">
      <c r="A132" s="127" t="s">
        <v>144</v>
      </c>
      <c r="B132" s="127">
        <v>1210</v>
      </c>
      <c r="C132" s="127" t="s">
        <v>143</v>
      </c>
      <c r="D132" s="127" t="s">
        <v>92</v>
      </c>
      <c r="E132" s="181">
        <v>0.19</v>
      </c>
      <c r="F132" s="181">
        <v>57.7</v>
      </c>
      <c r="G132" s="128">
        <v>0</v>
      </c>
      <c r="H132" s="128">
        <v>1.2450000000000001</v>
      </c>
      <c r="I132" s="128">
        <v>0.21299999999999999</v>
      </c>
      <c r="J132" s="128">
        <v>0.28799999999999998</v>
      </c>
      <c r="K132" s="129">
        <v>0.1</v>
      </c>
      <c r="L132" s="179">
        <f t="shared" si="6"/>
        <v>0.13848000000000002</v>
      </c>
      <c r="M132" s="179">
        <f t="shared" si="7"/>
        <v>0.5</v>
      </c>
      <c r="N132" s="179">
        <f t="shared" si="8"/>
        <v>0.1</v>
      </c>
    </row>
    <row r="133" spans="1:14">
      <c r="A133" s="127" t="s">
        <v>144</v>
      </c>
      <c r="B133" s="127">
        <v>1210</v>
      </c>
      <c r="C133" s="127" t="s">
        <v>143</v>
      </c>
      <c r="D133" s="126"/>
      <c r="E133" s="181">
        <v>0.19</v>
      </c>
      <c r="F133" s="181">
        <v>57.7</v>
      </c>
      <c r="G133" s="128">
        <v>0</v>
      </c>
      <c r="H133" s="128">
        <v>1.2450000000000001</v>
      </c>
      <c r="I133" s="128">
        <v>0.21299999999999999</v>
      </c>
      <c r="J133" s="128">
        <v>0.28799999999999998</v>
      </c>
      <c r="K133" s="129">
        <v>0.1</v>
      </c>
      <c r="L133" s="179">
        <f t="shared" si="6"/>
        <v>0.13848000000000002</v>
      </c>
      <c r="M133" s="179">
        <f t="shared" si="7"/>
        <v>0.5</v>
      </c>
      <c r="N133" s="179">
        <f t="shared" si="8"/>
        <v>0.1</v>
      </c>
    </row>
    <row r="134" spans="1:14">
      <c r="A134" s="127" t="s">
        <v>144</v>
      </c>
      <c r="B134" s="127">
        <v>1210</v>
      </c>
      <c r="C134" s="127" t="s">
        <v>143</v>
      </c>
      <c r="D134" s="127" t="s">
        <v>92</v>
      </c>
      <c r="E134" s="181">
        <v>0.19</v>
      </c>
      <c r="F134" s="181">
        <v>57.7</v>
      </c>
      <c r="G134" s="128">
        <v>0</v>
      </c>
      <c r="H134" s="128">
        <v>1.2450000000000001</v>
      </c>
      <c r="I134" s="128">
        <v>0.21299999999999999</v>
      </c>
      <c r="J134" s="128">
        <v>0.28799999999999998</v>
      </c>
      <c r="K134" s="129">
        <v>0</v>
      </c>
      <c r="L134" s="179">
        <f t="shared" si="6"/>
        <v>0</v>
      </c>
      <c r="M134" s="179">
        <f t="shared" si="7"/>
        <v>0</v>
      </c>
      <c r="N134" s="179">
        <f t="shared" si="8"/>
        <v>0</v>
      </c>
    </row>
    <row r="135" spans="1:14">
      <c r="A135" s="127" t="s">
        <v>144</v>
      </c>
      <c r="B135" s="127">
        <v>1210</v>
      </c>
      <c r="C135" s="127" t="s">
        <v>143</v>
      </c>
      <c r="D135" s="127" t="s">
        <v>92</v>
      </c>
      <c r="E135" s="181">
        <v>0.19</v>
      </c>
      <c r="F135" s="181">
        <v>57.7</v>
      </c>
      <c r="G135" s="128">
        <v>0</v>
      </c>
      <c r="H135" s="128">
        <v>1.2450000000000001</v>
      </c>
      <c r="I135" s="128">
        <v>0.21299999999999999</v>
      </c>
      <c r="J135" s="128">
        <v>0.28799999999999998</v>
      </c>
      <c r="K135" s="129">
        <v>13.7</v>
      </c>
      <c r="L135" s="179">
        <f t="shared" si="6"/>
        <v>18.97176</v>
      </c>
      <c r="M135" s="179">
        <f t="shared" si="7"/>
        <v>64.3</v>
      </c>
      <c r="N135" s="179">
        <f t="shared" si="8"/>
        <v>13.6</v>
      </c>
    </row>
    <row r="136" spans="1:14">
      <c r="A136" s="127" t="s">
        <v>144</v>
      </c>
      <c r="B136" s="127">
        <v>4110</v>
      </c>
      <c r="C136" s="127" t="s">
        <v>143</v>
      </c>
      <c r="D136" s="127" t="s">
        <v>92</v>
      </c>
      <c r="E136" s="181">
        <v>0.19</v>
      </c>
      <c r="F136" s="181">
        <v>57.7</v>
      </c>
      <c r="G136" s="128">
        <v>0</v>
      </c>
      <c r="H136" s="128">
        <v>0.69099999999999995</v>
      </c>
      <c r="I136" s="128">
        <v>3.5999999999999997E-2</v>
      </c>
      <c r="J136" s="128">
        <v>0.26200000000000001</v>
      </c>
      <c r="K136" s="129">
        <v>11.9</v>
      </c>
      <c r="L136" s="179">
        <f t="shared" si="6"/>
        <v>14.991421666666669</v>
      </c>
      <c r="M136" s="179">
        <f t="shared" si="7"/>
        <v>28.2</v>
      </c>
      <c r="N136" s="179">
        <f t="shared" si="8"/>
        <v>3.7</v>
      </c>
    </row>
    <row r="137" spans="1:14">
      <c r="A137" s="127" t="s">
        <v>144</v>
      </c>
      <c r="B137" s="127">
        <v>4110</v>
      </c>
      <c r="C137" s="127" t="s">
        <v>143</v>
      </c>
      <c r="D137" s="127" t="s">
        <v>92</v>
      </c>
      <c r="E137" s="181">
        <v>0.19</v>
      </c>
      <c r="F137" s="181">
        <v>57.7</v>
      </c>
      <c r="G137" s="128">
        <v>0</v>
      </c>
      <c r="H137" s="128">
        <v>0.69099999999999995</v>
      </c>
      <c r="I137" s="128">
        <v>3.5999999999999997E-2</v>
      </c>
      <c r="J137" s="128">
        <v>0.26200000000000001</v>
      </c>
      <c r="K137" s="129">
        <v>6.6</v>
      </c>
      <c r="L137" s="179">
        <f t="shared" si="6"/>
        <v>8.3145700000000016</v>
      </c>
      <c r="M137" s="179">
        <f t="shared" si="7"/>
        <v>15.6</v>
      </c>
      <c r="N137" s="179">
        <f t="shared" si="8"/>
        <v>2.1</v>
      </c>
    </row>
    <row r="138" spans="1:14">
      <c r="A138" s="127" t="s">
        <v>144</v>
      </c>
      <c r="B138" s="127">
        <v>5300</v>
      </c>
      <c r="C138" s="127" t="s">
        <v>143</v>
      </c>
      <c r="D138" s="127" t="s">
        <v>92</v>
      </c>
      <c r="E138" s="181">
        <v>0.19</v>
      </c>
      <c r="F138" s="181">
        <v>57.7</v>
      </c>
      <c r="G138" s="128">
        <v>0</v>
      </c>
      <c r="H138" s="128">
        <v>0.505</v>
      </c>
      <c r="I138" s="128">
        <v>6.8000000000000005E-2</v>
      </c>
      <c r="J138" s="128">
        <v>5.2999999999999999E-2</v>
      </c>
      <c r="K138" s="129">
        <v>1.7</v>
      </c>
      <c r="L138" s="179">
        <f t="shared" si="6"/>
        <v>0.43323083333333329</v>
      </c>
      <c r="M138" s="179">
        <f t="shared" si="7"/>
        <v>0.6</v>
      </c>
      <c r="N138" s="179">
        <f t="shared" si="8"/>
        <v>0.4</v>
      </c>
    </row>
    <row r="139" spans="1:14">
      <c r="A139" s="127" t="s">
        <v>144</v>
      </c>
      <c r="B139" s="127">
        <v>1700</v>
      </c>
      <c r="C139" s="127" t="s">
        <v>143</v>
      </c>
      <c r="D139" s="127" t="s">
        <v>92</v>
      </c>
      <c r="E139" s="181">
        <v>0.19</v>
      </c>
      <c r="F139" s="181">
        <v>57.7</v>
      </c>
      <c r="G139" s="128">
        <v>0</v>
      </c>
      <c r="H139" s="128">
        <v>0.96799999999999997</v>
      </c>
      <c r="I139" s="128">
        <v>0.125</v>
      </c>
      <c r="J139" s="128">
        <v>0.34100000000000003</v>
      </c>
      <c r="K139" s="129">
        <v>7.1</v>
      </c>
      <c r="L139" s="179">
        <f t="shared" si="6"/>
        <v>11.641455833333334</v>
      </c>
      <c r="M139" s="179">
        <f t="shared" si="7"/>
        <v>30.7</v>
      </c>
      <c r="N139" s="179">
        <f t="shared" si="8"/>
        <v>5.3</v>
      </c>
    </row>
    <row r="140" spans="1:14">
      <c r="A140" s="127" t="s">
        <v>144</v>
      </c>
      <c r="B140" s="127">
        <v>1423</v>
      </c>
      <c r="C140" s="127" t="s">
        <v>143</v>
      </c>
      <c r="D140" s="127" t="s">
        <v>92</v>
      </c>
      <c r="E140" s="181">
        <v>0.19</v>
      </c>
      <c r="F140" s="181">
        <v>57.7</v>
      </c>
      <c r="G140" s="128">
        <v>0</v>
      </c>
      <c r="H140" s="128">
        <v>1.4430000000000001</v>
      </c>
      <c r="I140" s="128">
        <v>0.22500000000000001</v>
      </c>
      <c r="J140" s="128">
        <v>0.43099999999999999</v>
      </c>
      <c r="K140" s="129">
        <v>0.5</v>
      </c>
      <c r="L140" s="179">
        <f t="shared" si="6"/>
        <v>1.0361958333333334</v>
      </c>
      <c r="M140" s="179">
        <f t="shared" si="7"/>
        <v>4.0999999999999996</v>
      </c>
      <c r="N140" s="179">
        <f t="shared" si="8"/>
        <v>0.7</v>
      </c>
    </row>
    <row r="141" spans="1:14">
      <c r="A141" s="127" t="s">
        <v>144</v>
      </c>
      <c r="B141" s="127">
        <v>1423</v>
      </c>
      <c r="C141" s="127" t="s">
        <v>143</v>
      </c>
      <c r="D141" s="127" t="s">
        <v>92</v>
      </c>
      <c r="E141" s="181">
        <v>0.19</v>
      </c>
      <c r="F141" s="181">
        <v>57.7</v>
      </c>
      <c r="G141" s="128">
        <v>0</v>
      </c>
      <c r="H141" s="128">
        <v>1.4430000000000001</v>
      </c>
      <c r="I141" s="128">
        <v>0.22500000000000001</v>
      </c>
      <c r="J141" s="128">
        <v>0.43099999999999999</v>
      </c>
      <c r="K141" s="129">
        <v>0.3</v>
      </c>
      <c r="L141" s="179">
        <f t="shared" si="6"/>
        <v>0.62171750000000003</v>
      </c>
      <c r="M141" s="179">
        <f t="shared" si="7"/>
        <v>2.4</v>
      </c>
      <c r="N141" s="179">
        <f t="shared" si="8"/>
        <v>0.4</v>
      </c>
    </row>
    <row r="142" spans="1:14">
      <c r="A142" s="127" t="s">
        <v>144</v>
      </c>
      <c r="B142" s="127">
        <v>1423</v>
      </c>
      <c r="C142" s="127" t="s">
        <v>143</v>
      </c>
      <c r="D142" s="127" t="s">
        <v>92</v>
      </c>
      <c r="E142" s="181">
        <v>0.19</v>
      </c>
      <c r="F142" s="181">
        <v>57.7</v>
      </c>
      <c r="G142" s="128">
        <v>0</v>
      </c>
      <c r="H142" s="128">
        <v>1.4430000000000001</v>
      </c>
      <c r="I142" s="128">
        <v>0.22500000000000001</v>
      </c>
      <c r="J142" s="128">
        <v>0.43099999999999999</v>
      </c>
      <c r="K142" s="129">
        <v>12.4</v>
      </c>
      <c r="L142" s="179">
        <f t="shared" si="6"/>
        <v>25.697656666666671</v>
      </c>
      <c r="M142" s="179">
        <f t="shared" si="7"/>
        <v>100.9</v>
      </c>
      <c r="N142" s="179">
        <f t="shared" si="8"/>
        <v>18.100000000000001</v>
      </c>
    </row>
    <row r="143" spans="1:14">
      <c r="A143" s="127" t="s">
        <v>144</v>
      </c>
      <c r="B143" s="127">
        <v>5300</v>
      </c>
      <c r="C143" s="127" t="s">
        <v>143</v>
      </c>
      <c r="D143" s="127" t="s">
        <v>91</v>
      </c>
      <c r="E143" s="181">
        <v>0.19</v>
      </c>
      <c r="F143" s="181">
        <v>57.7</v>
      </c>
      <c r="G143" s="128">
        <v>0</v>
      </c>
      <c r="H143" s="128">
        <v>0.505</v>
      </c>
      <c r="I143" s="128">
        <v>6.8000000000000005E-2</v>
      </c>
      <c r="J143" s="128">
        <v>5.2999999999999999E-2</v>
      </c>
      <c r="K143" s="129">
        <v>1.6</v>
      </c>
      <c r="L143" s="179">
        <f t="shared" si="6"/>
        <v>0.4077466666666667</v>
      </c>
      <c r="M143" s="179">
        <f t="shared" si="7"/>
        <v>0.6</v>
      </c>
      <c r="N143" s="179">
        <f t="shared" si="8"/>
        <v>0.4</v>
      </c>
    </row>
    <row r="144" spans="1:14">
      <c r="A144" s="127" t="s">
        <v>144</v>
      </c>
      <c r="B144" s="127">
        <v>5300</v>
      </c>
      <c r="C144" s="127" t="s">
        <v>143</v>
      </c>
      <c r="D144" s="127" t="s">
        <v>92</v>
      </c>
      <c r="E144" s="181">
        <v>0.19</v>
      </c>
      <c r="F144" s="181">
        <v>57.7</v>
      </c>
      <c r="G144" s="128">
        <v>0</v>
      </c>
      <c r="H144" s="128">
        <v>0.505</v>
      </c>
      <c r="I144" s="128">
        <v>6.8000000000000005E-2</v>
      </c>
      <c r="J144" s="128">
        <v>5.2999999999999999E-2</v>
      </c>
      <c r="K144" s="129">
        <v>0.1</v>
      </c>
      <c r="L144" s="179">
        <f t="shared" si="6"/>
        <v>2.5484166666666669E-2</v>
      </c>
      <c r="M144" s="179">
        <f t="shared" si="7"/>
        <v>0</v>
      </c>
      <c r="N144" s="179">
        <f t="shared" si="8"/>
        <v>0</v>
      </c>
    </row>
    <row r="145" spans="1:14">
      <c r="A145" s="127" t="s">
        <v>144</v>
      </c>
      <c r="B145" s="127">
        <v>1210</v>
      </c>
      <c r="C145" s="127" t="s">
        <v>143</v>
      </c>
      <c r="D145" s="127" t="s">
        <v>92</v>
      </c>
      <c r="E145" s="181">
        <v>0.19</v>
      </c>
      <c r="F145" s="181">
        <v>57.7</v>
      </c>
      <c r="G145" s="128">
        <v>0</v>
      </c>
      <c r="H145" s="128">
        <v>1.2450000000000001</v>
      </c>
      <c r="I145" s="128">
        <v>0.21299999999999999</v>
      </c>
      <c r="J145" s="128">
        <v>0.28799999999999998</v>
      </c>
      <c r="K145" s="129">
        <v>0.1</v>
      </c>
      <c r="L145" s="179">
        <f t="shared" si="6"/>
        <v>0.13848000000000002</v>
      </c>
      <c r="M145" s="179">
        <f t="shared" si="7"/>
        <v>0.5</v>
      </c>
      <c r="N145" s="179">
        <f t="shared" si="8"/>
        <v>0.1</v>
      </c>
    </row>
    <row r="146" spans="1:14">
      <c r="A146" s="127" t="s">
        <v>144</v>
      </c>
      <c r="B146" s="127">
        <v>1400</v>
      </c>
      <c r="C146" s="127" t="s">
        <v>143</v>
      </c>
      <c r="D146" s="127" t="s">
        <v>91</v>
      </c>
      <c r="E146" s="181">
        <v>0.19</v>
      </c>
      <c r="F146" s="181">
        <v>57.7</v>
      </c>
      <c r="G146" s="128">
        <v>0</v>
      </c>
      <c r="H146" s="128">
        <v>0.70899999999999996</v>
      </c>
      <c r="I146" s="128">
        <v>0.11700000000000001</v>
      </c>
      <c r="J146" s="128">
        <v>0.43099999999999999</v>
      </c>
      <c r="K146" s="129">
        <v>1.4</v>
      </c>
      <c r="L146" s="179">
        <f t="shared" si="6"/>
        <v>2.901348333333333</v>
      </c>
      <c r="M146" s="179">
        <f t="shared" si="7"/>
        <v>5.6</v>
      </c>
      <c r="N146" s="179">
        <f t="shared" si="8"/>
        <v>1.2</v>
      </c>
    </row>
    <row r="147" spans="1:14">
      <c r="A147" s="127" t="s">
        <v>144</v>
      </c>
      <c r="B147" s="127">
        <v>1820</v>
      </c>
      <c r="C147" s="127" t="s">
        <v>143</v>
      </c>
      <c r="D147" s="127" t="s">
        <v>91</v>
      </c>
      <c r="E147" s="181">
        <v>0.19</v>
      </c>
      <c r="F147" s="181">
        <v>57.7</v>
      </c>
      <c r="G147" s="128">
        <v>0</v>
      </c>
      <c r="H147" s="128">
        <v>2.0139999999999998</v>
      </c>
      <c r="I147" s="128">
        <v>0.28699999999999998</v>
      </c>
      <c r="J147" s="128">
        <v>0.28899999999999998</v>
      </c>
      <c r="K147" s="129">
        <v>0.3</v>
      </c>
      <c r="L147" s="179">
        <f t="shared" si="6"/>
        <v>0.41688249999999999</v>
      </c>
      <c r="M147" s="179">
        <f t="shared" si="7"/>
        <v>2.2999999999999998</v>
      </c>
      <c r="N147" s="179">
        <f t="shared" si="8"/>
        <v>0.4</v>
      </c>
    </row>
    <row r="148" spans="1:14">
      <c r="A148" s="127" t="s">
        <v>144</v>
      </c>
      <c r="B148" s="127">
        <v>1820</v>
      </c>
      <c r="C148" s="127" t="s">
        <v>143</v>
      </c>
      <c r="D148" s="127" t="s">
        <v>92</v>
      </c>
      <c r="E148" s="181">
        <v>0.19</v>
      </c>
      <c r="F148" s="181">
        <v>57.7</v>
      </c>
      <c r="G148" s="128">
        <v>0</v>
      </c>
      <c r="H148" s="128">
        <v>2.0139999999999998</v>
      </c>
      <c r="I148" s="128">
        <v>0.28699999999999998</v>
      </c>
      <c r="J148" s="128">
        <v>0.28899999999999998</v>
      </c>
      <c r="K148" s="129">
        <v>2</v>
      </c>
      <c r="L148" s="179">
        <f t="shared" si="6"/>
        <v>2.7792166666666667</v>
      </c>
      <c r="M148" s="179">
        <f t="shared" si="7"/>
        <v>15.2</v>
      </c>
      <c r="N148" s="179">
        <f t="shared" si="8"/>
        <v>2.6</v>
      </c>
    </row>
    <row r="149" spans="1:14">
      <c r="A149" s="127" t="s">
        <v>144</v>
      </c>
      <c r="B149" s="127">
        <v>1820</v>
      </c>
      <c r="C149" s="127" t="s">
        <v>143</v>
      </c>
      <c r="D149" s="127" t="s">
        <v>92</v>
      </c>
      <c r="E149" s="181">
        <v>0.19</v>
      </c>
      <c r="F149" s="181">
        <v>57.7</v>
      </c>
      <c r="G149" s="128">
        <v>0</v>
      </c>
      <c r="H149" s="128">
        <v>2.0139999999999998</v>
      </c>
      <c r="I149" s="128">
        <v>0.28699999999999998</v>
      </c>
      <c r="J149" s="128">
        <v>0.28899999999999998</v>
      </c>
      <c r="K149" s="129">
        <v>37.700000000000003</v>
      </c>
      <c r="L149" s="179">
        <f t="shared" si="6"/>
        <v>52.38823416666667</v>
      </c>
      <c r="M149" s="179">
        <f t="shared" si="7"/>
        <v>287.10000000000002</v>
      </c>
      <c r="N149" s="179">
        <f t="shared" si="8"/>
        <v>48.1</v>
      </c>
    </row>
    <row r="150" spans="1:14">
      <c r="A150" s="127" t="s">
        <v>144</v>
      </c>
      <c r="B150" s="127">
        <v>1820</v>
      </c>
      <c r="C150" s="127" t="s">
        <v>143</v>
      </c>
      <c r="D150" s="127" t="s">
        <v>92</v>
      </c>
      <c r="E150" s="181">
        <v>0.19</v>
      </c>
      <c r="F150" s="181">
        <v>57.7</v>
      </c>
      <c r="G150" s="128">
        <v>0</v>
      </c>
      <c r="H150" s="128">
        <v>2.0139999999999998</v>
      </c>
      <c r="I150" s="128">
        <v>0.28699999999999998</v>
      </c>
      <c r="J150" s="128">
        <v>0.28899999999999998</v>
      </c>
      <c r="K150" s="129">
        <v>3.4</v>
      </c>
      <c r="L150" s="179">
        <f t="shared" si="6"/>
        <v>4.7246683333333328</v>
      </c>
      <c r="M150" s="179">
        <f t="shared" si="7"/>
        <v>25.9</v>
      </c>
      <c r="N150" s="179">
        <f t="shared" si="8"/>
        <v>4.3</v>
      </c>
    </row>
    <row r="151" spans="1:14">
      <c r="A151" s="127" t="s">
        <v>144</v>
      </c>
      <c r="B151" s="127">
        <v>1820</v>
      </c>
      <c r="C151" s="127" t="s">
        <v>143</v>
      </c>
      <c r="D151" s="127" t="s">
        <v>92</v>
      </c>
      <c r="E151" s="181">
        <v>0.19</v>
      </c>
      <c r="F151" s="181">
        <v>57.7</v>
      </c>
      <c r="G151" s="128">
        <v>0</v>
      </c>
      <c r="H151" s="128">
        <v>2.0139999999999998</v>
      </c>
      <c r="I151" s="128">
        <v>0.28699999999999998</v>
      </c>
      <c r="J151" s="128">
        <v>0.28899999999999998</v>
      </c>
      <c r="K151" s="129">
        <v>0.8</v>
      </c>
      <c r="L151" s="179">
        <f t="shared" si="6"/>
        <v>1.1116866666666667</v>
      </c>
      <c r="M151" s="179">
        <f t="shared" si="7"/>
        <v>6.1</v>
      </c>
      <c r="N151" s="179">
        <f t="shared" si="8"/>
        <v>1</v>
      </c>
    </row>
    <row r="152" spans="1:14">
      <c r="A152" s="127" t="s">
        <v>144</v>
      </c>
      <c r="B152" s="127">
        <v>1820</v>
      </c>
      <c r="C152" s="127" t="s">
        <v>143</v>
      </c>
      <c r="D152" s="127" t="s">
        <v>92</v>
      </c>
      <c r="E152" s="181">
        <v>0.19</v>
      </c>
      <c r="F152" s="181">
        <v>57.7</v>
      </c>
      <c r="G152" s="128">
        <v>0</v>
      </c>
      <c r="H152" s="128">
        <v>2.0139999999999998</v>
      </c>
      <c r="I152" s="128">
        <v>0.28699999999999998</v>
      </c>
      <c r="J152" s="128">
        <v>0.28899999999999998</v>
      </c>
      <c r="K152" s="129">
        <v>2</v>
      </c>
      <c r="L152" s="179">
        <f t="shared" si="6"/>
        <v>2.7792166666666667</v>
      </c>
      <c r="M152" s="179">
        <f t="shared" si="7"/>
        <v>15.2</v>
      </c>
      <c r="N152" s="179">
        <f t="shared" si="8"/>
        <v>2.6</v>
      </c>
    </row>
    <row r="153" spans="1:14">
      <c r="A153" s="127" t="s">
        <v>144</v>
      </c>
      <c r="B153" s="127">
        <v>1820</v>
      </c>
      <c r="C153" s="127" t="s">
        <v>143</v>
      </c>
      <c r="D153" s="127" t="s">
        <v>92</v>
      </c>
      <c r="E153" s="181">
        <v>0.19</v>
      </c>
      <c r="F153" s="181">
        <v>57.7</v>
      </c>
      <c r="G153" s="128">
        <v>0</v>
      </c>
      <c r="H153" s="128">
        <v>2.0139999999999998</v>
      </c>
      <c r="I153" s="128">
        <v>0.28699999999999998</v>
      </c>
      <c r="J153" s="128">
        <v>0.28899999999999998</v>
      </c>
      <c r="K153" s="129">
        <v>0.6</v>
      </c>
      <c r="L153" s="179">
        <f t="shared" si="6"/>
        <v>0.83376499999999998</v>
      </c>
      <c r="M153" s="179">
        <f t="shared" si="7"/>
        <v>4.5999999999999996</v>
      </c>
      <c r="N153" s="179">
        <f t="shared" si="8"/>
        <v>0.8</v>
      </c>
    </row>
    <row r="154" spans="1:14">
      <c r="A154" s="127" t="s">
        <v>144</v>
      </c>
      <c r="B154" s="127">
        <v>1820</v>
      </c>
      <c r="C154" s="127" t="s">
        <v>143</v>
      </c>
      <c r="D154" s="126"/>
      <c r="E154" s="181">
        <v>0.19</v>
      </c>
      <c r="F154" s="181">
        <v>57.7</v>
      </c>
      <c r="G154" s="128">
        <v>0</v>
      </c>
      <c r="H154" s="128">
        <v>2.0139999999999998</v>
      </c>
      <c r="I154" s="128">
        <v>0.28699999999999998</v>
      </c>
      <c r="J154" s="128">
        <v>0.28899999999999998</v>
      </c>
      <c r="K154" s="129">
        <v>0</v>
      </c>
      <c r="L154" s="179">
        <f t="shared" si="6"/>
        <v>0</v>
      </c>
      <c r="M154" s="179">
        <f t="shared" si="7"/>
        <v>0</v>
      </c>
      <c r="N154" s="179">
        <f t="shared" si="8"/>
        <v>0</v>
      </c>
    </row>
    <row r="155" spans="1:14">
      <c r="A155" s="127" t="s">
        <v>144</v>
      </c>
      <c r="B155" s="127">
        <v>1820</v>
      </c>
      <c r="C155" s="127" t="s">
        <v>143</v>
      </c>
      <c r="D155" s="127" t="s">
        <v>92</v>
      </c>
      <c r="E155" s="181">
        <v>0.19</v>
      </c>
      <c r="F155" s="181">
        <v>57.7</v>
      </c>
      <c r="G155" s="128">
        <v>0</v>
      </c>
      <c r="H155" s="128">
        <v>2.0139999999999998</v>
      </c>
      <c r="I155" s="128">
        <v>0.28699999999999998</v>
      </c>
      <c r="J155" s="128">
        <v>0.28899999999999998</v>
      </c>
      <c r="K155" s="129">
        <v>3.6</v>
      </c>
      <c r="L155" s="179">
        <f t="shared" si="6"/>
        <v>5.0025900000000005</v>
      </c>
      <c r="M155" s="179">
        <f t="shared" si="7"/>
        <v>27.4</v>
      </c>
      <c r="N155" s="179">
        <f t="shared" si="8"/>
        <v>4.5999999999999996</v>
      </c>
    </row>
    <row r="156" spans="1:14">
      <c r="A156" s="127" t="s">
        <v>144</v>
      </c>
      <c r="B156" s="127">
        <v>1820</v>
      </c>
      <c r="C156" s="127" t="s">
        <v>143</v>
      </c>
      <c r="D156" s="127" t="s">
        <v>92</v>
      </c>
      <c r="E156" s="181">
        <v>0.19</v>
      </c>
      <c r="F156" s="181">
        <v>57.7</v>
      </c>
      <c r="G156" s="128">
        <v>0</v>
      </c>
      <c r="H156" s="128">
        <v>2.0139999999999998</v>
      </c>
      <c r="I156" s="128">
        <v>0.28699999999999998</v>
      </c>
      <c r="J156" s="128">
        <v>0.28899999999999998</v>
      </c>
      <c r="K156" s="129">
        <v>1.8</v>
      </c>
      <c r="L156" s="179">
        <f t="shared" si="6"/>
        <v>2.5012950000000003</v>
      </c>
      <c r="M156" s="179">
        <f t="shared" si="7"/>
        <v>13.7</v>
      </c>
      <c r="N156" s="179">
        <f t="shared" si="8"/>
        <v>2.2999999999999998</v>
      </c>
    </row>
    <row r="157" spans="1:14">
      <c r="A157" s="127" t="s">
        <v>144</v>
      </c>
      <c r="B157" s="127">
        <v>1820</v>
      </c>
      <c r="C157" s="127" t="s">
        <v>143</v>
      </c>
      <c r="D157" s="127" t="s">
        <v>92</v>
      </c>
      <c r="E157" s="181">
        <v>0.19</v>
      </c>
      <c r="F157" s="181">
        <v>57.7</v>
      </c>
      <c r="G157" s="128">
        <v>0</v>
      </c>
      <c r="H157" s="128">
        <v>2.0139999999999998</v>
      </c>
      <c r="I157" s="128">
        <v>0.28699999999999998</v>
      </c>
      <c r="J157" s="128">
        <v>0.28899999999999998</v>
      </c>
      <c r="K157" s="129">
        <v>1.3</v>
      </c>
      <c r="L157" s="179">
        <f t="shared" si="6"/>
        <v>1.8064908333333334</v>
      </c>
      <c r="M157" s="179">
        <f t="shared" si="7"/>
        <v>9.9</v>
      </c>
      <c r="N157" s="179">
        <f t="shared" si="8"/>
        <v>1.7</v>
      </c>
    </row>
    <row r="158" spans="1:14">
      <c r="A158" s="127" t="s">
        <v>144</v>
      </c>
      <c r="B158" s="127">
        <v>1820</v>
      </c>
      <c r="C158" s="127" t="s">
        <v>143</v>
      </c>
      <c r="D158" s="127" t="s">
        <v>92</v>
      </c>
      <c r="E158" s="181">
        <v>0.19</v>
      </c>
      <c r="F158" s="181">
        <v>57.7</v>
      </c>
      <c r="G158" s="128">
        <v>0</v>
      </c>
      <c r="H158" s="128">
        <v>2.0139999999999998</v>
      </c>
      <c r="I158" s="128">
        <v>0.28699999999999998</v>
      </c>
      <c r="J158" s="128">
        <v>0.28899999999999998</v>
      </c>
      <c r="K158" s="129">
        <v>87.4</v>
      </c>
      <c r="L158" s="179">
        <f t="shared" si="6"/>
        <v>121.45176833333335</v>
      </c>
      <c r="M158" s="179">
        <f t="shared" si="7"/>
        <v>665.6</v>
      </c>
      <c r="N158" s="179">
        <f t="shared" si="8"/>
        <v>111.5</v>
      </c>
    </row>
    <row r="159" spans="1:14">
      <c r="A159" s="127" t="s">
        <v>144</v>
      </c>
      <c r="B159" s="127">
        <v>1820</v>
      </c>
      <c r="C159" s="127" t="s">
        <v>143</v>
      </c>
      <c r="D159" s="127" t="s">
        <v>92</v>
      </c>
      <c r="E159" s="181">
        <v>0.19</v>
      </c>
      <c r="F159" s="181">
        <v>57.7</v>
      </c>
      <c r="G159" s="128">
        <v>0</v>
      </c>
      <c r="H159" s="128">
        <v>2.0139999999999998</v>
      </c>
      <c r="I159" s="128">
        <v>0.28699999999999998</v>
      </c>
      <c r="J159" s="128">
        <v>0.28899999999999998</v>
      </c>
      <c r="K159" s="129">
        <v>0</v>
      </c>
      <c r="L159" s="179">
        <f t="shared" si="6"/>
        <v>0</v>
      </c>
      <c r="M159" s="179">
        <f t="shared" si="7"/>
        <v>0</v>
      </c>
      <c r="N159" s="179">
        <f t="shared" si="8"/>
        <v>0</v>
      </c>
    </row>
    <row r="160" spans="1:14">
      <c r="A160" s="127" t="s">
        <v>144</v>
      </c>
      <c r="B160" s="127">
        <v>6410</v>
      </c>
      <c r="C160" s="127" t="s">
        <v>143</v>
      </c>
      <c r="D160" s="127" t="s">
        <v>92</v>
      </c>
      <c r="E160" s="181">
        <v>0.19</v>
      </c>
      <c r="F160" s="181">
        <v>57.7</v>
      </c>
      <c r="G160" s="128">
        <v>0</v>
      </c>
      <c r="H160" s="128">
        <v>0.60699999999999998</v>
      </c>
      <c r="I160" s="128">
        <v>3.3000000000000002E-2</v>
      </c>
      <c r="J160" s="128">
        <v>2.5999999999999999E-2</v>
      </c>
      <c r="K160" s="129">
        <v>2.1</v>
      </c>
      <c r="L160" s="179">
        <f t="shared" si="6"/>
        <v>0.26253500000000002</v>
      </c>
      <c r="M160" s="179">
        <f t="shared" si="7"/>
        <v>0.4</v>
      </c>
      <c r="N160" s="179">
        <f t="shared" si="8"/>
        <v>0.4</v>
      </c>
    </row>
    <row r="161" spans="1:14">
      <c r="A161" s="127" t="s">
        <v>144</v>
      </c>
      <c r="B161" s="127">
        <v>3100</v>
      </c>
      <c r="C161" s="127" t="s">
        <v>143</v>
      </c>
      <c r="D161" s="127" t="s">
        <v>92</v>
      </c>
      <c r="E161" s="181">
        <v>0.19</v>
      </c>
      <c r="F161" s="181">
        <v>57.7</v>
      </c>
      <c r="G161" s="128">
        <v>0</v>
      </c>
      <c r="H161" s="128">
        <v>0.69099999999999995</v>
      </c>
      <c r="I161" s="128">
        <v>3.5999999999999997E-2</v>
      </c>
      <c r="J161" s="128">
        <v>0.26200000000000001</v>
      </c>
      <c r="K161" s="129">
        <v>6.9</v>
      </c>
      <c r="L161" s="179">
        <f t="shared" si="6"/>
        <v>8.6925050000000024</v>
      </c>
      <c r="M161" s="179">
        <f t="shared" si="7"/>
        <v>16.3</v>
      </c>
      <c r="N161" s="179">
        <f t="shared" si="8"/>
        <v>2.2000000000000002</v>
      </c>
    </row>
    <row r="162" spans="1:14">
      <c r="A162" s="127" t="s">
        <v>144</v>
      </c>
      <c r="B162" s="127">
        <v>3100</v>
      </c>
      <c r="C162" s="127" t="s">
        <v>143</v>
      </c>
      <c r="D162" s="127" t="s">
        <v>92</v>
      </c>
      <c r="E162" s="181">
        <v>0.19</v>
      </c>
      <c r="F162" s="181">
        <v>57.7</v>
      </c>
      <c r="G162" s="128">
        <v>0</v>
      </c>
      <c r="H162" s="128">
        <v>0.69099999999999995</v>
      </c>
      <c r="I162" s="128">
        <v>3.5999999999999997E-2</v>
      </c>
      <c r="J162" s="128">
        <v>0.26200000000000001</v>
      </c>
      <c r="K162" s="129">
        <v>1.7</v>
      </c>
      <c r="L162" s="179">
        <f t="shared" si="6"/>
        <v>2.1416316666666666</v>
      </c>
      <c r="M162" s="179">
        <f t="shared" si="7"/>
        <v>4</v>
      </c>
      <c r="N162" s="179">
        <f t="shared" si="8"/>
        <v>0.5</v>
      </c>
    </row>
    <row r="163" spans="1:14">
      <c r="A163" s="127" t="s">
        <v>144</v>
      </c>
      <c r="B163" s="127">
        <v>3100</v>
      </c>
      <c r="C163" s="127" t="s">
        <v>143</v>
      </c>
      <c r="D163" s="127" t="s">
        <v>92</v>
      </c>
      <c r="E163" s="181">
        <v>0.19</v>
      </c>
      <c r="F163" s="181">
        <v>57.7</v>
      </c>
      <c r="G163" s="128">
        <v>0</v>
      </c>
      <c r="H163" s="128">
        <v>0.69099999999999995</v>
      </c>
      <c r="I163" s="128">
        <v>3.5999999999999997E-2</v>
      </c>
      <c r="J163" s="128">
        <v>0.26200000000000001</v>
      </c>
      <c r="K163" s="129">
        <v>0.2</v>
      </c>
      <c r="L163" s="179">
        <f t="shared" si="6"/>
        <v>0.25195666666666672</v>
      </c>
      <c r="M163" s="179">
        <f t="shared" si="7"/>
        <v>0.5</v>
      </c>
      <c r="N163" s="179">
        <f t="shared" si="8"/>
        <v>0.1</v>
      </c>
    </row>
    <row r="164" spans="1:14">
      <c r="A164" s="127" t="s">
        <v>144</v>
      </c>
      <c r="B164" s="127">
        <v>3100</v>
      </c>
      <c r="C164" s="127" t="s">
        <v>143</v>
      </c>
      <c r="D164" s="127" t="s">
        <v>92</v>
      </c>
      <c r="E164" s="181">
        <v>0.19</v>
      </c>
      <c r="F164" s="181">
        <v>57.7</v>
      </c>
      <c r="G164" s="128">
        <v>0</v>
      </c>
      <c r="H164" s="128">
        <v>0.69099999999999995</v>
      </c>
      <c r="I164" s="128">
        <v>3.5999999999999997E-2</v>
      </c>
      <c r="J164" s="128">
        <v>0.26200000000000001</v>
      </c>
      <c r="K164" s="129">
        <v>15.2</v>
      </c>
      <c r="L164" s="179">
        <f t="shared" si="6"/>
        <v>19.148706666666666</v>
      </c>
      <c r="M164" s="179">
        <f t="shared" si="7"/>
        <v>36</v>
      </c>
      <c r="N164" s="179">
        <f t="shared" si="8"/>
        <v>4.8</v>
      </c>
    </row>
    <row r="165" spans="1:14">
      <c r="A165" s="127" t="s">
        <v>144</v>
      </c>
      <c r="B165" s="127">
        <v>4110</v>
      </c>
      <c r="C165" s="127" t="s">
        <v>143</v>
      </c>
      <c r="D165" s="127" t="s">
        <v>92</v>
      </c>
      <c r="E165" s="181">
        <v>0.19</v>
      </c>
      <c r="F165" s="181">
        <v>57.7</v>
      </c>
      <c r="G165" s="128">
        <v>0</v>
      </c>
      <c r="H165" s="128">
        <v>0.69099999999999995</v>
      </c>
      <c r="I165" s="128">
        <v>3.5999999999999997E-2</v>
      </c>
      <c r="J165" s="128">
        <v>0.26200000000000001</v>
      </c>
      <c r="K165" s="129">
        <v>8.6999999999999993</v>
      </c>
      <c r="L165" s="179">
        <f t="shared" si="6"/>
        <v>10.960115</v>
      </c>
      <c r="M165" s="179">
        <f t="shared" si="7"/>
        <v>20.6</v>
      </c>
      <c r="N165" s="179">
        <f t="shared" si="8"/>
        <v>2.7</v>
      </c>
    </row>
    <row r="166" spans="1:14">
      <c r="A166" s="127" t="s">
        <v>144</v>
      </c>
      <c r="B166" s="127">
        <v>4110</v>
      </c>
      <c r="C166" s="127" t="s">
        <v>143</v>
      </c>
      <c r="D166" s="127" t="s">
        <v>92</v>
      </c>
      <c r="E166" s="181">
        <v>0.19</v>
      </c>
      <c r="F166" s="181">
        <v>57.7</v>
      </c>
      <c r="G166" s="128">
        <v>0</v>
      </c>
      <c r="H166" s="128">
        <v>0.69099999999999995</v>
      </c>
      <c r="I166" s="128">
        <v>3.5999999999999997E-2</v>
      </c>
      <c r="J166" s="128">
        <v>0.26200000000000001</v>
      </c>
      <c r="K166" s="129">
        <v>0</v>
      </c>
      <c r="L166" s="179">
        <f t="shared" si="6"/>
        <v>0</v>
      </c>
      <c r="M166" s="179">
        <f t="shared" si="7"/>
        <v>0</v>
      </c>
      <c r="N166" s="179">
        <f t="shared" si="8"/>
        <v>0</v>
      </c>
    </row>
    <row r="167" spans="1:14">
      <c r="A167" s="127" t="s">
        <v>144</v>
      </c>
      <c r="B167" s="127">
        <v>4110</v>
      </c>
      <c r="C167" s="127" t="s">
        <v>143</v>
      </c>
      <c r="D167" s="127" t="s">
        <v>92</v>
      </c>
      <c r="E167" s="181">
        <v>0.19</v>
      </c>
      <c r="F167" s="181">
        <v>57.7</v>
      </c>
      <c r="G167" s="128">
        <v>0</v>
      </c>
      <c r="H167" s="128">
        <v>0.69099999999999995</v>
      </c>
      <c r="I167" s="128">
        <v>3.5999999999999997E-2</v>
      </c>
      <c r="J167" s="128">
        <v>0.26200000000000001</v>
      </c>
      <c r="K167" s="129">
        <v>12.8</v>
      </c>
      <c r="L167" s="179">
        <f t="shared" si="6"/>
        <v>16.12522666666667</v>
      </c>
      <c r="M167" s="179">
        <f t="shared" si="7"/>
        <v>30.3</v>
      </c>
      <c r="N167" s="179">
        <f t="shared" si="8"/>
        <v>4</v>
      </c>
    </row>
    <row r="168" spans="1:14">
      <c r="A168" s="127" t="s">
        <v>144</v>
      </c>
      <c r="B168" s="127">
        <v>1110</v>
      </c>
      <c r="C168" s="127" t="s">
        <v>143</v>
      </c>
      <c r="D168" s="127" t="s">
        <v>92</v>
      </c>
      <c r="E168" s="181">
        <v>0.19</v>
      </c>
      <c r="F168" s="181">
        <v>57.7</v>
      </c>
      <c r="G168" s="128">
        <v>0</v>
      </c>
      <c r="H168" s="128">
        <v>0.96799999999999997</v>
      </c>
      <c r="I168" s="128">
        <v>0.125</v>
      </c>
      <c r="J168" s="128">
        <v>0.28799999999999998</v>
      </c>
      <c r="K168" s="129">
        <v>4.9000000000000004</v>
      </c>
      <c r="L168" s="179">
        <f t="shared" si="6"/>
        <v>6.7855200000000009</v>
      </c>
      <c r="M168" s="179">
        <f t="shared" si="7"/>
        <v>17.899999999999999</v>
      </c>
      <c r="N168" s="179">
        <f t="shared" si="8"/>
        <v>3.2</v>
      </c>
    </row>
    <row r="169" spans="1:14">
      <c r="A169" s="127" t="s">
        <v>144</v>
      </c>
      <c r="B169" s="127">
        <v>4110</v>
      </c>
      <c r="C169" s="127" t="s">
        <v>143</v>
      </c>
      <c r="D169" s="127" t="s">
        <v>92</v>
      </c>
      <c r="E169" s="181">
        <v>0.19</v>
      </c>
      <c r="F169" s="181">
        <v>57.7</v>
      </c>
      <c r="G169" s="128">
        <v>0</v>
      </c>
      <c r="H169" s="128">
        <v>0.69099999999999995</v>
      </c>
      <c r="I169" s="128">
        <v>3.5999999999999997E-2</v>
      </c>
      <c r="J169" s="128">
        <v>0.26200000000000001</v>
      </c>
      <c r="K169" s="129">
        <v>4.2</v>
      </c>
      <c r="L169" s="179">
        <f t="shared" si="6"/>
        <v>5.2910900000000014</v>
      </c>
      <c r="M169" s="179">
        <f t="shared" si="7"/>
        <v>9.9</v>
      </c>
      <c r="N169" s="179">
        <f t="shared" si="8"/>
        <v>1.3</v>
      </c>
    </row>
    <row r="170" spans="1:14">
      <c r="A170" s="127" t="s">
        <v>144</v>
      </c>
      <c r="B170" s="127">
        <v>4110</v>
      </c>
      <c r="C170" s="127" t="s">
        <v>143</v>
      </c>
      <c r="D170" s="127" t="s">
        <v>92</v>
      </c>
      <c r="E170" s="181">
        <v>0.19</v>
      </c>
      <c r="F170" s="181">
        <v>57.7</v>
      </c>
      <c r="G170" s="128">
        <v>0</v>
      </c>
      <c r="H170" s="128">
        <v>0.69099999999999995</v>
      </c>
      <c r="I170" s="128">
        <v>3.5999999999999997E-2</v>
      </c>
      <c r="J170" s="128">
        <v>0.26200000000000001</v>
      </c>
      <c r="K170" s="129">
        <v>6.4</v>
      </c>
      <c r="L170" s="179">
        <f t="shared" si="6"/>
        <v>8.062613333333335</v>
      </c>
      <c r="M170" s="179">
        <f t="shared" si="7"/>
        <v>15.2</v>
      </c>
      <c r="N170" s="179">
        <f t="shared" si="8"/>
        <v>2</v>
      </c>
    </row>
    <row r="171" spans="1:14">
      <c r="A171" s="127" t="s">
        <v>144</v>
      </c>
      <c r="B171" s="127">
        <v>1400</v>
      </c>
      <c r="C171" s="127" t="s">
        <v>143</v>
      </c>
      <c r="D171" s="127" t="s">
        <v>92</v>
      </c>
      <c r="E171" s="181">
        <v>0.19</v>
      </c>
      <c r="F171" s="181">
        <v>57.7</v>
      </c>
      <c r="G171" s="128">
        <v>0</v>
      </c>
      <c r="H171" s="128">
        <v>0.70899999999999996</v>
      </c>
      <c r="I171" s="128">
        <v>0.11700000000000001</v>
      </c>
      <c r="J171" s="128">
        <v>0.43099999999999999</v>
      </c>
      <c r="K171" s="129">
        <v>2.8</v>
      </c>
      <c r="L171" s="179">
        <f t="shared" si="6"/>
        <v>5.8026966666666659</v>
      </c>
      <c r="M171" s="179">
        <f t="shared" si="7"/>
        <v>11.2</v>
      </c>
      <c r="N171" s="179">
        <f t="shared" si="8"/>
        <v>2.4</v>
      </c>
    </row>
    <row r="172" spans="1:14">
      <c r="A172" s="127" t="s">
        <v>144</v>
      </c>
      <c r="B172" s="127">
        <v>1400</v>
      </c>
      <c r="C172" s="127" t="s">
        <v>143</v>
      </c>
      <c r="D172" s="127" t="s">
        <v>92</v>
      </c>
      <c r="E172" s="181">
        <v>0.19</v>
      </c>
      <c r="F172" s="181">
        <v>57.7</v>
      </c>
      <c r="G172" s="128">
        <v>0</v>
      </c>
      <c r="H172" s="128">
        <v>0.70899999999999996</v>
      </c>
      <c r="I172" s="128">
        <v>0.11700000000000001</v>
      </c>
      <c r="J172" s="128">
        <v>0.43099999999999999</v>
      </c>
      <c r="K172" s="129">
        <v>10.1</v>
      </c>
      <c r="L172" s="179">
        <f t="shared" si="6"/>
        <v>20.931155833333332</v>
      </c>
      <c r="M172" s="179">
        <f t="shared" si="7"/>
        <v>40.4</v>
      </c>
      <c r="N172" s="179">
        <f t="shared" si="8"/>
        <v>8.6</v>
      </c>
    </row>
    <row r="173" spans="1:14">
      <c r="A173" s="127" t="s">
        <v>144</v>
      </c>
      <c r="B173" s="127">
        <v>3200</v>
      </c>
      <c r="C173" s="127" t="s">
        <v>143</v>
      </c>
      <c r="D173" s="127" t="s">
        <v>92</v>
      </c>
      <c r="E173" s="181">
        <v>0.19</v>
      </c>
      <c r="F173" s="181">
        <v>57.7</v>
      </c>
      <c r="G173" s="128">
        <v>0</v>
      </c>
      <c r="H173" s="128">
        <v>0.69099999999999995</v>
      </c>
      <c r="I173" s="128">
        <v>3.5999999999999997E-2</v>
      </c>
      <c r="J173" s="128">
        <v>0.26200000000000001</v>
      </c>
      <c r="K173" s="129">
        <v>1.5</v>
      </c>
      <c r="L173" s="179">
        <f t="shared" si="6"/>
        <v>1.8896750000000002</v>
      </c>
      <c r="M173" s="179">
        <f t="shared" si="7"/>
        <v>3.6</v>
      </c>
      <c r="N173" s="179">
        <f t="shared" si="8"/>
        <v>0.5</v>
      </c>
    </row>
    <row r="174" spans="1:14">
      <c r="A174" s="127" t="s">
        <v>144</v>
      </c>
      <c r="B174" s="127">
        <v>3200</v>
      </c>
      <c r="C174" s="127" t="s">
        <v>143</v>
      </c>
      <c r="D174" s="127" t="s">
        <v>92</v>
      </c>
      <c r="E174" s="181">
        <v>0.19</v>
      </c>
      <c r="F174" s="181">
        <v>57.7</v>
      </c>
      <c r="G174" s="128">
        <v>0</v>
      </c>
      <c r="H174" s="128">
        <v>0.69099999999999995</v>
      </c>
      <c r="I174" s="128">
        <v>3.5999999999999997E-2</v>
      </c>
      <c r="J174" s="128">
        <v>0.26200000000000001</v>
      </c>
      <c r="K174" s="129">
        <v>1.5</v>
      </c>
      <c r="L174" s="179">
        <f t="shared" si="6"/>
        <v>1.8896750000000002</v>
      </c>
      <c r="M174" s="179">
        <f t="shared" si="7"/>
        <v>3.6</v>
      </c>
      <c r="N174" s="179">
        <f t="shared" si="8"/>
        <v>0.5</v>
      </c>
    </row>
    <row r="175" spans="1:14">
      <c r="A175" s="127" t="s">
        <v>144</v>
      </c>
      <c r="B175" s="127">
        <v>1310</v>
      </c>
      <c r="C175" s="127" t="s">
        <v>143</v>
      </c>
      <c r="D175" s="127" t="s">
        <v>92</v>
      </c>
      <c r="E175" s="181">
        <v>0.19</v>
      </c>
      <c r="F175" s="181">
        <v>57.7</v>
      </c>
      <c r="G175" s="128">
        <v>0</v>
      </c>
      <c r="H175" s="128">
        <v>1.2450000000000001</v>
      </c>
      <c r="I175" s="128">
        <v>0.21299999999999999</v>
      </c>
      <c r="J175" s="128">
        <v>0.39300000000000002</v>
      </c>
      <c r="K175" s="129">
        <v>2.5</v>
      </c>
      <c r="L175" s="179">
        <f t="shared" si="6"/>
        <v>4.7241875000000002</v>
      </c>
      <c r="M175" s="179">
        <f t="shared" si="7"/>
        <v>16</v>
      </c>
      <c r="N175" s="179">
        <f t="shared" si="8"/>
        <v>3.2</v>
      </c>
    </row>
    <row r="176" spans="1:14">
      <c r="A176" s="127" t="s">
        <v>144</v>
      </c>
      <c r="B176" s="127">
        <v>1310</v>
      </c>
      <c r="C176" s="127" t="s">
        <v>143</v>
      </c>
      <c r="D176" s="127" t="s">
        <v>92</v>
      </c>
      <c r="E176" s="181">
        <v>0.19</v>
      </c>
      <c r="F176" s="181">
        <v>57.7</v>
      </c>
      <c r="G176" s="128">
        <v>0</v>
      </c>
      <c r="H176" s="128">
        <v>1.2450000000000001</v>
      </c>
      <c r="I176" s="128">
        <v>0.21299999999999999</v>
      </c>
      <c r="J176" s="128">
        <v>0.39300000000000002</v>
      </c>
      <c r="K176" s="129">
        <v>12.8</v>
      </c>
      <c r="L176" s="179">
        <f t="shared" si="6"/>
        <v>24.187840000000005</v>
      </c>
      <c r="M176" s="179">
        <f t="shared" si="7"/>
        <v>81.900000000000006</v>
      </c>
      <c r="N176" s="179">
        <f t="shared" si="8"/>
        <v>16.5</v>
      </c>
    </row>
    <row r="177" spans="1:14">
      <c r="A177" s="127" t="s">
        <v>144</v>
      </c>
      <c r="B177" s="127">
        <v>1310</v>
      </c>
      <c r="C177" s="127" t="s">
        <v>143</v>
      </c>
      <c r="D177" s="127" t="s">
        <v>92</v>
      </c>
      <c r="E177" s="181">
        <v>0.19</v>
      </c>
      <c r="F177" s="181">
        <v>57.7</v>
      </c>
      <c r="G177" s="128">
        <v>0</v>
      </c>
      <c r="H177" s="128">
        <v>1.2450000000000001</v>
      </c>
      <c r="I177" s="128">
        <v>0.21299999999999999</v>
      </c>
      <c r="J177" s="128">
        <v>0.39300000000000002</v>
      </c>
      <c r="K177" s="129">
        <v>2.7</v>
      </c>
      <c r="L177" s="179">
        <f t="shared" si="6"/>
        <v>5.102122500000001</v>
      </c>
      <c r="M177" s="179">
        <f t="shared" si="7"/>
        <v>17.3</v>
      </c>
      <c r="N177" s="179">
        <f t="shared" si="8"/>
        <v>3.5</v>
      </c>
    </row>
    <row r="178" spans="1:14">
      <c r="A178" s="127" t="s">
        <v>144</v>
      </c>
      <c r="B178" s="127">
        <v>6410</v>
      </c>
      <c r="C178" s="127" t="s">
        <v>143</v>
      </c>
      <c r="D178" s="127" t="s">
        <v>92</v>
      </c>
      <c r="E178" s="181">
        <v>0.19</v>
      </c>
      <c r="F178" s="181">
        <v>57.7</v>
      </c>
      <c r="G178" s="128">
        <v>0</v>
      </c>
      <c r="H178" s="128">
        <v>0.60699999999999998</v>
      </c>
      <c r="I178" s="128">
        <v>3.3000000000000002E-2</v>
      </c>
      <c r="J178" s="128">
        <v>2.5999999999999999E-2</v>
      </c>
      <c r="K178" s="129">
        <v>1</v>
      </c>
      <c r="L178" s="179">
        <f t="shared" si="6"/>
        <v>0.12501666666666666</v>
      </c>
      <c r="M178" s="179">
        <f t="shared" si="7"/>
        <v>0.2</v>
      </c>
      <c r="N178" s="179">
        <f t="shared" si="8"/>
        <v>0.2</v>
      </c>
    </row>
    <row r="179" spans="1:14">
      <c r="A179" s="127" t="s">
        <v>144</v>
      </c>
      <c r="B179" s="127">
        <v>6410</v>
      </c>
      <c r="C179" s="127" t="s">
        <v>143</v>
      </c>
      <c r="D179" s="127" t="s">
        <v>92</v>
      </c>
      <c r="E179" s="181">
        <v>0.19</v>
      </c>
      <c r="F179" s="181">
        <v>57.7</v>
      </c>
      <c r="G179" s="128">
        <v>0</v>
      </c>
      <c r="H179" s="128">
        <v>0.60699999999999998</v>
      </c>
      <c r="I179" s="128">
        <v>3.3000000000000002E-2</v>
      </c>
      <c r="J179" s="128">
        <v>2.5999999999999999E-2</v>
      </c>
      <c r="K179" s="129">
        <v>0.1</v>
      </c>
      <c r="L179" s="179">
        <f t="shared" si="6"/>
        <v>1.2501666666666668E-2</v>
      </c>
      <c r="M179" s="179">
        <f t="shared" si="7"/>
        <v>0</v>
      </c>
      <c r="N179" s="179">
        <f t="shared" si="8"/>
        <v>0</v>
      </c>
    </row>
    <row r="180" spans="1:14">
      <c r="A180" s="127" t="s">
        <v>144</v>
      </c>
      <c r="B180" s="127">
        <v>6410</v>
      </c>
      <c r="C180" s="127" t="s">
        <v>143</v>
      </c>
      <c r="D180" s="127" t="s">
        <v>92</v>
      </c>
      <c r="E180" s="181">
        <v>0.19</v>
      </c>
      <c r="F180" s="181">
        <v>57.7</v>
      </c>
      <c r="G180" s="128">
        <v>0</v>
      </c>
      <c r="H180" s="128">
        <v>0.60699999999999998</v>
      </c>
      <c r="I180" s="128">
        <v>3.3000000000000002E-2</v>
      </c>
      <c r="J180" s="128">
        <v>2.5999999999999999E-2</v>
      </c>
      <c r="K180" s="129">
        <v>0</v>
      </c>
      <c r="L180" s="179">
        <f t="shared" si="6"/>
        <v>0</v>
      </c>
      <c r="M180" s="179">
        <f t="shared" si="7"/>
        <v>0</v>
      </c>
      <c r="N180" s="179">
        <f t="shared" si="8"/>
        <v>0</v>
      </c>
    </row>
    <row r="181" spans="1:14">
      <c r="A181" s="127" t="s">
        <v>144</v>
      </c>
      <c r="B181" s="127">
        <v>5300</v>
      </c>
      <c r="C181" s="127" t="s">
        <v>143</v>
      </c>
      <c r="D181" s="127" t="s">
        <v>92</v>
      </c>
      <c r="E181" s="181">
        <v>0.19</v>
      </c>
      <c r="F181" s="181">
        <v>57.7</v>
      </c>
      <c r="G181" s="128">
        <v>0</v>
      </c>
      <c r="H181" s="128">
        <v>0.505</v>
      </c>
      <c r="I181" s="128">
        <v>6.8000000000000005E-2</v>
      </c>
      <c r="J181" s="128">
        <v>5.2999999999999999E-2</v>
      </c>
      <c r="K181" s="129">
        <v>0</v>
      </c>
      <c r="L181" s="179">
        <f t="shared" si="6"/>
        <v>0</v>
      </c>
      <c r="M181" s="179">
        <f t="shared" si="7"/>
        <v>0</v>
      </c>
      <c r="N181" s="179">
        <f t="shared" si="8"/>
        <v>0</v>
      </c>
    </row>
    <row r="182" spans="1:14">
      <c r="A182" s="127" t="s">
        <v>144</v>
      </c>
      <c r="B182" s="127">
        <v>5300</v>
      </c>
      <c r="C182" s="127" t="s">
        <v>143</v>
      </c>
      <c r="D182" s="127" t="s">
        <v>92</v>
      </c>
      <c r="E182" s="181">
        <v>0.19</v>
      </c>
      <c r="F182" s="181">
        <v>57.7</v>
      </c>
      <c r="G182" s="128">
        <v>0</v>
      </c>
      <c r="H182" s="128">
        <v>0.505</v>
      </c>
      <c r="I182" s="128">
        <v>6.8000000000000005E-2</v>
      </c>
      <c r="J182" s="128">
        <v>5.2999999999999999E-2</v>
      </c>
      <c r="K182" s="129">
        <v>3.4</v>
      </c>
      <c r="L182" s="179">
        <f t="shared" si="6"/>
        <v>0.86646166666666657</v>
      </c>
      <c r="M182" s="179">
        <f t="shared" si="7"/>
        <v>1.2</v>
      </c>
      <c r="N182" s="179">
        <f t="shared" si="8"/>
        <v>0.8</v>
      </c>
    </row>
    <row r="183" spans="1:14">
      <c r="A183" s="127" t="s">
        <v>144</v>
      </c>
      <c r="B183" s="127">
        <v>5300</v>
      </c>
      <c r="C183" s="127" t="s">
        <v>143</v>
      </c>
      <c r="D183" s="127" t="s">
        <v>92</v>
      </c>
      <c r="E183" s="181">
        <v>0.19</v>
      </c>
      <c r="F183" s="181">
        <v>57.7</v>
      </c>
      <c r="G183" s="128">
        <v>0</v>
      </c>
      <c r="H183" s="128">
        <v>0.505</v>
      </c>
      <c r="I183" s="128">
        <v>6.8000000000000005E-2</v>
      </c>
      <c r="J183" s="128">
        <v>5.2999999999999999E-2</v>
      </c>
      <c r="K183" s="129">
        <v>0.2</v>
      </c>
      <c r="L183" s="179">
        <f t="shared" si="6"/>
        <v>5.0968333333333338E-2</v>
      </c>
      <c r="M183" s="179">
        <f t="shared" si="7"/>
        <v>0.1</v>
      </c>
      <c r="N183" s="179">
        <f t="shared" si="8"/>
        <v>0</v>
      </c>
    </row>
    <row r="184" spans="1:14">
      <c r="A184" s="127" t="s">
        <v>144</v>
      </c>
      <c r="B184" s="127">
        <v>5300</v>
      </c>
      <c r="C184" s="127" t="s">
        <v>143</v>
      </c>
      <c r="D184" s="127" t="s">
        <v>92</v>
      </c>
      <c r="E184" s="181">
        <v>0.19</v>
      </c>
      <c r="F184" s="181">
        <v>57.7</v>
      </c>
      <c r="G184" s="128">
        <v>0</v>
      </c>
      <c r="H184" s="128">
        <v>0.505</v>
      </c>
      <c r="I184" s="128">
        <v>6.8000000000000005E-2</v>
      </c>
      <c r="J184" s="128">
        <v>5.2999999999999999E-2</v>
      </c>
      <c r="K184" s="129">
        <v>1.5</v>
      </c>
      <c r="L184" s="179">
        <f t="shared" si="6"/>
        <v>0.38226250000000001</v>
      </c>
      <c r="M184" s="179">
        <f t="shared" si="7"/>
        <v>0.5</v>
      </c>
      <c r="N184" s="179">
        <f t="shared" si="8"/>
        <v>0.4</v>
      </c>
    </row>
    <row r="185" spans="1:14">
      <c r="A185" s="127" t="s">
        <v>144</v>
      </c>
      <c r="B185" s="127">
        <v>6410</v>
      </c>
      <c r="C185" s="127" t="s">
        <v>143</v>
      </c>
      <c r="D185" s="127" t="s">
        <v>92</v>
      </c>
      <c r="E185" s="181">
        <v>0.19</v>
      </c>
      <c r="F185" s="181">
        <v>57.7</v>
      </c>
      <c r="G185" s="128">
        <v>0</v>
      </c>
      <c r="H185" s="128">
        <v>0.60699999999999998</v>
      </c>
      <c r="I185" s="128">
        <v>3.3000000000000002E-2</v>
      </c>
      <c r="J185" s="128">
        <v>2.5999999999999999E-2</v>
      </c>
      <c r="K185" s="129">
        <v>1.6</v>
      </c>
      <c r="L185" s="179">
        <f t="shared" si="6"/>
        <v>0.20002666666666669</v>
      </c>
      <c r="M185" s="179">
        <f t="shared" si="7"/>
        <v>0.3</v>
      </c>
      <c r="N185" s="179">
        <f t="shared" si="8"/>
        <v>0.3</v>
      </c>
    </row>
    <row r="186" spans="1:14">
      <c r="A186" s="127" t="s">
        <v>144</v>
      </c>
      <c r="B186" s="127">
        <v>2430</v>
      </c>
      <c r="C186" s="127" t="s">
        <v>143</v>
      </c>
      <c r="D186" s="127" t="s">
        <v>92</v>
      </c>
      <c r="E186" s="181">
        <v>0.19</v>
      </c>
      <c r="F186" s="181">
        <v>57.7</v>
      </c>
      <c r="G186" s="128">
        <v>0</v>
      </c>
      <c r="H186" s="128">
        <v>1.677</v>
      </c>
      <c r="I186" s="128">
        <v>0.48899999999999999</v>
      </c>
      <c r="J186" s="128">
        <v>0.28899999999999998</v>
      </c>
      <c r="K186" s="129">
        <v>2</v>
      </c>
      <c r="L186" s="179">
        <f t="shared" si="6"/>
        <v>2.7792166666666667</v>
      </c>
      <c r="M186" s="179">
        <f t="shared" si="7"/>
        <v>12.7</v>
      </c>
      <c r="N186" s="179">
        <f t="shared" si="8"/>
        <v>4.0999999999999996</v>
      </c>
    </row>
    <row r="187" spans="1:14">
      <c r="A187" s="127" t="s">
        <v>144</v>
      </c>
      <c r="B187" s="127">
        <v>2430</v>
      </c>
      <c r="C187" s="127" t="s">
        <v>143</v>
      </c>
      <c r="D187" s="127" t="s">
        <v>92</v>
      </c>
      <c r="E187" s="181">
        <v>0.19</v>
      </c>
      <c r="F187" s="181">
        <v>57.7</v>
      </c>
      <c r="G187" s="128">
        <v>0</v>
      </c>
      <c r="H187" s="128">
        <v>1.677</v>
      </c>
      <c r="I187" s="128">
        <v>0.48899999999999999</v>
      </c>
      <c r="J187" s="128">
        <v>0.28899999999999998</v>
      </c>
      <c r="K187" s="129">
        <v>3.1</v>
      </c>
      <c r="L187" s="179">
        <f t="shared" si="6"/>
        <v>4.307785833333333</v>
      </c>
      <c r="M187" s="179">
        <f t="shared" si="7"/>
        <v>19.7</v>
      </c>
      <c r="N187" s="179">
        <f t="shared" si="8"/>
        <v>6.3</v>
      </c>
    </row>
    <row r="188" spans="1:14">
      <c r="A188" s="127" t="s">
        <v>144</v>
      </c>
      <c r="B188" s="127">
        <v>5300</v>
      </c>
      <c r="C188" s="127" t="s">
        <v>143</v>
      </c>
      <c r="D188" s="127" t="s">
        <v>92</v>
      </c>
      <c r="E188" s="181">
        <v>0.19</v>
      </c>
      <c r="F188" s="181">
        <v>57.7</v>
      </c>
      <c r="G188" s="128">
        <v>0</v>
      </c>
      <c r="H188" s="128">
        <v>0.505</v>
      </c>
      <c r="I188" s="128">
        <v>6.8000000000000005E-2</v>
      </c>
      <c r="J188" s="128">
        <v>5.2999999999999999E-2</v>
      </c>
      <c r="K188" s="129">
        <v>0.2</v>
      </c>
      <c r="L188" s="179">
        <f t="shared" si="6"/>
        <v>5.0968333333333338E-2</v>
      </c>
      <c r="M188" s="179">
        <f t="shared" si="7"/>
        <v>0.1</v>
      </c>
      <c r="N188" s="179">
        <f t="shared" si="8"/>
        <v>0</v>
      </c>
    </row>
    <row r="189" spans="1:14">
      <c r="A189" s="127" t="s">
        <v>144</v>
      </c>
      <c r="B189" s="127">
        <v>5300</v>
      </c>
      <c r="C189" s="127" t="s">
        <v>143</v>
      </c>
      <c r="D189" s="127" t="s">
        <v>92</v>
      </c>
      <c r="E189" s="181">
        <v>0.19</v>
      </c>
      <c r="F189" s="181">
        <v>57.7</v>
      </c>
      <c r="G189" s="128">
        <v>0</v>
      </c>
      <c r="H189" s="128">
        <v>0.505</v>
      </c>
      <c r="I189" s="128">
        <v>6.8000000000000005E-2</v>
      </c>
      <c r="J189" s="128">
        <v>5.2999999999999999E-2</v>
      </c>
      <c r="K189" s="129">
        <v>1.1000000000000001</v>
      </c>
      <c r="L189" s="179">
        <f t="shared" si="6"/>
        <v>0.28032583333333333</v>
      </c>
      <c r="M189" s="179">
        <f t="shared" si="7"/>
        <v>0.4</v>
      </c>
      <c r="N189" s="179">
        <f t="shared" si="8"/>
        <v>0.3</v>
      </c>
    </row>
    <row r="190" spans="1:14">
      <c r="A190" s="127" t="s">
        <v>144</v>
      </c>
      <c r="B190" s="127">
        <v>5300</v>
      </c>
      <c r="C190" s="127" t="s">
        <v>143</v>
      </c>
      <c r="D190" s="127" t="s">
        <v>92</v>
      </c>
      <c r="E190" s="181">
        <v>0.19</v>
      </c>
      <c r="F190" s="181">
        <v>57.7</v>
      </c>
      <c r="G190" s="128">
        <v>0</v>
      </c>
      <c r="H190" s="128">
        <v>0.505</v>
      </c>
      <c r="I190" s="128">
        <v>6.8000000000000005E-2</v>
      </c>
      <c r="J190" s="128">
        <v>5.2999999999999999E-2</v>
      </c>
      <c r="K190" s="129">
        <v>0.8</v>
      </c>
      <c r="L190" s="179">
        <f t="shared" si="6"/>
        <v>0.20387333333333335</v>
      </c>
      <c r="M190" s="179">
        <f t="shared" si="7"/>
        <v>0.3</v>
      </c>
      <c r="N190" s="179">
        <f t="shared" si="8"/>
        <v>0.2</v>
      </c>
    </row>
    <row r="191" spans="1:14">
      <c r="A191" s="127" t="s">
        <v>144</v>
      </c>
      <c r="B191" s="127">
        <v>5300</v>
      </c>
      <c r="C191" s="127" t="s">
        <v>143</v>
      </c>
      <c r="D191" s="127" t="s">
        <v>92</v>
      </c>
      <c r="E191" s="181">
        <v>0.19</v>
      </c>
      <c r="F191" s="181">
        <v>57.7</v>
      </c>
      <c r="G191" s="128">
        <v>0</v>
      </c>
      <c r="H191" s="128">
        <v>0.505</v>
      </c>
      <c r="I191" s="128">
        <v>6.8000000000000005E-2</v>
      </c>
      <c r="J191" s="128">
        <v>5.2999999999999999E-2</v>
      </c>
      <c r="K191" s="129">
        <v>2.1</v>
      </c>
      <c r="L191" s="179">
        <f t="shared" si="6"/>
        <v>0.53516750000000002</v>
      </c>
      <c r="M191" s="179">
        <f t="shared" si="7"/>
        <v>0.7</v>
      </c>
      <c r="N191" s="179">
        <f t="shared" si="8"/>
        <v>0.5</v>
      </c>
    </row>
    <row r="192" spans="1:14">
      <c r="A192" s="127" t="s">
        <v>144</v>
      </c>
      <c r="B192" s="127">
        <v>5300</v>
      </c>
      <c r="C192" s="127" t="s">
        <v>143</v>
      </c>
      <c r="D192" s="127" t="s">
        <v>92</v>
      </c>
      <c r="E192" s="181">
        <v>0.19</v>
      </c>
      <c r="F192" s="181">
        <v>57.7</v>
      </c>
      <c r="G192" s="128">
        <v>0</v>
      </c>
      <c r="H192" s="128">
        <v>0.505</v>
      </c>
      <c r="I192" s="128">
        <v>6.8000000000000005E-2</v>
      </c>
      <c r="J192" s="128">
        <v>5.2999999999999999E-2</v>
      </c>
      <c r="K192" s="129">
        <v>1.5</v>
      </c>
      <c r="L192" s="179">
        <f t="shared" si="6"/>
        <v>0.38226250000000001</v>
      </c>
      <c r="M192" s="179">
        <f t="shared" si="7"/>
        <v>0.5</v>
      </c>
      <c r="N192" s="179">
        <f t="shared" si="8"/>
        <v>0.4</v>
      </c>
    </row>
    <row r="193" spans="1:14">
      <c r="A193" s="127" t="s">
        <v>144</v>
      </c>
      <c r="B193" s="127">
        <v>5300</v>
      </c>
      <c r="C193" s="127" t="s">
        <v>143</v>
      </c>
      <c r="D193" s="127" t="s">
        <v>92</v>
      </c>
      <c r="E193" s="181">
        <v>0.19</v>
      </c>
      <c r="F193" s="181">
        <v>57.7</v>
      </c>
      <c r="G193" s="128">
        <v>0</v>
      </c>
      <c r="H193" s="128">
        <v>0.505</v>
      </c>
      <c r="I193" s="128">
        <v>6.8000000000000005E-2</v>
      </c>
      <c r="J193" s="128">
        <v>5.2999999999999999E-2</v>
      </c>
      <c r="K193" s="129">
        <v>1.4</v>
      </c>
      <c r="L193" s="179">
        <f t="shared" si="6"/>
        <v>0.35677833333333336</v>
      </c>
      <c r="M193" s="179">
        <f t="shared" si="7"/>
        <v>0.5</v>
      </c>
      <c r="N193" s="179">
        <f t="shared" si="8"/>
        <v>0.3</v>
      </c>
    </row>
    <row r="194" spans="1:14">
      <c r="A194" s="127" t="s">
        <v>144</v>
      </c>
      <c r="B194" s="127">
        <v>4110</v>
      </c>
      <c r="C194" s="127" t="s">
        <v>143</v>
      </c>
      <c r="D194" s="127" t="s">
        <v>91</v>
      </c>
      <c r="E194" s="181">
        <v>0.19</v>
      </c>
      <c r="F194" s="181">
        <v>57.7</v>
      </c>
      <c r="G194" s="128">
        <v>0</v>
      </c>
      <c r="H194" s="128">
        <v>0.69099999999999995</v>
      </c>
      <c r="I194" s="128">
        <v>3.5999999999999997E-2</v>
      </c>
      <c r="J194" s="128">
        <v>0.26200000000000001</v>
      </c>
      <c r="K194" s="129">
        <v>0</v>
      </c>
      <c r="L194" s="179">
        <f t="shared" si="6"/>
        <v>0</v>
      </c>
      <c r="M194" s="179">
        <f t="shared" si="7"/>
        <v>0</v>
      </c>
      <c r="N194" s="179">
        <f t="shared" si="8"/>
        <v>0</v>
      </c>
    </row>
    <row r="195" spans="1:14">
      <c r="A195" s="127" t="s">
        <v>144</v>
      </c>
      <c r="B195" s="127">
        <v>4110</v>
      </c>
      <c r="C195" s="127" t="s">
        <v>143</v>
      </c>
      <c r="D195" s="127" t="s">
        <v>92</v>
      </c>
      <c r="E195" s="181">
        <v>0.19</v>
      </c>
      <c r="F195" s="181">
        <v>57.7</v>
      </c>
      <c r="G195" s="128">
        <v>0</v>
      </c>
      <c r="H195" s="128">
        <v>0.69099999999999995</v>
      </c>
      <c r="I195" s="128">
        <v>3.5999999999999997E-2</v>
      </c>
      <c r="J195" s="128">
        <v>0.26200000000000001</v>
      </c>
      <c r="K195" s="129">
        <v>0.2</v>
      </c>
      <c r="L195" s="179">
        <f t="shared" ref="L195:L258" si="9">F195*J195*K195/12</f>
        <v>0.25195666666666672</v>
      </c>
      <c r="M195" s="179">
        <f t="shared" ref="M195:M258" si="10">ROUND(2.721*H195*L195,1)</f>
        <v>0.5</v>
      </c>
      <c r="N195" s="179">
        <f t="shared" ref="N195:N258" si="11">ROUND((2.721*I195*L195)+(E195*K195),1)</f>
        <v>0.1</v>
      </c>
    </row>
    <row r="196" spans="1:14">
      <c r="A196" s="127" t="s">
        <v>144</v>
      </c>
      <c r="B196" s="127">
        <v>6410</v>
      </c>
      <c r="C196" s="127" t="s">
        <v>143</v>
      </c>
      <c r="D196" s="127" t="s">
        <v>91</v>
      </c>
      <c r="E196" s="181">
        <v>0.19</v>
      </c>
      <c r="F196" s="181">
        <v>57.7</v>
      </c>
      <c r="G196" s="128">
        <v>0</v>
      </c>
      <c r="H196" s="128">
        <v>0.60699999999999998</v>
      </c>
      <c r="I196" s="128">
        <v>3.3000000000000002E-2</v>
      </c>
      <c r="J196" s="128">
        <v>2.5999999999999999E-2</v>
      </c>
      <c r="K196" s="129">
        <v>0.1</v>
      </c>
      <c r="L196" s="179">
        <f t="shared" si="9"/>
        <v>1.2501666666666668E-2</v>
      </c>
      <c r="M196" s="179">
        <f t="shared" si="10"/>
        <v>0</v>
      </c>
      <c r="N196" s="179">
        <f t="shared" si="11"/>
        <v>0</v>
      </c>
    </row>
    <row r="197" spans="1:14">
      <c r="A197" s="127" t="s">
        <v>144</v>
      </c>
      <c r="B197" s="127">
        <v>6410</v>
      </c>
      <c r="C197" s="127" t="s">
        <v>143</v>
      </c>
      <c r="D197" s="127" t="s">
        <v>92</v>
      </c>
      <c r="E197" s="181">
        <v>0.19</v>
      </c>
      <c r="F197" s="181">
        <v>57.7</v>
      </c>
      <c r="G197" s="128">
        <v>0</v>
      </c>
      <c r="H197" s="128">
        <v>0.60699999999999998</v>
      </c>
      <c r="I197" s="128">
        <v>3.3000000000000002E-2</v>
      </c>
      <c r="J197" s="128">
        <v>2.5999999999999999E-2</v>
      </c>
      <c r="K197" s="129">
        <v>1.3</v>
      </c>
      <c r="L197" s="179">
        <f t="shared" si="9"/>
        <v>0.16252166666666668</v>
      </c>
      <c r="M197" s="179">
        <f t="shared" si="10"/>
        <v>0.3</v>
      </c>
      <c r="N197" s="179">
        <f t="shared" si="11"/>
        <v>0.3</v>
      </c>
    </row>
    <row r="198" spans="1:14">
      <c r="A198" s="127" t="s">
        <v>144</v>
      </c>
      <c r="B198" s="127">
        <v>5300</v>
      </c>
      <c r="C198" s="127" t="s">
        <v>143</v>
      </c>
      <c r="D198" s="127" t="s">
        <v>91</v>
      </c>
      <c r="E198" s="181">
        <v>0.19</v>
      </c>
      <c r="F198" s="181">
        <v>57.7</v>
      </c>
      <c r="G198" s="128">
        <v>0</v>
      </c>
      <c r="H198" s="128">
        <v>0.505</v>
      </c>
      <c r="I198" s="128">
        <v>6.8000000000000005E-2</v>
      </c>
      <c r="J198" s="128">
        <v>5.2999999999999999E-2</v>
      </c>
      <c r="K198" s="129">
        <v>2.1</v>
      </c>
      <c r="L198" s="179">
        <f t="shared" si="9"/>
        <v>0.53516750000000002</v>
      </c>
      <c r="M198" s="179">
        <f t="shared" si="10"/>
        <v>0.7</v>
      </c>
      <c r="N198" s="179">
        <f t="shared" si="11"/>
        <v>0.5</v>
      </c>
    </row>
    <row r="199" spans="1:14">
      <c r="A199" s="127" t="s">
        <v>144</v>
      </c>
      <c r="B199" s="127">
        <v>5300</v>
      </c>
      <c r="C199" s="127" t="s">
        <v>143</v>
      </c>
      <c r="D199" s="127" t="s">
        <v>92</v>
      </c>
      <c r="E199" s="181">
        <v>0.19</v>
      </c>
      <c r="F199" s="181">
        <v>57.7</v>
      </c>
      <c r="G199" s="128">
        <v>0</v>
      </c>
      <c r="H199" s="128">
        <v>0.505</v>
      </c>
      <c r="I199" s="128">
        <v>6.8000000000000005E-2</v>
      </c>
      <c r="J199" s="128">
        <v>5.2999999999999999E-2</v>
      </c>
      <c r="K199" s="129">
        <v>1.6</v>
      </c>
      <c r="L199" s="179">
        <f t="shared" si="9"/>
        <v>0.4077466666666667</v>
      </c>
      <c r="M199" s="179">
        <f t="shared" si="10"/>
        <v>0.6</v>
      </c>
      <c r="N199" s="179">
        <f t="shared" si="11"/>
        <v>0.4</v>
      </c>
    </row>
    <row r="200" spans="1:14">
      <c r="A200" s="127" t="s">
        <v>144</v>
      </c>
      <c r="B200" s="127">
        <v>2430</v>
      </c>
      <c r="C200" s="127" t="s">
        <v>143</v>
      </c>
      <c r="D200" s="127" t="s">
        <v>92</v>
      </c>
      <c r="E200" s="181">
        <v>0.19</v>
      </c>
      <c r="F200" s="181">
        <v>57.7</v>
      </c>
      <c r="G200" s="128">
        <v>0</v>
      </c>
      <c r="H200" s="128">
        <v>1.677</v>
      </c>
      <c r="I200" s="128">
        <v>0.48899999999999999</v>
      </c>
      <c r="J200" s="128">
        <v>0.28899999999999998</v>
      </c>
      <c r="K200" s="129">
        <v>0.2</v>
      </c>
      <c r="L200" s="179">
        <f t="shared" si="9"/>
        <v>0.27792166666666668</v>
      </c>
      <c r="M200" s="179">
        <f t="shared" si="10"/>
        <v>1.3</v>
      </c>
      <c r="N200" s="179">
        <f t="shared" si="11"/>
        <v>0.4</v>
      </c>
    </row>
    <row r="201" spans="1:14">
      <c r="A201" s="127" t="s">
        <v>144</v>
      </c>
      <c r="B201" s="127">
        <v>2430</v>
      </c>
      <c r="C201" s="127" t="s">
        <v>143</v>
      </c>
      <c r="D201" s="127" t="s">
        <v>92</v>
      </c>
      <c r="E201" s="181">
        <v>0.19</v>
      </c>
      <c r="F201" s="181">
        <v>57.7</v>
      </c>
      <c r="G201" s="128">
        <v>0</v>
      </c>
      <c r="H201" s="128">
        <v>1.677</v>
      </c>
      <c r="I201" s="128">
        <v>0.48899999999999999</v>
      </c>
      <c r="J201" s="128">
        <v>0.28899999999999998</v>
      </c>
      <c r="K201" s="129">
        <v>16.399999999999999</v>
      </c>
      <c r="L201" s="179">
        <f t="shared" si="9"/>
        <v>22.789576666666665</v>
      </c>
      <c r="M201" s="179">
        <f t="shared" si="10"/>
        <v>104</v>
      </c>
      <c r="N201" s="179">
        <f t="shared" si="11"/>
        <v>33.4</v>
      </c>
    </row>
    <row r="202" spans="1:14">
      <c r="A202" s="127" t="s">
        <v>144</v>
      </c>
      <c r="B202" s="127">
        <v>2430</v>
      </c>
      <c r="C202" s="127" t="s">
        <v>143</v>
      </c>
      <c r="D202" s="127" t="s">
        <v>92</v>
      </c>
      <c r="E202" s="181">
        <v>0.19</v>
      </c>
      <c r="F202" s="181">
        <v>57.7</v>
      </c>
      <c r="G202" s="128">
        <v>0</v>
      </c>
      <c r="H202" s="128">
        <v>1.677</v>
      </c>
      <c r="I202" s="128">
        <v>0.48899999999999999</v>
      </c>
      <c r="J202" s="128">
        <v>0.28899999999999998</v>
      </c>
      <c r="K202" s="129">
        <v>0.9</v>
      </c>
      <c r="L202" s="179">
        <f t="shared" si="9"/>
        <v>1.2506475000000001</v>
      </c>
      <c r="M202" s="179">
        <f t="shared" si="10"/>
        <v>5.7</v>
      </c>
      <c r="N202" s="179">
        <f t="shared" si="11"/>
        <v>1.8</v>
      </c>
    </row>
    <row r="203" spans="1:14">
      <c r="A203" s="127" t="s">
        <v>144</v>
      </c>
      <c r="B203" s="127">
        <v>2430</v>
      </c>
      <c r="C203" s="127" t="s">
        <v>143</v>
      </c>
      <c r="D203" s="127" t="s">
        <v>92</v>
      </c>
      <c r="E203" s="181">
        <v>0.19</v>
      </c>
      <c r="F203" s="181">
        <v>57.7</v>
      </c>
      <c r="G203" s="128">
        <v>0</v>
      </c>
      <c r="H203" s="128">
        <v>1.677</v>
      </c>
      <c r="I203" s="128">
        <v>0.48899999999999999</v>
      </c>
      <c r="J203" s="128">
        <v>0.28899999999999998</v>
      </c>
      <c r="K203" s="129">
        <v>5</v>
      </c>
      <c r="L203" s="179">
        <f t="shared" si="9"/>
        <v>6.9480416666666658</v>
      </c>
      <c r="M203" s="179">
        <f t="shared" si="10"/>
        <v>31.7</v>
      </c>
      <c r="N203" s="179">
        <f t="shared" si="11"/>
        <v>10.199999999999999</v>
      </c>
    </row>
    <row r="204" spans="1:14">
      <c r="A204" s="127" t="s">
        <v>144</v>
      </c>
      <c r="B204" s="127">
        <v>2430</v>
      </c>
      <c r="C204" s="127" t="s">
        <v>143</v>
      </c>
      <c r="D204" s="127" t="s">
        <v>92</v>
      </c>
      <c r="E204" s="181">
        <v>0.19</v>
      </c>
      <c r="F204" s="181">
        <v>57.7</v>
      </c>
      <c r="G204" s="128">
        <v>0</v>
      </c>
      <c r="H204" s="128">
        <v>1.677</v>
      </c>
      <c r="I204" s="128">
        <v>0.48899999999999999</v>
      </c>
      <c r="J204" s="128">
        <v>0.28899999999999998</v>
      </c>
      <c r="K204" s="129">
        <v>9.1</v>
      </c>
      <c r="L204" s="179">
        <f t="shared" si="9"/>
        <v>12.645435833333332</v>
      </c>
      <c r="M204" s="179">
        <f t="shared" si="10"/>
        <v>57.7</v>
      </c>
      <c r="N204" s="179">
        <f t="shared" si="11"/>
        <v>18.600000000000001</v>
      </c>
    </row>
    <row r="205" spans="1:14">
      <c r="A205" s="127" t="s">
        <v>144</v>
      </c>
      <c r="B205" s="127">
        <v>4110</v>
      </c>
      <c r="C205" s="127" t="s">
        <v>143</v>
      </c>
      <c r="D205" s="127" t="s">
        <v>91</v>
      </c>
      <c r="E205" s="181">
        <v>0.19</v>
      </c>
      <c r="F205" s="181">
        <v>57.7</v>
      </c>
      <c r="G205" s="128">
        <v>0</v>
      </c>
      <c r="H205" s="128">
        <v>0.69099999999999995</v>
      </c>
      <c r="I205" s="128">
        <v>3.5999999999999997E-2</v>
      </c>
      <c r="J205" s="128">
        <v>0.26200000000000001</v>
      </c>
      <c r="K205" s="129">
        <v>2.1</v>
      </c>
      <c r="L205" s="179">
        <f t="shared" si="9"/>
        <v>2.6455450000000007</v>
      </c>
      <c r="M205" s="179">
        <f t="shared" si="10"/>
        <v>5</v>
      </c>
      <c r="N205" s="179">
        <f t="shared" si="11"/>
        <v>0.7</v>
      </c>
    </row>
    <row r="206" spans="1:14">
      <c r="A206" s="127" t="s">
        <v>144</v>
      </c>
      <c r="B206" s="127">
        <v>4110</v>
      </c>
      <c r="C206" s="127" t="s">
        <v>143</v>
      </c>
      <c r="D206" s="127" t="s">
        <v>92</v>
      </c>
      <c r="E206" s="181">
        <v>0.19</v>
      </c>
      <c r="F206" s="181">
        <v>57.7</v>
      </c>
      <c r="G206" s="128">
        <v>0</v>
      </c>
      <c r="H206" s="128">
        <v>0.69099999999999995</v>
      </c>
      <c r="I206" s="128">
        <v>3.5999999999999997E-2</v>
      </c>
      <c r="J206" s="128">
        <v>0.26200000000000001</v>
      </c>
      <c r="K206" s="129">
        <v>0.3</v>
      </c>
      <c r="L206" s="179">
        <f t="shared" si="9"/>
        <v>0.37793500000000008</v>
      </c>
      <c r="M206" s="179">
        <f t="shared" si="10"/>
        <v>0.7</v>
      </c>
      <c r="N206" s="179">
        <f t="shared" si="11"/>
        <v>0.1</v>
      </c>
    </row>
    <row r="207" spans="1:14">
      <c r="A207" s="127" t="s">
        <v>144</v>
      </c>
      <c r="B207" s="127">
        <v>4110</v>
      </c>
      <c r="C207" s="127" t="s">
        <v>143</v>
      </c>
      <c r="D207" s="127" t="s">
        <v>92</v>
      </c>
      <c r="E207" s="181">
        <v>0.19</v>
      </c>
      <c r="F207" s="181">
        <v>57.7</v>
      </c>
      <c r="G207" s="128">
        <v>0</v>
      </c>
      <c r="H207" s="128">
        <v>0.69099999999999995</v>
      </c>
      <c r="I207" s="128">
        <v>3.5999999999999997E-2</v>
      </c>
      <c r="J207" s="128">
        <v>0.26200000000000001</v>
      </c>
      <c r="K207" s="129">
        <v>0.2</v>
      </c>
      <c r="L207" s="179">
        <f t="shared" si="9"/>
        <v>0.25195666666666672</v>
      </c>
      <c r="M207" s="179">
        <f t="shared" si="10"/>
        <v>0.5</v>
      </c>
      <c r="N207" s="179">
        <f t="shared" si="11"/>
        <v>0.1</v>
      </c>
    </row>
    <row r="208" spans="1:14">
      <c r="A208" s="127" t="s">
        <v>144</v>
      </c>
      <c r="B208" s="127">
        <v>4110</v>
      </c>
      <c r="C208" s="127" t="s">
        <v>143</v>
      </c>
      <c r="D208" s="127" t="s">
        <v>92</v>
      </c>
      <c r="E208" s="181">
        <v>0.19</v>
      </c>
      <c r="F208" s="181">
        <v>57.7</v>
      </c>
      <c r="G208" s="128">
        <v>0</v>
      </c>
      <c r="H208" s="128">
        <v>0.69099999999999995</v>
      </c>
      <c r="I208" s="128">
        <v>3.5999999999999997E-2</v>
      </c>
      <c r="J208" s="128">
        <v>0.26200000000000001</v>
      </c>
      <c r="K208" s="129">
        <v>8.5</v>
      </c>
      <c r="L208" s="179">
        <f t="shared" si="9"/>
        <v>10.708158333333335</v>
      </c>
      <c r="M208" s="179">
        <f t="shared" si="10"/>
        <v>20.100000000000001</v>
      </c>
      <c r="N208" s="179">
        <f t="shared" si="11"/>
        <v>2.7</v>
      </c>
    </row>
    <row r="209" spans="1:14">
      <c r="A209" s="127" t="s">
        <v>144</v>
      </c>
      <c r="B209" s="127">
        <v>1330</v>
      </c>
      <c r="C209" s="127" t="s">
        <v>143</v>
      </c>
      <c r="D209" s="127" t="s">
        <v>92</v>
      </c>
      <c r="E209" s="181">
        <v>0.19</v>
      </c>
      <c r="F209" s="181">
        <v>57.7</v>
      </c>
      <c r="G209" s="128">
        <v>0</v>
      </c>
      <c r="H209" s="128">
        <v>1.395</v>
      </c>
      <c r="I209" s="128">
        <v>0.33900000000000002</v>
      </c>
      <c r="J209" s="128">
        <v>0.39300000000000002</v>
      </c>
      <c r="K209" s="129">
        <v>0.1</v>
      </c>
      <c r="L209" s="179">
        <f t="shared" si="9"/>
        <v>0.18896750000000004</v>
      </c>
      <c r="M209" s="179">
        <f t="shared" si="10"/>
        <v>0.7</v>
      </c>
      <c r="N209" s="179">
        <f t="shared" si="11"/>
        <v>0.2</v>
      </c>
    </row>
    <row r="210" spans="1:14">
      <c r="A210" s="127" t="s">
        <v>144</v>
      </c>
      <c r="B210" s="127">
        <v>1330</v>
      </c>
      <c r="C210" s="127" t="s">
        <v>143</v>
      </c>
      <c r="D210" s="127" t="s">
        <v>91</v>
      </c>
      <c r="E210" s="181">
        <v>0.19</v>
      </c>
      <c r="F210" s="181">
        <v>57.7</v>
      </c>
      <c r="G210" s="128">
        <v>0</v>
      </c>
      <c r="H210" s="128">
        <v>1.395</v>
      </c>
      <c r="I210" s="128">
        <v>0.33900000000000002</v>
      </c>
      <c r="J210" s="128">
        <v>0.39300000000000002</v>
      </c>
      <c r="K210" s="129">
        <v>0</v>
      </c>
      <c r="L210" s="179">
        <f t="shared" si="9"/>
        <v>0</v>
      </c>
      <c r="M210" s="179">
        <f t="shared" si="10"/>
        <v>0</v>
      </c>
      <c r="N210" s="179">
        <f t="shared" si="11"/>
        <v>0</v>
      </c>
    </row>
    <row r="211" spans="1:14">
      <c r="A211" s="127" t="s">
        <v>144</v>
      </c>
      <c r="B211" s="127">
        <v>1330</v>
      </c>
      <c r="C211" s="127" t="s">
        <v>143</v>
      </c>
      <c r="D211" s="127" t="s">
        <v>91</v>
      </c>
      <c r="E211" s="181">
        <v>0.19</v>
      </c>
      <c r="F211" s="181">
        <v>57.7</v>
      </c>
      <c r="G211" s="128">
        <v>0</v>
      </c>
      <c r="H211" s="128">
        <v>1.395</v>
      </c>
      <c r="I211" s="128">
        <v>0.33900000000000002</v>
      </c>
      <c r="J211" s="128">
        <v>0.39300000000000002</v>
      </c>
      <c r="K211" s="129">
        <v>1.5</v>
      </c>
      <c r="L211" s="179">
        <f t="shared" si="9"/>
        <v>2.8345125000000002</v>
      </c>
      <c r="M211" s="179">
        <f t="shared" si="10"/>
        <v>10.8</v>
      </c>
      <c r="N211" s="179">
        <f t="shared" si="11"/>
        <v>2.9</v>
      </c>
    </row>
    <row r="212" spans="1:14">
      <c r="A212" s="127" t="s">
        <v>144</v>
      </c>
      <c r="B212" s="127">
        <v>1330</v>
      </c>
      <c r="C212" s="127" t="s">
        <v>143</v>
      </c>
      <c r="D212" s="127" t="s">
        <v>92</v>
      </c>
      <c r="E212" s="181">
        <v>0.19</v>
      </c>
      <c r="F212" s="181">
        <v>57.7</v>
      </c>
      <c r="G212" s="128">
        <v>0</v>
      </c>
      <c r="H212" s="128">
        <v>1.395</v>
      </c>
      <c r="I212" s="128">
        <v>0.33900000000000002</v>
      </c>
      <c r="J212" s="128">
        <v>0.39300000000000002</v>
      </c>
      <c r="K212" s="129">
        <v>0.8</v>
      </c>
      <c r="L212" s="179">
        <f t="shared" si="9"/>
        <v>1.5117400000000003</v>
      </c>
      <c r="M212" s="179">
        <f t="shared" si="10"/>
        <v>5.7</v>
      </c>
      <c r="N212" s="179">
        <f t="shared" si="11"/>
        <v>1.5</v>
      </c>
    </row>
    <row r="213" spans="1:14">
      <c r="A213" s="127" t="s">
        <v>144</v>
      </c>
      <c r="B213" s="127">
        <v>1330</v>
      </c>
      <c r="C213" s="127" t="s">
        <v>143</v>
      </c>
      <c r="D213" s="127" t="s">
        <v>92</v>
      </c>
      <c r="E213" s="181">
        <v>0.19</v>
      </c>
      <c r="F213" s="181">
        <v>57.7</v>
      </c>
      <c r="G213" s="128">
        <v>0</v>
      </c>
      <c r="H213" s="128">
        <v>1.395</v>
      </c>
      <c r="I213" s="128">
        <v>0.33900000000000002</v>
      </c>
      <c r="J213" s="128">
        <v>0.39300000000000002</v>
      </c>
      <c r="K213" s="129">
        <v>3.8</v>
      </c>
      <c r="L213" s="179">
        <f t="shared" si="9"/>
        <v>7.1807650000000001</v>
      </c>
      <c r="M213" s="179">
        <f t="shared" si="10"/>
        <v>27.3</v>
      </c>
      <c r="N213" s="179">
        <f t="shared" si="11"/>
        <v>7.3</v>
      </c>
    </row>
    <row r="214" spans="1:14">
      <c r="A214" s="127" t="s">
        <v>144</v>
      </c>
      <c r="B214" s="127">
        <v>1330</v>
      </c>
      <c r="C214" s="127" t="s">
        <v>143</v>
      </c>
      <c r="D214" s="127" t="s">
        <v>92</v>
      </c>
      <c r="E214" s="181">
        <v>0.19</v>
      </c>
      <c r="F214" s="181">
        <v>57.7</v>
      </c>
      <c r="G214" s="128">
        <v>0</v>
      </c>
      <c r="H214" s="128">
        <v>1.395</v>
      </c>
      <c r="I214" s="128">
        <v>0.33900000000000002</v>
      </c>
      <c r="J214" s="128">
        <v>0.39300000000000002</v>
      </c>
      <c r="K214" s="129">
        <v>0</v>
      </c>
      <c r="L214" s="179">
        <f t="shared" si="9"/>
        <v>0</v>
      </c>
      <c r="M214" s="179">
        <f t="shared" si="10"/>
        <v>0</v>
      </c>
      <c r="N214" s="179">
        <f t="shared" si="11"/>
        <v>0</v>
      </c>
    </row>
    <row r="215" spans="1:14">
      <c r="A215" s="127" t="s">
        <v>144</v>
      </c>
      <c r="B215" s="127">
        <v>1330</v>
      </c>
      <c r="C215" s="127" t="s">
        <v>143</v>
      </c>
      <c r="D215" s="127" t="s">
        <v>92</v>
      </c>
      <c r="E215" s="181">
        <v>0.19</v>
      </c>
      <c r="F215" s="181">
        <v>57.7</v>
      </c>
      <c r="G215" s="128">
        <v>0</v>
      </c>
      <c r="H215" s="128">
        <v>1.395</v>
      </c>
      <c r="I215" s="128">
        <v>0.33900000000000002</v>
      </c>
      <c r="J215" s="128">
        <v>0.39300000000000002</v>
      </c>
      <c r="K215" s="129">
        <v>1.2</v>
      </c>
      <c r="L215" s="179">
        <f t="shared" si="9"/>
        <v>2.2676099999999999</v>
      </c>
      <c r="M215" s="179">
        <f t="shared" si="10"/>
        <v>8.6</v>
      </c>
      <c r="N215" s="179">
        <f t="shared" si="11"/>
        <v>2.2999999999999998</v>
      </c>
    </row>
    <row r="216" spans="1:14">
      <c r="A216" s="127" t="s">
        <v>144</v>
      </c>
      <c r="B216" s="127">
        <v>1330</v>
      </c>
      <c r="C216" s="127" t="s">
        <v>143</v>
      </c>
      <c r="D216" s="127" t="s">
        <v>92</v>
      </c>
      <c r="E216" s="181">
        <v>0.19</v>
      </c>
      <c r="F216" s="181">
        <v>57.7</v>
      </c>
      <c r="G216" s="128">
        <v>0</v>
      </c>
      <c r="H216" s="128">
        <v>1.395</v>
      </c>
      <c r="I216" s="128">
        <v>0.33900000000000002</v>
      </c>
      <c r="J216" s="128">
        <v>0.39300000000000002</v>
      </c>
      <c r="K216" s="129">
        <v>0</v>
      </c>
      <c r="L216" s="179">
        <f t="shared" si="9"/>
        <v>0</v>
      </c>
      <c r="M216" s="179">
        <f t="shared" si="10"/>
        <v>0</v>
      </c>
      <c r="N216" s="179">
        <f t="shared" si="11"/>
        <v>0</v>
      </c>
    </row>
    <row r="217" spans="1:14">
      <c r="A217" s="127" t="s">
        <v>144</v>
      </c>
      <c r="B217" s="127">
        <v>1330</v>
      </c>
      <c r="C217" s="127" t="s">
        <v>143</v>
      </c>
      <c r="D217" s="127" t="s">
        <v>92</v>
      </c>
      <c r="E217" s="181">
        <v>0.19</v>
      </c>
      <c r="F217" s="181">
        <v>57.7</v>
      </c>
      <c r="G217" s="128">
        <v>0</v>
      </c>
      <c r="H217" s="128">
        <v>1.395</v>
      </c>
      <c r="I217" s="128">
        <v>0.33900000000000002</v>
      </c>
      <c r="J217" s="128">
        <v>0.39300000000000002</v>
      </c>
      <c r="K217" s="129">
        <v>28.3</v>
      </c>
      <c r="L217" s="179">
        <f t="shared" si="9"/>
        <v>53.477802500000003</v>
      </c>
      <c r="M217" s="179">
        <f t="shared" si="10"/>
        <v>203</v>
      </c>
      <c r="N217" s="179">
        <f t="shared" si="11"/>
        <v>54.7</v>
      </c>
    </row>
    <row r="218" spans="1:14">
      <c r="A218" s="127" t="s">
        <v>144</v>
      </c>
      <c r="B218" s="127">
        <v>1330</v>
      </c>
      <c r="C218" s="127" t="s">
        <v>143</v>
      </c>
      <c r="D218" s="127" t="s">
        <v>91</v>
      </c>
      <c r="E218" s="181">
        <v>0.19</v>
      </c>
      <c r="F218" s="181">
        <v>57.7</v>
      </c>
      <c r="G218" s="128">
        <v>0</v>
      </c>
      <c r="H218" s="128">
        <v>1.395</v>
      </c>
      <c r="I218" s="128">
        <v>0.33900000000000002</v>
      </c>
      <c r="J218" s="128">
        <v>0.39300000000000002</v>
      </c>
      <c r="K218" s="129">
        <v>3.2</v>
      </c>
      <c r="L218" s="179">
        <f t="shared" si="9"/>
        <v>6.0469600000000012</v>
      </c>
      <c r="M218" s="179">
        <f t="shared" si="10"/>
        <v>23</v>
      </c>
      <c r="N218" s="179">
        <f t="shared" si="11"/>
        <v>6.2</v>
      </c>
    </row>
    <row r="219" spans="1:14">
      <c r="A219" s="127" t="s">
        <v>144</v>
      </c>
      <c r="B219" s="127">
        <v>6250</v>
      </c>
      <c r="C219" s="127" t="s">
        <v>143</v>
      </c>
      <c r="D219" s="127" t="s">
        <v>92</v>
      </c>
      <c r="E219" s="181">
        <v>0.19</v>
      </c>
      <c r="F219" s="181">
        <v>57.7</v>
      </c>
      <c r="G219" s="128">
        <v>0</v>
      </c>
      <c r="H219" s="128">
        <v>0.60699999999999998</v>
      </c>
      <c r="I219" s="128">
        <v>3.3000000000000002E-2</v>
      </c>
      <c r="J219" s="128">
        <v>2.5999999999999999E-2</v>
      </c>
      <c r="K219" s="129">
        <v>3.3</v>
      </c>
      <c r="L219" s="179">
        <f t="shared" si="9"/>
        <v>0.41255500000000001</v>
      </c>
      <c r="M219" s="179">
        <f t="shared" si="10"/>
        <v>0.7</v>
      </c>
      <c r="N219" s="179">
        <f t="shared" si="11"/>
        <v>0.7</v>
      </c>
    </row>
    <row r="220" spans="1:14">
      <c r="A220" s="127" t="s">
        <v>144</v>
      </c>
      <c r="B220" s="127">
        <v>3100</v>
      </c>
      <c r="C220" s="127" t="s">
        <v>143</v>
      </c>
      <c r="D220" s="127" t="s">
        <v>92</v>
      </c>
      <c r="E220" s="181">
        <v>0.19</v>
      </c>
      <c r="F220" s="181">
        <v>57.7</v>
      </c>
      <c r="G220" s="128">
        <v>0</v>
      </c>
      <c r="H220" s="128">
        <v>0.69099999999999995</v>
      </c>
      <c r="I220" s="128">
        <v>3.5999999999999997E-2</v>
      </c>
      <c r="J220" s="128">
        <v>0.26200000000000001</v>
      </c>
      <c r="K220" s="129">
        <v>5.6</v>
      </c>
      <c r="L220" s="179">
        <f t="shared" si="9"/>
        <v>7.0547866666666676</v>
      </c>
      <c r="M220" s="179">
        <f t="shared" si="10"/>
        <v>13.3</v>
      </c>
      <c r="N220" s="179">
        <f t="shared" si="11"/>
        <v>1.8</v>
      </c>
    </row>
    <row r="221" spans="1:14">
      <c r="A221" s="127" t="s">
        <v>144</v>
      </c>
      <c r="B221" s="127">
        <v>3100</v>
      </c>
      <c r="C221" s="127" t="s">
        <v>143</v>
      </c>
      <c r="D221" s="127" t="s">
        <v>92</v>
      </c>
      <c r="E221" s="181">
        <v>0.19</v>
      </c>
      <c r="F221" s="181">
        <v>57.7</v>
      </c>
      <c r="G221" s="128">
        <v>0</v>
      </c>
      <c r="H221" s="128">
        <v>0.69099999999999995</v>
      </c>
      <c r="I221" s="128">
        <v>3.5999999999999997E-2</v>
      </c>
      <c r="J221" s="128">
        <v>0.26200000000000001</v>
      </c>
      <c r="K221" s="129">
        <v>0.6</v>
      </c>
      <c r="L221" s="179">
        <f t="shared" si="9"/>
        <v>0.75587000000000015</v>
      </c>
      <c r="M221" s="179">
        <f t="shared" si="10"/>
        <v>1.4</v>
      </c>
      <c r="N221" s="179">
        <f t="shared" si="11"/>
        <v>0.2</v>
      </c>
    </row>
    <row r="222" spans="1:14">
      <c r="A222" s="127" t="s">
        <v>144</v>
      </c>
      <c r="B222" s="127">
        <v>2110</v>
      </c>
      <c r="C222" s="127" t="s">
        <v>143</v>
      </c>
      <c r="D222" s="127" t="s">
        <v>92</v>
      </c>
      <c r="E222" s="181">
        <v>0.19</v>
      </c>
      <c r="F222" s="181">
        <v>57.7</v>
      </c>
      <c r="G222" s="128">
        <v>0</v>
      </c>
      <c r="H222" s="128">
        <v>2.0139999999999998</v>
      </c>
      <c r="I222" s="128">
        <v>0.28699999999999998</v>
      </c>
      <c r="J222" s="128">
        <v>0.315</v>
      </c>
      <c r="K222" s="129">
        <v>0</v>
      </c>
      <c r="L222" s="179">
        <f t="shared" si="9"/>
        <v>0</v>
      </c>
      <c r="M222" s="179">
        <f t="shared" si="10"/>
        <v>0</v>
      </c>
      <c r="N222" s="179">
        <f t="shared" si="11"/>
        <v>0</v>
      </c>
    </row>
    <row r="223" spans="1:14">
      <c r="A223" s="127" t="s">
        <v>144</v>
      </c>
      <c r="B223" s="127">
        <v>2110</v>
      </c>
      <c r="C223" s="127" t="s">
        <v>143</v>
      </c>
      <c r="D223" s="127" t="s">
        <v>92</v>
      </c>
      <c r="E223" s="181">
        <v>0.19</v>
      </c>
      <c r="F223" s="181">
        <v>57.7</v>
      </c>
      <c r="G223" s="128">
        <v>0</v>
      </c>
      <c r="H223" s="128">
        <v>2.0139999999999998</v>
      </c>
      <c r="I223" s="128">
        <v>0.28699999999999998</v>
      </c>
      <c r="J223" s="128">
        <v>0.315</v>
      </c>
      <c r="K223" s="129">
        <v>0</v>
      </c>
      <c r="L223" s="179">
        <f t="shared" si="9"/>
        <v>0</v>
      </c>
      <c r="M223" s="179">
        <f t="shared" si="10"/>
        <v>0</v>
      </c>
      <c r="N223" s="179">
        <f t="shared" si="11"/>
        <v>0</v>
      </c>
    </row>
    <row r="224" spans="1:14">
      <c r="A224" s="127" t="s">
        <v>144</v>
      </c>
      <c r="B224" s="127">
        <v>5300</v>
      </c>
      <c r="C224" s="127" t="s">
        <v>143</v>
      </c>
      <c r="D224" s="127" t="s">
        <v>92</v>
      </c>
      <c r="E224" s="181">
        <v>0.19</v>
      </c>
      <c r="F224" s="181">
        <v>57.7</v>
      </c>
      <c r="G224" s="128">
        <v>0</v>
      </c>
      <c r="H224" s="128">
        <v>0.505</v>
      </c>
      <c r="I224" s="128">
        <v>6.8000000000000005E-2</v>
      </c>
      <c r="J224" s="128">
        <v>5.2999999999999999E-2</v>
      </c>
      <c r="K224" s="129">
        <v>0.1</v>
      </c>
      <c r="L224" s="179">
        <f t="shared" si="9"/>
        <v>2.5484166666666669E-2</v>
      </c>
      <c r="M224" s="179">
        <f t="shared" si="10"/>
        <v>0</v>
      </c>
      <c r="N224" s="179">
        <f t="shared" si="11"/>
        <v>0</v>
      </c>
    </row>
    <row r="225" spans="1:14">
      <c r="A225" s="127" t="s">
        <v>144</v>
      </c>
      <c r="B225" s="127">
        <v>5300</v>
      </c>
      <c r="C225" s="127" t="s">
        <v>143</v>
      </c>
      <c r="D225" s="127" t="s">
        <v>92</v>
      </c>
      <c r="E225" s="181">
        <v>0.19</v>
      </c>
      <c r="F225" s="181">
        <v>57.7</v>
      </c>
      <c r="G225" s="128">
        <v>0</v>
      </c>
      <c r="H225" s="128">
        <v>0.505</v>
      </c>
      <c r="I225" s="128">
        <v>6.8000000000000005E-2</v>
      </c>
      <c r="J225" s="128">
        <v>5.2999999999999999E-2</v>
      </c>
      <c r="K225" s="129">
        <v>3.7</v>
      </c>
      <c r="L225" s="179">
        <f t="shared" si="9"/>
        <v>0.94291416666666672</v>
      </c>
      <c r="M225" s="179">
        <f t="shared" si="10"/>
        <v>1.3</v>
      </c>
      <c r="N225" s="179">
        <f t="shared" si="11"/>
        <v>0.9</v>
      </c>
    </row>
    <row r="226" spans="1:14">
      <c r="A226" s="127" t="s">
        <v>144</v>
      </c>
      <c r="B226" s="127">
        <v>5300</v>
      </c>
      <c r="C226" s="127" t="s">
        <v>143</v>
      </c>
      <c r="D226" s="127" t="s">
        <v>92</v>
      </c>
      <c r="E226" s="181">
        <v>0.19</v>
      </c>
      <c r="F226" s="181">
        <v>57.7</v>
      </c>
      <c r="G226" s="128">
        <v>0</v>
      </c>
      <c r="H226" s="128">
        <v>0.505</v>
      </c>
      <c r="I226" s="128">
        <v>6.8000000000000005E-2</v>
      </c>
      <c r="J226" s="128">
        <v>5.2999999999999999E-2</v>
      </c>
      <c r="K226" s="129">
        <v>0.2</v>
      </c>
      <c r="L226" s="179">
        <f t="shared" si="9"/>
        <v>5.0968333333333338E-2</v>
      </c>
      <c r="M226" s="179">
        <f t="shared" si="10"/>
        <v>0.1</v>
      </c>
      <c r="N226" s="179">
        <f t="shared" si="11"/>
        <v>0</v>
      </c>
    </row>
    <row r="227" spans="1:14">
      <c r="A227" s="127" t="s">
        <v>144</v>
      </c>
      <c r="B227" s="127">
        <v>5300</v>
      </c>
      <c r="C227" s="127" t="s">
        <v>143</v>
      </c>
      <c r="D227" s="127" t="s">
        <v>91</v>
      </c>
      <c r="E227" s="181">
        <v>0.19</v>
      </c>
      <c r="F227" s="181">
        <v>57.7</v>
      </c>
      <c r="G227" s="128">
        <v>0</v>
      </c>
      <c r="H227" s="128">
        <v>0.505</v>
      </c>
      <c r="I227" s="128">
        <v>6.8000000000000005E-2</v>
      </c>
      <c r="J227" s="128">
        <v>5.2999999999999999E-2</v>
      </c>
      <c r="K227" s="129">
        <v>0.1</v>
      </c>
      <c r="L227" s="179">
        <f t="shared" si="9"/>
        <v>2.5484166666666669E-2</v>
      </c>
      <c r="M227" s="179">
        <f t="shared" si="10"/>
        <v>0</v>
      </c>
      <c r="N227" s="179">
        <f t="shared" si="11"/>
        <v>0</v>
      </c>
    </row>
    <row r="228" spans="1:14">
      <c r="A228" s="127" t="s">
        <v>144</v>
      </c>
      <c r="B228" s="127">
        <v>5300</v>
      </c>
      <c r="C228" s="127" t="s">
        <v>143</v>
      </c>
      <c r="D228" s="127" t="s">
        <v>92</v>
      </c>
      <c r="E228" s="181">
        <v>0.19</v>
      </c>
      <c r="F228" s="181">
        <v>57.7</v>
      </c>
      <c r="G228" s="128">
        <v>0</v>
      </c>
      <c r="H228" s="128">
        <v>0.505</v>
      </c>
      <c r="I228" s="128">
        <v>6.8000000000000005E-2</v>
      </c>
      <c r="J228" s="128">
        <v>5.2999999999999999E-2</v>
      </c>
      <c r="K228" s="129">
        <v>0.1</v>
      </c>
      <c r="L228" s="179">
        <f t="shared" si="9"/>
        <v>2.5484166666666669E-2</v>
      </c>
      <c r="M228" s="179">
        <f t="shared" si="10"/>
        <v>0</v>
      </c>
      <c r="N228" s="179">
        <f t="shared" si="11"/>
        <v>0</v>
      </c>
    </row>
    <row r="229" spans="1:14">
      <c r="A229" s="127" t="s">
        <v>144</v>
      </c>
      <c r="B229" s="127">
        <v>5300</v>
      </c>
      <c r="C229" s="127" t="s">
        <v>143</v>
      </c>
      <c r="D229" s="127" t="s">
        <v>92</v>
      </c>
      <c r="E229" s="181">
        <v>0.19</v>
      </c>
      <c r="F229" s="181">
        <v>57.7</v>
      </c>
      <c r="G229" s="128">
        <v>0</v>
      </c>
      <c r="H229" s="128">
        <v>0.505</v>
      </c>
      <c r="I229" s="128">
        <v>6.8000000000000005E-2</v>
      </c>
      <c r="J229" s="128">
        <v>5.2999999999999999E-2</v>
      </c>
      <c r="K229" s="129">
        <v>1.6</v>
      </c>
      <c r="L229" s="179">
        <f t="shared" si="9"/>
        <v>0.4077466666666667</v>
      </c>
      <c r="M229" s="179">
        <f t="shared" si="10"/>
        <v>0.6</v>
      </c>
      <c r="N229" s="179">
        <f t="shared" si="11"/>
        <v>0.4</v>
      </c>
    </row>
    <row r="230" spans="1:14">
      <c r="A230" s="127" t="s">
        <v>144</v>
      </c>
      <c r="B230" s="127">
        <v>6410</v>
      </c>
      <c r="C230" s="127" t="s">
        <v>143</v>
      </c>
      <c r="D230" s="127" t="s">
        <v>92</v>
      </c>
      <c r="E230" s="181">
        <v>0.19</v>
      </c>
      <c r="F230" s="181">
        <v>57.7</v>
      </c>
      <c r="G230" s="128">
        <v>0</v>
      </c>
      <c r="H230" s="128">
        <v>0.60699999999999998</v>
      </c>
      <c r="I230" s="128">
        <v>3.3000000000000002E-2</v>
      </c>
      <c r="J230" s="128">
        <v>2.5999999999999999E-2</v>
      </c>
      <c r="K230" s="129">
        <v>0.7</v>
      </c>
      <c r="L230" s="179">
        <f t="shared" si="9"/>
        <v>8.7511666666666654E-2</v>
      </c>
      <c r="M230" s="179">
        <f t="shared" si="10"/>
        <v>0.1</v>
      </c>
      <c r="N230" s="179">
        <f t="shared" si="11"/>
        <v>0.1</v>
      </c>
    </row>
    <row r="231" spans="1:14">
      <c r="A231" s="127" t="s">
        <v>144</v>
      </c>
      <c r="B231" s="127">
        <v>6410</v>
      </c>
      <c r="C231" s="127" t="s">
        <v>143</v>
      </c>
      <c r="D231" s="127" t="s">
        <v>92</v>
      </c>
      <c r="E231" s="181">
        <v>0.19</v>
      </c>
      <c r="F231" s="181">
        <v>57.7</v>
      </c>
      <c r="G231" s="128">
        <v>0</v>
      </c>
      <c r="H231" s="128">
        <v>0.60699999999999998</v>
      </c>
      <c r="I231" s="128">
        <v>3.3000000000000002E-2</v>
      </c>
      <c r="J231" s="128">
        <v>2.5999999999999999E-2</v>
      </c>
      <c r="K231" s="129">
        <v>1.9</v>
      </c>
      <c r="L231" s="179">
        <f t="shared" si="9"/>
        <v>0.23753166666666667</v>
      </c>
      <c r="M231" s="179">
        <f t="shared" si="10"/>
        <v>0.4</v>
      </c>
      <c r="N231" s="179">
        <f t="shared" si="11"/>
        <v>0.4</v>
      </c>
    </row>
    <row r="232" spans="1:14">
      <c r="A232" s="127" t="s">
        <v>144</v>
      </c>
      <c r="B232" s="127">
        <v>5300</v>
      </c>
      <c r="C232" s="127" t="s">
        <v>143</v>
      </c>
      <c r="D232" s="127" t="s">
        <v>92</v>
      </c>
      <c r="E232" s="181">
        <v>0.19</v>
      </c>
      <c r="F232" s="181">
        <v>57.7</v>
      </c>
      <c r="G232" s="128">
        <v>0</v>
      </c>
      <c r="H232" s="128">
        <v>0.505</v>
      </c>
      <c r="I232" s="128">
        <v>6.8000000000000005E-2</v>
      </c>
      <c r="J232" s="128">
        <v>5.2999999999999999E-2</v>
      </c>
      <c r="K232" s="129">
        <v>1</v>
      </c>
      <c r="L232" s="179">
        <f t="shared" si="9"/>
        <v>0.25484166666666669</v>
      </c>
      <c r="M232" s="179">
        <f t="shared" si="10"/>
        <v>0.4</v>
      </c>
      <c r="N232" s="179">
        <f t="shared" si="11"/>
        <v>0.2</v>
      </c>
    </row>
    <row r="233" spans="1:14">
      <c r="A233" s="127" t="s">
        <v>144</v>
      </c>
      <c r="B233" s="127">
        <v>5300</v>
      </c>
      <c r="C233" s="127" t="s">
        <v>143</v>
      </c>
      <c r="D233" s="127" t="s">
        <v>92</v>
      </c>
      <c r="E233" s="181">
        <v>0.19</v>
      </c>
      <c r="F233" s="181">
        <v>57.7</v>
      </c>
      <c r="G233" s="128">
        <v>0</v>
      </c>
      <c r="H233" s="128">
        <v>0.505</v>
      </c>
      <c r="I233" s="128">
        <v>6.8000000000000005E-2</v>
      </c>
      <c r="J233" s="128">
        <v>5.2999999999999999E-2</v>
      </c>
      <c r="K233" s="129">
        <v>0.1</v>
      </c>
      <c r="L233" s="179">
        <f t="shared" si="9"/>
        <v>2.5484166666666669E-2</v>
      </c>
      <c r="M233" s="179">
        <f t="shared" si="10"/>
        <v>0</v>
      </c>
      <c r="N233" s="179">
        <f t="shared" si="11"/>
        <v>0</v>
      </c>
    </row>
    <row r="234" spans="1:14">
      <c r="A234" s="127" t="s">
        <v>144</v>
      </c>
      <c r="B234" s="127">
        <v>4110</v>
      </c>
      <c r="C234" s="127" t="s">
        <v>143</v>
      </c>
      <c r="D234" s="127" t="s">
        <v>92</v>
      </c>
      <c r="E234" s="181">
        <v>0.19</v>
      </c>
      <c r="F234" s="181">
        <v>57.7</v>
      </c>
      <c r="G234" s="128">
        <v>0</v>
      </c>
      <c r="H234" s="128">
        <v>0.69099999999999995</v>
      </c>
      <c r="I234" s="128">
        <v>3.5999999999999997E-2</v>
      </c>
      <c r="J234" s="128">
        <v>0.26200000000000001</v>
      </c>
      <c r="K234" s="129">
        <v>0.3</v>
      </c>
      <c r="L234" s="179">
        <f t="shared" si="9"/>
        <v>0.37793500000000008</v>
      </c>
      <c r="M234" s="179">
        <f t="shared" si="10"/>
        <v>0.7</v>
      </c>
      <c r="N234" s="179">
        <f t="shared" si="11"/>
        <v>0.1</v>
      </c>
    </row>
    <row r="235" spans="1:14">
      <c r="A235" s="127" t="s">
        <v>144</v>
      </c>
      <c r="B235" s="127">
        <v>4110</v>
      </c>
      <c r="C235" s="127" t="s">
        <v>143</v>
      </c>
      <c r="D235" s="127" t="s">
        <v>92</v>
      </c>
      <c r="E235" s="181">
        <v>0.19</v>
      </c>
      <c r="F235" s="181">
        <v>57.7</v>
      </c>
      <c r="G235" s="128">
        <v>0</v>
      </c>
      <c r="H235" s="128">
        <v>0.69099999999999995</v>
      </c>
      <c r="I235" s="128">
        <v>3.5999999999999997E-2</v>
      </c>
      <c r="J235" s="128">
        <v>0.26200000000000001</v>
      </c>
      <c r="K235" s="129">
        <v>0.7</v>
      </c>
      <c r="L235" s="179">
        <f t="shared" si="9"/>
        <v>0.88184833333333346</v>
      </c>
      <c r="M235" s="179">
        <f t="shared" si="10"/>
        <v>1.7</v>
      </c>
      <c r="N235" s="179">
        <f t="shared" si="11"/>
        <v>0.2</v>
      </c>
    </row>
    <row r="236" spans="1:14">
      <c r="A236" s="127" t="s">
        <v>144</v>
      </c>
      <c r="B236" s="127">
        <v>5300</v>
      </c>
      <c r="C236" s="127" t="s">
        <v>143</v>
      </c>
      <c r="D236" s="127" t="s">
        <v>92</v>
      </c>
      <c r="E236" s="181">
        <v>0.19</v>
      </c>
      <c r="F236" s="181">
        <v>57.7</v>
      </c>
      <c r="G236" s="128">
        <v>0</v>
      </c>
      <c r="H236" s="128">
        <v>0.505</v>
      </c>
      <c r="I236" s="128">
        <v>6.8000000000000005E-2</v>
      </c>
      <c r="J236" s="128">
        <v>5.2999999999999999E-2</v>
      </c>
      <c r="K236" s="129">
        <v>1.6</v>
      </c>
      <c r="L236" s="179">
        <f t="shared" si="9"/>
        <v>0.4077466666666667</v>
      </c>
      <c r="M236" s="179">
        <f t="shared" si="10"/>
        <v>0.6</v>
      </c>
      <c r="N236" s="179">
        <f t="shared" si="11"/>
        <v>0.4</v>
      </c>
    </row>
    <row r="237" spans="1:14">
      <c r="A237" s="127" t="s">
        <v>144</v>
      </c>
      <c r="B237" s="127">
        <v>4110</v>
      </c>
      <c r="C237" s="127" t="s">
        <v>143</v>
      </c>
      <c r="D237" s="127" t="s">
        <v>92</v>
      </c>
      <c r="E237" s="181">
        <v>0.19</v>
      </c>
      <c r="F237" s="181">
        <v>57.7</v>
      </c>
      <c r="G237" s="128">
        <v>0</v>
      </c>
      <c r="H237" s="128">
        <v>0.69099999999999995</v>
      </c>
      <c r="I237" s="128">
        <v>3.5999999999999997E-2</v>
      </c>
      <c r="J237" s="128">
        <v>0.26200000000000001</v>
      </c>
      <c r="K237" s="129">
        <v>0.2</v>
      </c>
      <c r="L237" s="179">
        <f t="shared" si="9"/>
        <v>0.25195666666666672</v>
      </c>
      <c r="M237" s="179">
        <f t="shared" si="10"/>
        <v>0.5</v>
      </c>
      <c r="N237" s="179">
        <f t="shared" si="11"/>
        <v>0.1</v>
      </c>
    </row>
    <row r="238" spans="1:14">
      <c r="A238" s="127" t="s">
        <v>144</v>
      </c>
      <c r="B238" s="127">
        <v>7400</v>
      </c>
      <c r="C238" s="127" t="s">
        <v>143</v>
      </c>
      <c r="D238" s="127" t="s">
        <v>92</v>
      </c>
      <c r="E238" s="181">
        <v>0.19</v>
      </c>
      <c r="F238" s="181">
        <v>57.7</v>
      </c>
      <c r="G238" s="128">
        <v>0</v>
      </c>
      <c r="H238" s="128">
        <v>0.70899999999999996</v>
      </c>
      <c r="I238" s="128">
        <v>9.8000000000000004E-2</v>
      </c>
      <c r="J238" s="128">
        <v>0.26200000000000001</v>
      </c>
      <c r="K238" s="129">
        <v>0.3</v>
      </c>
      <c r="L238" s="179">
        <f t="shared" si="9"/>
        <v>0.37793500000000008</v>
      </c>
      <c r="M238" s="179">
        <f t="shared" si="10"/>
        <v>0.7</v>
      </c>
      <c r="N238" s="179">
        <f t="shared" si="11"/>
        <v>0.2</v>
      </c>
    </row>
    <row r="239" spans="1:14">
      <c r="A239" s="127" t="s">
        <v>144</v>
      </c>
      <c r="B239" s="127">
        <v>8140</v>
      </c>
      <c r="C239" s="127" t="s">
        <v>143</v>
      </c>
      <c r="D239" s="127" t="s">
        <v>91</v>
      </c>
      <c r="E239" s="181">
        <v>0.19</v>
      </c>
      <c r="F239" s="181">
        <v>57.7</v>
      </c>
      <c r="G239" s="128">
        <v>0</v>
      </c>
      <c r="H239" s="128">
        <v>0.98599999999999999</v>
      </c>
      <c r="I239" s="128">
        <v>0.14299999999999999</v>
      </c>
      <c r="J239" s="128">
        <v>0.44600000000000001</v>
      </c>
      <c r="K239" s="129">
        <v>1.8</v>
      </c>
      <c r="L239" s="179">
        <f t="shared" si="9"/>
        <v>3.8601300000000003</v>
      </c>
      <c r="M239" s="179">
        <f t="shared" si="10"/>
        <v>10.4</v>
      </c>
      <c r="N239" s="179">
        <f t="shared" si="11"/>
        <v>1.8</v>
      </c>
    </row>
    <row r="240" spans="1:14">
      <c r="A240" s="127" t="s">
        <v>144</v>
      </c>
      <c r="B240" s="127">
        <v>8140</v>
      </c>
      <c r="C240" s="127" t="s">
        <v>143</v>
      </c>
      <c r="D240" s="127" t="s">
        <v>91</v>
      </c>
      <c r="E240" s="181">
        <v>0.19</v>
      </c>
      <c r="F240" s="181">
        <v>57.7</v>
      </c>
      <c r="G240" s="128">
        <v>0</v>
      </c>
      <c r="H240" s="128">
        <v>0.98599999999999999</v>
      </c>
      <c r="I240" s="128">
        <v>0.14299999999999999</v>
      </c>
      <c r="J240" s="128">
        <v>0.44600000000000001</v>
      </c>
      <c r="K240" s="129">
        <v>2.2000000000000002</v>
      </c>
      <c r="L240" s="179">
        <f t="shared" si="9"/>
        <v>4.7179366666666676</v>
      </c>
      <c r="M240" s="179">
        <f t="shared" si="10"/>
        <v>12.7</v>
      </c>
      <c r="N240" s="179">
        <f t="shared" si="11"/>
        <v>2.2999999999999998</v>
      </c>
    </row>
    <row r="241" spans="1:14">
      <c r="A241" s="127" t="s">
        <v>144</v>
      </c>
      <c r="B241" s="127">
        <v>8140</v>
      </c>
      <c r="C241" s="127" t="s">
        <v>143</v>
      </c>
      <c r="D241" s="127" t="s">
        <v>92</v>
      </c>
      <c r="E241" s="181">
        <v>0.19</v>
      </c>
      <c r="F241" s="181">
        <v>57.7</v>
      </c>
      <c r="G241" s="128">
        <v>0</v>
      </c>
      <c r="H241" s="128">
        <v>0.98599999999999999</v>
      </c>
      <c r="I241" s="128">
        <v>0.14299999999999999</v>
      </c>
      <c r="J241" s="128">
        <v>0.44600000000000001</v>
      </c>
      <c r="K241" s="129">
        <v>0.6</v>
      </c>
      <c r="L241" s="179">
        <f t="shared" si="9"/>
        <v>1.28671</v>
      </c>
      <c r="M241" s="179">
        <f t="shared" si="10"/>
        <v>3.5</v>
      </c>
      <c r="N241" s="179">
        <f t="shared" si="11"/>
        <v>0.6</v>
      </c>
    </row>
    <row r="242" spans="1:14">
      <c r="A242" s="127" t="s">
        <v>144</v>
      </c>
      <c r="B242" s="127">
        <v>8140</v>
      </c>
      <c r="C242" s="127" t="s">
        <v>143</v>
      </c>
      <c r="D242" s="127" t="s">
        <v>91</v>
      </c>
      <c r="E242" s="181">
        <v>0.19</v>
      </c>
      <c r="F242" s="181">
        <v>57.7</v>
      </c>
      <c r="G242" s="128">
        <v>0</v>
      </c>
      <c r="H242" s="128">
        <v>0.98599999999999999</v>
      </c>
      <c r="I242" s="128">
        <v>0.14299999999999999</v>
      </c>
      <c r="J242" s="128">
        <v>0.44600000000000001</v>
      </c>
      <c r="K242" s="129">
        <v>0.4</v>
      </c>
      <c r="L242" s="179">
        <f t="shared" si="9"/>
        <v>0.85780666666666683</v>
      </c>
      <c r="M242" s="179">
        <f t="shared" si="10"/>
        <v>2.2999999999999998</v>
      </c>
      <c r="N242" s="179">
        <f t="shared" si="11"/>
        <v>0.4</v>
      </c>
    </row>
    <row r="243" spans="1:14">
      <c r="A243" s="127" t="s">
        <v>144</v>
      </c>
      <c r="B243" s="127">
        <v>8140</v>
      </c>
      <c r="C243" s="127" t="s">
        <v>143</v>
      </c>
      <c r="D243" s="127" t="s">
        <v>91</v>
      </c>
      <c r="E243" s="181">
        <v>0.19</v>
      </c>
      <c r="F243" s="181">
        <v>57.7</v>
      </c>
      <c r="G243" s="128">
        <v>0</v>
      </c>
      <c r="H243" s="128">
        <v>0.98599999999999999</v>
      </c>
      <c r="I243" s="128">
        <v>0.14299999999999999</v>
      </c>
      <c r="J243" s="128">
        <v>0.44600000000000001</v>
      </c>
      <c r="K243" s="129">
        <v>8</v>
      </c>
      <c r="L243" s="179">
        <f t="shared" si="9"/>
        <v>17.156133333333333</v>
      </c>
      <c r="M243" s="179">
        <f t="shared" si="10"/>
        <v>46</v>
      </c>
      <c r="N243" s="179">
        <f t="shared" si="11"/>
        <v>8.1999999999999993</v>
      </c>
    </row>
    <row r="244" spans="1:14">
      <c r="A244" s="127" t="s">
        <v>144</v>
      </c>
      <c r="B244" s="127">
        <v>8140</v>
      </c>
      <c r="C244" s="127" t="s">
        <v>143</v>
      </c>
      <c r="D244" s="127" t="s">
        <v>92</v>
      </c>
      <c r="E244" s="181">
        <v>0.19</v>
      </c>
      <c r="F244" s="181">
        <v>57.7</v>
      </c>
      <c r="G244" s="128">
        <v>0</v>
      </c>
      <c r="H244" s="128">
        <v>0.98599999999999999</v>
      </c>
      <c r="I244" s="128">
        <v>0.14299999999999999</v>
      </c>
      <c r="J244" s="128">
        <v>0.44600000000000001</v>
      </c>
      <c r="K244" s="129">
        <v>2.7</v>
      </c>
      <c r="L244" s="179">
        <f t="shared" si="9"/>
        <v>5.7901950000000006</v>
      </c>
      <c r="M244" s="179">
        <f t="shared" si="10"/>
        <v>15.5</v>
      </c>
      <c r="N244" s="179">
        <f t="shared" si="11"/>
        <v>2.8</v>
      </c>
    </row>
    <row r="245" spans="1:14">
      <c r="A245" s="127" t="s">
        <v>144</v>
      </c>
      <c r="B245" s="127">
        <v>8140</v>
      </c>
      <c r="C245" s="127" t="s">
        <v>143</v>
      </c>
      <c r="D245" s="127" t="s">
        <v>92</v>
      </c>
      <c r="E245" s="181">
        <v>0.19</v>
      </c>
      <c r="F245" s="181">
        <v>57.7</v>
      </c>
      <c r="G245" s="128">
        <v>0</v>
      </c>
      <c r="H245" s="128">
        <v>0.98599999999999999</v>
      </c>
      <c r="I245" s="128">
        <v>0.14299999999999999</v>
      </c>
      <c r="J245" s="128">
        <v>0.44600000000000001</v>
      </c>
      <c r="K245" s="129">
        <v>15.5</v>
      </c>
      <c r="L245" s="179">
        <f t="shared" si="9"/>
        <v>33.240008333333336</v>
      </c>
      <c r="M245" s="179">
        <f t="shared" si="10"/>
        <v>89.2</v>
      </c>
      <c r="N245" s="179">
        <f t="shared" si="11"/>
        <v>15.9</v>
      </c>
    </row>
    <row r="246" spans="1:14">
      <c r="A246" s="127" t="s">
        <v>144</v>
      </c>
      <c r="B246" s="127">
        <v>6172</v>
      </c>
      <c r="C246" s="127" t="s">
        <v>143</v>
      </c>
      <c r="D246" s="127" t="s">
        <v>92</v>
      </c>
      <c r="E246" s="181">
        <v>0.19</v>
      </c>
      <c r="F246" s="181">
        <v>57.7</v>
      </c>
      <c r="G246" s="128">
        <v>0</v>
      </c>
      <c r="H246" s="128">
        <v>0.60699999999999998</v>
      </c>
      <c r="I246" s="128">
        <v>3.3000000000000002E-2</v>
      </c>
      <c r="J246" s="128">
        <v>2.5999999999999999E-2</v>
      </c>
      <c r="K246" s="129">
        <v>2.8</v>
      </c>
      <c r="L246" s="179">
        <f t="shared" si="9"/>
        <v>0.35004666666666662</v>
      </c>
      <c r="M246" s="179">
        <f t="shared" si="10"/>
        <v>0.6</v>
      </c>
      <c r="N246" s="179">
        <f t="shared" si="11"/>
        <v>0.6</v>
      </c>
    </row>
    <row r="247" spans="1:14">
      <c r="A247" s="127" t="s">
        <v>144</v>
      </c>
      <c r="B247" s="127">
        <v>6172</v>
      </c>
      <c r="C247" s="127" t="s">
        <v>143</v>
      </c>
      <c r="D247" s="127" t="s">
        <v>92</v>
      </c>
      <c r="E247" s="181">
        <v>0.19</v>
      </c>
      <c r="F247" s="181">
        <v>57.7</v>
      </c>
      <c r="G247" s="128">
        <v>0</v>
      </c>
      <c r="H247" s="128">
        <v>0.60699999999999998</v>
      </c>
      <c r="I247" s="128">
        <v>3.3000000000000002E-2</v>
      </c>
      <c r="J247" s="128">
        <v>2.5999999999999999E-2</v>
      </c>
      <c r="K247" s="129">
        <v>0.8</v>
      </c>
      <c r="L247" s="179">
        <f t="shared" si="9"/>
        <v>0.10001333333333334</v>
      </c>
      <c r="M247" s="179">
        <f t="shared" si="10"/>
        <v>0.2</v>
      </c>
      <c r="N247" s="179">
        <f t="shared" si="11"/>
        <v>0.2</v>
      </c>
    </row>
    <row r="248" spans="1:14">
      <c r="A248" s="127" t="s">
        <v>144</v>
      </c>
      <c r="B248" s="127">
        <v>2430</v>
      </c>
      <c r="C248" s="127" t="s">
        <v>143</v>
      </c>
      <c r="D248" s="127" t="s">
        <v>92</v>
      </c>
      <c r="E248" s="181">
        <v>0.19</v>
      </c>
      <c r="F248" s="181">
        <v>57.7</v>
      </c>
      <c r="G248" s="128">
        <v>0</v>
      </c>
      <c r="H248" s="128">
        <v>1.677</v>
      </c>
      <c r="I248" s="128">
        <v>0.48899999999999999</v>
      </c>
      <c r="J248" s="128">
        <v>0.28899999999999998</v>
      </c>
      <c r="K248" s="129">
        <v>0.1</v>
      </c>
      <c r="L248" s="179">
        <f t="shared" si="9"/>
        <v>0.13896083333333334</v>
      </c>
      <c r="M248" s="179">
        <f t="shared" si="10"/>
        <v>0.6</v>
      </c>
      <c r="N248" s="179">
        <f t="shared" si="11"/>
        <v>0.2</v>
      </c>
    </row>
    <row r="249" spans="1:14">
      <c r="A249" s="127" t="s">
        <v>144</v>
      </c>
      <c r="B249" s="127">
        <v>5300</v>
      </c>
      <c r="C249" s="127" t="s">
        <v>143</v>
      </c>
      <c r="D249" s="127" t="s">
        <v>92</v>
      </c>
      <c r="E249" s="181">
        <v>0.19</v>
      </c>
      <c r="F249" s="181">
        <v>57.7</v>
      </c>
      <c r="G249" s="128">
        <v>0</v>
      </c>
      <c r="H249" s="128">
        <v>0.505</v>
      </c>
      <c r="I249" s="128">
        <v>6.8000000000000005E-2</v>
      </c>
      <c r="J249" s="128">
        <v>5.2999999999999999E-2</v>
      </c>
      <c r="K249" s="129">
        <v>1.6</v>
      </c>
      <c r="L249" s="179">
        <f t="shared" si="9"/>
        <v>0.4077466666666667</v>
      </c>
      <c r="M249" s="179">
        <f t="shared" si="10"/>
        <v>0.6</v>
      </c>
      <c r="N249" s="179">
        <f t="shared" si="11"/>
        <v>0.4</v>
      </c>
    </row>
    <row r="250" spans="1:14">
      <c r="A250" s="127" t="s">
        <v>144</v>
      </c>
      <c r="B250" s="127">
        <v>5300</v>
      </c>
      <c r="C250" s="127" t="s">
        <v>143</v>
      </c>
      <c r="D250" s="127" t="s">
        <v>92</v>
      </c>
      <c r="E250" s="181">
        <v>0.19</v>
      </c>
      <c r="F250" s="181">
        <v>57.7</v>
      </c>
      <c r="G250" s="128">
        <v>0</v>
      </c>
      <c r="H250" s="128">
        <v>0.505</v>
      </c>
      <c r="I250" s="128">
        <v>6.8000000000000005E-2</v>
      </c>
      <c r="J250" s="128">
        <v>5.2999999999999999E-2</v>
      </c>
      <c r="K250" s="129">
        <v>0</v>
      </c>
      <c r="L250" s="179">
        <f t="shared" si="9"/>
        <v>0</v>
      </c>
      <c r="M250" s="179">
        <f t="shared" si="10"/>
        <v>0</v>
      </c>
      <c r="N250" s="179">
        <f t="shared" si="11"/>
        <v>0</v>
      </c>
    </row>
    <row r="251" spans="1:14">
      <c r="A251" s="127" t="s">
        <v>144</v>
      </c>
      <c r="B251" s="127">
        <v>1210</v>
      </c>
      <c r="C251" s="127" t="s">
        <v>143</v>
      </c>
      <c r="D251" s="127" t="s">
        <v>92</v>
      </c>
      <c r="E251" s="181">
        <v>0.19</v>
      </c>
      <c r="F251" s="181">
        <v>57.7</v>
      </c>
      <c r="G251" s="128">
        <v>0</v>
      </c>
      <c r="H251" s="128">
        <v>1.2450000000000001</v>
      </c>
      <c r="I251" s="128">
        <v>0.21299999999999999</v>
      </c>
      <c r="J251" s="128">
        <v>0.28799999999999998</v>
      </c>
      <c r="K251" s="129">
        <v>2.4</v>
      </c>
      <c r="L251" s="179">
        <f t="shared" si="9"/>
        <v>3.3235199999999998</v>
      </c>
      <c r="M251" s="179">
        <f t="shared" si="10"/>
        <v>11.3</v>
      </c>
      <c r="N251" s="179">
        <f t="shared" si="11"/>
        <v>2.4</v>
      </c>
    </row>
    <row r="252" spans="1:14">
      <c r="A252" s="127" t="s">
        <v>144</v>
      </c>
      <c r="B252" s="127">
        <v>1210</v>
      </c>
      <c r="C252" s="127" t="s">
        <v>143</v>
      </c>
      <c r="D252" s="127" t="s">
        <v>92</v>
      </c>
      <c r="E252" s="181">
        <v>0.19</v>
      </c>
      <c r="F252" s="181">
        <v>57.7</v>
      </c>
      <c r="G252" s="128">
        <v>0</v>
      </c>
      <c r="H252" s="128">
        <v>1.2450000000000001</v>
      </c>
      <c r="I252" s="128">
        <v>0.21299999999999999</v>
      </c>
      <c r="J252" s="128">
        <v>0.28799999999999998</v>
      </c>
      <c r="K252" s="129">
        <v>0</v>
      </c>
      <c r="L252" s="179">
        <f t="shared" si="9"/>
        <v>0</v>
      </c>
      <c r="M252" s="179">
        <f t="shared" si="10"/>
        <v>0</v>
      </c>
      <c r="N252" s="179">
        <f t="shared" si="11"/>
        <v>0</v>
      </c>
    </row>
    <row r="253" spans="1:14">
      <c r="A253" s="127" t="s">
        <v>144</v>
      </c>
      <c r="B253" s="127">
        <v>1210</v>
      </c>
      <c r="C253" s="127" t="s">
        <v>143</v>
      </c>
      <c r="D253" s="127" t="s">
        <v>92</v>
      </c>
      <c r="E253" s="181">
        <v>0.19</v>
      </c>
      <c r="F253" s="181">
        <v>57.7</v>
      </c>
      <c r="G253" s="128">
        <v>0</v>
      </c>
      <c r="H253" s="128">
        <v>1.2450000000000001</v>
      </c>
      <c r="I253" s="128">
        <v>0.21299999999999999</v>
      </c>
      <c r="J253" s="128">
        <v>0.28799999999999998</v>
      </c>
      <c r="K253" s="129">
        <v>113.6</v>
      </c>
      <c r="L253" s="179">
        <f t="shared" si="9"/>
        <v>157.31327999999999</v>
      </c>
      <c r="M253" s="179">
        <f t="shared" si="10"/>
        <v>532.9</v>
      </c>
      <c r="N253" s="179">
        <f t="shared" si="11"/>
        <v>112.8</v>
      </c>
    </row>
    <row r="254" spans="1:14">
      <c r="A254" s="127" t="s">
        <v>144</v>
      </c>
      <c r="B254" s="127">
        <v>1210</v>
      </c>
      <c r="C254" s="127" t="s">
        <v>143</v>
      </c>
      <c r="D254" s="127" t="s">
        <v>92</v>
      </c>
      <c r="E254" s="181">
        <v>0.19</v>
      </c>
      <c r="F254" s="181">
        <v>57.7</v>
      </c>
      <c r="G254" s="128">
        <v>0</v>
      </c>
      <c r="H254" s="128">
        <v>1.2450000000000001</v>
      </c>
      <c r="I254" s="128">
        <v>0.21299999999999999</v>
      </c>
      <c r="J254" s="128">
        <v>0.28799999999999998</v>
      </c>
      <c r="K254" s="129">
        <v>0.9</v>
      </c>
      <c r="L254" s="179">
        <f t="shared" si="9"/>
        <v>1.2463200000000001</v>
      </c>
      <c r="M254" s="179">
        <f t="shared" si="10"/>
        <v>4.2</v>
      </c>
      <c r="N254" s="179">
        <f t="shared" si="11"/>
        <v>0.9</v>
      </c>
    </row>
    <row r="255" spans="1:14">
      <c r="A255" s="127" t="s">
        <v>144</v>
      </c>
      <c r="B255" s="127">
        <v>1210</v>
      </c>
      <c r="C255" s="127" t="s">
        <v>143</v>
      </c>
      <c r="D255" s="127" t="s">
        <v>91</v>
      </c>
      <c r="E255" s="181">
        <v>0.19</v>
      </c>
      <c r="F255" s="181">
        <v>57.7</v>
      </c>
      <c r="G255" s="128">
        <v>0</v>
      </c>
      <c r="H255" s="128">
        <v>1.2450000000000001</v>
      </c>
      <c r="I255" s="128">
        <v>0.21299999999999999</v>
      </c>
      <c r="J255" s="128">
        <v>0.28799999999999998</v>
      </c>
      <c r="K255" s="129">
        <v>12.4</v>
      </c>
      <c r="L255" s="179">
        <f t="shared" si="9"/>
        <v>17.171520000000001</v>
      </c>
      <c r="M255" s="179">
        <f t="shared" si="10"/>
        <v>58.2</v>
      </c>
      <c r="N255" s="179">
        <f t="shared" si="11"/>
        <v>12.3</v>
      </c>
    </row>
    <row r="256" spans="1:14">
      <c r="A256" s="127" t="s">
        <v>144</v>
      </c>
      <c r="B256" s="127">
        <v>1210</v>
      </c>
      <c r="C256" s="127" t="s">
        <v>143</v>
      </c>
      <c r="D256" s="127" t="s">
        <v>92</v>
      </c>
      <c r="E256" s="181">
        <v>0.19</v>
      </c>
      <c r="F256" s="181">
        <v>57.7</v>
      </c>
      <c r="G256" s="128">
        <v>0</v>
      </c>
      <c r="H256" s="128">
        <v>1.2450000000000001</v>
      </c>
      <c r="I256" s="128">
        <v>0.21299999999999999</v>
      </c>
      <c r="J256" s="128">
        <v>0.28799999999999998</v>
      </c>
      <c r="K256" s="129">
        <v>0.3</v>
      </c>
      <c r="L256" s="179">
        <f t="shared" si="9"/>
        <v>0.41543999999999998</v>
      </c>
      <c r="M256" s="179">
        <f t="shared" si="10"/>
        <v>1.4</v>
      </c>
      <c r="N256" s="179">
        <f t="shared" si="11"/>
        <v>0.3</v>
      </c>
    </row>
    <row r="257" spans="1:14">
      <c r="A257" s="127" t="s">
        <v>144</v>
      </c>
      <c r="B257" s="127">
        <v>1210</v>
      </c>
      <c r="C257" s="127" t="s">
        <v>143</v>
      </c>
      <c r="D257" s="127" t="s">
        <v>92</v>
      </c>
      <c r="E257" s="181">
        <v>0.19</v>
      </c>
      <c r="F257" s="181">
        <v>57.7</v>
      </c>
      <c r="G257" s="128">
        <v>0</v>
      </c>
      <c r="H257" s="128">
        <v>1.2450000000000001</v>
      </c>
      <c r="I257" s="128">
        <v>0.21299999999999999</v>
      </c>
      <c r="J257" s="128">
        <v>0.28799999999999998</v>
      </c>
      <c r="K257" s="129">
        <v>3.9</v>
      </c>
      <c r="L257" s="179">
        <f t="shared" si="9"/>
        <v>5.4007199999999997</v>
      </c>
      <c r="M257" s="179">
        <f t="shared" si="10"/>
        <v>18.3</v>
      </c>
      <c r="N257" s="179">
        <f t="shared" si="11"/>
        <v>3.9</v>
      </c>
    </row>
    <row r="258" spans="1:14">
      <c r="A258" s="127" t="s">
        <v>144</v>
      </c>
      <c r="B258" s="127">
        <v>6410</v>
      </c>
      <c r="C258" s="127" t="s">
        <v>143</v>
      </c>
      <c r="D258" s="127" t="s">
        <v>92</v>
      </c>
      <c r="E258" s="181">
        <v>0.19</v>
      </c>
      <c r="F258" s="181">
        <v>57.7</v>
      </c>
      <c r="G258" s="128">
        <v>0</v>
      </c>
      <c r="H258" s="128">
        <v>0.60699999999999998</v>
      </c>
      <c r="I258" s="128">
        <v>3.3000000000000002E-2</v>
      </c>
      <c r="J258" s="128">
        <v>2.5999999999999999E-2</v>
      </c>
      <c r="K258" s="129">
        <v>5.9</v>
      </c>
      <c r="L258" s="179">
        <f t="shared" si="9"/>
        <v>0.73759833333333347</v>
      </c>
      <c r="M258" s="179">
        <f t="shared" si="10"/>
        <v>1.2</v>
      </c>
      <c r="N258" s="179">
        <f t="shared" si="11"/>
        <v>1.2</v>
      </c>
    </row>
    <row r="259" spans="1:14">
      <c r="A259" s="127" t="s">
        <v>144</v>
      </c>
      <c r="B259" s="127">
        <v>6410</v>
      </c>
      <c r="C259" s="127" t="s">
        <v>143</v>
      </c>
      <c r="D259" s="127" t="s">
        <v>92</v>
      </c>
      <c r="E259" s="181">
        <v>0.19</v>
      </c>
      <c r="F259" s="181">
        <v>57.7</v>
      </c>
      <c r="G259" s="128">
        <v>0</v>
      </c>
      <c r="H259" s="128">
        <v>0.60699999999999998</v>
      </c>
      <c r="I259" s="128">
        <v>3.3000000000000002E-2</v>
      </c>
      <c r="J259" s="128">
        <v>2.5999999999999999E-2</v>
      </c>
      <c r="K259" s="129">
        <v>0.6</v>
      </c>
      <c r="L259" s="179">
        <f t="shared" ref="L259:L322" si="12">F259*J259*K259/12</f>
        <v>7.5009999999999993E-2</v>
      </c>
      <c r="M259" s="179">
        <f t="shared" ref="M259:M322" si="13">ROUND(2.721*H259*L259,1)</f>
        <v>0.1</v>
      </c>
      <c r="N259" s="179">
        <f t="shared" ref="N259:N322" si="14">ROUND((2.721*I259*L259)+(E259*K259),1)</f>
        <v>0.1</v>
      </c>
    </row>
    <row r="260" spans="1:14">
      <c r="A260" s="127" t="s">
        <v>144</v>
      </c>
      <c r="B260" s="127">
        <v>1330</v>
      </c>
      <c r="C260" s="127" t="s">
        <v>143</v>
      </c>
      <c r="D260" s="127" t="s">
        <v>91</v>
      </c>
      <c r="E260" s="181">
        <v>0.19</v>
      </c>
      <c r="F260" s="181">
        <v>57.7</v>
      </c>
      <c r="G260" s="128">
        <v>0</v>
      </c>
      <c r="H260" s="128">
        <v>1.395</v>
      </c>
      <c r="I260" s="128">
        <v>0.33900000000000002</v>
      </c>
      <c r="J260" s="128">
        <v>0.39300000000000002</v>
      </c>
      <c r="K260" s="129">
        <v>0</v>
      </c>
      <c r="L260" s="179">
        <f t="shared" si="12"/>
        <v>0</v>
      </c>
      <c r="M260" s="179">
        <f t="shared" si="13"/>
        <v>0</v>
      </c>
      <c r="N260" s="179">
        <f t="shared" si="14"/>
        <v>0</v>
      </c>
    </row>
    <row r="261" spans="1:14">
      <c r="A261" s="127" t="s">
        <v>144</v>
      </c>
      <c r="B261" s="127">
        <v>1330</v>
      </c>
      <c r="C261" s="127" t="s">
        <v>143</v>
      </c>
      <c r="D261" s="127" t="s">
        <v>92</v>
      </c>
      <c r="E261" s="181">
        <v>0.19</v>
      </c>
      <c r="F261" s="181">
        <v>57.7</v>
      </c>
      <c r="G261" s="128">
        <v>0</v>
      </c>
      <c r="H261" s="128">
        <v>1.395</v>
      </c>
      <c r="I261" s="128">
        <v>0.33900000000000002</v>
      </c>
      <c r="J261" s="128">
        <v>0.39300000000000002</v>
      </c>
      <c r="K261" s="129">
        <v>0</v>
      </c>
      <c r="L261" s="179">
        <f t="shared" si="12"/>
        <v>0</v>
      </c>
      <c r="M261" s="179">
        <f t="shared" si="13"/>
        <v>0</v>
      </c>
      <c r="N261" s="179">
        <f t="shared" si="14"/>
        <v>0</v>
      </c>
    </row>
    <row r="262" spans="1:14">
      <c r="A262" s="127" t="s">
        <v>144</v>
      </c>
      <c r="B262" s="127">
        <v>6410</v>
      </c>
      <c r="C262" s="127" t="s">
        <v>143</v>
      </c>
      <c r="D262" s="127" t="s">
        <v>92</v>
      </c>
      <c r="E262" s="181">
        <v>0.19</v>
      </c>
      <c r="F262" s="181">
        <v>57.7</v>
      </c>
      <c r="G262" s="128">
        <v>0</v>
      </c>
      <c r="H262" s="128">
        <v>0.60699999999999998</v>
      </c>
      <c r="I262" s="128">
        <v>3.3000000000000002E-2</v>
      </c>
      <c r="J262" s="128">
        <v>2.5999999999999999E-2</v>
      </c>
      <c r="K262" s="129">
        <v>0.8</v>
      </c>
      <c r="L262" s="179">
        <f t="shared" si="12"/>
        <v>0.10001333333333334</v>
      </c>
      <c r="M262" s="179">
        <f t="shared" si="13"/>
        <v>0.2</v>
      </c>
      <c r="N262" s="179">
        <f t="shared" si="14"/>
        <v>0.2</v>
      </c>
    </row>
    <row r="263" spans="1:14">
      <c r="A263" s="127" t="s">
        <v>144</v>
      </c>
      <c r="B263" s="127">
        <v>6410</v>
      </c>
      <c r="C263" s="127" t="s">
        <v>143</v>
      </c>
      <c r="D263" s="127" t="s">
        <v>92</v>
      </c>
      <c r="E263" s="181">
        <v>0.19</v>
      </c>
      <c r="F263" s="181">
        <v>57.7</v>
      </c>
      <c r="G263" s="128">
        <v>0</v>
      </c>
      <c r="H263" s="128">
        <v>0.60699999999999998</v>
      </c>
      <c r="I263" s="128">
        <v>3.3000000000000002E-2</v>
      </c>
      <c r="J263" s="128">
        <v>2.5999999999999999E-2</v>
      </c>
      <c r="K263" s="129">
        <v>0.5</v>
      </c>
      <c r="L263" s="179">
        <f t="shared" si="12"/>
        <v>6.2508333333333332E-2</v>
      </c>
      <c r="M263" s="179">
        <f t="shared" si="13"/>
        <v>0.1</v>
      </c>
      <c r="N263" s="179">
        <f t="shared" si="14"/>
        <v>0.1</v>
      </c>
    </row>
    <row r="264" spans="1:14">
      <c r="A264" s="127" t="s">
        <v>144</v>
      </c>
      <c r="B264" s="127">
        <v>5300</v>
      </c>
      <c r="C264" s="127" t="s">
        <v>143</v>
      </c>
      <c r="D264" s="127" t="s">
        <v>92</v>
      </c>
      <c r="E264" s="181">
        <v>0.19</v>
      </c>
      <c r="F264" s="181">
        <v>57.7</v>
      </c>
      <c r="G264" s="128">
        <v>0</v>
      </c>
      <c r="H264" s="128">
        <v>0.505</v>
      </c>
      <c r="I264" s="128">
        <v>6.8000000000000005E-2</v>
      </c>
      <c r="J264" s="128">
        <v>5.2999999999999999E-2</v>
      </c>
      <c r="K264" s="129">
        <v>0.1</v>
      </c>
      <c r="L264" s="179">
        <f t="shared" si="12"/>
        <v>2.5484166666666669E-2</v>
      </c>
      <c r="M264" s="179">
        <f t="shared" si="13"/>
        <v>0</v>
      </c>
      <c r="N264" s="179">
        <f t="shared" si="14"/>
        <v>0</v>
      </c>
    </row>
    <row r="265" spans="1:14">
      <c r="A265" s="127" t="s">
        <v>144</v>
      </c>
      <c r="B265" s="127">
        <v>5300</v>
      </c>
      <c r="C265" s="127" t="s">
        <v>143</v>
      </c>
      <c r="D265" s="127" t="s">
        <v>92</v>
      </c>
      <c r="E265" s="181">
        <v>0.19</v>
      </c>
      <c r="F265" s="181">
        <v>57.7</v>
      </c>
      <c r="G265" s="128">
        <v>0</v>
      </c>
      <c r="H265" s="128">
        <v>0.505</v>
      </c>
      <c r="I265" s="128">
        <v>6.8000000000000005E-2</v>
      </c>
      <c r="J265" s="128">
        <v>5.2999999999999999E-2</v>
      </c>
      <c r="K265" s="129">
        <v>1.5</v>
      </c>
      <c r="L265" s="179">
        <f t="shared" si="12"/>
        <v>0.38226250000000001</v>
      </c>
      <c r="M265" s="179">
        <f t="shared" si="13"/>
        <v>0.5</v>
      </c>
      <c r="N265" s="179">
        <f t="shared" si="14"/>
        <v>0.4</v>
      </c>
    </row>
    <row r="266" spans="1:14">
      <c r="A266" s="127" t="s">
        <v>144</v>
      </c>
      <c r="B266" s="127">
        <v>2430</v>
      </c>
      <c r="C266" s="127" t="s">
        <v>143</v>
      </c>
      <c r="D266" s="127" t="s">
        <v>91</v>
      </c>
      <c r="E266" s="181">
        <v>0.19</v>
      </c>
      <c r="F266" s="181">
        <v>57.7</v>
      </c>
      <c r="G266" s="128">
        <v>0</v>
      </c>
      <c r="H266" s="128">
        <v>1.677</v>
      </c>
      <c r="I266" s="128">
        <v>0.48899999999999999</v>
      </c>
      <c r="J266" s="128">
        <v>0.28899999999999998</v>
      </c>
      <c r="K266" s="129">
        <v>1</v>
      </c>
      <c r="L266" s="179">
        <f t="shared" si="12"/>
        <v>1.3896083333333333</v>
      </c>
      <c r="M266" s="179">
        <f t="shared" si="13"/>
        <v>6.3</v>
      </c>
      <c r="N266" s="179">
        <f t="shared" si="14"/>
        <v>2</v>
      </c>
    </row>
    <row r="267" spans="1:14">
      <c r="A267" s="127" t="s">
        <v>144</v>
      </c>
      <c r="B267" s="127">
        <v>2430</v>
      </c>
      <c r="C267" s="127" t="s">
        <v>143</v>
      </c>
      <c r="D267" s="127" t="s">
        <v>92</v>
      </c>
      <c r="E267" s="181">
        <v>0.19</v>
      </c>
      <c r="F267" s="181">
        <v>57.7</v>
      </c>
      <c r="G267" s="128">
        <v>0</v>
      </c>
      <c r="H267" s="128">
        <v>1.677</v>
      </c>
      <c r="I267" s="128">
        <v>0.48899999999999999</v>
      </c>
      <c r="J267" s="128">
        <v>0.28899999999999998</v>
      </c>
      <c r="K267" s="129">
        <v>0.1</v>
      </c>
      <c r="L267" s="179">
        <f t="shared" si="12"/>
        <v>0.13896083333333334</v>
      </c>
      <c r="M267" s="179">
        <f t="shared" si="13"/>
        <v>0.6</v>
      </c>
      <c r="N267" s="179">
        <f t="shared" si="14"/>
        <v>0.2</v>
      </c>
    </row>
    <row r="268" spans="1:14">
      <c r="A268" s="127" t="s">
        <v>144</v>
      </c>
      <c r="B268" s="127">
        <v>2430</v>
      </c>
      <c r="C268" s="127" t="s">
        <v>143</v>
      </c>
      <c r="D268" s="127" t="s">
        <v>92</v>
      </c>
      <c r="E268" s="181">
        <v>0.19</v>
      </c>
      <c r="F268" s="181">
        <v>57.7</v>
      </c>
      <c r="G268" s="128">
        <v>0</v>
      </c>
      <c r="H268" s="128">
        <v>1.677</v>
      </c>
      <c r="I268" s="128">
        <v>0.48899999999999999</v>
      </c>
      <c r="J268" s="128">
        <v>0.28899999999999998</v>
      </c>
      <c r="K268" s="129">
        <v>5.5</v>
      </c>
      <c r="L268" s="179">
        <f t="shared" si="12"/>
        <v>7.6428458333333333</v>
      </c>
      <c r="M268" s="179">
        <f t="shared" si="13"/>
        <v>34.9</v>
      </c>
      <c r="N268" s="179">
        <f t="shared" si="14"/>
        <v>11.2</v>
      </c>
    </row>
    <row r="269" spans="1:14">
      <c r="A269" s="127" t="s">
        <v>144</v>
      </c>
      <c r="B269" s="127">
        <v>5300</v>
      </c>
      <c r="C269" s="127" t="s">
        <v>143</v>
      </c>
      <c r="D269" s="127" t="s">
        <v>92</v>
      </c>
      <c r="E269" s="181">
        <v>0.19</v>
      </c>
      <c r="F269" s="181">
        <v>57.7</v>
      </c>
      <c r="G269" s="128">
        <v>0</v>
      </c>
      <c r="H269" s="128">
        <v>0.505</v>
      </c>
      <c r="I269" s="128">
        <v>6.8000000000000005E-2</v>
      </c>
      <c r="J269" s="128">
        <v>5.2999999999999999E-2</v>
      </c>
      <c r="K269" s="129">
        <v>0</v>
      </c>
      <c r="L269" s="179">
        <f t="shared" si="12"/>
        <v>0</v>
      </c>
      <c r="M269" s="179">
        <f t="shared" si="13"/>
        <v>0</v>
      </c>
      <c r="N269" s="179">
        <f t="shared" si="14"/>
        <v>0</v>
      </c>
    </row>
    <row r="270" spans="1:14">
      <c r="A270" s="127" t="s">
        <v>144</v>
      </c>
      <c r="B270" s="127">
        <v>5300</v>
      </c>
      <c r="C270" s="127" t="s">
        <v>143</v>
      </c>
      <c r="D270" s="127" t="s">
        <v>92</v>
      </c>
      <c r="E270" s="181">
        <v>0.19</v>
      </c>
      <c r="F270" s="181">
        <v>57.7</v>
      </c>
      <c r="G270" s="128">
        <v>0</v>
      </c>
      <c r="H270" s="128">
        <v>0.505</v>
      </c>
      <c r="I270" s="128">
        <v>6.8000000000000005E-2</v>
      </c>
      <c r="J270" s="128">
        <v>5.2999999999999999E-2</v>
      </c>
      <c r="K270" s="129">
        <v>1.3</v>
      </c>
      <c r="L270" s="179">
        <f t="shared" si="12"/>
        <v>0.33129416666666667</v>
      </c>
      <c r="M270" s="179">
        <f t="shared" si="13"/>
        <v>0.5</v>
      </c>
      <c r="N270" s="179">
        <f t="shared" si="14"/>
        <v>0.3</v>
      </c>
    </row>
    <row r="271" spans="1:14">
      <c r="A271" s="127" t="s">
        <v>144</v>
      </c>
      <c r="B271" s="127">
        <v>6410</v>
      </c>
      <c r="C271" s="127" t="s">
        <v>143</v>
      </c>
      <c r="D271" s="127" t="s">
        <v>91</v>
      </c>
      <c r="E271" s="181">
        <v>0.19</v>
      </c>
      <c r="F271" s="181">
        <v>57.7</v>
      </c>
      <c r="G271" s="128">
        <v>0</v>
      </c>
      <c r="H271" s="128">
        <v>0.60699999999999998</v>
      </c>
      <c r="I271" s="128">
        <v>3.3000000000000002E-2</v>
      </c>
      <c r="J271" s="128">
        <v>2.5999999999999999E-2</v>
      </c>
      <c r="K271" s="129">
        <v>0.2</v>
      </c>
      <c r="L271" s="179">
        <f t="shared" si="12"/>
        <v>2.5003333333333336E-2</v>
      </c>
      <c r="M271" s="179">
        <f t="shared" si="13"/>
        <v>0</v>
      </c>
      <c r="N271" s="179">
        <f t="shared" si="14"/>
        <v>0</v>
      </c>
    </row>
    <row r="272" spans="1:14">
      <c r="A272" s="127" t="s">
        <v>144</v>
      </c>
      <c r="B272" s="127">
        <v>6410</v>
      </c>
      <c r="C272" s="127" t="s">
        <v>143</v>
      </c>
      <c r="D272" s="127" t="s">
        <v>92</v>
      </c>
      <c r="E272" s="181">
        <v>0.19</v>
      </c>
      <c r="F272" s="181">
        <v>57.7</v>
      </c>
      <c r="G272" s="128">
        <v>0</v>
      </c>
      <c r="H272" s="128">
        <v>0.60699999999999998</v>
      </c>
      <c r="I272" s="128">
        <v>3.3000000000000002E-2</v>
      </c>
      <c r="J272" s="128">
        <v>2.5999999999999999E-2</v>
      </c>
      <c r="K272" s="129">
        <v>1.1000000000000001</v>
      </c>
      <c r="L272" s="179">
        <f t="shared" si="12"/>
        <v>0.13751833333333333</v>
      </c>
      <c r="M272" s="179">
        <f t="shared" si="13"/>
        <v>0.2</v>
      </c>
      <c r="N272" s="179">
        <f t="shared" si="14"/>
        <v>0.2</v>
      </c>
    </row>
    <row r="273" spans="1:14">
      <c r="A273" s="127" t="s">
        <v>144</v>
      </c>
      <c r="B273" s="127">
        <v>6410</v>
      </c>
      <c r="C273" s="127" t="s">
        <v>143</v>
      </c>
      <c r="D273" s="127" t="s">
        <v>92</v>
      </c>
      <c r="E273" s="181">
        <v>0.19</v>
      </c>
      <c r="F273" s="181">
        <v>57.7</v>
      </c>
      <c r="G273" s="128">
        <v>0</v>
      </c>
      <c r="H273" s="128">
        <v>0.60699999999999998</v>
      </c>
      <c r="I273" s="128">
        <v>3.3000000000000002E-2</v>
      </c>
      <c r="J273" s="128">
        <v>2.5999999999999999E-2</v>
      </c>
      <c r="K273" s="129">
        <v>0.1</v>
      </c>
      <c r="L273" s="179">
        <f t="shared" si="12"/>
        <v>1.2501666666666668E-2</v>
      </c>
      <c r="M273" s="179">
        <f t="shared" si="13"/>
        <v>0</v>
      </c>
      <c r="N273" s="179">
        <f t="shared" si="14"/>
        <v>0</v>
      </c>
    </row>
    <row r="274" spans="1:14">
      <c r="A274" s="127" t="s">
        <v>144</v>
      </c>
      <c r="B274" s="127">
        <v>6410</v>
      </c>
      <c r="C274" s="127" t="s">
        <v>143</v>
      </c>
      <c r="D274" s="127" t="s">
        <v>92</v>
      </c>
      <c r="E274" s="181">
        <v>0.19</v>
      </c>
      <c r="F274" s="181">
        <v>57.7</v>
      </c>
      <c r="G274" s="128">
        <v>0</v>
      </c>
      <c r="H274" s="128">
        <v>0.60699999999999998</v>
      </c>
      <c r="I274" s="128">
        <v>3.3000000000000002E-2</v>
      </c>
      <c r="J274" s="128">
        <v>2.5999999999999999E-2</v>
      </c>
      <c r="K274" s="129">
        <v>0.5</v>
      </c>
      <c r="L274" s="179">
        <f t="shared" si="12"/>
        <v>6.2508333333333332E-2</v>
      </c>
      <c r="M274" s="179">
        <f t="shared" si="13"/>
        <v>0.1</v>
      </c>
      <c r="N274" s="179">
        <f t="shared" si="14"/>
        <v>0.1</v>
      </c>
    </row>
    <row r="275" spans="1:14">
      <c r="A275" s="127" t="s">
        <v>144</v>
      </c>
      <c r="B275" s="127">
        <v>6172</v>
      </c>
      <c r="C275" s="127" t="s">
        <v>143</v>
      </c>
      <c r="D275" s="127" t="s">
        <v>92</v>
      </c>
      <c r="E275" s="181">
        <v>0.19</v>
      </c>
      <c r="F275" s="181">
        <v>57.7</v>
      </c>
      <c r="G275" s="128">
        <v>0</v>
      </c>
      <c r="H275" s="128">
        <v>0.60699999999999998</v>
      </c>
      <c r="I275" s="128">
        <v>3.3000000000000002E-2</v>
      </c>
      <c r="J275" s="128">
        <v>2.5999999999999999E-2</v>
      </c>
      <c r="K275" s="129">
        <v>0.1</v>
      </c>
      <c r="L275" s="179">
        <f t="shared" si="12"/>
        <v>1.2501666666666668E-2</v>
      </c>
      <c r="M275" s="179">
        <f t="shared" si="13"/>
        <v>0</v>
      </c>
      <c r="N275" s="179">
        <f t="shared" si="14"/>
        <v>0</v>
      </c>
    </row>
    <row r="276" spans="1:14">
      <c r="A276" s="127" t="s">
        <v>144</v>
      </c>
      <c r="B276" s="127">
        <v>5300</v>
      </c>
      <c r="C276" s="127" t="s">
        <v>143</v>
      </c>
      <c r="D276" s="127" t="s">
        <v>92</v>
      </c>
      <c r="E276" s="181">
        <v>0.19</v>
      </c>
      <c r="F276" s="181">
        <v>57.7</v>
      </c>
      <c r="G276" s="128">
        <v>0</v>
      </c>
      <c r="H276" s="128">
        <v>0.505</v>
      </c>
      <c r="I276" s="128">
        <v>6.8000000000000005E-2</v>
      </c>
      <c r="J276" s="128">
        <v>5.2999999999999999E-2</v>
      </c>
      <c r="K276" s="129">
        <v>2.4</v>
      </c>
      <c r="L276" s="179">
        <f t="shared" si="12"/>
        <v>0.61161999999999994</v>
      </c>
      <c r="M276" s="179">
        <f t="shared" si="13"/>
        <v>0.8</v>
      </c>
      <c r="N276" s="179">
        <f t="shared" si="14"/>
        <v>0.6</v>
      </c>
    </row>
    <row r="277" spans="1:14">
      <c r="A277" s="127" t="s">
        <v>144</v>
      </c>
      <c r="B277" s="127">
        <v>3100</v>
      </c>
      <c r="C277" s="127" t="s">
        <v>143</v>
      </c>
      <c r="D277" s="127" t="s">
        <v>92</v>
      </c>
      <c r="E277" s="181">
        <v>0.19</v>
      </c>
      <c r="F277" s="181">
        <v>57.7</v>
      </c>
      <c r="G277" s="128">
        <v>0</v>
      </c>
      <c r="H277" s="128">
        <v>0.69099999999999995</v>
      </c>
      <c r="I277" s="128">
        <v>3.5999999999999997E-2</v>
      </c>
      <c r="J277" s="128">
        <v>0.26200000000000001</v>
      </c>
      <c r="K277" s="129">
        <v>0.4</v>
      </c>
      <c r="L277" s="179">
        <f t="shared" si="12"/>
        <v>0.50391333333333344</v>
      </c>
      <c r="M277" s="179">
        <f t="shared" si="13"/>
        <v>0.9</v>
      </c>
      <c r="N277" s="179">
        <f t="shared" si="14"/>
        <v>0.1</v>
      </c>
    </row>
    <row r="278" spans="1:14">
      <c r="A278" s="127" t="s">
        <v>144</v>
      </c>
      <c r="B278" s="127">
        <v>3100</v>
      </c>
      <c r="C278" s="127" t="s">
        <v>143</v>
      </c>
      <c r="D278" s="127" t="s">
        <v>92</v>
      </c>
      <c r="E278" s="181">
        <v>0.19</v>
      </c>
      <c r="F278" s="181">
        <v>57.7</v>
      </c>
      <c r="G278" s="128">
        <v>0</v>
      </c>
      <c r="H278" s="128">
        <v>0.69099999999999995</v>
      </c>
      <c r="I278" s="128">
        <v>3.5999999999999997E-2</v>
      </c>
      <c r="J278" s="128">
        <v>0.26200000000000001</v>
      </c>
      <c r="K278" s="129">
        <v>0.1</v>
      </c>
      <c r="L278" s="179">
        <f t="shared" si="12"/>
        <v>0.12597833333333336</v>
      </c>
      <c r="M278" s="179">
        <f t="shared" si="13"/>
        <v>0.2</v>
      </c>
      <c r="N278" s="179">
        <f t="shared" si="14"/>
        <v>0</v>
      </c>
    </row>
    <row r="279" spans="1:14">
      <c r="A279" s="127" t="s">
        <v>144</v>
      </c>
      <c r="B279" s="127">
        <v>3200</v>
      </c>
      <c r="C279" s="127" t="s">
        <v>143</v>
      </c>
      <c r="D279" s="127" t="s">
        <v>92</v>
      </c>
      <c r="E279" s="181">
        <v>0.19</v>
      </c>
      <c r="F279" s="181">
        <v>57.7</v>
      </c>
      <c r="G279" s="128">
        <v>0</v>
      </c>
      <c r="H279" s="128">
        <v>0.69099999999999995</v>
      </c>
      <c r="I279" s="128">
        <v>3.5999999999999997E-2</v>
      </c>
      <c r="J279" s="128">
        <v>0.26200000000000001</v>
      </c>
      <c r="K279" s="129">
        <v>20.100000000000001</v>
      </c>
      <c r="L279" s="179">
        <f t="shared" si="12"/>
        <v>25.321645000000004</v>
      </c>
      <c r="M279" s="179">
        <f t="shared" si="13"/>
        <v>47.6</v>
      </c>
      <c r="N279" s="179">
        <f t="shared" si="14"/>
        <v>6.3</v>
      </c>
    </row>
    <row r="280" spans="1:14">
      <c r="A280" s="127" t="s">
        <v>144</v>
      </c>
      <c r="B280" s="127">
        <v>3200</v>
      </c>
      <c r="C280" s="127" t="s">
        <v>143</v>
      </c>
      <c r="D280" s="127" t="s">
        <v>92</v>
      </c>
      <c r="E280" s="181">
        <v>0.19</v>
      </c>
      <c r="F280" s="181">
        <v>57.7</v>
      </c>
      <c r="G280" s="128">
        <v>0</v>
      </c>
      <c r="H280" s="128">
        <v>0.69099999999999995</v>
      </c>
      <c r="I280" s="128">
        <v>3.5999999999999997E-2</v>
      </c>
      <c r="J280" s="128">
        <v>0.26200000000000001</v>
      </c>
      <c r="K280" s="129">
        <v>1.2</v>
      </c>
      <c r="L280" s="179">
        <f t="shared" si="12"/>
        <v>1.5117400000000003</v>
      </c>
      <c r="M280" s="179">
        <f t="shared" si="13"/>
        <v>2.8</v>
      </c>
      <c r="N280" s="179">
        <f t="shared" si="14"/>
        <v>0.4</v>
      </c>
    </row>
    <row r="281" spans="1:14">
      <c r="A281" s="127" t="s">
        <v>144</v>
      </c>
      <c r="B281" s="127">
        <v>3200</v>
      </c>
      <c r="C281" s="127" t="s">
        <v>143</v>
      </c>
      <c r="D281" s="127" t="s">
        <v>92</v>
      </c>
      <c r="E281" s="181">
        <v>0.19</v>
      </c>
      <c r="F281" s="181">
        <v>57.7</v>
      </c>
      <c r="G281" s="128">
        <v>0</v>
      </c>
      <c r="H281" s="128">
        <v>0.69099999999999995</v>
      </c>
      <c r="I281" s="128">
        <v>3.5999999999999997E-2</v>
      </c>
      <c r="J281" s="128">
        <v>0.26200000000000001</v>
      </c>
      <c r="K281" s="129">
        <v>7.7</v>
      </c>
      <c r="L281" s="179">
        <f t="shared" si="12"/>
        <v>9.7003316666666688</v>
      </c>
      <c r="M281" s="179">
        <f t="shared" si="13"/>
        <v>18.2</v>
      </c>
      <c r="N281" s="179">
        <f t="shared" si="14"/>
        <v>2.4</v>
      </c>
    </row>
    <row r="282" spans="1:14">
      <c r="A282" s="127" t="s">
        <v>144</v>
      </c>
      <c r="B282" s="127">
        <v>5300</v>
      </c>
      <c r="C282" s="127" t="s">
        <v>143</v>
      </c>
      <c r="D282" s="127" t="s">
        <v>92</v>
      </c>
      <c r="E282" s="181">
        <v>0.19</v>
      </c>
      <c r="F282" s="181">
        <v>57.7</v>
      </c>
      <c r="G282" s="128">
        <v>0</v>
      </c>
      <c r="H282" s="128">
        <v>0.505</v>
      </c>
      <c r="I282" s="128">
        <v>6.8000000000000005E-2</v>
      </c>
      <c r="J282" s="128">
        <v>5.2999999999999999E-2</v>
      </c>
      <c r="K282" s="129">
        <v>7.1</v>
      </c>
      <c r="L282" s="179">
        <f t="shared" si="12"/>
        <v>1.8093758333333332</v>
      </c>
      <c r="M282" s="179">
        <f t="shared" si="13"/>
        <v>2.5</v>
      </c>
      <c r="N282" s="179">
        <f t="shared" si="14"/>
        <v>1.7</v>
      </c>
    </row>
    <row r="283" spans="1:14">
      <c r="A283" s="127" t="s">
        <v>144</v>
      </c>
      <c r="B283" s="127">
        <v>5300</v>
      </c>
      <c r="C283" s="127" t="s">
        <v>143</v>
      </c>
      <c r="D283" s="127" t="s">
        <v>92</v>
      </c>
      <c r="E283" s="181">
        <v>0.19</v>
      </c>
      <c r="F283" s="181">
        <v>57.7</v>
      </c>
      <c r="G283" s="128">
        <v>0</v>
      </c>
      <c r="H283" s="128">
        <v>0.505</v>
      </c>
      <c r="I283" s="128">
        <v>6.8000000000000005E-2</v>
      </c>
      <c r="J283" s="128">
        <v>5.2999999999999999E-2</v>
      </c>
      <c r="K283" s="129">
        <v>1</v>
      </c>
      <c r="L283" s="179">
        <f t="shared" si="12"/>
        <v>0.25484166666666669</v>
      </c>
      <c r="M283" s="179">
        <f t="shared" si="13"/>
        <v>0.4</v>
      </c>
      <c r="N283" s="179">
        <f t="shared" si="14"/>
        <v>0.2</v>
      </c>
    </row>
    <row r="284" spans="1:14">
      <c r="A284" s="127" t="s">
        <v>144</v>
      </c>
      <c r="B284" s="127">
        <v>1330</v>
      </c>
      <c r="C284" s="127" t="s">
        <v>143</v>
      </c>
      <c r="D284" s="127" t="s">
        <v>91</v>
      </c>
      <c r="E284" s="181">
        <v>0.19</v>
      </c>
      <c r="F284" s="181">
        <v>57.7</v>
      </c>
      <c r="G284" s="128">
        <v>0</v>
      </c>
      <c r="H284" s="128">
        <v>1.395</v>
      </c>
      <c r="I284" s="128">
        <v>0.33900000000000002</v>
      </c>
      <c r="J284" s="128">
        <v>0.39300000000000002</v>
      </c>
      <c r="K284" s="129">
        <v>10.6</v>
      </c>
      <c r="L284" s="179">
        <f t="shared" si="12"/>
        <v>20.030555</v>
      </c>
      <c r="M284" s="179">
        <f t="shared" si="13"/>
        <v>76</v>
      </c>
      <c r="N284" s="179">
        <f t="shared" si="14"/>
        <v>20.5</v>
      </c>
    </row>
    <row r="285" spans="1:14">
      <c r="A285" s="127" t="s">
        <v>144</v>
      </c>
      <c r="B285" s="127">
        <v>1330</v>
      </c>
      <c r="C285" s="127" t="s">
        <v>143</v>
      </c>
      <c r="D285" s="127" t="s">
        <v>91</v>
      </c>
      <c r="E285" s="181">
        <v>0.19</v>
      </c>
      <c r="F285" s="181">
        <v>57.7</v>
      </c>
      <c r="G285" s="128">
        <v>0</v>
      </c>
      <c r="H285" s="128">
        <v>1.395</v>
      </c>
      <c r="I285" s="128">
        <v>0.33900000000000002</v>
      </c>
      <c r="J285" s="128">
        <v>0.39300000000000002</v>
      </c>
      <c r="K285" s="129">
        <v>4.8</v>
      </c>
      <c r="L285" s="179">
        <f t="shared" si="12"/>
        <v>9.0704399999999996</v>
      </c>
      <c r="M285" s="179">
        <f t="shared" si="13"/>
        <v>34.4</v>
      </c>
      <c r="N285" s="179">
        <f t="shared" si="14"/>
        <v>9.3000000000000007</v>
      </c>
    </row>
    <row r="286" spans="1:14">
      <c r="A286" s="127" t="s">
        <v>144</v>
      </c>
      <c r="B286" s="127">
        <v>1330</v>
      </c>
      <c r="C286" s="127" t="s">
        <v>143</v>
      </c>
      <c r="D286" s="127" t="s">
        <v>92</v>
      </c>
      <c r="E286" s="181">
        <v>0.19</v>
      </c>
      <c r="F286" s="181">
        <v>57.7</v>
      </c>
      <c r="G286" s="128">
        <v>0</v>
      </c>
      <c r="H286" s="128">
        <v>1.395</v>
      </c>
      <c r="I286" s="128">
        <v>0.33900000000000002</v>
      </c>
      <c r="J286" s="128">
        <v>0.39300000000000002</v>
      </c>
      <c r="K286" s="129">
        <v>1.7</v>
      </c>
      <c r="L286" s="179">
        <f t="shared" si="12"/>
        <v>3.2124475000000001</v>
      </c>
      <c r="M286" s="179">
        <f t="shared" si="13"/>
        <v>12.2</v>
      </c>
      <c r="N286" s="179">
        <f t="shared" si="14"/>
        <v>3.3</v>
      </c>
    </row>
    <row r="287" spans="1:14">
      <c r="A287" s="127" t="s">
        <v>144</v>
      </c>
      <c r="B287" s="127">
        <v>1330</v>
      </c>
      <c r="C287" s="127" t="s">
        <v>143</v>
      </c>
      <c r="D287" s="127" t="s">
        <v>91</v>
      </c>
      <c r="E287" s="181">
        <v>0.19</v>
      </c>
      <c r="F287" s="181">
        <v>57.7</v>
      </c>
      <c r="G287" s="128">
        <v>0</v>
      </c>
      <c r="H287" s="128">
        <v>1.395</v>
      </c>
      <c r="I287" s="128">
        <v>0.33900000000000002</v>
      </c>
      <c r="J287" s="128">
        <v>0.39300000000000002</v>
      </c>
      <c r="K287" s="129">
        <v>6.2</v>
      </c>
      <c r="L287" s="179">
        <f t="shared" si="12"/>
        <v>11.715985000000002</v>
      </c>
      <c r="M287" s="179">
        <f t="shared" si="13"/>
        <v>44.5</v>
      </c>
      <c r="N287" s="179">
        <f t="shared" si="14"/>
        <v>12</v>
      </c>
    </row>
    <row r="288" spans="1:14">
      <c r="A288" s="127" t="s">
        <v>144</v>
      </c>
      <c r="B288" s="127">
        <v>1330</v>
      </c>
      <c r="C288" s="127" t="s">
        <v>143</v>
      </c>
      <c r="D288" s="127" t="s">
        <v>91</v>
      </c>
      <c r="E288" s="181">
        <v>0.19</v>
      </c>
      <c r="F288" s="181">
        <v>57.7</v>
      </c>
      <c r="G288" s="128">
        <v>0</v>
      </c>
      <c r="H288" s="128">
        <v>1.395</v>
      </c>
      <c r="I288" s="128">
        <v>0.33900000000000002</v>
      </c>
      <c r="J288" s="128">
        <v>0.39300000000000002</v>
      </c>
      <c r="K288" s="129">
        <v>27.7</v>
      </c>
      <c r="L288" s="179">
        <f t="shared" si="12"/>
        <v>52.3439975</v>
      </c>
      <c r="M288" s="179">
        <f t="shared" si="13"/>
        <v>198.7</v>
      </c>
      <c r="N288" s="179">
        <f t="shared" si="14"/>
        <v>53.5</v>
      </c>
    </row>
    <row r="289" spans="1:14">
      <c r="A289" s="127" t="s">
        <v>144</v>
      </c>
      <c r="B289" s="127">
        <v>1330</v>
      </c>
      <c r="C289" s="127" t="s">
        <v>143</v>
      </c>
      <c r="D289" s="127" t="s">
        <v>92</v>
      </c>
      <c r="E289" s="181">
        <v>0.19</v>
      </c>
      <c r="F289" s="181">
        <v>57.7</v>
      </c>
      <c r="G289" s="128">
        <v>0</v>
      </c>
      <c r="H289" s="128">
        <v>1.395</v>
      </c>
      <c r="I289" s="128">
        <v>0.33900000000000002</v>
      </c>
      <c r="J289" s="128">
        <v>0.39300000000000002</v>
      </c>
      <c r="K289" s="129">
        <v>2.5</v>
      </c>
      <c r="L289" s="179">
        <f t="shared" si="12"/>
        <v>4.7241875000000002</v>
      </c>
      <c r="M289" s="179">
        <f t="shared" si="13"/>
        <v>17.899999999999999</v>
      </c>
      <c r="N289" s="179">
        <f t="shared" si="14"/>
        <v>4.8</v>
      </c>
    </row>
    <row r="290" spans="1:14">
      <c r="A290" s="127" t="s">
        <v>144</v>
      </c>
      <c r="B290" s="127">
        <v>1330</v>
      </c>
      <c r="C290" s="127" t="s">
        <v>143</v>
      </c>
      <c r="D290" s="127" t="s">
        <v>92</v>
      </c>
      <c r="E290" s="181">
        <v>0.19</v>
      </c>
      <c r="F290" s="181">
        <v>57.7</v>
      </c>
      <c r="G290" s="128">
        <v>0</v>
      </c>
      <c r="H290" s="128">
        <v>1.395</v>
      </c>
      <c r="I290" s="128">
        <v>0.33900000000000002</v>
      </c>
      <c r="J290" s="128">
        <v>0.39300000000000002</v>
      </c>
      <c r="K290" s="129">
        <v>1.2</v>
      </c>
      <c r="L290" s="179">
        <f t="shared" si="12"/>
        <v>2.2676099999999999</v>
      </c>
      <c r="M290" s="179">
        <f t="shared" si="13"/>
        <v>8.6</v>
      </c>
      <c r="N290" s="179">
        <f t="shared" si="14"/>
        <v>2.2999999999999998</v>
      </c>
    </row>
    <row r="291" spans="1:14">
      <c r="A291" s="127" t="s">
        <v>144</v>
      </c>
      <c r="B291" s="127">
        <v>1330</v>
      </c>
      <c r="C291" s="127" t="s">
        <v>143</v>
      </c>
      <c r="D291" s="127" t="s">
        <v>92</v>
      </c>
      <c r="E291" s="181">
        <v>0.19</v>
      </c>
      <c r="F291" s="181">
        <v>57.7</v>
      </c>
      <c r="G291" s="128">
        <v>0</v>
      </c>
      <c r="H291" s="128">
        <v>1.395</v>
      </c>
      <c r="I291" s="128">
        <v>0.33900000000000002</v>
      </c>
      <c r="J291" s="128">
        <v>0.39300000000000002</v>
      </c>
      <c r="K291" s="129">
        <v>0.3</v>
      </c>
      <c r="L291" s="179">
        <f t="shared" si="12"/>
        <v>0.56690249999999998</v>
      </c>
      <c r="M291" s="179">
        <f t="shared" si="13"/>
        <v>2.2000000000000002</v>
      </c>
      <c r="N291" s="179">
        <f t="shared" si="14"/>
        <v>0.6</v>
      </c>
    </row>
    <row r="292" spans="1:14">
      <c r="A292" s="127" t="s">
        <v>144</v>
      </c>
      <c r="B292" s="127">
        <v>1330</v>
      </c>
      <c r="C292" s="127" t="s">
        <v>143</v>
      </c>
      <c r="D292" s="127" t="s">
        <v>92</v>
      </c>
      <c r="E292" s="181">
        <v>0.19</v>
      </c>
      <c r="F292" s="181">
        <v>57.7</v>
      </c>
      <c r="G292" s="128">
        <v>0</v>
      </c>
      <c r="H292" s="128">
        <v>1.395</v>
      </c>
      <c r="I292" s="128">
        <v>0.33900000000000002</v>
      </c>
      <c r="J292" s="128">
        <v>0.39300000000000002</v>
      </c>
      <c r="K292" s="129">
        <v>122</v>
      </c>
      <c r="L292" s="179">
        <f t="shared" si="12"/>
        <v>230.54035000000002</v>
      </c>
      <c r="M292" s="179">
        <f t="shared" si="13"/>
        <v>875.1</v>
      </c>
      <c r="N292" s="179">
        <f t="shared" si="14"/>
        <v>235.8</v>
      </c>
    </row>
    <row r="293" spans="1:14">
      <c r="A293" s="127" t="s">
        <v>144</v>
      </c>
      <c r="B293" s="127">
        <v>1490</v>
      </c>
      <c r="C293" s="127" t="s">
        <v>143</v>
      </c>
      <c r="D293" s="127" t="s">
        <v>92</v>
      </c>
      <c r="E293" s="181">
        <v>0.19</v>
      </c>
      <c r="F293" s="181">
        <v>57.7</v>
      </c>
      <c r="G293" s="128">
        <v>0</v>
      </c>
      <c r="H293" s="128">
        <v>1.4430000000000001</v>
      </c>
      <c r="I293" s="128">
        <v>0.22500000000000001</v>
      </c>
      <c r="J293" s="128">
        <v>0.43099999999999999</v>
      </c>
      <c r="K293" s="129">
        <v>3.4</v>
      </c>
      <c r="L293" s="179">
        <f t="shared" si="12"/>
        <v>7.0461316666666667</v>
      </c>
      <c r="M293" s="179">
        <f t="shared" si="13"/>
        <v>27.7</v>
      </c>
      <c r="N293" s="179">
        <f t="shared" si="14"/>
        <v>5</v>
      </c>
    </row>
    <row r="294" spans="1:14">
      <c r="A294" s="127" t="s">
        <v>144</v>
      </c>
      <c r="B294" s="127">
        <v>1490</v>
      </c>
      <c r="C294" s="127" t="s">
        <v>143</v>
      </c>
      <c r="D294" s="127" t="s">
        <v>92</v>
      </c>
      <c r="E294" s="181">
        <v>0.19</v>
      </c>
      <c r="F294" s="181">
        <v>57.7</v>
      </c>
      <c r="G294" s="128">
        <v>0</v>
      </c>
      <c r="H294" s="128">
        <v>1.4430000000000001</v>
      </c>
      <c r="I294" s="128">
        <v>0.22500000000000001</v>
      </c>
      <c r="J294" s="128">
        <v>0.43099999999999999</v>
      </c>
      <c r="K294" s="129">
        <v>3.6</v>
      </c>
      <c r="L294" s="179">
        <f t="shared" si="12"/>
        <v>7.46061</v>
      </c>
      <c r="M294" s="179">
        <f t="shared" si="13"/>
        <v>29.3</v>
      </c>
      <c r="N294" s="179">
        <f t="shared" si="14"/>
        <v>5.3</v>
      </c>
    </row>
    <row r="295" spans="1:14">
      <c r="A295" s="127" t="s">
        <v>144</v>
      </c>
      <c r="B295" s="127">
        <v>1490</v>
      </c>
      <c r="C295" s="127" t="s">
        <v>143</v>
      </c>
      <c r="D295" s="127" t="s">
        <v>92</v>
      </c>
      <c r="E295" s="181">
        <v>0.19</v>
      </c>
      <c r="F295" s="181">
        <v>57.7</v>
      </c>
      <c r="G295" s="128">
        <v>0</v>
      </c>
      <c r="H295" s="128">
        <v>1.4430000000000001</v>
      </c>
      <c r="I295" s="128">
        <v>0.22500000000000001</v>
      </c>
      <c r="J295" s="128">
        <v>0.43099999999999999</v>
      </c>
      <c r="K295" s="129">
        <v>13.7</v>
      </c>
      <c r="L295" s="179">
        <f t="shared" si="12"/>
        <v>28.391765833333334</v>
      </c>
      <c r="M295" s="179">
        <f t="shared" si="13"/>
        <v>111.5</v>
      </c>
      <c r="N295" s="179">
        <f t="shared" si="14"/>
        <v>20</v>
      </c>
    </row>
    <row r="296" spans="1:14">
      <c r="A296" s="127" t="s">
        <v>144</v>
      </c>
      <c r="B296" s="127">
        <v>1700</v>
      </c>
      <c r="C296" s="127" t="s">
        <v>143</v>
      </c>
      <c r="D296" s="127" t="s">
        <v>92</v>
      </c>
      <c r="E296" s="181">
        <v>0.19</v>
      </c>
      <c r="F296" s="181">
        <v>57.7</v>
      </c>
      <c r="G296" s="128">
        <v>0</v>
      </c>
      <c r="H296" s="128">
        <v>0.96799999999999997</v>
      </c>
      <c r="I296" s="128">
        <v>0.125</v>
      </c>
      <c r="J296" s="128">
        <v>0.34100000000000003</v>
      </c>
      <c r="K296" s="129">
        <v>22.5</v>
      </c>
      <c r="L296" s="179">
        <f t="shared" si="12"/>
        <v>36.891937500000004</v>
      </c>
      <c r="M296" s="179">
        <f t="shared" si="13"/>
        <v>97.2</v>
      </c>
      <c r="N296" s="179">
        <f t="shared" si="14"/>
        <v>16.8</v>
      </c>
    </row>
    <row r="297" spans="1:14">
      <c r="A297" s="127" t="s">
        <v>144</v>
      </c>
      <c r="B297" s="127">
        <v>1700</v>
      </c>
      <c r="C297" s="127" t="s">
        <v>143</v>
      </c>
      <c r="D297" s="127" t="s">
        <v>92</v>
      </c>
      <c r="E297" s="181">
        <v>0.19</v>
      </c>
      <c r="F297" s="181">
        <v>57.7</v>
      </c>
      <c r="G297" s="128">
        <v>0</v>
      </c>
      <c r="H297" s="128">
        <v>0.96799999999999997</v>
      </c>
      <c r="I297" s="128">
        <v>0.125</v>
      </c>
      <c r="J297" s="128">
        <v>0.34100000000000003</v>
      </c>
      <c r="K297" s="129">
        <v>5</v>
      </c>
      <c r="L297" s="179">
        <f t="shared" si="12"/>
        <v>8.1982083333333353</v>
      </c>
      <c r="M297" s="179">
        <f t="shared" si="13"/>
        <v>21.6</v>
      </c>
      <c r="N297" s="179">
        <f t="shared" si="14"/>
        <v>3.7</v>
      </c>
    </row>
    <row r="298" spans="1:14">
      <c r="A298" s="127" t="s">
        <v>144</v>
      </c>
      <c r="B298" s="127">
        <v>1700</v>
      </c>
      <c r="C298" s="127" t="s">
        <v>143</v>
      </c>
      <c r="D298" s="127" t="s">
        <v>92</v>
      </c>
      <c r="E298" s="181">
        <v>0.19</v>
      </c>
      <c r="F298" s="181">
        <v>57.7</v>
      </c>
      <c r="G298" s="128">
        <v>0</v>
      </c>
      <c r="H298" s="128">
        <v>0.96799999999999997</v>
      </c>
      <c r="I298" s="128">
        <v>0.125</v>
      </c>
      <c r="J298" s="128">
        <v>0.34100000000000003</v>
      </c>
      <c r="K298" s="129">
        <v>0</v>
      </c>
      <c r="L298" s="179">
        <f t="shared" si="12"/>
        <v>0</v>
      </c>
      <c r="M298" s="179">
        <f t="shared" si="13"/>
        <v>0</v>
      </c>
      <c r="N298" s="179">
        <f t="shared" si="14"/>
        <v>0</v>
      </c>
    </row>
    <row r="299" spans="1:14">
      <c r="A299" s="127" t="s">
        <v>144</v>
      </c>
      <c r="B299" s="127">
        <v>1700</v>
      </c>
      <c r="C299" s="127" t="s">
        <v>143</v>
      </c>
      <c r="D299" s="127" t="s">
        <v>92</v>
      </c>
      <c r="E299" s="181">
        <v>0.19</v>
      </c>
      <c r="F299" s="181">
        <v>57.7</v>
      </c>
      <c r="G299" s="128">
        <v>0</v>
      </c>
      <c r="H299" s="128">
        <v>0.96799999999999997</v>
      </c>
      <c r="I299" s="128">
        <v>0.125</v>
      </c>
      <c r="J299" s="128">
        <v>0.34100000000000003</v>
      </c>
      <c r="K299" s="129">
        <v>17</v>
      </c>
      <c r="L299" s="179">
        <f t="shared" si="12"/>
        <v>27.873908333333336</v>
      </c>
      <c r="M299" s="179">
        <f t="shared" si="13"/>
        <v>73.400000000000006</v>
      </c>
      <c r="N299" s="179">
        <f t="shared" si="14"/>
        <v>12.7</v>
      </c>
    </row>
    <row r="300" spans="1:14">
      <c r="A300" s="127" t="s">
        <v>144</v>
      </c>
      <c r="B300" s="127">
        <v>5300</v>
      </c>
      <c r="C300" s="127" t="s">
        <v>143</v>
      </c>
      <c r="D300" s="127" t="s">
        <v>91</v>
      </c>
      <c r="E300" s="181">
        <v>0.19</v>
      </c>
      <c r="F300" s="181">
        <v>57.7</v>
      </c>
      <c r="G300" s="128">
        <v>0</v>
      </c>
      <c r="H300" s="128">
        <v>0.505</v>
      </c>
      <c r="I300" s="128">
        <v>6.8000000000000005E-2</v>
      </c>
      <c r="J300" s="128">
        <v>5.2999999999999999E-2</v>
      </c>
      <c r="K300" s="129">
        <v>2.9</v>
      </c>
      <c r="L300" s="179">
        <f t="shared" si="12"/>
        <v>0.73904083333333326</v>
      </c>
      <c r="M300" s="179">
        <f t="shared" si="13"/>
        <v>1</v>
      </c>
      <c r="N300" s="179">
        <f t="shared" si="14"/>
        <v>0.7</v>
      </c>
    </row>
    <row r="301" spans="1:14">
      <c r="A301" s="127" t="s">
        <v>144</v>
      </c>
      <c r="B301" s="127">
        <v>4110</v>
      </c>
      <c r="C301" s="127" t="s">
        <v>143</v>
      </c>
      <c r="D301" s="127" t="s">
        <v>92</v>
      </c>
      <c r="E301" s="181">
        <v>0.19</v>
      </c>
      <c r="F301" s="181">
        <v>57.7</v>
      </c>
      <c r="G301" s="128">
        <v>0</v>
      </c>
      <c r="H301" s="128">
        <v>0.69099999999999995</v>
      </c>
      <c r="I301" s="128">
        <v>3.5999999999999997E-2</v>
      </c>
      <c r="J301" s="128">
        <v>0.26200000000000001</v>
      </c>
      <c r="K301" s="129">
        <v>5</v>
      </c>
      <c r="L301" s="179">
        <f t="shared" si="12"/>
        <v>6.2989166666666669</v>
      </c>
      <c r="M301" s="179">
        <f t="shared" si="13"/>
        <v>11.8</v>
      </c>
      <c r="N301" s="179">
        <f t="shared" si="14"/>
        <v>1.6</v>
      </c>
    </row>
    <row r="302" spans="1:14">
      <c r="A302" s="127" t="s">
        <v>144</v>
      </c>
      <c r="B302" s="127">
        <v>4110</v>
      </c>
      <c r="C302" s="127" t="s">
        <v>143</v>
      </c>
      <c r="D302" s="127" t="s">
        <v>91</v>
      </c>
      <c r="E302" s="181">
        <v>0.19</v>
      </c>
      <c r="F302" s="181">
        <v>57.7</v>
      </c>
      <c r="G302" s="128">
        <v>0</v>
      </c>
      <c r="H302" s="128">
        <v>0.69099999999999995</v>
      </c>
      <c r="I302" s="128">
        <v>3.5999999999999997E-2</v>
      </c>
      <c r="J302" s="128">
        <v>0.26200000000000001</v>
      </c>
      <c r="K302" s="129">
        <v>25.3</v>
      </c>
      <c r="L302" s="179">
        <f t="shared" si="12"/>
        <v>31.872518333333336</v>
      </c>
      <c r="M302" s="179">
        <f t="shared" si="13"/>
        <v>59.9</v>
      </c>
      <c r="N302" s="179">
        <f t="shared" si="14"/>
        <v>7.9</v>
      </c>
    </row>
    <row r="303" spans="1:14">
      <c r="A303" s="127" t="s">
        <v>144</v>
      </c>
      <c r="B303" s="127">
        <v>4110</v>
      </c>
      <c r="C303" s="127" t="s">
        <v>143</v>
      </c>
      <c r="D303" s="127" t="s">
        <v>91</v>
      </c>
      <c r="E303" s="181">
        <v>0.19</v>
      </c>
      <c r="F303" s="181">
        <v>57.7</v>
      </c>
      <c r="G303" s="128">
        <v>0</v>
      </c>
      <c r="H303" s="128">
        <v>0.69099999999999995</v>
      </c>
      <c r="I303" s="128">
        <v>3.5999999999999997E-2</v>
      </c>
      <c r="J303" s="128">
        <v>0.26200000000000001</v>
      </c>
      <c r="K303" s="129">
        <v>12.9</v>
      </c>
      <c r="L303" s="179">
        <f t="shared" si="12"/>
        <v>16.251205000000002</v>
      </c>
      <c r="M303" s="179">
        <f t="shared" si="13"/>
        <v>30.6</v>
      </c>
      <c r="N303" s="179">
        <f t="shared" si="14"/>
        <v>4</v>
      </c>
    </row>
    <row r="304" spans="1:14">
      <c r="A304" s="127" t="s">
        <v>144</v>
      </c>
      <c r="B304" s="127">
        <v>4110</v>
      </c>
      <c r="C304" s="127" t="s">
        <v>143</v>
      </c>
      <c r="D304" s="127" t="s">
        <v>92</v>
      </c>
      <c r="E304" s="181">
        <v>0.19</v>
      </c>
      <c r="F304" s="181">
        <v>57.7</v>
      </c>
      <c r="G304" s="128">
        <v>0</v>
      </c>
      <c r="H304" s="128">
        <v>0.69099999999999995</v>
      </c>
      <c r="I304" s="128">
        <v>3.5999999999999997E-2</v>
      </c>
      <c r="J304" s="128">
        <v>0.26200000000000001</v>
      </c>
      <c r="K304" s="129">
        <v>0.3</v>
      </c>
      <c r="L304" s="179">
        <f t="shared" si="12"/>
        <v>0.37793500000000008</v>
      </c>
      <c r="M304" s="179">
        <f t="shared" si="13"/>
        <v>0.7</v>
      </c>
      <c r="N304" s="179">
        <f t="shared" si="14"/>
        <v>0.1</v>
      </c>
    </row>
    <row r="305" spans="1:14">
      <c r="A305" s="127" t="s">
        <v>144</v>
      </c>
      <c r="B305" s="127">
        <v>4110</v>
      </c>
      <c r="C305" s="127" t="s">
        <v>143</v>
      </c>
      <c r="D305" s="127" t="s">
        <v>92</v>
      </c>
      <c r="E305" s="181">
        <v>0.19</v>
      </c>
      <c r="F305" s="181">
        <v>57.7</v>
      </c>
      <c r="G305" s="128">
        <v>0</v>
      </c>
      <c r="H305" s="128">
        <v>0.69099999999999995</v>
      </c>
      <c r="I305" s="128">
        <v>3.5999999999999997E-2</v>
      </c>
      <c r="J305" s="128">
        <v>0.26200000000000001</v>
      </c>
      <c r="K305" s="129">
        <v>0.5</v>
      </c>
      <c r="L305" s="179">
        <f t="shared" si="12"/>
        <v>0.62989166666666674</v>
      </c>
      <c r="M305" s="179">
        <f t="shared" si="13"/>
        <v>1.2</v>
      </c>
      <c r="N305" s="179">
        <f t="shared" si="14"/>
        <v>0.2</v>
      </c>
    </row>
    <row r="306" spans="1:14">
      <c r="A306" s="127" t="s">
        <v>144</v>
      </c>
      <c r="B306" s="127">
        <v>4110</v>
      </c>
      <c r="C306" s="127" t="s">
        <v>143</v>
      </c>
      <c r="D306" s="127" t="s">
        <v>92</v>
      </c>
      <c r="E306" s="181">
        <v>0.19</v>
      </c>
      <c r="F306" s="181">
        <v>57.7</v>
      </c>
      <c r="G306" s="128">
        <v>0</v>
      </c>
      <c r="H306" s="128">
        <v>0.69099999999999995</v>
      </c>
      <c r="I306" s="128">
        <v>3.5999999999999997E-2</v>
      </c>
      <c r="J306" s="128">
        <v>0.26200000000000001</v>
      </c>
      <c r="K306" s="129">
        <v>0.4</v>
      </c>
      <c r="L306" s="179">
        <f t="shared" si="12"/>
        <v>0.50391333333333344</v>
      </c>
      <c r="M306" s="179">
        <f t="shared" si="13"/>
        <v>0.9</v>
      </c>
      <c r="N306" s="179">
        <f t="shared" si="14"/>
        <v>0.1</v>
      </c>
    </row>
    <row r="307" spans="1:14">
      <c r="A307" s="127" t="s">
        <v>144</v>
      </c>
      <c r="B307" s="127">
        <v>4110</v>
      </c>
      <c r="C307" s="127" t="s">
        <v>143</v>
      </c>
      <c r="D307" s="127" t="s">
        <v>92</v>
      </c>
      <c r="E307" s="181">
        <v>0.19</v>
      </c>
      <c r="F307" s="181">
        <v>57.7</v>
      </c>
      <c r="G307" s="128">
        <v>0</v>
      </c>
      <c r="H307" s="128">
        <v>0.69099999999999995</v>
      </c>
      <c r="I307" s="128">
        <v>3.5999999999999997E-2</v>
      </c>
      <c r="J307" s="128">
        <v>0.26200000000000001</v>
      </c>
      <c r="K307" s="129">
        <v>0.3</v>
      </c>
      <c r="L307" s="179">
        <f t="shared" si="12"/>
        <v>0.37793500000000008</v>
      </c>
      <c r="M307" s="179">
        <f t="shared" si="13"/>
        <v>0.7</v>
      </c>
      <c r="N307" s="179">
        <f t="shared" si="14"/>
        <v>0.1</v>
      </c>
    </row>
    <row r="308" spans="1:14">
      <c r="A308" s="127" t="s">
        <v>144</v>
      </c>
      <c r="B308" s="127">
        <v>4110</v>
      </c>
      <c r="C308" s="127" t="s">
        <v>143</v>
      </c>
      <c r="D308" s="127" t="s">
        <v>92</v>
      </c>
      <c r="E308" s="181">
        <v>0.19</v>
      </c>
      <c r="F308" s="181">
        <v>57.7</v>
      </c>
      <c r="G308" s="128">
        <v>0</v>
      </c>
      <c r="H308" s="128">
        <v>0.69099999999999995</v>
      </c>
      <c r="I308" s="128">
        <v>3.5999999999999997E-2</v>
      </c>
      <c r="J308" s="128">
        <v>0.26200000000000001</v>
      </c>
      <c r="K308" s="129">
        <v>22.5</v>
      </c>
      <c r="L308" s="179">
        <f t="shared" si="12"/>
        <v>28.345125000000007</v>
      </c>
      <c r="M308" s="179">
        <f t="shared" si="13"/>
        <v>53.3</v>
      </c>
      <c r="N308" s="179">
        <f t="shared" si="14"/>
        <v>7.1</v>
      </c>
    </row>
    <row r="309" spans="1:14">
      <c r="A309" s="127" t="s">
        <v>144</v>
      </c>
      <c r="B309" s="127">
        <v>4110</v>
      </c>
      <c r="C309" s="127" t="s">
        <v>143</v>
      </c>
      <c r="D309" s="127" t="s">
        <v>91</v>
      </c>
      <c r="E309" s="181">
        <v>0.19</v>
      </c>
      <c r="F309" s="181">
        <v>57.7</v>
      </c>
      <c r="G309" s="128">
        <v>0</v>
      </c>
      <c r="H309" s="128">
        <v>0.69099999999999995</v>
      </c>
      <c r="I309" s="128">
        <v>3.5999999999999997E-2</v>
      </c>
      <c r="J309" s="128">
        <v>0.26200000000000001</v>
      </c>
      <c r="K309" s="129">
        <v>0.6</v>
      </c>
      <c r="L309" s="179">
        <f t="shared" si="12"/>
        <v>0.75587000000000015</v>
      </c>
      <c r="M309" s="179">
        <f t="shared" si="13"/>
        <v>1.4</v>
      </c>
      <c r="N309" s="179">
        <f t="shared" si="14"/>
        <v>0.2</v>
      </c>
    </row>
    <row r="310" spans="1:14">
      <c r="A310" s="127" t="s">
        <v>144</v>
      </c>
      <c r="B310" s="127">
        <v>4110</v>
      </c>
      <c r="C310" s="127" t="s">
        <v>143</v>
      </c>
      <c r="D310" s="127" t="s">
        <v>92</v>
      </c>
      <c r="E310" s="181">
        <v>0.19</v>
      </c>
      <c r="F310" s="181">
        <v>57.7</v>
      </c>
      <c r="G310" s="128">
        <v>0</v>
      </c>
      <c r="H310" s="128">
        <v>0.69099999999999995</v>
      </c>
      <c r="I310" s="128">
        <v>3.5999999999999997E-2</v>
      </c>
      <c r="J310" s="128">
        <v>0.26200000000000001</v>
      </c>
      <c r="K310" s="129">
        <v>10</v>
      </c>
      <c r="L310" s="179">
        <f t="shared" si="12"/>
        <v>12.597833333333334</v>
      </c>
      <c r="M310" s="179">
        <f t="shared" si="13"/>
        <v>23.7</v>
      </c>
      <c r="N310" s="179">
        <f t="shared" si="14"/>
        <v>3.1</v>
      </c>
    </row>
    <row r="311" spans="1:14">
      <c r="A311" s="127" t="s">
        <v>144</v>
      </c>
      <c r="B311" s="127">
        <v>1290</v>
      </c>
      <c r="C311" s="127" t="s">
        <v>143</v>
      </c>
      <c r="D311" s="127" t="s">
        <v>92</v>
      </c>
      <c r="E311" s="181">
        <v>0.19</v>
      </c>
      <c r="F311" s="181">
        <v>57.7</v>
      </c>
      <c r="G311" s="128">
        <v>0</v>
      </c>
      <c r="H311" s="128">
        <v>1.2450000000000001</v>
      </c>
      <c r="I311" s="128">
        <v>0.21299999999999999</v>
      </c>
      <c r="J311" s="128">
        <v>0.34100000000000003</v>
      </c>
      <c r="K311" s="129">
        <v>0.9</v>
      </c>
      <c r="L311" s="179">
        <f t="shared" si="12"/>
        <v>1.4756775000000004</v>
      </c>
      <c r="M311" s="179">
        <f t="shared" si="13"/>
        <v>5</v>
      </c>
      <c r="N311" s="179">
        <f t="shared" si="14"/>
        <v>1</v>
      </c>
    </row>
    <row r="312" spans="1:14">
      <c r="A312" s="127" t="s">
        <v>144</v>
      </c>
      <c r="B312" s="127">
        <v>1290</v>
      </c>
      <c r="C312" s="127" t="s">
        <v>143</v>
      </c>
      <c r="D312" s="127" t="s">
        <v>91</v>
      </c>
      <c r="E312" s="181">
        <v>0.19</v>
      </c>
      <c r="F312" s="181">
        <v>57.7</v>
      </c>
      <c r="G312" s="128">
        <v>0</v>
      </c>
      <c r="H312" s="128">
        <v>1.2450000000000001</v>
      </c>
      <c r="I312" s="128">
        <v>0.21299999999999999</v>
      </c>
      <c r="J312" s="128">
        <v>0.34100000000000003</v>
      </c>
      <c r="K312" s="129">
        <v>0.8</v>
      </c>
      <c r="L312" s="179">
        <f t="shared" si="12"/>
        <v>1.3117133333333335</v>
      </c>
      <c r="M312" s="179">
        <f t="shared" si="13"/>
        <v>4.4000000000000004</v>
      </c>
      <c r="N312" s="179">
        <f t="shared" si="14"/>
        <v>0.9</v>
      </c>
    </row>
    <row r="313" spans="1:14">
      <c r="A313" s="127" t="s">
        <v>144</v>
      </c>
      <c r="B313" s="127">
        <v>1290</v>
      </c>
      <c r="C313" s="127" t="s">
        <v>143</v>
      </c>
      <c r="D313" s="127" t="s">
        <v>91</v>
      </c>
      <c r="E313" s="181">
        <v>0.19</v>
      </c>
      <c r="F313" s="181">
        <v>57.7</v>
      </c>
      <c r="G313" s="128">
        <v>0</v>
      </c>
      <c r="H313" s="128">
        <v>1.2450000000000001</v>
      </c>
      <c r="I313" s="128">
        <v>0.21299999999999999</v>
      </c>
      <c r="J313" s="128">
        <v>0.34100000000000003</v>
      </c>
      <c r="K313" s="129">
        <v>0.1</v>
      </c>
      <c r="L313" s="179">
        <f t="shared" si="12"/>
        <v>0.16396416666666669</v>
      </c>
      <c r="M313" s="179">
        <f t="shared" si="13"/>
        <v>0.6</v>
      </c>
      <c r="N313" s="179">
        <f t="shared" si="14"/>
        <v>0.1</v>
      </c>
    </row>
    <row r="314" spans="1:14">
      <c r="A314" s="127" t="s">
        <v>144</v>
      </c>
      <c r="B314" s="127">
        <v>1290</v>
      </c>
      <c r="C314" s="127" t="s">
        <v>143</v>
      </c>
      <c r="D314" s="127" t="s">
        <v>92</v>
      </c>
      <c r="E314" s="181">
        <v>0.19</v>
      </c>
      <c r="F314" s="181">
        <v>57.7</v>
      </c>
      <c r="G314" s="128">
        <v>0</v>
      </c>
      <c r="H314" s="128">
        <v>1.2450000000000001</v>
      </c>
      <c r="I314" s="128">
        <v>0.21299999999999999</v>
      </c>
      <c r="J314" s="128">
        <v>0.34100000000000003</v>
      </c>
      <c r="K314" s="129">
        <v>0.2</v>
      </c>
      <c r="L314" s="179">
        <f t="shared" si="12"/>
        <v>0.32792833333333338</v>
      </c>
      <c r="M314" s="179">
        <f t="shared" si="13"/>
        <v>1.1000000000000001</v>
      </c>
      <c r="N314" s="179">
        <f t="shared" si="14"/>
        <v>0.2</v>
      </c>
    </row>
    <row r="315" spans="1:14">
      <c r="A315" s="127" t="s">
        <v>144</v>
      </c>
      <c r="B315" s="127">
        <v>1290</v>
      </c>
      <c r="C315" s="127" t="s">
        <v>143</v>
      </c>
      <c r="D315" s="127" t="s">
        <v>92</v>
      </c>
      <c r="E315" s="181">
        <v>0.19</v>
      </c>
      <c r="F315" s="181">
        <v>57.7</v>
      </c>
      <c r="G315" s="128">
        <v>0</v>
      </c>
      <c r="H315" s="128">
        <v>1.2450000000000001</v>
      </c>
      <c r="I315" s="128">
        <v>0.21299999999999999</v>
      </c>
      <c r="J315" s="128">
        <v>0.34100000000000003</v>
      </c>
      <c r="K315" s="129">
        <v>1.2</v>
      </c>
      <c r="L315" s="179">
        <f t="shared" si="12"/>
        <v>1.9675700000000003</v>
      </c>
      <c r="M315" s="179">
        <f t="shared" si="13"/>
        <v>6.7</v>
      </c>
      <c r="N315" s="179">
        <f t="shared" si="14"/>
        <v>1.4</v>
      </c>
    </row>
    <row r="316" spans="1:14">
      <c r="A316" s="127" t="s">
        <v>144</v>
      </c>
      <c r="B316" s="127">
        <v>1290</v>
      </c>
      <c r="C316" s="127" t="s">
        <v>143</v>
      </c>
      <c r="D316" s="127" t="s">
        <v>92</v>
      </c>
      <c r="E316" s="181">
        <v>0.19</v>
      </c>
      <c r="F316" s="181">
        <v>57.7</v>
      </c>
      <c r="G316" s="128">
        <v>0</v>
      </c>
      <c r="H316" s="128">
        <v>1.2450000000000001</v>
      </c>
      <c r="I316" s="128">
        <v>0.21299999999999999</v>
      </c>
      <c r="J316" s="128">
        <v>0.34100000000000003</v>
      </c>
      <c r="K316" s="129">
        <v>31.8</v>
      </c>
      <c r="L316" s="179">
        <f t="shared" si="12"/>
        <v>52.140605000000015</v>
      </c>
      <c r="M316" s="179">
        <f t="shared" si="13"/>
        <v>176.6</v>
      </c>
      <c r="N316" s="179">
        <f t="shared" si="14"/>
        <v>36.299999999999997</v>
      </c>
    </row>
    <row r="317" spans="1:14">
      <c r="A317" s="127" t="s">
        <v>144</v>
      </c>
      <c r="B317" s="127">
        <v>5300</v>
      </c>
      <c r="C317" s="127" t="s">
        <v>143</v>
      </c>
      <c r="D317" s="127" t="s">
        <v>92</v>
      </c>
      <c r="E317" s="181">
        <v>0.19</v>
      </c>
      <c r="F317" s="181">
        <v>57.7</v>
      </c>
      <c r="G317" s="128">
        <v>0</v>
      </c>
      <c r="H317" s="128">
        <v>0.505</v>
      </c>
      <c r="I317" s="128">
        <v>6.8000000000000005E-2</v>
      </c>
      <c r="J317" s="128">
        <v>5.2999999999999999E-2</v>
      </c>
      <c r="K317" s="129">
        <v>1.8</v>
      </c>
      <c r="L317" s="179">
        <f t="shared" si="12"/>
        <v>0.45871499999999998</v>
      </c>
      <c r="M317" s="179">
        <f t="shared" si="13"/>
        <v>0.6</v>
      </c>
      <c r="N317" s="179">
        <f t="shared" si="14"/>
        <v>0.4</v>
      </c>
    </row>
    <row r="318" spans="1:14">
      <c r="A318" s="127" t="s">
        <v>144</v>
      </c>
      <c r="B318" s="127">
        <v>5300</v>
      </c>
      <c r="C318" s="127" t="s">
        <v>143</v>
      </c>
      <c r="D318" s="127" t="s">
        <v>92</v>
      </c>
      <c r="E318" s="181">
        <v>0.19</v>
      </c>
      <c r="F318" s="181">
        <v>57.7</v>
      </c>
      <c r="G318" s="128">
        <v>0</v>
      </c>
      <c r="H318" s="128">
        <v>0.505</v>
      </c>
      <c r="I318" s="128">
        <v>6.8000000000000005E-2</v>
      </c>
      <c r="J318" s="128">
        <v>5.2999999999999999E-2</v>
      </c>
      <c r="K318" s="129">
        <v>4.5999999999999996</v>
      </c>
      <c r="L318" s="179">
        <f t="shared" si="12"/>
        <v>1.1722716666666666</v>
      </c>
      <c r="M318" s="179">
        <f t="shared" si="13"/>
        <v>1.6</v>
      </c>
      <c r="N318" s="179">
        <f t="shared" si="14"/>
        <v>1.1000000000000001</v>
      </c>
    </row>
    <row r="319" spans="1:14">
      <c r="A319" s="127" t="s">
        <v>144</v>
      </c>
      <c r="B319" s="127">
        <v>5300</v>
      </c>
      <c r="C319" s="127" t="s">
        <v>143</v>
      </c>
      <c r="D319" s="127" t="s">
        <v>92</v>
      </c>
      <c r="E319" s="181">
        <v>0.19</v>
      </c>
      <c r="F319" s="181">
        <v>57.7</v>
      </c>
      <c r="G319" s="128">
        <v>0</v>
      </c>
      <c r="H319" s="128">
        <v>0.505</v>
      </c>
      <c r="I319" s="128">
        <v>6.8000000000000005E-2</v>
      </c>
      <c r="J319" s="128">
        <v>5.2999999999999999E-2</v>
      </c>
      <c r="K319" s="129">
        <v>0.1</v>
      </c>
      <c r="L319" s="179">
        <f t="shared" si="12"/>
        <v>2.5484166666666669E-2</v>
      </c>
      <c r="M319" s="179">
        <f t="shared" si="13"/>
        <v>0</v>
      </c>
      <c r="N319" s="179">
        <f t="shared" si="14"/>
        <v>0</v>
      </c>
    </row>
    <row r="320" spans="1:14">
      <c r="A320" s="127" t="s">
        <v>144</v>
      </c>
      <c r="B320" s="127">
        <v>5300</v>
      </c>
      <c r="C320" s="127" t="s">
        <v>143</v>
      </c>
      <c r="D320" s="127" t="s">
        <v>92</v>
      </c>
      <c r="E320" s="181">
        <v>0.19</v>
      </c>
      <c r="F320" s="181">
        <v>57.7</v>
      </c>
      <c r="G320" s="128">
        <v>0</v>
      </c>
      <c r="H320" s="128">
        <v>0.505</v>
      </c>
      <c r="I320" s="128">
        <v>6.8000000000000005E-2</v>
      </c>
      <c r="J320" s="128">
        <v>5.2999999999999999E-2</v>
      </c>
      <c r="K320" s="129">
        <v>0.8</v>
      </c>
      <c r="L320" s="179">
        <f t="shared" si="12"/>
        <v>0.20387333333333335</v>
      </c>
      <c r="M320" s="179">
        <f t="shared" si="13"/>
        <v>0.3</v>
      </c>
      <c r="N320" s="179">
        <f t="shared" si="14"/>
        <v>0.2</v>
      </c>
    </row>
    <row r="321" spans="1:14">
      <c r="A321" s="127" t="s">
        <v>144</v>
      </c>
      <c r="B321" s="127">
        <v>1210</v>
      </c>
      <c r="C321" s="127" t="s">
        <v>143</v>
      </c>
      <c r="D321" s="127" t="s">
        <v>92</v>
      </c>
      <c r="E321" s="181">
        <v>0.19</v>
      </c>
      <c r="F321" s="181">
        <v>57.7</v>
      </c>
      <c r="G321" s="128">
        <v>0</v>
      </c>
      <c r="H321" s="128">
        <v>1.2450000000000001</v>
      </c>
      <c r="I321" s="128">
        <v>0.21299999999999999</v>
      </c>
      <c r="J321" s="128">
        <v>0.28799999999999998</v>
      </c>
      <c r="K321" s="129">
        <v>3.6</v>
      </c>
      <c r="L321" s="179">
        <f t="shared" si="12"/>
        <v>4.9852800000000004</v>
      </c>
      <c r="M321" s="179">
        <f t="shared" si="13"/>
        <v>16.899999999999999</v>
      </c>
      <c r="N321" s="179">
        <f t="shared" si="14"/>
        <v>3.6</v>
      </c>
    </row>
    <row r="322" spans="1:14">
      <c r="A322" s="127" t="s">
        <v>144</v>
      </c>
      <c r="B322" s="127">
        <v>1210</v>
      </c>
      <c r="C322" s="127" t="s">
        <v>143</v>
      </c>
      <c r="D322" s="127" t="s">
        <v>92</v>
      </c>
      <c r="E322" s="181">
        <v>0.19</v>
      </c>
      <c r="F322" s="181">
        <v>57.7</v>
      </c>
      <c r="G322" s="128">
        <v>0</v>
      </c>
      <c r="H322" s="128">
        <v>1.2450000000000001</v>
      </c>
      <c r="I322" s="128">
        <v>0.21299999999999999</v>
      </c>
      <c r="J322" s="128">
        <v>0.28799999999999998</v>
      </c>
      <c r="K322" s="129">
        <v>46.1</v>
      </c>
      <c r="L322" s="179">
        <f t="shared" si="12"/>
        <v>63.839280000000002</v>
      </c>
      <c r="M322" s="179">
        <f t="shared" si="13"/>
        <v>216.3</v>
      </c>
      <c r="N322" s="179">
        <f t="shared" si="14"/>
        <v>45.8</v>
      </c>
    </row>
    <row r="323" spans="1:14">
      <c r="A323" s="127" t="s">
        <v>144</v>
      </c>
      <c r="B323" s="127">
        <v>1210</v>
      </c>
      <c r="C323" s="127" t="s">
        <v>143</v>
      </c>
      <c r="D323" s="127" t="s">
        <v>92</v>
      </c>
      <c r="E323" s="181">
        <v>0.19</v>
      </c>
      <c r="F323" s="181">
        <v>57.7</v>
      </c>
      <c r="G323" s="128">
        <v>0</v>
      </c>
      <c r="H323" s="128">
        <v>1.2450000000000001</v>
      </c>
      <c r="I323" s="128">
        <v>0.21299999999999999</v>
      </c>
      <c r="J323" s="128">
        <v>0.28799999999999998</v>
      </c>
      <c r="K323" s="129">
        <v>5.6</v>
      </c>
      <c r="L323" s="179">
        <f t="shared" ref="L323:L332" si="15">F323*J323*K323/12</f>
        <v>7.7548799999999991</v>
      </c>
      <c r="M323" s="179">
        <f t="shared" ref="M323:M332" si="16">ROUND(2.721*H323*L323,1)</f>
        <v>26.3</v>
      </c>
      <c r="N323" s="179">
        <f t="shared" ref="N323:N332" si="17">ROUND((2.721*I323*L323)+(E323*K323),1)</f>
        <v>5.6</v>
      </c>
    </row>
    <row r="324" spans="1:14">
      <c r="A324" s="127" t="s">
        <v>144</v>
      </c>
      <c r="B324" s="127">
        <v>1210</v>
      </c>
      <c r="C324" s="127" t="s">
        <v>143</v>
      </c>
      <c r="D324" s="127" t="s">
        <v>92</v>
      </c>
      <c r="E324" s="181">
        <v>0.19</v>
      </c>
      <c r="F324" s="181">
        <v>57.7</v>
      </c>
      <c r="G324" s="128">
        <v>0</v>
      </c>
      <c r="H324" s="128">
        <v>1.2450000000000001</v>
      </c>
      <c r="I324" s="128">
        <v>0.21299999999999999</v>
      </c>
      <c r="J324" s="128">
        <v>0.28799999999999998</v>
      </c>
      <c r="K324" s="129">
        <v>1</v>
      </c>
      <c r="L324" s="179">
        <f t="shared" si="15"/>
        <v>1.3848</v>
      </c>
      <c r="M324" s="179">
        <f t="shared" si="16"/>
        <v>4.7</v>
      </c>
      <c r="N324" s="179">
        <f t="shared" si="17"/>
        <v>1</v>
      </c>
    </row>
    <row r="325" spans="1:14">
      <c r="A325" s="127" t="s">
        <v>144</v>
      </c>
      <c r="B325" s="127">
        <v>1210</v>
      </c>
      <c r="C325" s="127" t="s">
        <v>143</v>
      </c>
      <c r="D325" s="127" t="s">
        <v>92</v>
      </c>
      <c r="E325" s="181">
        <v>0.19</v>
      </c>
      <c r="F325" s="181">
        <v>57.7</v>
      </c>
      <c r="G325" s="128">
        <v>0</v>
      </c>
      <c r="H325" s="128">
        <v>1.2450000000000001</v>
      </c>
      <c r="I325" s="128">
        <v>0.21299999999999999</v>
      </c>
      <c r="J325" s="128">
        <v>0.28799999999999998</v>
      </c>
      <c r="K325" s="129">
        <v>5.7</v>
      </c>
      <c r="L325" s="179">
        <f t="shared" si="15"/>
        <v>7.8933600000000004</v>
      </c>
      <c r="M325" s="179">
        <f t="shared" si="16"/>
        <v>26.7</v>
      </c>
      <c r="N325" s="179">
        <f t="shared" si="17"/>
        <v>5.7</v>
      </c>
    </row>
    <row r="326" spans="1:14">
      <c r="A326" s="127" t="s">
        <v>144</v>
      </c>
      <c r="B326" s="127">
        <v>1210</v>
      </c>
      <c r="C326" s="127" t="s">
        <v>143</v>
      </c>
      <c r="D326" s="127" t="s">
        <v>92</v>
      </c>
      <c r="E326" s="181">
        <v>0.19</v>
      </c>
      <c r="F326" s="181">
        <v>57.7</v>
      </c>
      <c r="G326" s="128">
        <v>0</v>
      </c>
      <c r="H326" s="128">
        <v>1.2450000000000001</v>
      </c>
      <c r="I326" s="128">
        <v>0.21299999999999999</v>
      </c>
      <c r="J326" s="128">
        <v>0.28799999999999998</v>
      </c>
      <c r="K326" s="129">
        <v>51.5</v>
      </c>
      <c r="L326" s="179">
        <f t="shared" si="15"/>
        <v>71.3172</v>
      </c>
      <c r="M326" s="179">
        <f t="shared" si="16"/>
        <v>241.6</v>
      </c>
      <c r="N326" s="179">
        <f t="shared" si="17"/>
        <v>51.1</v>
      </c>
    </row>
    <row r="327" spans="1:14">
      <c r="A327" s="127" t="s">
        <v>144</v>
      </c>
      <c r="B327" s="127">
        <v>1210</v>
      </c>
      <c r="C327" s="127" t="s">
        <v>143</v>
      </c>
      <c r="D327" s="127" t="s">
        <v>92</v>
      </c>
      <c r="E327" s="181">
        <v>0.19</v>
      </c>
      <c r="F327" s="181">
        <v>57.7</v>
      </c>
      <c r="G327" s="128">
        <v>0</v>
      </c>
      <c r="H327" s="128">
        <v>1.2450000000000001</v>
      </c>
      <c r="I327" s="128">
        <v>0.21299999999999999</v>
      </c>
      <c r="J327" s="128">
        <v>0.28799999999999998</v>
      </c>
      <c r="K327" s="129">
        <v>0</v>
      </c>
      <c r="L327" s="179">
        <f t="shared" si="15"/>
        <v>0</v>
      </c>
      <c r="M327" s="179">
        <f t="shared" si="16"/>
        <v>0</v>
      </c>
      <c r="N327" s="179">
        <f t="shared" si="17"/>
        <v>0</v>
      </c>
    </row>
    <row r="328" spans="1:14">
      <c r="A328" s="127" t="s">
        <v>144</v>
      </c>
      <c r="B328" s="127">
        <v>1710</v>
      </c>
      <c r="C328" s="127" t="s">
        <v>143</v>
      </c>
      <c r="D328" s="127" t="s">
        <v>92</v>
      </c>
      <c r="E328" s="181">
        <v>0.19</v>
      </c>
      <c r="F328" s="181">
        <v>57.7</v>
      </c>
      <c r="G328" s="128">
        <v>0</v>
      </c>
      <c r="H328" s="128">
        <v>0.96799999999999997</v>
      </c>
      <c r="I328" s="128">
        <v>0.125</v>
      </c>
      <c r="J328" s="128">
        <v>0.34100000000000003</v>
      </c>
      <c r="K328" s="129">
        <v>0.1</v>
      </c>
      <c r="L328" s="179">
        <f t="shared" si="15"/>
        <v>0.16396416666666669</v>
      </c>
      <c r="M328" s="179">
        <f t="shared" si="16"/>
        <v>0.4</v>
      </c>
      <c r="N328" s="179">
        <f t="shared" si="17"/>
        <v>0.1</v>
      </c>
    </row>
    <row r="329" spans="1:14">
      <c r="A329" s="127" t="s">
        <v>144</v>
      </c>
      <c r="B329" s="127">
        <v>5300</v>
      </c>
      <c r="C329" s="127" t="s">
        <v>143</v>
      </c>
      <c r="D329" s="127" t="s">
        <v>92</v>
      </c>
      <c r="E329" s="181">
        <v>0.19</v>
      </c>
      <c r="F329" s="181">
        <v>57.7</v>
      </c>
      <c r="G329" s="128">
        <v>0</v>
      </c>
      <c r="H329" s="128">
        <v>0.505</v>
      </c>
      <c r="I329" s="128">
        <v>6.8000000000000005E-2</v>
      </c>
      <c r="J329" s="128">
        <v>5.2999999999999999E-2</v>
      </c>
      <c r="K329" s="129">
        <v>1</v>
      </c>
      <c r="L329" s="179">
        <f t="shared" si="15"/>
        <v>0.25484166666666669</v>
      </c>
      <c r="M329" s="179">
        <f t="shared" si="16"/>
        <v>0.4</v>
      </c>
      <c r="N329" s="179">
        <f t="shared" si="17"/>
        <v>0.2</v>
      </c>
    </row>
    <row r="330" spans="1:14">
      <c r="A330" s="127" t="s">
        <v>144</v>
      </c>
      <c r="B330" s="127">
        <v>5300</v>
      </c>
      <c r="C330" s="127" t="s">
        <v>143</v>
      </c>
      <c r="D330" s="127" t="s">
        <v>92</v>
      </c>
      <c r="E330" s="181">
        <v>0.19</v>
      </c>
      <c r="F330" s="181">
        <v>57.7</v>
      </c>
      <c r="G330" s="128">
        <v>0</v>
      </c>
      <c r="H330" s="128">
        <v>0.505</v>
      </c>
      <c r="I330" s="128">
        <v>6.8000000000000005E-2</v>
      </c>
      <c r="J330" s="128">
        <v>5.2999999999999999E-2</v>
      </c>
      <c r="K330" s="129">
        <v>2.4</v>
      </c>
      <c r="L330" s="179">
        <f t="shared" si="15"/>
        <v>0.61161999999999994</v>
      </c>
      <c r="M330" s="179">
        <f t="shared" si="16"/>
        <v>0.8</v>
      </c>
      <c r="N330" s="179">
        <f t="shared" si="17"/>
        <v>0.6</v>
      </c>
    </row>
    <row r="331" spans="1:14">
      <c r="A331" s="127" t="s">
        <v>144</v>
      </c>
      <c r="B331" s="127">
        <v>5300</v>
      </c>
      <c r="C331" s="127" t="s">
        <v>143</v>
      </c>
      <c r="D331" s="127" t="s">
        <v>92</v>
      </c>
      <c r="E331" s="181">
        <v>0.19</v>
      </c>
      <c r="F331" s="181">
        <v>57.7</v>
      </c>
      <c r="G331" s="128">
        <v>0</v>
      </c>
      <c r="H331" s="128">
        <v>0.505</v>
      </c>
      <c r="I331" s="128">
        <v>6.8000000000000005E-2</v>
      </c>
      <c r="J331" s="128">
        <v>5.2999999999999999E-2</v>
      </c>
      <c r="K331" s="129">
        <v>1.9</v>
      </c>
      <c r="L331" s="179">
        <f t="shared" si="15"/>
        <v>0.48419916666666668</v>
      </c>
      <c r="M331" s="179">
        <f t="shared" si="16"/>
        <v>0.7</v>
      </c>
      <c r="N331" s="179">
        <f t="shared" si="17"/>
        <v>0.5</v>
      </c>
    </row>
    <row r="332" spans="1:14">
      <c r="A332" s="127" t="s">
        <v>144</v>
      </c>
      <c r="B332" s="127">
        <v>5300</v>
      </c>
      <c r="C332" s="127" t="s">
        <v>143</v>
      </c>
      <c r="D332" s="127" t="s">
        <v>92</v>
      </c>
      <c r="E332" s="181">
        <v>0.19</v>
      </c>
      <c r="F332" s="181">
        <v>57.7</v>
      </c>
      <c r="G332" s="128">
        <v>0</v>
      </c>
      <c r="H332" s="128">
        <v>0.505</v>
      </c>
      <c r="I332" s="128">
        <v>6.8000000000000005E-2</v>
      </c>
      <c r="J332" s="128">
        <v>5.2999999999999999E-2</v>
      </c>
      <c r="K332" s="129">
        <v>1.8</v>
      </c>
      <c r="L332" s="179">
        <f t="shared" si="15"/>
        <v>0.45871499999999998</v>
      </c>
      <c r="M332" s="179">
        <f t="shared" si="16"/>
        <v>0.6</v>
      </c>
      <c r="N332" s="179">
        <f t="shared" si="17"/>
        <v>0.4</v>
      </c>
    </row>
    <row r="333" spans="1:14">
      <c r="K333" s="179">
        <f t="shared" ref="K333:M333" si="18">SUM(K2:K332)</f>
        <v>2007.999999999998</v>
      </c>
      <c r="L333" s="179">
        <f t="shared" si="18"/>
        <v>2831.4851733333339</v>
      </c>
      <c r="M333" s="179">
        <f t="shared" si="18"/>
        <v>8993.9</v>
      </c>
      <c r="N333">
        <f>SUM(N2:N332)</f>
        <v>1876.2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135"/>
  <sheetViews>
    <sheetView workbookViewId="0">
      <pane ySplit="1" topLeftCell="A113" activePane="bottomLeft" state="frozen"/>
      <selection pane="bottomLeft" activeCell="C1" sqref="C1"/>
    </sheetView>
  </sheetViews>
  <sheetFormatPr defaultRowHeight="15"/>
  <cols>
    <col min="1" max="1" width="36.71093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bestFit="1" customWidth="1"/>
  </cols>
  <sheetData>
    <row r="1" spans="1:14">
      <c r="A1" s="104" t="s">
        <v>132</v>
      </c>
      <c r="B1" s="104" t="s">
        <v>133</v>
      </c>
      <c r="C1" s="104" t="s">
        <v>134</v>
      </c>
      <c r="D1" s="104" t="s">
        <v>135</v>
      </c>
      <c r="E1" s="105" t="s">
        <v>136</v>
      </c>
      <c r="F1" s="105" t="s">
        <v>137</v>
      </c>
      <c r="G1" s="105" t="s">
        <v>138</v>
      </c>
      <c r="H1" s="105" t="s">
        <v>139</v>
      </c>
      <c r="I1" s="105" t="s">
        <v>140</v>
      </c>
      <c r="J1" s="105" t="s">
        <v>141</v>
      </c>
      <c r="K1" s="106" t="s">
        <v>90</v>
      </c>
      <c r="L1" s="55" t="s">
        <v>184</v>
      </c>
      <c r="M1" s="52" t="s">
        <v>185</v>
      </c>
      <c r="N1" s="52" t="s">
        <v>186</v>
      </c>
    </row>
    <row r="2" spans="1:14">
      <c r="A2" s="134" t="s">
        <v>147</v>
      </c>
      <c r="B2" s="134">
        <v>5300</v>
      </c>
      <c r="C2" s="134" t="s">
        <v>143</v>
      </c>
      <c r="D2" s="133"/>
      <c r="E2" s="135">
        <v>0.19</v>
      </c>
      <c r="F2" s="135">
        <v>57.7</v>
      </c>
      <c r="G2" s="135">
        <v>0</v>
      </c>
      <c r="H2" s="135">
        <v>0.505</v>
      </c>
      <c r="I2" s="135">
        <v>6.8000000000000005E-2</v>
      </c>
      <c r="J2" s="135">
        <v>5.2999999999999999E-2</v>
      </c>
      <c r="K2" s="136">
        <v>0.9</v>
      </c>
      <c r="L2" s="179">
        <f>F2*J2*K2/12</f>
        <v>0.22935749999999999</v>
      </c>
      <c r="M2" s="179">
        <f>ROUND(2.721*H2*L2,1)</f>
        <v>0.3</v>
      </c>
      <c r="N2" s="179">
        <f>ROUND((2.721*I2*L2)+(E2*K2),1)</f>
        <v>0.2</v>
      </c>
    </row>
    <row r="3" spans="1:14">
      <c r="A3" s="134" t="s">
        <v>147</v>
      </c>
      <c r="B3" s="134">
        <v>5300</v>
      </c>
      <c r="C3" s="134" t="s">
        <v>143</v>
      </c>
      <c r="D3" s="134" t="s">
        <v>91</v>
      </c>
      <c r="E3" s="181">
        <v>0.19</v>
      </c>
      <c r="F3" s="181">
        <v>57.7</v>
      </c>
      <c r="G3" s="135">
        <v>0</v>
      </c>
      <c r="H3" s="135">
        <v>0.505</v>
      </c>
      <c r="I3" s="135">
        <v>6.8000000000000005E-2</v>
      </c>
      <c r="J3" s="135">
        <v>5.2999999999999999E-2</v>
      </c>
      <c r="K3" s="136">
        <v>0.1</v>
      </c>
      <c r="L3" s="179">
        <f t="shared" ref="L3:L66" si="0">F3*J3*K3/12</f>
        <v>2.5484166666666669E-2</v>
      </c>
      <c r="M3" s="179">
        <f t="shared" ref="M3:M66" si="1">ROUND(2.721*H3*L3,1)</f>
        <v>0</v>
      </c>
      <c r="N3" s="179">
        <f t="shared" ref="N3:N66" si="2">ROUND((2.721*I3*L3)+(E3*K3),1)</f>
        <v>0</v>
      </c>
    </row>
    <row r="4" spans="1:14">
      <c r="A4" s="134" t="s">
        <v>147</v>
      </c>
      <c r="B4" s="134">
        <v>2120</v>
      </c>
      <c r="C4" s="134" t="s">
        <v>143</v>
      </c>
      <c r="D4" s="134" t="s">
        <v>92</v>
      </c>
      <c r="E4" s="181">
        <v>0.19</v>
      </c>
      <c r="F4" s="181">
        <v>57.7</v>
      </c>
      <c r="G4" s="135">
        <v>0</v>
      </c>
      <c r="H4" s="135">
        <v>1.022</v>
      </c>
      <c r="I4" s="135">
        <v>0.19600000000000001</v>
      </c>
      <c r="J4" s="135">
        <v>0.26200000000000001</v>
      </c>
      <c r="K4" s="136">
        <v>5.2</v>
      </c>
      <c r="L4" s="179">
        <f t="shared" si="0"/>
        <v>6.5508733333333344</v>
      </c>
      <c r="M4" s="179">
        <f t="shared" si="1"/>
        <v>18.2</v>
      </c>
      <c r="N4" s="179">
        <f t="shared" si="2"/>
        <v>4.5</v>
      </c>
    </row>
    <row r="5" spans="1:14">
      <c r="A5" s="134" t="s">
        <v>147</v>
      </c>
      <c r="B5" s="134">
        <v>2120</v>
      </c>
      <c r="C5" s="134" t="s">
        <v>143</v>
      </c>
      <c r="D5" s="134" t="s">
        <v>92</v>
      </c>
      <c r="E5" s="181">
        <v>0.19</v>
      </c>
      <c r="F5" s="181">
        <v>57.7</v>
      </c>
      <c r="G5" s="135">
        <v>0</v>
      </c>
      <c r="H5" s="135">
        <v>1.022</v>
      </c>
      <c r="I5" s="135">
        <v>0.19600000000000001</v>
      </c>
      <c r="J5" s="135">
        <v>0.26200000000000001</v>
      </c>
      <c r="K5" s="136">
        <v>1.1000000000000001</v>
      </c>
      <c r="L5" s="179">
        <f t="shared" si="0"/>
        <v>1.385761666666667</v>
      </c>
      <c r="M5" s="179">
        <f t="shared" si="1"/>
        <v>3.9</v>
      </c>
      <c r="N5" s="179">
        <f t="shared" si="2"/>
        <v>0.9</v>
      </c>
    </row>
    <row r="6" spans="1:14">
      <c r="A6" s="134" t="s">
        <v>147</v>
      </c>
      <c r="B6" s="134">
        <v>2130</v>
      </c>
      <c r="C6" s="134" t="s">
        <v>143</v>
      </c>
      <c r="D6" s="134" t="s">
        <v>92</v>
      </c>
      <c r="E6" s="181">
        <v>0.19</v>
      </c>
      <c r="F6" s="181">
        <v>57.7</v>
      </c>
      <c r="G6" s="135">
        <v>0</v>
      </c>
      <c r="H6" s="135">
        <v>1.022</v>
      </c>
      <c r="I6" s="135">
        <v>0.19600000000000001</v>
      </c>
      <c r="J6" s="135">
        <v>0.26200000000000001</v>
      </c>
      <c r="K6" s="136">
        <v>0</v>
      </c>
      <c r="L6" s="179">
        <f t="shared" si="0"/>
        <v>0</v>
      </c>
      <c r="M6" s="179">
        <f t="shared" si="1"/>
        <v>0</v>
      </c>
      <c r="N6" s="179">
        <f t="shared" si="2"/>
        <v>0</v>
      </c>
    </row>
    <row r="7" spans="1:14">
      <c r="A7" s="134" t="s">
        <v>147</v>
      </c>
      <c r="B7" s="134">
        <v>2130</v>
      </c>
      <c r="C7" s="134" t="s">
        <v>143</v>
      </c>
      <c r="D7" s="134" t="s">
        <v>92</v>
      </c>
      <c r="E7" s="181">
        <v>0.19</v>
      </c>
      <c r="F7" s="181">
        <v>57.7</v>
      </c>
      <c r="G7" s="135">
        <v>0</v>
      </c>
      <c r="H7" s="135">
        <v>1.022</v>
      </c>
      <c r="I7" s="135">
        <v>0.19600000000000001</v>
      </c>
      <c r="J7" s="135">
        <v>0.26200000000000001</v>
      </c>
      <c r="K7" s="136">
        <v>4.3</v>
      </c>
      <c r="L7" s="179">
        <f t="shared" si="0"/>
        <v>5.4170683333333338</v>
      </c>
      <c r="M7" s="179">
        <f t="shared" si="1"/>
        <v>15.1</v>
      </c>
      <c r="N7" s="179">
        <f t="shared" si="2"/>
        <v>3.7</v>
      </c>
    </row>
    <row r="8" spans="1:14">
      <c r="A8" s="134" t="s">
        <v>147</v>
      </c>
      <c r="B8" s="134">
        <v>2130</v>
      </c>
      <c r="C8" s="134" t="s">
        <v>143</v>
      </c>
      <c r="D8" s="134" t="s">
        <v>92</v>
      </c>
      <c r="E8" s="181">
        <v>0.19</v>
      </c>
      <c r="F8" s="181">
        <v>57.7</v>
      </c>
      <c r="G8" s="135">
        <v>0</v>
      </c>
      <c r="H8" s="135">
        <v>1.022</v>
      </c>
      <c r="I8" s="135">
        <v>0.19600000000000001</v>
      </c>
      <c r="J8" s="135">
        <v>0.26200000000000001</v>
      </c>
      <c r="K8" s="136">
        <v>0.1</v>
      </c>
      <c r="L8" s="179">
        <f t="shared" si="0"/>
        <v>0.12597833333333336</v>
      </c>
      <c r="M8" s="179">
        <f t="shared" si="1"/>
        <v>0.4</v>
      </c>
      <c r="N8" s="179">
        <f t="shared" si="2"/>
        <v>0.1</v>
      </c>
    </row>
    <row r="9" spans="1:14">
      <c r="A9" s="134" t="s">
        <v>147</v>
      </c>
      <c r="B9" s="134">
        <v>1110</v>
      </c>
      <c r="C9" s="134" t="s">
        <v>143</v>
      </c>
      <c r="D9" s="134" t="s">
        <v>92</v>
      </c>
      <c r="E9" s="181">
        <v>0.19</v>
      </c>
      <c r="F9" s="181">
        <v>57.7</v>
      </c>
      <c r="G9" s="135">
        <v>0</v>
      </c>
      <c r="H9" s="135">
        <v>0.96799999999999997</v>
      </c>
      <c r="I9" s="135">
        <v>0.125</v>
      </c>
      <c r="J9" s="135">
        <v>0.28799999999999998</v>
      </c>
      <c r="K9" s="136">
        <v>0.4</v>
      </c>
      <c r="L9" s="179">
        <f t="shared" si="0"/>
        <v>0.55392000000000008</v>
      </c>
      <c r="M9" s="179">
        <f t="shared" si="1"/>
        <v>1.5</v>
      </c>
      <c r="N9" s="179">
        <f t="shared" si="2"/>
        <v>0.3</v>
      </c>
    </row>
    <row r="10" spans="1:14">
      <c r="A10" s="134" t="s">
        <v>147</v>
      </c>
      <c r="B10" s="134">
        <v>2120</v>
      </c>
      <c r="C10" s="134" t="s">
        <v>143</v>
      </c>
      <c r="D10" s="134" t="s">
        <v>92</v>
      </c>
      <c r="E10" s="181">
        <v>0.19</v>
      </c>
      <c r="F10" s="181">
        <v>57.7</v>
      </c>
      <c r="G10" s="135">
        <v>0</v>
      </c>
      <c r="H10" s="135">
        <v>1.022</v>
      </c>
      <c r="I10" s="135">
        <v>0.19600000000000001</v>
      </c>
      <c r="J10" s="135">
        <v>0.26200000000000001</v>
      </c>
      <c r="K10" s="136">
        <v>0</v>
      </c>
      <c r="L10" s="179">
        <f t="shared" si="0"/>
        <v>0</v>
      </c>
      <c r="M10" s="179">
        <f t="shared" si="1"/>
        <v>0</v>
      </c>
      <c r="N10" s="179">
        <f t="shared" si="2"/>
        <v>0</v>
      </c>
    </row>
    <row r="11" spans="1:14">
      <c r="A11" s="134" t="s">
        <v>147</v>
      </c>
      <c r="B11" s="134">
        <v>2120</v>
      </c>
      <c r="C11" s="134" t="s">
        <v>143</v>
      </c>
      <c r="D11" s="134" t="s">
        <v>92</v>
      </c>
      <c r="E11" s="181">
        <v>0.19</v>
      </c>
      <c r="F11" s="181">
        <v>57.7</v>
      </c>
      <c r="G11" s="135">
        <v>0</v>
      </c>
      <c r="H11" s="135">
        <v>1.022</v>
      </c>
      <c r="I11" s="135">
        <v>0.19600000000000001</v>
      </c>
      <c r="J11" s="135">
        <v>0.26200000000000001</v>
      </c>
      <c r="K11" s="136">
        <v>4.3</v>
      </c>
      <c r="L11" s="179">
        <f t="shared" si="0"/>
        <v>5.4170683333333338</v>
      </c>
      <c r="M11" s="179">
        <f t="shared" si="1"/>
        <v>15.1</v>
      </c>
      <c r="N11" s="179">
        <f t="shared" si="2"/>
        <v>3.7</v>
      </c>
    </row>
    <row r="12" spans="1:14">
      <c r="A12" s="134" t="s">
        <v>147</v>
      </c>
      <c r="B12" s="134">
        <v>2120</v>
      </c>
      <c r="C12" s="134" t="s">
        <v>143</v>
      </c>
      <c r="D12" s="134" t="s">
        <v>92</v>
      </c>
      <c r="E12" s="181">
        <v>0.19</v>
      </c>
      <c r="F12" s="181">
        <v>57.7</v>
      </c>
      <c r="G12" s="135">
        <v>0</v>
      </c>
      <c r="H12" s="135">
        <v>1.022</v>
      </c>
      <c r="I12" s="135">
        <v>0.19600000000000001</v>
      </c>
      <c r="J12" s="135">
        <v>0.26200000000000001</v>
      </c>
      <c r="K12" s="136">
        <v>31.4</v>
      </c>
      <c r="L12" s="179">
        <f t="shared" si="0"/>
        <v>39.55719666666667</v>
      </c>
      <c r="M12" s="179">
        <f t="shared" si="1"/>
        <v>110</v>
      </c>
      <c r="N12" s="179">
        <f t="shared" si="2"/>
        <v>27.1</v>
      </c>
    </row>
    <row r="13" spans="1:14">
      <c r="A13" s="134" t="s">
        <v>147</v>
      </c>
      <c r="B13" s="134">
        <v>6410</v>
      </c>
      <c r="C13" s="134" t="s">
        <v>143</v>
      </c>
      <c r="D13" s="134" t="s">
        <v>91</v>
      </c>
      <c r="E13" s="181">
        <v>0.19</v>
      </c>
      <c r="F13" s="181">
        <v>57.7</v>
      </c>
      <c r="G13" s="135">
        <v>0</v>
      </c>
      <c r="H13" s="135">
        <v>0.60699999999999998</v>
      </c>
      <c r="I13" s="135">
        <v>3.3000000000000002E-2</v>
      </c>
      <c r="J13" s="135">
        <v>2.5999999999999999E-2</v>
      </c>
      <c r="K13" s="136">
        <v>0.9</v>
      </c>
      <c r="L13" s="179">
        <f t="shared" si="0"/>
        <v>0.11251499999999999</v>
      </c>
      <c r="M13" s="179">
        <f t="shared" si="1"/>
        <v>0.2</v>
      </c>
      <c r="N13" s="179">
        <f t="shared" si="2"/>
        <v>0.2</v>
      </c>
    </row>
    <row r="14" spans="1:14">
      <c r="A14" s="134" t="s">
        <v>147</v>
      </c>
      <c r="B14" s="134">
        <v>6410</v>
      </c>
      <c r="C14" s="134" t="s">
        <v>143</v>
      </c>
      <c r="D14" s="134" t="s">
        <v>92</v>
      </c>
      <c r="E14" s="181">
        <v>0.19</v>
      </c>
      <c r="F14" s="181">
        <v>57.7</v>
      </c>
      <c r="G14" s="135">
        <v>0</v>
      </c>
      <c r="H14" s="135">
        <v>0.60699999999999998</v>
      </c>
      <c r="I14" s="135">
        <v>3.3000000000000002E-2</v>
      </c>
      <c r="J14" s="135">
        <v>2.5999999999999999E-2</v>
      </c>
      <c r="K14" s="136">
        <v>6</v>
      </c>
      <c r="L14" s="179">
        <f t="shared" si="0"/>
        <v>0.7501000000000001</v>
      </c>
      <c r="M14" s="179">
        <f t="shared" si="1"/>
        <v>1.2</v>
      </c>
      <c r="N14" s="179">
        <f t="shared" si="2"/>
        <v>1.2</v>
      </c>
    </row>
    <row r="15" spans="1:14">
      <c r="A15" s="134" t="s">
        <v>147</v>
      </c>
      <c r="B15" s="134">
        <v>6410</v>
      </c>
      <c r="C15" s="134" t="s">
        <v>143</v>
      </c>
      <c r="D15" s="134" t="s">
        <v>92</v>
      </c>
      <c r="E15" s="181">
        <v>0.19</v>
      </c>
      <c r="F15" s="181">
        <v>57.7</v>
      </c>
      <c r="G15" s="135">
        <v>0</v>
      </c>
      <c r="H15" s="135">
        <v>0.60699999999999998</v>
      </c>
      <c r="I15" s="135">
        <v>3.3000000000000002E-2</v>
      </c>
      <c r="J15" s="135">
        <v>2.5999999999999999E-2</v>
      </c>
      <c r="K15" s="136">
        <v>0.9</v>
      </c>
      <c r="L15" s="179">
        <f t="shared" si="0"/>
        <v>0.11251499999999999</v>
      </c>
      <c r="M15" s="179">
        <f t="shared" si="1"/>
        <v>0.2</v>
      </c>
      <c r="N15" s="179">
        <f t="shared" si="2"/>
        <v>0.2</v>
      </c>
    </row>
    <row r="16" spans="1:14">
      <c r="A16" s="134" t="s">
        <v>147</v>
      </c>
      <c r="B16" s="134">
        <v>1400</v>
      </c>
      <c r="C16" s="134" t="s">
        <v>143</v>
      </c>
      <c r="D16" s="134" t="s">
        <v>91</v>
      </c>
      <c r="E16" s="181">
        <v>0.19</v>
      </c>
      <c r="F16" s="181">
        <v>57.7</v>
      </c>
      <c r="G16" s="135">
        <v>0</v>
      </c>
      <c r="H16" s="135">
        <v>0.70899999999999996</v>
      </c>
      <c r="I16" s="135">
        <v>0.11700000000000001</v>
      </c>
      <c r="J16" s="135">
        <v>0.43099999999999999</v>
      </c>
      <c r="K16" s="136">
        <v>7.2</v>
      </c>
      <c r="L16" s="179">
        <f t="shared" si="0"/>
        <v>14.92122</v>
      </c>
      <c r="M16" s="179">
        <f t="shared" si="1"/>
        <v>28.8</v>
      </c>
      <c r="N16" s="179">
        <f t="shared" si="2"/>
        <v>6.1</v>
      </c>
    </row>
    <row r="17" spans="1:14">
      <c r="A17" s="134" t="s">
        <v>147</v>
      </c>
      <c r="B17" s="134">
        <v>1400</v>
      </c>
      <c r="C17" s="134" t="s">
        <v>143</v>
      </c>
      <c r="D17" s="134" t="s">
        <v>92</v>
      </c>
      <c r="E17" s="181">
        <v>0.19</v>
      </c>
      <c r="F17" s="181">
        <v>57.7</v>
      </c>
      <c r="G17" s="135">
        <v>0</v>
      </c>
      <c r="H17" s="135">
        <v>0.70899999999999996</v>
      </c>
      <c r="I17" s="135">
        <v>0.11700000000000001</v>
      </c>
      <c r="J17" s="135">
        <v>0.43099999999999999</v>
      </c>
      <c r="K17" s="136">
        <v>0.6</v>
      </c>
      <c r="L17" s="179">
        <f t="shared" si="0"/>
        <v>1.2434350000000001</v>
      </c>
      <c r="M17" s="179">
        <f t="shared" si="1"/>
        <v>2.4</v>
      </c>
      <c r="N17" s="179">
        <f t="shared" si="2"/>
        <v>0.5</v>
      </c>
    </row>
    <row r="18" spans="1:14">
      <c r="A18" s="134" t="s">
        <v>147</v>
      </c>
      <c r="B18" s="134">
        <v>6250</v>
      </c>
      <c r="C18" s="134" t="s">
        <v>143</v>
      </c>
      <c r="D18" s="134" t="s">
        <v>92</v>
      </c>
      <c r="E18" s="181">
        <v>0.19</v>
      </c>
      <c r="F18" s="181">
        <v>57.7</v>
      </c>
      <c r="G18" s="135">
        <v>0</v>
      </c>
      <c r="H18" s="135">
        <v>0.60699999999999998</v>
      </c>
      <c r="I18" s="135">
        <v>3.3000000000000002E-2</v>
      </c>
      <c r="J18" s="135">
        <v>2.5999999999999999E-2</v>
      </c>
      <c r="K18" s="136">
        <v>0</v>
      </c>
      <c r="L18" s="179">
        <f t="shared" si="0"/>
        <v>0</v>
      </c>
      <c r="M18" s="179">
        <f t="shared" si="1"/>
        <v>0</v>
      </c>
      <c r="N18" s="179">
        <f t="shared" si="2"/>
        <v>0</v>
      </c>
    </row>
    <row r="19" spans="1:14">
      <c r="A19" s="134" t="s">
        <v>147</v>
      </c>
      <c r="B19" s="134">
        <v>6250</v>
      </c>
      <c r="C19" s="134" t="s">
        <v>143</v>
      </c>
      <c r="D19" s="134" t="s">
        <v>91</v>
      </c>
      <c r="E19" s="181">
        <v>0.19</v>
      </c>
      <c r="F19" s="181">
        <v>57.7</v>
      </c>
      <c r="G19" s="135">
        <v>0</v>
      </c>
      <c r="H19" s="135">
        <v>0.60699999999999998</v>
      </c>
      <c r="I19" s="135">
        <v>3.3000000000000002E-2</v>
      </c>
      <c r="J19" s="135">
        <v>2.5999999999999999E-2</v>
      </c>
      <c r="K19" s="136">
        <v>0.3</v>
      </c>
      <c r="L19" s="179">
        <f t="shared" si="0"/>
        <v>3.7504999999999997E-2</v>
      </c>
      <c r="M19" s="179">
        <f t="shared" si="1"/>
        <v>0.1</v>
      </c>
      <c r="N19" s="179">
        <f t="shared" si="2"/>
        <v>0.1</v>
      </c>
    </row>
    <row r="20" spans="1:14">
      <c r="A20" s="134" t="s">
        <v>147</v>
      </c>
      <c r="B20" s="134">
        <v>6250</v>
      </c>
      <c r="C20" s="134" t="s">
        <v>143</v>
      </c>
      <c r="D20" s="134" t="s">
        <v>92</v>
      </c>
      <c r="E20" s="181">
        <v>0.19</v>
      </c>
      <c r="F20" s="181">
        <v>57.7</v>
      </c>
      <c r="G20" s="135">
        <v>0</v>
      </c>
      <c r="H20" s="135">
        <v>0.60699999999999998</v>
      </c>
      <c r="I20" s="135">
        <v>3.3000000000000002E-2</v>
      </c>
      <c r="J20" s="135">
        <v>2.5999999999999999E-2</v>
      </c>
      <c r="K20" s="136">
        <v>0.2</v>
      </c>
      <c r="L20" s="179">
        <f t="shared" si="0"/>
        <v>2.5003333333333336E-2</v>
      </c>
      <c r="M20" s="179">
        <f t="shared" si="1"/>
        <v>0</v>
      </c>
      <c r="N20" s="179">
        <f t="shared" si="2"/>
        <v>0</v>
      </c>
    </row>
    <row r="21" spans="1:14">
      <c r="A21" s="134" t="s">
        <v>147</v>
      </c>
      <c r="B21" s="134">
        <v>1700</v>
      </c>
      <c r="C21" s="134" t="s">
        <v>143</v>
      </c>
      <c r="D21" s="134" t="s">
        <v>91</v>
      </c>
      <c r="E21" s="181">
        <v>0.19</v>
      </c>
      <c r="F21" s="181">
        <v>57.7</v>
      </c>
      <c r="G21" s="135">
        <v>0</v>
      </c>
      <c r="H21" s="135">
        <v>0.96799999999999997</v>
      </c>
      <c r="I21" s="135">
        <v>0.125</v>
      </c>
      <c r="J21" s="135">
        <v>0.34100000000000003</v>
      </c>
      <c r="K21" s="136">
        <v>1.2</v>
      </c>
      <c r="L21" s="179">
        <f t="shared" si="0"/>
        <v>1.9675700000000003</v>
      </c>
      <c r="M21" s="179">
        <f t="shared" si="1"/>
        <v>5.2</v>
      </c>
      <c r="N21" s="179">
        <f t="shared" si="2"/>
        <v>0.9</v>
      </c>
    </row>
    <row r="22" spans="1:14">
      <c r="A22" s="134" t="s">
        <v>147</v>
      </c>
      <c r="B22" s="134">
        <v>1700</v>
      </c>
      <c r="C22" s="134" t="s">
        <v>143</v>
      </c>
      <c r="D22" s="134" t="s">
        <v>92</v>
      </c>
      <c r="E22" s="181">
        <v>0.19</v>
      </c>
      <c r="F22" s="181">
        <v>57.7</v>
      </c>
      <c r="G22" s="135">
        <v>0</v>
      </c>
      <c r="H22" s="135">
        <v>0.96799999999999997</v>
      </c>
      <c r="I22" s="135">
        <v>0.125</v>
      </c>
      <c r="J22" s="135">
        <v>0.34100000000000003</v>
      </c>
      <c r="K22" s="136">
        <v>8.6999999999999993</v>
      </c>
      <c r="L22" s="179">
        <f t="shared" si="0"/>
        <v>14.264882500000001</v>
      </c>
      <c r="M22" s="179">
        <f t="shared" si="1"/>
        <v>37.6</v>
      </c>
      <c r="N22" s="179">
        <f t="shared" si="2"/>
        <v>6.5</v>
      </c>
    </row>
    <row r="23" spans="1:14">
      <c r="A23" s="134" t="s">
        <v>147</v>
      </c>
      <c r="B23" s="134">
        <v>2130</v>
      </c>
      <c r="C23" s="134" t="s">
        <v>143</v>
      </c>
      <c r="D23" s="134" t="s">
        <v>92</v>
      </c>
      <c r="E23" s="181">
        <v>0.19</v>
      </c>
      <c r="F23" s="181">
        <v>57.7</v>
      </c>
      <c r="G23" s="135">
        <v>0</v>
      </c>
      <c r="H23" s="135">
        <v>1.022</v>
      </c>
      <c r="I23" s="135">
        <v>0.19600000000000001</v>
      </c>
      <c r="J23" s="135">
        <v>0.26200000000000001</v>
      </c>
      <c r="K23" s="136">
        <v>0.1</v>
      </c>
      <c r="L23" s="179">
        <f t="shared" si="0"/>
        <v>0.12597833333333336</v>
      </c>
      <c r="M23" s="179">
        <f t="shared" si="1"/>
        <v>0.4</v>
      </c>
      <c r="N23" s="179">
        <f t="shared" si="2"/>
        <v>0.1</v>
      </c>
    </row>
    <row r="24" spans="1:14">
      <c r="A24" s="134" t="s">
        <v>147</v>
      </c>
      <c r="B24" s="134">
        <v>2130</v>
      </c>
      <c r="C24" s="134" t="s">
        <v>143</v>
      </c>
      <c r="D24" s="134" t="s">
        <v>92</v>
      </c>
      <c r="E24" s="181">
        <v>0.19</v>
      </c>
      <c r="F24" s="181">
        <v>57.7</v>
      </c>
      <c r="G24" s="135">
        <v>0</v>
      </c>
      <c r="H24" s="135">
        <v>1.022</v>
      </c>
      <c r="I24" s="135">
        <v>0.19600000000000001</v>
      </c>
      <c r="J24" s="135">
        <v>0.26200000000000001</v>
      </c>
      <c r="K24" s="136">
        <v>6.3</v>
      </c>
      <c r="L24" s="179">
        <f t="shared" si="0"/>
        <v>7.9366349999999999</v>
      </c>
      <c r="M24" s="179">
        <f t="shared" si="1"/>
        <v>22.1</v>
      </c>
      <c r="N24" s="179">
        <f t="shared" si="2"/>
        <v>5.4</v>
      </c>
    </row>
    <row r="25" spans="1:14">
      <c r="A25" s="134" t="s">
        <v>147</v>
      </c>
      <c r="B25" s="134">
        <v>2130</v>
      </c>
      <c r="C25" s="134" t="s">
        <v>143</v>
      </c>
      <c r="D25" s="134" t="s">
        <v>92</v>
      </c>
      <c r="E25" s="181">
        <v>0.19</v>
      </c>
      <c r="F25" s="181">
        <v>57.7</v>
      </c>
      <c r="G25" s="135">
        <v>0</v>
      </c>
      <c r="H25" s="135">
        <v>1.022</v>
      </c>
      <c r="I25" s="135">
        <v>0.19600000000000001</v>
      </c>
      <c r="J25" s="135">
        <v>0.26200000000000001</v>
      </c>
      <c r="K25" s="136">
        <v>0.5</v>
      </c>
      <c r="L25" s="179">
        <f t="shared" si="0"/>
        <v>0.62989166666666674</v>
      </c>
      <c r="M25" s="179">
        <f t="shared" si="1"/>
        <v>1.8</v>
      </c>
      <c r="N25" s="179">
        <f t="shared" si="2"/>
        <v>0.4</v>
      </c>
    </row>
    <row r="26" spans="1:14">
      <c r="A26" s="134" t="s">
        <v>147</v>
      </c>
      <c r="B26" s="134">
        <v>1290</v>
      </c>
      <c r="C26" s="134" t="s">
        <v>143</v>
      </c>
      <c r="D26" s="134" t="s">
        <v>91</v>
      </c>
      <c r="E26" s="181">
        <v>0.19</v>
      </c>
      <c r="F26" s="181">
        <v>57.7</v>
      </c>
      <c r="G26" s="135">
        <v>0</v>
      </c>
      <c r="H26" s="135">
        <v>1.2450000000000001</v>
      </c>
      <c r="I26" s="135">
        <v>0.21299999999999999</v>
      </c>
      <c r="J26" s="135">
        <v>0.34100000000000003</v>
      </c>
      <c r="K26" s="136">
        <v>3.4</v>
      </c>
      <c r="L26" s="179">
        <f t="shared" si="0"/>
        <v>5.5747816666666674</v>
      </c>
      <c r="M26" s="179">
        <f t="shared" si="1"/>
        <v>18.899999999999999</v>
      </c>
      <c r="N26" s="179">
        <f t="shared" si="2"/>
        <v>3.9</v>
      </c>
    </row>
    <row r="27" spans="1:14">
      <c r="A27" s="134" t="s">
        <v>147</v>
      </c>
      <c r="B27" s="134">
        <v>1290</v>
      </c>
      <c r="C27" s="134" t="s">
        <v>143</v>
      </c>
      <c r="D27" s="134" t="s">
        <v>92</v>
      </c>
      <c r="E27" s="181">
        <v>0.19</v>
      </c>
      <c r="F27" s="181">
        <v>57.7</v>
      </c>
      <c r="G27" s="135">
        <v>0</v>
      </c>
      <c r="H27" s="135">
        <v>1.2450000000000001</v>
      </c>
      <c r="I27" s="135">
        <v>0.21299999999999999</v>
      </c>
      <c r="J27" s="135">
        <v>0.34100000000000003</v>
      </c>
      <c r="K27" s="136">
        <v>5.8</v>
      </c>
      <c r="L27" s="179">
        <f t="shared" si="0"/>
        <v>9.5099216666666688</v>
      </c>
      <c r="M27" s="179">
        <f t="shared" si="1"/>
        <v>32.200000000000003</v>
      </c>
      <c r="N27" s="179">
        <f t="shared" si="2"/>
        <v>6.6</v>
      </c>
    </row>
    <row r="28" spans="1:14">
      <c r="A28" s="134" t="s">
        <v>147</v>
      </c>
      <c r="B28" s="134">
        <v>1330</v>
      </c>
      <c r="C28" s="134" t="s">
        <v>143</v>
      </c>
      <c r="D28" s="134" t="s">
        <v>91</v>
      </c>
      <c r="E28" s="181">
        <v>0.19</v>
      </c>
      <c r="F28" s="181">
        <v>57.7</v>
      </c>
      <c r="G28" s="135">
        <v>0</v>
      </c>
      <c r="H28" s="135">
        <v>1.395</v>
      </c>
      <c r="I28" s="135">
        <v>0.33900000000000002</v>
      </c>
      <c r="J28" s="135">
        <v>0.39300000000000002</v>
      </c>
      <c r="K28" s="136">
        <v>0.3</v>
      </c>
      <c r="L28" s="179">
        <f t="shared" si="0"/>
        <v>0.56690249999999998</v>
      </c>
      <c r="M28" s="179">
        <f t="shared" si="1"/>
        <v>2.2000000000000002</v>
      </c>
      <c r="N28" s="179">
        <f t="shared" si="2"/>
        <v>0.6</v>
      </c>
    </row>
    <row r="29" spans="1:14">
      <c r="A29" s="134" t="s">
        <v>147</v>
      </c>
      <c r="B29" s="134">
        <v>1330</v>
      </c>
      <c r="C29" s="134" t="s">
        <v>143</v>
      </c>
      <c r="D29" s="134" t="s">
        <v>92</v>
      </c>
      <c r="E29" s="181">
        <v>0.19</v>
      </c>
      <c r="F29" s="181">
        <v>57.7</v>
      </c>
      <c r="G29" s="135">
        <v>0</v>
      </c>
      <c r="H29" s="135">
        <v>1.395</v>
      </c>
      <c r="I29" s="135">
        <v>0.33900000000000002</v>
      </c>
      <c r="J29" s="135">
        <v>0.39300000000000002</v>
      </c>
      <c r="K29" s="136">
        <v>0.1</v>
      </c>
      <c r="L29" s="179">
        <f t="shared" si="0"/>
        <v>0.18896750000000004</v>
      </c>
      <c r="M29" s="179">
        <f t="shared" si="1"/>
        <v>0.7</v>
      </c>
      <c r="N29" s="179">
        <f t="shared" si="2"/>
        <v>0.2</v>
      </c>
    </row>
    <row r="30" spans="1:14">
      <c r="A30" s="134" t="s">
        <v>147</v>
      </c>
      <c r="B30" s="134">
        <v>3100</v>
      </c>
      <c r="C30" s="134" t="s">
        <v>143</v>
      </c>
      <c r="D30" s="133"/>
      <c r="E30" s="181">
        <v>0.19</v>
      </c>
      <c r="F30" s="181">
        <v>57.7</v>
      </c>
      <c r="G30" s="135">
        <v>0</v>
      </c>
      <c r="H30" s="135">
        <v>0.69099999999999995</v>
      </c>
      <c r="I30" s="135">
        <v>3.5999999999999997E-2</v>
      </c>
      <c r="J30" s="135">
        <v>0.26200000000000001</v>
      </c>
      <c r="K30" s="136">
        <v>0.1</v>
      </c>
      <c r="L30" s="179">
        <f t="shared" si="0"/>
        <v>0.12597833333333336</v>
      </c>
      <c r="M30" s="179">
        <f t="shared" si="1"/>
        <v>0.2</v>
      </c>
      <c r="N30" s="179">
        <f t="shared" si="2"/>
        <v>0</v>
      </c>
    </row>
    <row r="31" spans="1:14">
      <c r="A31" s="134" t="s">
        <v>147</v>
      </c>
      <c r="B31" s="134">
        <v>3100</v>
      </c>
      <c r="C31" s="134" t="s">
        <v>143</v>
      </c>
      <c r="D31" s="134" t="s">
        <v>91</v>
      </c>
      <c r="E31" s="181">
        <v>0.19</v>
      </c>
      <c r="F31" s="181">
        <v>57.7</v>
      </c>
      <c r="G31" s="135">
        <v>0</v>
      </c>
      <c r="H31" s="135">
        <v>0.69099999999999995</v>
      </c>
      <c r="I31" s="135">
        <v>3.5999999999999997E-2</v>
      </c>
      <c r="J31" s="135">
        <v>0.26200000000000001</v>
      </c>
      <c r="K31" s="136">
        <v>2.4</v>
      </c>
      <c r="L31" s="179">
        <f t="shared" si="0"/>
        <v>3.0234800000000006</v>
      </c>
      <c r="M31" s="179">
        <f t="shared" si="1"/>
        <v>5.7</v>
      </c>
      <c r="N31" s="179">
        <f t="shared" si="2"/>
        <v>0.8</v>
      </c>
    </row>
    <row r="32" spans="1:14">
      <c r="A32" s="134" t="s">
        <v>147</v>
      </c>
      <c r="B32" s="134">
        <v>3100</v>
      </c>
      <c r="C32" s="134" t="s">
        <v>143</v>
      </c>
      <c r="D32" s="134" t="s">
        <v>92</v>
      </c>
      <c r="E32" s="181">
        <v>0.19</v>
      </c>
      <c r="F32" s="181">
        <v>57.7</v>
      </c>
      <c r="G32" s="135">
        <v>0</v>
      </c>
      <c r="H32" s="135">
        <v>0.69099999999999995</v>
      </c>
      <c r="I32" s="135">
        <v>3.5999999999999997E-2</v>
      </c>
      <c r="J32" s="135">
        <v>0.26200000000000001</v>
      </c>
      <c r="K32" s="136">
        <v>13.3</v>
      </c>
      <c r="L32" s="179">
        <f t="shared" si="0"/>
        <v>16.755118333333336</v>
      </c>
      <c r="M32" s="179">
        <f t="shared" si="1"/>
        <v>31.5</v>
      </c>
      <c r="N32" s="179">
        <f t="shared" si="2"/>
        <v>4.2</v>
      </c>
    </row>
    <row r="33" spans="1:14">
      <c r="A33" s="134" t="s">
        <v>147</v>
      </c>
      <c r="B33" s="134">
        <v>6172</v>
      </c>
      <c r="C33" s="134" t="s">
        <v>143</v>
      </c>
      <c r="D33" s="134" t="s">
        <v>92</v>
      </c>
      <c r="E33" s="181">
        <v>0.19</v>
      </c>
      <c r="F33" s="181">
        <v>57.7</v>
      </c>
      <c r="G33" s="135">
        <v>0</v>
      </c>
      <c r="H33" s="135">
        <v>0.60699999999999998</v>
      </c>
      <c r="I33" s="135">
        <v>3.3000000000000002E-2</v>
      </c>
      <c r="J33" s="135">
        <v>2.5999999999999999E-2</v>
      </c>
      <c r="K33" s="136">
        <v>2.5</v>
      </c>
      <c r="L33" s="179">
        <f t="shared" si="0"/>
        <v>0.31254166666666666</v>
      </c>
      <c r="M33" s="179">
        <f t="shared" si="1"/>
        <v>0.5</v>
      </c>
      <c r="N33" s="179">
        <f t="shared" si="2"/>
        <v>0.5</v>
      </c>
    </row>
    <row r="34" spans="1:14">
      <c r="A34" s="134" t="s">
        <v>147</v>
      </c>
      <c r="B34" s="134">
        <v>6172</v>
      </c>
      <c r="C34" s="134" t="s">
        <v>143</v>
      </c>
      <c r="D34" s="134" t="s">
        <v>92</v>
      </c>
      <c r="E34" s="181">
        <v>0.19</v>
      </c>
      <c r="F34" s="181">
        <v>57.7</v>
      </c>
      <c r="G34" s="135">
        <v>0</v>
      </c>
      <c r="H34" s="135">
        <v>0.60699999999999998</v>
      </c>
      <c r="I34" s="135">
        <v>3.3000000000000002E-2</v>
      </c>
      <c r="J34" s="135">
        <v>2.5999999999999999E-2</v>
      </c>
      <c r="K34" s="136">
        <v>0.4</v>
      </c>
      <c r="L34" s="179">
        <f t="shared" si="0"/>
        <v>5.0006666666666671E-2</v>
      </c>
      <c r="M34" s="179">
        <f t="shared" si="1"/>
        <v>0.1</v>
      </c>
      <c r="N34" s="179">
        <f t="shared" si="2"/>
        <v>0.1</v>
      </c>
    </row>
    <row r="35" spans="1:14">
      <c r="A35" s="134" t="s">
        <v>147</v>
      </c>
      <c r="B35" s="134">
        <v>1820</v>
      </c>
      <c r="C35" s="134" t="s">
        <v>143</v>
      </c>
      <c r="D35" s="134" t="s">
        <v>91</v>
      </c>
      <c r="E35" s="181">
        <v>0.19</v>
      </c>
      <c r="F35" s="181">
        <v>57.7</v>
      </c>
      <c r="G35" s="135">
        <v>0</v>
      </c>
      <c r="H35" s="135">
        <v>2.0139999999999998</v>
      </c>
      <c r="I35" s="135">
        <v>0.28699999999999998</v>
      </c>
      <c r="J35" s="135">
        <v>0.28899999999999998</v>
      </c>
      <c r="K35" s="136">
        <v>1</v>
      </c>
      <c r="L35" s="179">
        <f t="shared" si="0"/>
        <v>1.3896083333333333</v>
      </c>
      <c r="M35" s="179">
        <f t="shared" si="1"/>
        <v>7.6</v>
      </c>
      <c r="N35" s="179">
        <f t="shared" si="2"/>
        <v>1.3</v>
      </c>
    </row>
    <row r="36" spans="1:14">
      <c r="A36" s="134" t="s">
        <v>147</v>
      </c>
      <c r="B36" s="134">
        <v>1820</v>
      </c>
      <c r="C36" s="134" t="s">
        <v>143</v>
      </c>
      <c r="D36" s="134" t="s">
        <v>92</v>
      </c>
      <c r="E36" s="181">
        <v>0.19</v>
      </c>
      <c r="F36" s="181">
        <v>57.7</v>
      </c>
      <c r="G36" s="135">
        <v>0</v>
      </c>
      <c r="H36" s="135">
        <v>2.0139999999999998</v>
      </c>
      <c r="I36" s="135">
        <v>0.28699999999999998</v>
      </c>
      <c r="J36" s="135">
        <v>0.28899999999999998</v>
      </c>
      <c r="K36" s="136">
        <v>0.2</v>
      </c>
      <c r="L36" s="179">
        <f t="shared" si="0"/>
        <v>0.27792166666666668</v>
      </c>
      <c r="M36" s="179">
        <f t="shared" si="1"/>
        <v>1.5</v>
      </c>
      <c r="N36" s="179">
        <f t="shared" si="2"/>
        <v>0.3</v>
      </c>
    </row>
    <row r="37" spans="1:14">
      <c r="A37" s="134" t="s">
        <v>147</v>
      </c>
      <c r="B37" s="134">
        <v>4110</v>
      </c>
      <c r="C37" s="134" t="s">
        <v>143</v>
      </c>
      <c r="D37" s="133"/>
      <c r="E37" s="181">
        <v>0.19</v>
      </c>
      <c r="F37" s="181">
        <v>57.7</v>
      </c>
      <c r="G37" s="135">
        <v>0</v>
      </c>
      <c r="H37" s="135">
        <v>0.69099999999999995</v>
      </c>
      <c r="I37" s="135">
        <v>3.5999999999999997E-2</v>
      </c>
      <c r="J37" s="135">
        <v>0.26200000000000001</v>
      </c>
      <c r="K37" s="136">
        <v>0.3</v>
      </c>
      <c r="L37" s="179">
        <f t="shared" si="0"/>
        <v>0.37793500000000008</v>
      </c>
      <c r="M37" s="179">
        <f t="shared" si="1"/>
        <v>0.7</v>
      </c>
      <c r="N37" s="179">
        <f t="shared" si="2"/>
        <v>0.1</v>
      </c>
    </row>
    <row r="38" spans="1:14">
      <c r="A38" s="134" t="s">
        <v>147</v>
      </c>
      <c r="B38" s="134">
        <v>4110</v>
      </c>
      <c r="C38" s="134" t="s">
        <v>143</v>
      </c>
      <c r="D38" s="134" t="s">
        <v>92</v>
      </c>
      <c r="E38" s="181">
        <v>0.19</v>
      </c>
      <c r="F38" s="181">
        <v>57.7</v>
      </c>
      <c r="G38" s="135">
        <v>0</v>
      </c>
      <c r="H38" s="135">
        <v>0.69099999999999995</v>
      </c>
      <c r="I38" s="135">
        <v>3.5999999999999997E-2</v>
      </c>
      <c r="J38" s="135">
        <v>0.26200000000000001</v>
      </c>
      <c r="K38" s="136">
        <v>6.9</v>
      </c>
      <c r="L38" s="179">
        <f t="shared" si="0"/>
        <v>8.6925050000000024</v>
      </c>
      <c r="M38" s="179">
        <f t="shared" si="1"/>
        <v>16.3</v>
      </c>
      <c r="N38" s="179">
        <f t="shared" si="2"/>
        <v>2.2000000000000002</v>
      </c>
    </row>
    <row r="39" spans="1:14">
      <c r="A39" s="134" t="s">
        <v>147</v>
      </c>
      <c r="B39" s="134">
        <v>4110</v>
      </c>
      <c r="C39" s="134" t="s">
        <v>143</v>
      </c>
      <c r="D39" s="134" t="s">
        <v>92</v>
      </c>
      <c r="E39" s="181">
        <v>0.19</v>
      </c>
      <c r="F39" s="181">
        <v>57.7</v>
      </c>
      <c r="G39" s="135">
        <v>0</v>
      </c>
      <c r="H39" s="135">
        <v>0.69099999999999995</v>
      </c>
      <c r="I39" s="135">
        <v>3.5999999999999997E-2</v>
      </c>
      <c r="J39" s="135">
        <v>0.26200000000000001</v>
      </c>
      <c r="K39" s="136">
        <v>5.0999999999999996</v>
      </c>
      <c r="L39" s="179">
        <f t="shared" si="0"/>
        <v>6.4248950000000002</v>
      </c>
      <c r="M39" s="179">
        <f t="shared" si="1"/>
        <v>12.1</v>
      </c>
      <c r="N39" s="179">
        <f t="shared" si="2"/>
        <v>1.6</v>
      </c>
    </row>
    <row r="40" spans="1:14">
      <c r="A40" s="134" t="s">
        <v>147</v>
      </c>
      <c r="B40" s="134">
        <v>4110</v>
      </c>
      <c r="C40" s="134" t="s">
        <v>143</v>
      </c>
      <c r="D40" s="134" t="s">
        <v>91</v>
      </c>
      <c r="E40" s="181">
        <v>0.19</v>
      </c>
      <c r="F40" s="181">
        <v>57.7</v>
      </c>
      <c r="G40" s="135">
        <v>0</v>
      </c>
      <c r="H40" s="135">
        <v>0.69099999999999995</v>
      </c>
      <c r="I40" s="135">
        <v>3.5999999999999997E-2</v>
      </c>
      <c r="J40" s="135">
        <v>0.26200000000000001</v>
      </c>
      <c r="K40" s="136">
        <v>1.1000000000000001</v>
      </c>
      <c r="L40" s="179">
        <f t="shared" si="0"/>
        <v>1.385761666666667</v>
      </c>
      <c r="M40" s="179">
        <f t="shared" si="1"/>
        <v>2.6</v>
      </c>
      <c r="N40" s="179">
        <f t="shared" si="2"/>
        <v>0.3</v>
      </c>
    </row>
    <row r="41" spans="1:14">
      <c r="A41" s="134" t="s">
        <v>147</v>
      </c>
      <c r="B41" s="134">
        <v>4110</v>
      </c>
      <c r="C41" s="134" t="s">
        <v>143</v>
      </c>
      <c r="D41" s="134" t="s">
        <v>92</v>
      </c>
      <c r="E41" s="181">
        <v>0.19</v>
      </c>
      <c r="F41" s="181">
        <v>57.7</v>
      </c>
      <c r="G41" s="135">
        <v>0</v>
      </c>
      <c r="H41" s="135">
        <v>0.69099999999999995</v>
      </c>
      <c r="I41" s="135">
        <v>3.5999999999999997E-2</v>
      </c>
      <c r="J41" s="135">
        <v>0.26200000000000001</v>
      </c>
      <c r="K41" s="136">
        <v>94.4</v>
      </c>
      <c r="L41" s="179">
        <f t="shared" si="0"/>
        <v>118.9235466666667</v>
      </c>
      <c r="M41" s="179">
        <f t="shared" si="1"/>
        <v>223.6</v>
      </c>
      <c r="N41" s="179">
        <f t="shared" si="2"/>
        <v>29.6</v>
      </c>
    </row>
    <row r="42" spans="1:14">
      <c r="A42" s="134" t="s">
        <v>147</v>
      </c>
      <c r="B42" s="134">
        <v>5300</v>
      </c>
      <c r="C42" s="134" t="s">
        <v>143</v>
      </c>
      <c r="D42" s="133"/>
      <c r="E42" s="181">
        <v>0.19</v>
      </c>
      <c r="F42" s="181">
        <v>57.7</v>
      </c>
      <c r="G42" s="135">
        <v>0</v>
      </c>
      <c r="H42" s="135">
        <v>0.505</v>
      </c>
      <c r="I42" s="135">
        <v>6.8000000000000005E-2</v>
      </c>
      <c r="J42" s="135">
        <v>5.2999999999999999E-2</v>
      </c>
      <c r="K42" s="136">
        <v>1.1000000000000001</v>
      </c>
      <c r="L42" s="179">
        <f t="shared" si="0"/>
        <v>0.28032583333333333</v>
      </c>
      <c r="M42" s="179">
        <f t="shared" si="1"/>
        <v>0.4</v>
      </c>
      <c r="N42" s="179">
        <f t="shared" si="2"/>
        <v>0.3</v>
      </c>
    </row>
    <row r="43" spans="1:14">
      <c r="A43" s="134" t="s">
        <v>147</v>
      </c>
      <c r="B43" s="134">
        <v>5300</v>
      </c>
      <c r="C43" s="134" t="s">
        <v>143</v>
      </c>
      <c r="D43" s="134" t="s">
        <v>92</v>
      </c>
      <c r="E43" s="181">
        <v>0.19</v>
      </c>
      <c r="F43" s="181">
        <v>57.7</v>
      </c>
      <c r="G43" s="135">
        <v>0</v>
      </c>
      <c r="H43" s="135">
        <v>0.505</v>
      </c>
      <c r="I43" s="135">
        <v>6.8000000000000005E-2</v>
      </c>
      <c r="J43" s="135">
        <v>5.2999999999999999E-2</v>
      </c>
      <c r="K43" s="136">
        <v>0</v>
      </c>
      <c r="L43" s="179">
        <f t="shared" si="0"/>
        <v>0</v>
      </c>
      <c r="M43" s="179">
        <f t="shared" si="1"/>
        <v>0</v>
      </c>
      <c r="N43" s="179">
        <f t="shared" si="2"/>
        <v>0</v>
      </c>
    </row>
    <row r="44" spans="1:14">
      <c r="A44" s="134" t="s">
        <v>147</v>
      </c>
      <c r="B44" s="134">
        <v>5300</v>
      </c>
      <c r="C44" s="134" t="s">
        <v>143</v>
      </c>
      <c r="D44" s="134" t="s">
        <v>92</v>
      </c>
      <c r="E44" s="181">
        <v>0.19</v>
      </c>
      <c r="F44" s="181">
        <v>57.7</v>
      </c>
      <c r="G44" s="135">
        <v>0</v>
      </c>
      <c r="H44" s="135">
        <v>0.505</v>
      </c>
      <c r="I44" s="135">
        <v>6.8000000000000005E-2</v>
      </c>
      <c r="J44" s="135">
        <v>5.2999999999999999E-2</v>
      </c>
      <c r="K44" s="136">
        <v>13</v>
      </c>
      <c r="L44" s="179">
        <f t="shared" si="0"/>
        <v>3.3129416666666667</v>
      </c>
      <c r="M44" s="179">
        <f t="shared" si="1"/>
        <v>4.5999999999999996</v>
      </c>
      <c r="N44" s="179">
        <f t="shared" si="2"/>
        <v>3.1</v>
      </c>
    </row>
    <row r="45" spans="1:14">
      <c r="A45" s="134" t="s">
        <v>147</v>
      </c>
      <c r="B45" s="134">
        <v>4110</v>
      </c>
      <c r="C45" s="134" t="s">
        <v>143</v>
      </c>
      <c r="D45" s="134" t="s">
        <v>92</v>
      </c>
      <c r="E45" s="181">
        <v>0.19</v>
      </c>
      <c r="F45" s="181">
        <v>57.7</v>
      </c>
      <c r="G45" s="135">
        <v>0</v>
      </c>
      <c r="H45" s="135">
        <v>0.69099999999999995</v>
      </c>
      <c r="I45" s="135">
        <v>3.5999999999999997E-2</v>
      </c>
      <c r="J45" s="135">
        <v>0.26200000000000001</v>
      </c>
      <c r="K45" s="136">
        <v>1.5</v>
      </c>
      <c r="L45" s="179">
        <f t="shared" si="0"/>
        <v>1.8896750000000002</v>
      </c>
      <c r="M45" s="179">
        <f t="shared" si="1"/>
        <v>3.6</v>
      </c>
      <c r="N45" s="179">
        <f t="shared" si="2"/>
        <v>0.5</v>
      </c>
    </row>
    <row r="46" spans="1:14">
      <c r="A46" s="134" t="s">
        <v>147</v>
      </c>
      <c r="B46" s="134">
        <v>4110</v>
      </c>
      <c r="C46" s="134" t="s">
        <v>143</v>
      </c>
      <c r="D46" s="134" t="s">
        <v>92</v>
      </c>
      <c r="E46" s="181">
        <v>0.19</v>
      </c>
      <c r="F46" s="181">
        <v>57.7</v>
      </c>
      <c r="G46" s="135">
        <v>0</v>
      </c>
      <c r="H46" s="135">
        <v>0.69099999999999995</v>
      </c>
      <c r="I46" s="135">
        <v>3.5999999999999997E-2</v>
      </c>
      <c r="J46" s="135">
        <v>0.26200000000000001</v>
      </c>
      <c r="K46" s="136">
        <v>8.4</v>
      </c>
      <c r="L46" s="179">
        <f t="shared" si="0"/>
        <v>10.582180000000003</v>
      </c>
      <c r="M46" s="179">
        <f t="shared" si="1"/>
        <v>19.899999999999999</v>
      </c>
      <c r="N46" s="179">
        <f t="shared" si="2"/>
        <v>2.6</v>
      </c>
    </row>
    <row r="47" spans="1:14">
      <c r="A47" s="134" t="s">
        <v>147</v>
      </c>
      <c r="B47" s="134">
        <v>4110</v>
      </c>
      <c r="C47" s="134" t="s">
        <v>143</v>
      </c>
      <c r="D47" s="134" t="s">
        <v>92</v>
      </c>
      <c r="E47" s="181">
        <v>0.19</v>
      </c>
      <c r="F47" s="181">
        <v>57.7</v>
      </c>
      <c r="G47" s="135">
        <v>0</v>
      </c>
      <c r="H47" s="135">
        <v>0.69099999999999995</v>
      </c>
      <c r="I47" s="135">
        <v>3.5999999999999997E-2</v>
      </c>
      <c r="J47" s="135">
        <v>0.26200000000000001</v>
      </c>
      <c r="K47" s="136">
        <v>0.6</v>
      </c>
      <c r="L47" s="179">
        <f t="shared" si="0"/>
        <v>0.75587000000000015</v>
      </c>
      <c r="M47" s="179">
        <f t="shared" si="1"/>
        <v>1.4</v>
      </c>
      <c r="N47" s="179">
        <f t="shared" si="2"/>
        <v>0.2</v>
      </c>
    </row>
    <row r="48" spans="1:14">
      <c r="A48" s="134" t="s">
        <v>147</v>
      </c>
      <c r="B48" s="134">
        <v>2430</v>
      </c>
      <c r="C48" s="134" t="s">
        <v>143</v>
      </c>
      <c r="D48" s="134" t="s">
        <v>92</v>
      </c>
      <c r="E48" s="181">
        <v>0.19</v>
      </c>
      <c r="F48" s="181">
        <v>57.7</v>
      </c>
      <c r="G48" s="135">
        <v>0</v>
      </c>
      <c r="H48" s="135">
        <v>1.677</v>
      </c>
      <c r="I48" s="135">
        <v>0.48899999999999999</v>
      </c>
      <c r="J48" s="135">
        <v>0.28899999999999998</v>
      </c>
      <c r="K48" s="136">
        <v>1</v>
      </c>
      <c r="L48" s="179">
        <f t="shared" si="0"/>
        <v>1.3896083333333333</v>
      </c>
      <c r="M48" s="179">
        <f t="shared" si="1"/>
        <v>6.3</v>
      </c>
      <c r="N48" s="179">
        <f t="shared" si="2"/>
        <v>2</v>
      </c>
    </row>
    <row r="49" spans="1:14">
      <c r="A49" s="134" t="s">
        <v>147</v>
      </c>
      <c r="B49" s="134">
        <v>2430</v>
      </c>
      <c r="C49" s="134" t="s">
        <v>143</v>
      </c>
      <c r="D49" s="134" t="s">
        <v>92</v>
      </c>
      <c r="E49" s="181">
        <v>0.19</v>
      </c>
      <c r="F49" s="181">
        <v>57.7</v>
      </c>
      <c r="G49" s="135">
        <v>0</v>
      </c>
      <c r="H49" s="135">
        <v>1.677</v>
      </c>
      <c r="I49" s="135">
        <v>0.48899999999999999</v>
      </c>
      <c r="J49" s="135">
        <v>0.28899999999999998</v>
      </c>
      <c r="K49" s="136">
        <v>4</v>
      </c>
      <c r="L49" s="179">
        <f t="shared" si="0"/>
        <v>5.5584333333333333</v>
      </c>
      <c r="M49" s="179">
        <f t="shared" si="1"/>
        <v>25.4</v>
      </c>
      <c r="N49" s="179">
        <f t="shared" si="2"/>
        <v>8.1999999999999993</v>
      </c>
    </row>
    <row r="50" spans="1:14">
      <c r="A50" s="134" t="s">
        <v>147</v>
      </c>
      <c r="B50" s="134">
        <v>4110</v>
      </c>
      <c r="C50" s="134" t="s">
        <v>143</v>
      </c>
      <c r="D50" s="134" t="s">
        <v>92</v>
      </c>
      <c r="E50" s="181">
        <v>0.19</v>
      </c>
      <c r="F50" s="181">
        <v>57.7</v>
      </c>
      <c r="G50" s="135">
        <v>0</v>
      </c>
      <c r="H50" s="135">
        <v>0.69099999999999995</v>
      </c>
      <c r="I50" s="135">
        <v>3.5999999999999997E-2</v>
      </c>
      <c r="J50" s="135">
        <v>0.26200000000000001</v>
      </c>
      <c r="K50" s="136">
        <v>0.2</v>
      </c>
      <c r="L50" s="179">
        <f t="shared" si="0"/>
        <v>0.25195666666666672</v>
      </c>
      <c r="M50" s="179">
        <f t="shared" si="1"/>
        <v>0.5</v>
      </c>
      <c r="N50" s="179">
        <f t="shared" si="2"/>
        <v>0.1</v>
      </c>
    </row>
    <row r="51" spans="1:14">
      <c r="A51" s="134" t="s">
        <v>147</v>
      </c>
      <c r="B51" s="134">
        <v>2540</v>
      </c>
      <c r="C51" s="134" t="s">
        <v>143</v>
      </c>
      <c r="D51" s="134" t="s">
        <v>91</v>
      </c>
      <c r="E51" s="181">
        <v>0.19</v>
      </c>
      <c r="F51" s="181">
        <v>57.7</v>
      </c>
      <c r="G51" s="135">
        <v>0</v>
      </c>
      <c r="H51" s="135">
        <v>1.677</v>
      </c>
      <c r="I51" s="135">
        <v>0.48899999999999999</v>
      </c>
      <c r="J51" s="135">
        <v>0.28899999999999998</v>
      </c>
      <c r="K51" s="136">
        <v>37.799999999999997</v>
      </c>
      <c r="L51" s="179">
        <f t="shared" si="0"/>
        <v>52.527194999999999</v>
      </c>
      <c r="M51" s="179">
        <f t="shared" si="1"/>
        <v>239.7</v>
      </c>
      <c r="N51" s="179">
        <f t="shared" si="2"/>
        <v>77.099999999999994</v>
      </c>
    </row>
    <row r="52" spans="1:14">
      <c r="A52" s="134" t="s">
        <v>147</v>
      </c>
      <c r="B52" s="134">
        <v>2540</v>
      </c>
      <c r="C52" s="134" t="s">
        <v>143</v>
      </c>
      <c r="D52" s="134" t="s">
        <v>92</v>
      </c>
      <c r="E52" s="181">
        <v>0.19</v>
      </c>
      <c r="F52" s="181">
        <v>57.7</v>
      </c>
      <c r="G52" s="135">
        <v>0</v>
      </c>
      <c r="H52" s="135">
        <v>1.677</v>
      </c>
      <c r="I52" s="135">
        <v>0.48899999999999999</v>
      </c>
      <c r="J52" s="135">
        <v>0.28899999999999998</v>
      </c>
      <c r="K52" s="136">
        <v>1.3</v>
      </c>
      <c r="L52" s="179">
        <f t="shared" si="0"/>
        <v>1.8064908333333334</v>
      </c>
      <c r="M52" s="179">
        <f t="shared" si="1"/>
        <v>8.1999999999999993</v>
      </c>
      <c r="N52" s="179">
        <f t="shared" si="2"/>
        <v>2.7</v>
      </c>
    </row>
    <row r="53" spans="1:14">
      <c r="A53" s="134" t="s">
        <v>147</v>
      </c>
      <c r="B53" s="134">
        <v>1210</v>
      </c>
      <c r="C53" s="134" t="s">
        <v>143</v>
      </c>
      <c r="D53" s="134" t="s">
        <v>92</v>
      </c>
      <c r="E53" s="181">
        <v>0.19</v>
      </c>
      <c r="F53" s="181">
        <v>57.7</v>
      </c>
      <c r="G53" s="135">
        <v>0</v>
      </c>
      <c r="H53" s="135">
        <v>1.2450000000000001</v>
      </c>
      <c r="I53" s="135">
        <v>0.21299999999999999</v>
      </c>
      <c r="J53" s="135">
        <v>0.28799999999999998</v>
      </c>
      <c r="K53" s="136">
        <v>0.1</v>
      </c>
      <c r="L53" s="179">
        <f t="shared" si="0"/>
        <v>0.13848000000000002</v>
      </c>
      <c r="M53" s="179">
        <f t="shared" si="1"/>
        <v>0.5</v>
      </c>
      <c r="N53" s="179">
        <f t="shared" si="2"/>
        <v>0.1</v>
      </c>
    </row>
    <row r="54" spans="1:14">
      <c r="A54" s="134" t="s">
        <v>147</v>
      </c>
      <c r="B54" s="134">
        <v>1210</v>
      </c>
      <c r="C54" s="134" t="s">
        <v>143</v>
      </c>
      <c r="D54" s="134" t="s">
        <v>92</v>
      </c>
      <c r="E54" s="181">
        <v>0.19</v>
      </c>
      <c r="F54" s="181">
        <v>57.7</v>
      </c>
      <c r="G54" s="135">
        <v>0</v>
      </c>
      <c r="H54" s="135">
        <v>1.2450000000000001</v>
      </c>
      <c r="I54" s="135">
        <v>0.21299999999999999</v>
      </c>
      <c r="J54" s="135">
        <v>0.28799999999999998</v>
      </c>
      <c r="K54" s="136">
        <v>1.9</v>
      </c>
      <c r="L54" s="179">
        <f t="shared" si="0"/>
        <v>2.6311199999999997</v>
      </c>
      <c r="M54" s="179">
        <f t="shared" si="1"/>
        <v>8.9</v>
      </c>
      <c r="N54" s="179">
        <f t="shared" si="2"/>
        <v>1.9</v>
      </c>
    </row>
    <row r="55" spans="1:14">
      <c r="A55" s="134" t="s">
        <v>147</v>
      </c>
      <c r="B55" s="134">
        <v>1210</v>
      </c>
      <c r="C55" s="134" t="s">
        <v>143</v>
      </c>
      <c r="D55" s="133"/>
      <c r="E55" s="181">
        <v>0.19</v>
      </c>
      <c r="F55" s="181">
        <v>57.7</v>
      </c>
      <c r="G55" s="135">
        <v>0</v>
      </c>
      <c r="H55" s="135">
        <v>1.2450000000000001</v>
      </c>
      <c r="I55" s="135">
        <v>0.21299999999999999</v>
      </c>
      <c r="J55" s="135">
        <v>0.28799999999999998</v>
      </c>
      <c r="K55" s="136">
        <v>0</v>
      </c>
      <c r="L55" s="179">
        <f t="shared" si="0"/>
        <v>0</v>
      </c>
      <c r="M55" s="179">
        <f t="shared" si="1"/>
        <v>0</v>
      </c>
      <c r="N55" s="179">
        <f t="shared" si="2"/>
        <v>0</v>
      </c>
    </row>
    <row r="56" spans="1:14">
      <c r="A56" s="134" t="s">
        <v>147</v>
      </c>
      <c r="B56" s="134">
        <v>1210</v>
      </c>
      <c r="C56" s="134" t="s">
        <v>143</v>
      </c>
      <c r="D56" s="133"/>
      <c r="E56" s="181">
        <v>0.19</v>
      </c>
      <c r="F56" s="181">
        <v>57.7</v>
      </c>
      <c r="G56" s="135">
        <v>0</v>
      </c>
      <c r="H56" s="135">
        <v>1.2450000000000001</v>
      </c>
      <c r="I56" s="135">
        <v>0.21299999999999999</v>
      </c>
      <c r="J56" s="135">
        <v>0.28799999999999998</v>
      </c>
      <c r="K56" s="136">
        <v>0.1</v>
      </c>
      <c r="L56" s="179">
        <f t="shared" si="0"/>
        <v>0.13848000000000002</v>
      </c>
      <c r="M56" s="179">
        <f t="shared" si="1"/>
        <v>0.5</v>
      </c>
      <c r="N56" s="179">
        <f t="shared" si="2"/>
        <v>0.1</v>
      </c>
    </row>
    <row r="57" spans="1:14">
      <c r="A57" s="134" t="s">
        <v>147</v>
      </c>
      <c r="B57" s="134">
        <v>1210</v>
      </c>
      <c r="C57" s="134" t="s">
        <v>143</v>
      </c>
      <c r="D57" s="134" t="s">
        <v>91</v>
      </c>
      <c r="E57" s="181">
        <v>0.19</v>
      </c>
      <c r="F57" s="181">
        <v>57.7</v>
      </c>
      <c r="G57" s="135">
        <v>0</v>
      </c>
      <c r="H57" s="135">
        <v>1.2450000000000001</v>
      </c>
      <c r="I57" s="135">
        <v>0.21299999999999999</v>
      </c>
      <c r="J57" s="135">
        <v>0.28799999999999998</v>
      </c>
      <c r="K57" s="136">
        <v>6.7</v>
      </c>
      <c r="L57" s="179">
        <f t="shared" si="0"/>
        <v>9.2781599999999997</v>
      </c>
      <c r="M57" s="179">
        <f t="shared" si="1"/>
        <v>31.4</v>
      </c>
      <c r="N57" s="179">
        <f t="shared" si="2"/>
        <v>6.7</v>
      </c>
    </row>
    <row r="58" spans="1:14">
      <c r="A58" s="134" t="s">
        <v>147</v>
      </c>
      <c r="B58" s="134">
        <v>1210</v>
      </c>
      <c r="C58" s="134" t="s">
        <v>143</v>
      </c>
      <c r="D58" s="134" t="s">
        <v>92</v>
      </c>
      <c r="E58" s="181">
        <v>0.19</v>
      </c>
      <c r="F58" s="181">
        <v>57.7</v>
      </c>
      <c r="G58" s="135">
        <v>0</v>
      </c>
      <c r="H58" s="135">
        <v>1.2450000000000001</v>
      </c>
      <c r="I58" s="135">
        <v>0.21299999999999999</v>
      </c>
      <c r="J58" s="135">
        <v>0.28799999999999998</v>
      </c>
      <c r="K58" s="136">
        <v>14.9</v>
      </c>
      <c r="L58" s="179">
        <f t="shared" si="0"/>
        <v>20.633520000000001</v>
      </c>
      <c r="M58" s="179">
        <f t="shared" si="1"/>
        <v>69.900000000000006</v>
      </c>
      <c r="N58" s="179">
        <f t="shared" si="2"/>
        <v>14.8</v>
      </c>
    </row>
    <row r="59" spans="1:14">
      <c r="A59" s="134" t="s">
        <v>147</v>
      </c>
      <c r="B59" s="134">
        <v>4240</v>
      </c>
      <c r="C59" s="134" t="s">
        <v>143</v>
      </c>
      <c r="D59" s="134" t="s">
        <v>92</v>
      </c>
      <c r="E59" s="181">
        <v>0.19</v>
      </c>
      <c r="F59" s="181">
        <v>57.7</v>
      </c>
      <c r="G59" s="135">
        <v>0</v>
      </c>
      <c r="H59" s="135">
        <v>0.69099999999999995</v>
      </c>
      <c r="I59" s="135">
        <v>3.5999999999999997E-2</v>
      </c>
      <c r="J59" s="135">
        <v>0.26200000000000001</v>
      </c>
      <c r="K59" s="136">
        <v>0.3</v>
      </c>
      <c r="L59" s="179">
        <f t="shared" si="0"/>
        <v>0.37793500000000008</v>
      </c>
      <c r="M59" s="179">
        <f t="shared" si="1"/>
        <v>0.7</v>
      </c>
      <c r="N59" s="179">
        <f t="shared" si="2"/>
        <v>0.1</v>
      </c>
    </row>
    <row r="60" spans="1:14">
      <c r="A60" s="134" t="s">
        <v>147</v>
      </c>
      <c r="B60" s="134">
        <v>4240</v>
      </c>
      <c r="C60" s="134" t="s">
        <v>143</v>
      </c>
      <c r="D60" s="133"/>
      <c r="E60" s="181">
        <v>0.19</v>
      </c>
      <c r="F60" s="181">
        <v>57.7</v>
      </c>
      <c r="G60" s="135">
        <v>0</v>
      </c>
      <c r="H60" s="135">
        <v>0.69099999999999995</v>
      </c>
      <c r="I60" s="135">
        <v>3.5999999999999997E-2</v>
      </c>
      <c r="J60" s="135">
        <v>0.26200000000000001</v>
      </c>
      <c r="K60" s="136">
        <v>0.7</v>
      </c>
      <c r="L60" s="179">
        <f t="shared" si="0"/>
        <v>0.88184833333333346</v>
      </c>
      <c r="M60" s="179">
        <f t="shared" si="1"/>
        <v>1.7</v>
      </c>
      <c r="N60" s="179">
        <f t="shared" si="2"/>
        <v>0.2</v>
      </c>
    </row>
    <row r="61" spans="1:14">
      <c r="A61" s="134" t="s">
        <v>147</v>
      </c>
      <c r="B61" s="134">
        <v>4240</v>
      </c>
      <c r="C61" s="134" t="s">
        <v>143</v>
      </c>
      <c r="D61" s="134" t="s">
        <v>92</v>
      </c>
      <c r="E61" s="181">
        <v>0.19</v>
      </c>
      <c r="F61" s="181">
        <v>57.7</v>
      </c>
      <c r="G61" s="135">
        <v>0</v>
      </c>
      <c r="H61" s="135">
        <v>0.69099999999999995</v>
      </c>
      <c r="I61" s="135">
        <v>3.5999999999999997E-2</v>
      </c>
      <c r="J61" s="135">
        <v>0.26200000000000001</v>
      </c>
      <c r="K61" s="136">
        <v>6.2</v>
      </c>
      <c r="L61" s="179">
        <f t="shared" si="0"/>
        <v>7.8106566666666675</v>
      </c>
      <c r="M61" s="179">
        <f t="shared" si="1"/>
        <v>14.7</v>
      </c>
      <c r="N61" s="179">
        <f t="shared" si="2"/>
        <v>1.9</v>
      </c>
    </row>
    <row r="62" spans="1:14">
      <c r="A62" s="134" t="s">
        <v>147</v>
      </c>
      <c r="B62" s="134">
        <v>5300</v>
      </c>
      <c r="C62" s="134" t="s">
        <v>143</v>
      </c>
      <c r="D62" s="133"/>
      <c r="E62" s="181">
        <v>0.19</v>
      </c>
      <c r="F62" s="181">
        <v>57.7</v>
      </c>
      <c r="G62" s="135">
        <v>0</v>
      </c>
      <c r="H62" s="135">
        <v>0.505</v>
      </c>
      <c r="I62" s="135">
        <v>6.8000000000000005E-2</v>
      </c>
      <c r="J62" s="135">
        <v>5.2999999999999999E-2</v>
      </c>
      <c r="K62" s="136">
        <v>3.8</v>
      </c>
      <c r="L62" s="179">
        <f t="shared" si="0"/>
        <v>0.96839833333333336</v>
      </c>
      <c r="M62" s="179">
        <f t="shared" si="1"/>
        <v>1.3</v>
      </c>
      <c r="N62" s="179">
        <f t="shared" si="2"/>
        <v>0.9</v>
      </c>
    </row>
    <row r="63" spans="1:14">
      <c r="A63" s="134" t="s">
        <v>147</v>
      </c>
      <c r="B63" s="134">
        <v>5300</v>
      </c>
      <c r="C63" s="134" t="s">
        <v>143</v>
      </c>
      <c r="D63" s="134" t="s">
        <v>92</v>
      </c>
      <c r="E63" s="181">
        <v>0.19</v>
      </c>
      <c r="F63" s="181">
        <v>57.7</v>
      </c>
      <c r="G63" s="135">
        <v>0</v>
      </c>
      <c r="H63" s="135">
        <v>0.505</v>
      </c>
      <c r="I63" s="135">
        <v>6.8000000000000005E-2</v>
      </c>
      <c r="J63" s="135">
        <v>5.2999999999999999E-2</v>
      </c>
      <c r="K63" s="136">
        <v>0.3</v>
      </c>
      <c r="L63" s="179">
        <f t="shared" si="0"/>
        <v>7.6452499999999993E-2</v>
      </c>
      <c r="M63" s="179">
        <f t="shared" si="1"/>
        <v>0.1</v>
      </c>
      <c r="N63" s="179">
        <f t="shared" si="2"/>
        <v>0.1</v>
      </c>
    </row>
    <row r="64" spans="1:14">
      <c r="A64" s="134" t="s">
        <v>147</v>
      </c>
      <c r="B64" s="134">
        <v>5300</v>
      </c>
      <c r="C64" s="134" t="s">
        <v>143</v>
      </c>
      <c r="D64" s="134" t="s">
        <v>92</v>
      </c>
      <c r="E64" s="181">
        <v>0.19</v>
      </c>
      <c r="F64" s="181">
        <v>57.7</v>
      </c>
      <c r="G64" s="135">
        <v>0</v>
      </c>
      <c r="H64" s="135">
        <v>0.505</v>
      </c>
      <c r="I64" s="135">
        <v>6.8000000000000005E-2</v>
      </c>
      <c r="J64" s="135">
        <v>5.2999999999999999E-2</v>
      </c>
      <c r="K64" s="136">
        <v>0.1</v>
      </c>
      <c r="L64" s="179">
        <f t="shared" si="0"/>
        <v>2.5484166666666669E-2</v>
      </c>
      <c r="M64" s="179">
        <f t="shared" si="1"/>
        <v>0</v>
      </c>
      <c r="N64" s="179">
        <f t="shared" si="2"/>
        <v>0</v>
      </c>
    </row>
    <row r="65" spans="1:14">
      <c r="A65" s="134" t="s">
        <v>147</v>
      </c>
      <c r="B65" s="134">
        <v>4110</v>
      </c>
      <c r="C65" s="134" t="s">
        <v>143</v>
      </c>
      <c r="D65" s="133"/>
      <c r="E65" s="181">
        <v>0.19</v>
      </c>
      <c r="F65" s="181">
        <v>57.7</v>
      </c>
      <c r="G65" s="135">
        <v>0</v>
      </c>
      <c r="H65" s="135">
        <v>0.69099999999999995</v>
      </c>
      <c r="I65" s="135">
        <v>3.5999999999999997E-2</v>
      </c>
      <c r="J65" s="135">
        <v>0.26200000000000001</v>
      </c>
      <c r="K65" s="136">
        <v>0</v>
      </c>
      <c r="L65" s="179">
        <f t="shared" si="0"/>
        <v>0</v>
      </c>
      <c r="M65" s="179">
        <f t="shared" si="1"/>
        <v>0</v>
      </c>
      <c r="N65" s="179">
        <f t="shared" si="2"/>
        <v>0</v>
      </c>
    </row>
    <row r="66" spans="1:14">
      <c r="A66" s="134" t="s">
        <v>147</v>
      </c>
      <c r="B66" s="134">
        <v>4110</v>
      </c>
      <c r="C66" s="134" t="s">
        <v>143</v>
      </c>
      <c r="D66" s="134" t="s">
        <v>92</v>
      </c>
      <c r="E66" s="181">
        <v>0.19</v>
      </c>
      <c r="F66" s="181">
        <v>57.7</v>
      </c>
      <c r="G66" s="135">
        <v>0</v>
      </c>
      <c r="H66" s="135">
        <v>0.69099999999999995</v>
      </c>
      <c r="I66" s="135">
        <v>3.5999999999999997E-2</v>
      </c>
      <c r="J66" s="135">
        <v>0.26200000000000001</v>
      </c>
      <c r="K66" s="136">
        <v>4.7</v>
      </c>
      <c r="L66" s="179">
        <f t="shared" si="0"/>
        <v>5.920981666666667</v>
      </c>
      <c r="M66" s="179">
        <f t="shared" si="1"/>
        <v>11.1</v>
      </c>
      <c r="N66" s="179">
        <f t="shared" si="2"/>
        <v>1.5</v>
      </c>
    </row>
    <row r="67" spans="1:14">
      <c r="A67" s="134" t="s">
        <v>147</v>
      </c>
      <c r="B67" s="134">
        <v>4340</v>
      </c>
      <c r="C67" s="134" t="s">
        <v>143</v>
      </c>
      <c r="D67" s="134" t="s">
        <v>92</v>
      </c>
      <c r="E67" s="181">
        <v>0.19</v>
      </c>
      <c r="F67" s="181">
        <v>57.7</v>
      </c>
      <c r="G67" s="135">
        <v>0</v>
      </c>
      <c r="H67" s="135">
        <v>0.69099999999999995</v>
      </c>
      <c r="I67" s="135">
        <v>3.5999999999999997E-2</v>
      </c>
      <c r="J67" s="135">
        <v>0.26200000000000001</v>
      </c>
      <c r="K67" s="136">
        <v>1.3</v>
      </c>
      <c r="L67" s="179">
        <f t="shared" ref="L67:L130" si="3">F67*J67*K67/12</f>
        <v>1.6377183333333336</v>
      </c>
      <c r="M67" s="179">
        <f t="shared" ref="M67:M130" si="4">ROUND(2.721*H67*L67,1)</f>
        <v>3.1</v>
      </c>
      <c r="N67" s="179">
        <f t="shared" ref="N67:N130" si="5">ROUND((2.721*I67*L67)+(E67*K67),1)</f>
        <v>0.4</v>
      </c>
    </row>
    <row r="68" spans="1:14">
      <c r="A68" s="134" t="s">
        <v>147</v>
      </c>
      <c r="B68" s="134">
        <v>5300</v>
      </c>
      <c r="C68" s="134" t="s">
        <v>143</v>
      </c>
      <c r="D68" s="133"/>
      <c r="E68" s="181">
        <v>0.19</v>
      </c>
      <c r="F68" s="181">
        <v>57.7</v>
      </c>
      <c r="G68" s="135">
        <v>0</v>
      </c>
      <c r="H68" s="135">
        <v>0.505</v>
      </c>
      <c r="I68" s="135">
        <v>6.8000000000000005E-2</v>
      </c>
      <c r="J68" s="135">
        <v>5.2999999999999999E-2</v>
      </c>
      <c r="K68" s="136">
        <v>4.5</v>
      </c>
      <c r="L68" s="179">
        <f t="shared" si="3"/>
        <v>1.1467875000000001</v>
      </c>
      <c r="M68" s="179">
        <f t="shared" si="4"/>
        <v>1.6</v>
      </c>
      <c r="N68" s="179">
        <f t="shared" si="5"/>
        <v>1.1000000000000001</v>
      </c>
    </row>
    <row r="69" spans="1:14">
      <c r="A69" s="134" t="s">
        <v>147</v>
      </c>
      <c r="B69" s="134">
        <v>5300</v>
      </c>
      <c r="C69" s="134" t="s">
        <v>143</v>
      </c>
      <c r="D69" s="134" t="s">
        <v>92</v>
      </c>
      <c r="E69" s="181">
        <v>0.19</v>
      </c>
      <c r="F69" s="181">
        <v>57.7</v>
      </c>
      <c r="G69" s="135">
        <v>0</v>
      </c>
      <c r="H69" s="135">
        <v>0.505</v>
      </c>
      <c r="I69" s="135">
        <v>6.8000000000000005E-2</v>
      </c>
      <c r="J69" s="135">
        <v>5.2999999999999999E-2</v>
      </c>
      <c r="K69" s="136">
        <v>0.3</v>
      </c>
      <c r="L69" s="179">
        <f t="shared" si="3"/>
        <v>7.6452499999999993E-2</v>
      </c>
      <c r="M69" s="179">
        <f t="shared" si="4"/>
        <v>0.1</v>
      </c>
      <c r="N69" s="179">
        <f t="shared" si="5"/>
        <v>0.1</v>
      </c>
    </row>
    <row r="70" spans="1:14">
      <c r="A70" s="134" t="s">
        <v>147</v>
      </c>
      <c r="B70" s="134">
        <v>4110</v>
      </c>
      <c r="C70" s="134" t="s">
        <v>143</v>
      </c>
      <c r="D70" s="134" t="s">
        <v>91</v>
      </c>
      <c r="E70" s="181">
        <v>0.19</v>
      </c>
      <c r="F70" s="181">
        <v>57.7</v>
      </c>
      <c r="G70" s="135">
        <v>0</v>
      </c>
      <c r="H70" s="135">
        <v>0.69099999999999995</v>
      </c>
      <c r="I70" s="135">
        <v>3.5999999999999997E-2</v>
      </c>
      <c r="J70" s="135">
        <v>0.26200000000000001</v>
      </c>
      <c r="K70" s="136">
        <v>0.8</v>
      </c>
      <c r="L70" s="179">
        <f t="shared" si="3"/>
        <v>1.0078266666666669</v>
      </c>
      <c r="M70" s="179">
        <f t="shared" si="4"/>
        <v>1.9</v>
      </c>
      <c r="N70" s="179">
        <f t="shared" si="5"/>
        <v>0.3</v>
      </c>
    </row>
    <row r="71" spans="1:14">
      <c r="A71" s="134" t="s">
        <v>147</v>
      </c>
      <c r="B71" s="134">
        <v>4110</v>
      </c>
      <c r="C71" s="134" t="s">
        <v>143</v>
      </c>
      <c r="D71" s="134" t="s">
        <v>92</v>
      </c>
      <c r="E71" s="181">
        <v>0.19</v>
      </c>
      <c r="F71" s="181">
        <v>57.7</v>
      </c>
      <c r="G71" s="135">
        <v>0</v>
      </c>
      <c r="H71" s="135">
        <v>0.69099999999999995</v>
      </c>
      <c r="I71" s="135">
        <v>3.5999999999999997E-2</v>
      </c>
      <c r="J71" s="135">
        <v>0.26200000000000001</v>
      </c>
      <c r="K71" s="136">
        <v>0.1</v>
      </c>
      <c r="L71" s="179">
        <f t="shared" si="3"/>
        <v>0.12597833333333336</v>
      </c>
      <c r="M71" s="179">
        <f t="shared" si="4"/>
        <v>0.2</v>
      </c>
      <c r="N71" s="179">
        <f t="shared" si="5"/>
        <v>0</v>
      </c>
    </row>
    <row r="72" spans="1:14">
      <c r="A72" s="134" t="s">
        <v>147</v>
      </c>
      <c r="B72" s="134">
        <v>1210</v>
      </c>
      <c r="C72" s="134" t="s">
        <v>143</v>
      </c>
      <c r="D72" s="133"/>
      <c r="E72" s="181">
        <v>0.19</v>
      </c>
      <c r="F72" s="181">
        <v>57.7</v>
      </c>
      <c r="G72" s="135">
        <v>0</v>
      </c>
      <c r="H72" s="135">
        <v>1.2450000000000001</v>
      </c>
      <c r="I72" s="135">
        <v>0.21299999999999999</v>
      </c>
      <c r="J72" s="135">
        <v>0.28799999999999998</v>
      </c>
      <c r="K72" s="136">
        <v>0.2</v>
      </c>
      <c r="L72" s="179">
        <f t="shared" si="3"/>
        <v>0.27696000000000004</v>
      </c>
      <c r="M72" s="179">
        <f t="shared" si="4"/>
        <v>0.9</v>
      </c>
      <c r="N72" s="179">
        <f t="shared" si="5"/>
        <v>0.2</v>
      </c>
    </row>
    <row r="73" spans="1:14">
      <c r="A73" s="134" t="s">
        <v>147</v>
      </c>
      <c r="B73" s="134">
        <v>1210</v>
      </c>
      <c r="C73" s="134" t="s">
        <v>143</v>
      </c>
      <c r="D73" s="134" t="s">
        <v>92</v>
      </c>
      <c r="E73" s="181">
        <v>0.19</v>
      </c>
      <c r="F73" s="181">
        <v>57.7</v>
      </c>
      <c r="G73" s="135">
        <v>0</v>
      </c>
      <c r="H73" s="135">
        <v>1.2450000000000001</v>
      </c>
      <c r="I73" s="135">
        <v>0.21299999999999999</v>
      </c>
      <c r="J73" s="135">
        <v>0.28799999999999998</v>
      </c>
      <c r="K73" s="136">
        <v>3</v>
      </c>
      <c r="L73" s="179">
        <f t="shared" si="3"/>
        <v>4.1543999999999999</v>
      </c>
      <c r="M73" s="179">
        <f t="shared" si="4"/>
        <v>14.1</v>
      </c>
      <c r="N73" s="179">
        <f t="shared" si="5"/>
        <v>3</v>
      </c>
    </row>
    <row r="74" spans="1:14">
      <c r="A74" s="134" t="s">
        <v>147</v>
      </c>
      <c r="B74" s="134">
        <v>1210</v>
      </c>
      <c r="C74" s="134" t="s">
        <v>143</v>
      </c>
      <c r="D74" s="134" t="s">
        <v>92</v>
      </c>
      <c r="E74" s="181">
        <v>0.19</v>
      </c>
      <c r="F74" s="181">
        <v>57.7</v>
      </c>
      <c r="G74" s="135">
        <v>0</v>
      </c>
      <c r="H74" s="135">
        <v>1.2450000000000001</v>
      </c>
      <c r="I74" s="135">
        <v>0.21299999999999999</v>
      </c>
      <c r="J74" s="135">
        <v>0.28799999999999998</v>
      </c>
      <c r="K74" s="136">
        <v>28.2</v>
      </c>
      <c r="L74" s="179">
        <f t="shared" si="3"/>
        <v>39.051359999999995</v>
      </c>
      <c r="M74" s="179">
        <f t="shared" si="4"/>
        <v>132.30000000000001</v>
      </c>
      <c r="N74" s="179">
        <f t="shared" si="5"/>
        <v>28</v>
      </c>
    </row>
    <row r="75" spans="1:14">
      <c r="A75" s="134" t="s">
        <v>147</v>
      </c>
      <c r="B75" s="134">
        <v>3100</v>
      </c>
      <c r="C75" s="134" t="s">
        <v>143</v>
      </c>
      <c r="D75" s="134" t="s">
        <v>92</v>
      </c>
      <c r="E75" s="181">
        <v>0.19</v>
      </c>
      <c r="F75" s="181">
        <v>57.7</v>
      </c>
      <c r="G75" s="135">
        <v>0</v>
      </c>
      <c r="H75" s="135">
        <v>0.69099999999999995</v>
      </c>
      <c r="I75" s="135">
        <v>3.5999999999999997E-2</v>
      </c>
      <c r="J75" s="135">
        <v>0.26200000000000001</v>
      </c>
      <c r="K75" s="136">
        <v>0</v>
      </c>
      <c r="L75" s="179">
        <f t="shared" si="3"/>
        <v>0</v>
      </c>
      <c r="M75" s="179">
        <f t="shared" si="4"/>
        <v>0</v>
      </c>
      <c r="N75" s="179">
        <f t="shared" si="5"/>
        <v>0</v>
      </c>
    </row>
    <row r="76" spans="1:14">
      <c r="A76" s="134" t="s">
        <v>147</v>
      </c>
      <c r="B76" s="134">
        <v>3100</v>
      </c>
      <c r="C76" s="134" t="s">
        <v>143</v>
      </c>
      <c r="D76" s="134" t="s">
        <v>92</v>
      </c>
      <c r="E76" s="181">
        <v>0.19</v>
      </c>
      <c r="F76" s="181">
        <v>57.7</v>
      </c>
      <c r="G76" s="135">
        <v>0</v>
      </c>
      <c r="H76" s="135">
        <v>0.69099999999999995</v>
      </c>
      <c r="I76" s="135">
        <v>3.5999999999999997E-2</v>
      </c>
      <c r="J76" s="135">
        <v>0.26200000000000001</v>
      </c>
      <c r="K76" s="136">
        <v>0</v>
      </c>
      <c r="L76" s="179">
        <f t="shared" si="3"/>
        <v>0</v>
      </c>
      <c r="M76" s="179">
        <f t="shared" si="4"/>
        <v>0</v>
      </c>
      <c r="N76" s="179">
        <f t="shared" si="5"/>
        <v>0</v>
      </c>
    </row>
    <row r="77" spans="1:14">
      <c r="A77" s="134" t="s">
        <v>147</v>
      </c>
      <c r="B77" s="134">
        <v>5300</v>
      </c>
      <c r="C77" s="134" t="s">
        <v>143</v>
      </c>
      <c r="D77" s="134" t="s">
        <v>92</v>
      </c>
      <c r="E77" s="181">
        <v>0.19</v>
      </c>
      <c r="F77" s="181">
        <v>57.7</v>
      </c>
      <c r="G77" s="135">
        <v>0</v>
      </c>
      <c r="H77" s="135">
        <v>0.505</v>
      </c>
      <c r="I77" s="135">
        <v>6.8000000000000005E-2</v>
      </c>
      <c r="J77" s="135">
        <v>5.2999999999999999E-2</v>
      </c>
      <c r="K77" s="136">
        <v>1.8</v>
      </c>
      <c r="L77" s="179">
        <f t="shared" si="3"/>
        <v>0.45871499999999998</v>
      </c>
      <c r="M77" s="179">
        <f t="shared" si="4"/>
        <v>0.6</v>
      </c>
      <c r="N77" s="179">
        <f t="shared" si="5"/>
        <v>0.4</v>
      </c>
    </row>
    <row r="78" spans="1:14">
      <c r="A78" s="134" t="s">
        <v>147</v>
      </c>
      <c r="B78" s="134">
        <v>6410</v>
      </c>
      <c r="C78" s="134" t="s">
        <v>143</v>
      </c>
      <c r="D78" s="134" t="s">
        <v>92</v>
      </c>
      <c r="E78" s="181">
        <v>0.19</v>
      </c>
      <c r="F78" s="181">
        <v>57.7</v>
      </c>
      <c r="G78" s="135">
        <v>0</v>
      </c>
      <c r="H78" s="135">
        <v>0.60699999999999998</v>
      </c>
      <c r="I78" s="135">
        <v>3.3000000000000002E-2</v>
      </c>
      <c r="J78" s="135">
        <v>2.5999999999999999E-2</v>
      </c>
      <c r="K78" s="136">
        <v>2.1</v>
      </c>
      <c r="L78" s="179">
        <f t="shared" si="3"/>
        <v>0.26253500000000002</v>
      </c>
      <c r="M78" s="179">
        <f t="shared" si="4"/>
        <v>0.4</v>
      </c>
      <c r="N78" s="179">
        <f t="shared" si="5"/>
        <v>0.4</v>
      </c>
    </row>
    <row r="79" spans="1:14">
      <c r="A79" s="134" t="s">
        <v>147</v>
      </c>
      <c r="B79" s="134">
        <v>6410</v>
      </c>
      <c r="C79" s="134" t="s">
        <v>143</v>
      </c>
      <c r="D79" s="134" t="s">
        <v>91</v>
      </c>
      <c r="E79" s="181">
        <v>0.19</v>
      </c>
      <c r="F79" s="181">
        <v>57.7</v>
      </c>
      <c r="G79" s="135">
        <v>0</v>
      </c>
      <c r="H79" s="135">
        <v>0.60699999999999998</v>
      </c>
      <c r="I79" s="135">
        <v>3.3000000000000002E-2</v>
      </c>
      <c r="J79" s="135">
        <v>2.5999999999999999E-2</v>
      </c>
      <c r="K79" s="136">
        <v>0</v>
      </c>
      <c r="L79" s="179">
        <f t="shared" si="3"/>
        <v>0</v>
      </c>
      <c r="M79" s="179">
        <f t="shared" si="4"/>
        <v>0</v>
      </c>
      <c r="N79" s="179">
        <f t="shared" si="5"/>
        <v>0</v>
      </c>
    </row>
    <row r="80" spans="1:14">
      <c r="A80" s="134" t="s">
        <v>147</v>
      </c>
      <c r="B80" s="134">
        <v>6410</v>
      </c>
      <c r="C80" s="134" t="s">
        <v>143</v>
      </c>
      <c r="D80" s="134" t="s">
        <v>92</v>
      </c>
      <c r="E80" s="181">
        <v>0.19</v>
      </c>
      <c r="F80" s="181">
        <v>57.7</v>
      </c>
      <c r="G80" s="135">
        <v>0</v>
      </c>
      <c r="H80" s="135">
        <v>0.60699999999999998</v>
      </c>
      <c r="I80" s="135">
        <v>3.3000000000000002E-2</v>
      </c>
      <c r="J80" s="135">
        <v>2.5999999999999999E-2</v>
      </c>
      <c r="K80" s="136">
        <v>0.3</v>
      </c>
      <c r="L80" s="179">
        <f t="shared" si="3"/>
        <v>3.7504999999999997E-2</v>
      </c>
      <c r="M80" s="179">
        <f t="shared" si="4"/>
        <v>0.1</v>
      </c>
      <c r="N80" s="179">
        <f t="shared" si="5"/>
        <v>0.1</v>
      </c>
    </row>
    <row r="81" spans="1:14">
      <c r="A81" s="134" t="s">
        <v>147</v>
      </c>
      <c r="B81" s="134">
        <v>1110</v>
      </c>
      <c r="C81" s="134" t="s">
        <v>143</v>
      </c>
      <c r="D81" s="134" t="s">
        <v>92</v>
      </c>
      <c r="E81" s="181">
        <v>0.19</v>
      </c>
      <c r="F81" s="181">
        <v>57.7</v>
      </c>
      <c r="G81" s="135">
        <v>0</v>
      </c>
      <c r="H81" s="135">
        <v>0.96799999999999997</v>
      </c>
      <c r="I81" s="135">
        <v>0.125</v>
      </c>
      <c r="J81" s="135">
        <v>0.28799999999999998</v>
      </c>
      <c r="K81" s="136">
        <v>4.5999999999999996</v>
      </c>
      <c r="L81" s="179">
        <f t="shared" si="3"/>
        <v>6.3700799999999989</v>
      </c>
      <c r="M81" s="179">
        <f t="shared" si="4"/>
        <v>16.8</v>
      </c>
      <c r="N81" s="179">
        <f t="shared" si="5"/>
        <v>3</v>
      </c>
    </row>
    <row r="82" spans="1:14">
      <c r="A82" s="134" t="s">
        <v>147</v>
      </c>
      <c r="B82" s="134">
        <v>1110</v>
      </c>
      <c r="C82" s="134" t="s">
        <v>143</v>
      </c>
      <c r="D82" s="134" t="s">
        <v>92</v>
      </c>
      <c r="E82" s="181">
        <v>0.19</v>
      </c>
      <c r="F82" s="181">
        <v>57.7</v>
      </c>
      <c r="G82" s="135">
        <v>0</v>
      </c>
      <c r="H82" s="135">
        <v>0.96799999999999997</v>
      </c>
      <c r="I82" s="135">
        <v>0.125</v>
      </c>
      <c r="J82" s="135">
        <v>0.28799999999999998</v>
      </c>
      <c r="K82" s="136">
        <v>0.2</v>
      </c>
      <c r="L82" s="179">
        <f t="shared" si="3"/>
        <v>0.27696000000000004</v>
      </c>
      <c r="M82" s="179">
        <f t="shared" si="4"/>
        <v>0.7</v>
      </c>
      <c r="N82" s="179">
        <f t="shared" si="5"/>
        <v>0.1</v>
      </c>
    </row>
    <row r="83" spans="1:14">
      <c r="A83" s="134" t="s">
        <v>147</v>
      </c>
      <c r="B83" s="134">
        <v>1110</v>
      </c>
      <c r="C83" s="134" t="s">
        <v>143</v>
      </c>
      <c r="D83" s="134" t="s">
        <v>92</v>
      </c>
      <c r="E83" s="181">
        <v>0.19</v>
      </c>
      <c r="F83" s="181">
        <v>57.7</v>
      </c>
      <c r="G83" s="135">
        <v>0</v>
      </c>
      <c r="H83" s="135">
        <v>0.96799999999999997</v>
      </c>
      <c r="I83" s="135">
        <v>0.125</v>
      </c>
      <c r="J83" s="135">
        <v>0.28799999999999998</v>
      </c>
      <c r="K83" s="136">
        <v>21.7</v>
      </c>
      <c r="L83" s="179">
        <f t="shared" si="3"/>
        <v>30.050159999999995</v>
      </c>
      <c r="M83" s="179">
        <f t="shared" si="4"/>
        <v>79.099999999999994</v>
      </c>
      <c r="N83" s="179">
        <f t="shared" si="5"/>
        <v>14.3</v>
      </c>
    </row>
    <row r="84" spans="1:14">
      <c r="A84" s="134" t="s">
        <v>147</v>
      </c>
      <c r="B84" s="134">
        <v>1110</v>
      </c>
      <c r="C84" s="134" t="s">
        <v>143</v>
      </c>
      <c r="D84" s="134" t="s">
        <v>92</v>
      </c>
      <c r="E84" s="181">
        <v>0.19</v>
      </c>
      <c r="F84" s="181">
        <v>57.7</v>
      </c>
      <c r="G84" s="135">
        <v>0</v>
      </c>
      <c r="H84" s="135">
        <v>0.96799999999999997</v>
      </c>
      <c r="I84" s="135">
        <v>0.125</v>
      </c>
      <c r="J84" s="135">
        <v>0.28799999999999998</v>
      </c>
      <c r="K84" s="136">
        <v>0.2</v>
      </c>
      <c r="L84" s="179">
        <f t="shared" si="3"/>
        <v>0.27696000000000004</v>
      </c>
      <c r="M84" s="179">
        <f t="shared" si="4"/>
        <v>0.7</v>
      </c>
      <c r="N84" s="179">
        <f t="shared" si="5"/>
        <v>0.1</v>
      </c>
    </row>
    <row r="85" spans="1:14">
      <c r="A85" s="134" t="s">
        <v>147</v>
      </c>
      <c r="B85" s="134">
        <v>1110</v>
      </c>
      <c r="C85" s="134" t="s">
        <v>143</v>
      </c>
      <c r="D85" s="134" t="s">
        <v>92</v>
      </c>
      <c r="E85" s="181">
        <v>0.19</v>
      </c>
      <c r="F85" s="181">
        <v>57.7</v>
      </c>
      <c r="G85" s="135">
        <v>0</v>
      </c>
      <c r="H85" s="135">
        <v>0.96799999999999997</v>
      </c>
      <c r="I85" s="135">
        <v>0.125</v>
      </c>
      <c r="J85" s="135">
        <v>0.28799999999999998</v>
      </c>
      <c r="K85" s="136">
        <v>0.4</v>
      </c>
      <c r="L85" s="179">
        <f t="shared" si="3"/>
        <v>0.55392000000000008</v>
      </c>
      <c r="M85" s="179">
        <f t="shared" si="4"/>
        <v>1.5</v>
      </c>
      <c r="N85" s="179">
        <f t="shared" si="5"/>
        <v>0.3</v>
      </c>
    </row>
    <row r="86" spans="1:14">
      <c r="A86" s="134" t="s">
        <v>147</v>
      </c>
      <c r="B86" s="134">
        <v>3100</v>
      </c>
      <c r="C86" s="134" t="s">
        <v>143</v>
      </c>
      <c r="D86" s="134" t="s">
        <v>91</v>
      </c>
      <c r="E86" s="181">
        <v>0.19</v>
      </c>
      <c r="F86" s="181">
        <v>57.7</v>
      </c>
      <c r="G86" s="135">
        <v>0</v>
      </c>
      <c r="H86" s="135">
        <v>0.69099999999999995</v>
      </c>
      <c r="I86" s="135">
        <v>3.5999999999999997E-2</v>
      </c>
      <c r="J86" s="135">
        <v>0.26200000000000001</v>
      </c>
      <c r="K86" s="136">
        <v>4.5</v>
      </c>
      <c r="L86" s="179">
        <f t="shared" si="3"/>
        <v>5.6690250000000004</v>
      </c>
      <c r="M86" s="179">
        <f t="shared" si="4"/>
        <v>10.7</v>
      </c>
      <c r="N86" s="179">
        <f t="shared" si="5"/>
        <v>1.4</v>
      </c>
    </row>
    <row r="87" spans="1:14">
      <c r="A87" s="134" t="s">
        <v>147</v>
      </c>
      <c r="B87" s="134">
        <v>3100</v>
      </c>
      <c r="C87" s="134" t="s">
        <v>143</v>
      </c>
      <c r="D87" s="134" t="s">
        <v>92</v>
      </c>
      <c r="E87" s="181">
        <v>0.19</v>
      </c>
      <c r="F87" s="181">
        <v>57.7</v>
      </c>
      <c r="G87" s="135">
        <v>0</v>
      </c>
      <c r="H87" s="135">
        <v>0.69099999999999995</v>
      </c>
      <c r="I87" s="135">
        <v>3.5999999999999997E-2</v>
      </c>
      <c r="J87" s="135">
        <v>0.26200000000000001</v>
      </c>
      <c r="K87" s="136">
        <v>0.2</v>
      </c>
      <c r="L87" s="179">
        <f t="shared" si="3"/>
        <v>0.25195666666666672</v>
      </c>
      <c r="M87" s="179">
        <f t="shared" si="4"/>
        <v>0.5</v>
      </c>
      <c r="N87" s="179">
        <f t="shared" si="5"/>
        <v>0.1</v>
      </c>
    </row>
    <row r="88" spans="1:14">
      <c r="A88" s="134" t="s">
        <v>147</v>
      </c>
      <c r="B88" s="134">
        <v>5300</v>
      </c>
      <c r="C88" s="134" t="s">
        <v>143</v>
      </c>
      <c r="D88" s="134" t="s">
        <v>92</v>
      </c>
      <c r="E88" s="181">
        <v>0.19</v>
      </c>
      <c r="F88" s="181">
        <v>57.7</v>
      </c>
      <c r="G88" s="135">
        <v>0</v>
      </c>
      <c r="H88" s="135">
        <v>0.505</v>
      </c>
      <c r="I88" s="135">
        <v>6.8000000000000005E-2</v>
      </c>
      <c r="J88" s="135">
        <v>5.2999999999999999E-2</v>
      </c>
      <c r="K88" s="136">
        <v>2.2000000000000002</v>
      </c>
      <c r="L88" s="179">
        <f t="shared" si="3"/>
        <v>0.56065166666666666</v>
      </c>
      <c r="M88" s="179">
        <f t="shared" si="4"/>
        <v>0.8</v>
      </c>
      <c r="N88" s="179">
        <f t="shared" si="5"/>
        <v>0.5</v>
      </c>
    </row>
    <row r="89" spans="1:14">
      <c r="A89" s="134" t="s">
        <v>147</v>
      </c>
      <c r="B89" s="134">
        <v>1290</v>
      </c>
      <c r="C89" s="134" t="s">
        <v>143</v>
      </c>
      <c r="D89" s="133"/>
      <c r="E89" s="181">
        <v>0.19</v>
      </c>
      <c r="F89" s="181">
        <v>57.7</v>
      </c>
      <c r="G89" s="135">
        <v>0</v>
      </c>
      <c r="H89" s="135">
        <v>1.2450000000000001</v>
      </c>
      <c r="I89" s="135">
        <v>0.21299999999999999</v>
      </c>
      <c r="J89" s="135">
        <v>0.34100000000000003</v>
      </c>
      <c r="K89" s="136">
        <v>1.3</v>
      </c>
      <c r="L89" s="179">
        <f t="shared" si="3"/>
        <v>2.131534166666667</v>
      </c>
      <c r="M89" s="179">
        <f t="shared" si="4"/>
        <v>7.2</v>
      </c>
      <c r="N89" s="179">
        <f t="shared" si="5"/>
        <v>1.5</v>
      </c>
    </row>
    <row r="90" spans="1:14">
      <c r="A90" s="134" t="s">
        <v>147</v>
      </c>
      <c r="B90" s="134">
        <v>1290</v>
      </c>
      <c r="C90" s="134" t="s">
        <v>143</v>
      </c>
      <c r="D90" s="133"/>
      <c r="E90" s="181">
        <v>0.19</v>
      </c>
      <c r="F90" s="181">
        <v>57.7</v>
      </c>
      <c r="G90" s="135">
        <v>0</v>
      </c>
      <c r="H90" s="135">
        <v>1.2450000000000001</v>
      </c>
      <c r="I90" s="135">
        <v>0.21299999999999999</v>
      </c>
      <c r="J90" s="135">
        <v>0.34100000000000003</v>
      </c>
      <c r="K90" s="136">
        <v>0.6</v>
      </c>
      <c r="L90" s="179">
        <f t="shared" si="3"/>
        <v>0.98378500000000013</v>
      </c>
      <c r="M90" s="179">
        <f t="shared" si="4"/>
        <v>3.3</v>
      </c>
      <c r="N90" s="179">
        <f t="shared" si="5"/>
        <v>0.7</v>
      </c>
    </row>
    <row r="91" spans="1:14">
      <c r="A91" s="134" t="s">
        <v>147</v>
      </c>
      <c r="B91" s="134">
        <v>1290</v>
      </c>
      <c r="C91" s="134" t="s">
        <v>143</v>
      </c>
      <c r="D91" s="134" t="s">
        <v>92</v>
      </c>
      <c r="E91" s="181">
        <v>0.19</v>
      </c>
      <c r="F91" s="181">
        <v>57.7</v>
      </c>
      <c r="G91" s="135">
        <v>0</v>
      </c>
      <c r="H91" s="135">
        <v>1.2450000000000001</v>
      </c>
      <c r="I91" s="135">
        <v>0.21299999999999999</v>
      </c>
      <c r="J91" s="135">
        <v>0.34100000000000003</v>
      </c>
      <c r="K91" s="136">
        <v>23.9</v>
      </c>
      <c r="L91" s="179">
        <f t="shared" si="3"/>
        <v>39.187435833333332</v>
      </c>
      <c r="M91" s="179">
        <f t="shared" si="4"/>
        <v>132.80000000000001</v>
      </c>
      <c r="N91" s="179">
        <f t="shared" si="5"/>
        <v>27.3</v>
      </c>
    </row>
    <row r="92" spans="1:14">
      <c r="A92" s="134" t="s">
        <v>147</v>
      </c>
      <c r="B92" s="134">
        <v>6172</v>
      </c>
      <c r="C92" s="134" t="s">
        <v>143</v>
      </c>
      <c r="D92" s="134" t="s">
        <v>91</v>
      </c>
      <c r="E92" s="181">
        <v>0.19</v>
      </c>
      <c r="F92" s="181">
        <v>57.7</v>
      </c>
      <c r="G92" s="135">
        <v>0</v>
      </c>
      <c r="H92" s="135">
        <v>0.60699999999999998</v>
      </c>
      <c r="I92" s="135">
        <v>3.3000000000000002E-2</v>
      </c>
      <c r="J92" s="135">
        <v>2.5999999999999999E-2</v>
      </c>
      <c r="K92" s="136">
        <v>0</v>
      </c>
      <c r="L92" s="179">
        <f t="shared" si="3"/>
        <v>0</v>
      </c>
      <c r="M92" s="179">
        <f t="shared" si="4"/>
        <v>0</v>
      </c>
      <c r="N92" s="179">
        <f t="shared" si="5"/>
        <v>0</v>
      </c>
    </row>
    <row r="93" spans="1:14">
      <c r="A93" s="134" t="s">
        <v>147</v>
      </c>
      <c r="B93" s="134">
        <v>6172</v>
      </c>
      <c r="C93" s="134" t="s">
        <v>143</v>
      </c>
      <c r="D93" s="134" t="s">
        <v>92</v>
      </c>
      <c r="E93" s="181">
        <v>0.19</v>
      </c>
      <c r="F93" s="181">
        <v>57.7</v>
      </c>
      <c r="G93" s="135">
        <v>0</v>
      </c>
      <c r="H93" s="135">
        <v>0.60699999999999998</v>
      </c>
      <c r="I93" s="135">
        <v>3.3000000000000002E-2</v>
      </c>
      <c r="J93" s="135">
        <v>2.5999999999999999E-2</v>
      </c>
      <c r="K93" s="136">
        <v>9.1999999999999993</v>
      </c>
      <c r="L93" s="179">
        <f t="shared" si="3"/>
        <v>1.1501533333333331</v>
      </c>
      <c r="M93" s="179">
        <f t="shared" si="4"/>
        <v>1.9</v>
      </c>
      <c r="N93" s="179">
        <f t="shared" si="5"/>
        <v>1.9</v>
      </c>
    </row>
    <row r="94" spans="1:14">
      <c r="A94" s="134" t="s">
        <v>147</v>
      </c>
      <c r="B94" s="134">
        <v>6172</v>
      </c>
      <c r="C94" s="134" t="s">
        <v>143</v>
      </c>
      <c r="D94" s="134" t="s">
        <v>92</v>
      </c>
      <c r="E94" s="181">
        <v>0.19</v>
      </c>
      <c r="F94" s="181">
        <v>57.7</v>
      </c>
      <c r="G94" s="135">
        <v>0</v>
      </c>
      <c r="H94" s="135">
        <v>0.60699999999999998</v>
      </c>
      <c r="I94" s="135">
        <v>3.3000000000000002E-2</v>
      </c>
      <c r="J94" s="135">
        <v>2.5999999999999999E-2</v>
      </c>
      <c r="K94" s="136">
        <v>2.1</v>
      </c>
      <c r="L94" s="179">
        <f t="shared" si="3"/>
        <v>0.26253500000000002</v>
      </c>
      <c r="M94" s="179">
        <f t="shared" si="4"/>
        <v>0.4</v>
      </c>
      <c r="N94" s="179">
        <f t="shared" si="5"/>
        <v>0.4</v>
      </c>
    </row>
    <row r="95" spans="1:14">
      <c r="A95" s="134" t="s">
        <v>147</v>
      </c>
      <c r="B95" s="134">
        <v>6172</v>
      </c>
      <c r="C95" s="134" t="s">
        <v>143</v>
      </c>
      <c r="D95" s="134" t="s">
        <v>92</v>
      </c>
      <c r="E95" s="181">
        <v>0.19</v>
      </c>
      <c r="F95" s="181">
        <v>57.7</v>
      </c>
      <c r="G95" s="135">
        <v>0</v>
      </c>
      <c r="H95" s="135">
        <v>0.60699999999999998</v>
      </c>
      <c r="I95" s="135">
        <v>3.3000000000000002E-2</v>
      </c>
      <c r="J95" s="135">
        <v>2.5999999999999999E-2</v>
      </c>
      <c r="K95" s="136">
        <v>0.8</v>
      </c>
      <c r="L95" s="179">
        <f t="shared" si="3"/>
        <v>0.10001333333333334</v>
      </c>
      <c r="M95" s="179">
        <f t="shared" si="4"/>
        <v>0.2</v>
      </c>
      <c r="N95" s="179">
        <f t="shared" si="5"/>
        <v>0.2</v>
      </c>
    </row>
    <row r="96" spans="1:14">
      <c r="A96" s="134" t="s">
        <v>147</v>
      </c>
      <c r="B96" s="134">
        <v>6172</v>
      </c>
      <c r="C96" s="134" t="s">
        <v>143</v>
      </c>
      <c r="D96" s="134" t="s">
        <v>92</v>
      </c>
      <c r="E96" s="181">
        <v>0.19</v>
      </c>
      <c r="F96" s="181">
        <v>57.7</v>
      </c>
      <c r="G96" s="135">
        <v>0</v>
      </c>
      <c r="H96" s="135">
        <v>0.60699999999999998</v>
      </c>
      <c r="I96" s="135">
        <v>3.3000000000000002E-2</v>
      </c>
      <c r="J96" s="135">
        <v>2.5999999999999999E-2</v>
      </c>
      <c r="K96" s="136">
        <v>2.2000000000000002</v>
      </c>
      <c r="L96" s="179">
        <f t="shared" si="3"/>
        <v>0.27503666666666665</v>
      </c>
      <c r="M96" s="179">
        <f t="shared" si="4"/>
        <v>0.5</v>
      </c>
      <c r="N96" s="179">
        <f t="shared" si="5"/>
        <v>0.4</v>
      </c>
    </row>
    <row r="97" spans="1:14">
      <c r="A97" s="134" t="s">
        <v>147</v>
      </c>
      <c r="B97" s="134">
        <v>3100</v>
      </c>
      <c r="C97" s="134" t="s">
        <v>143</v>
      </c>
      <c r="D97" s="133"/>
      <c r="E97" s="181">
        <v>0.19</v>
      </c>
      <c r="F97" s="181">
        <v>57.7</v>
      </c>
      <c r="G97" s="135">
        <v>0</v>
      </c>
      <c r="H97" s="135">
        <v>0.69099999999999995</v>
      </c>
      <c r="I97" s="135">
        <v>3.5999999999999997E-2</v>
      </c>
      <c r="J97" s="135">
        <v>0.26200000000000001</v>
      </c>
      <c r="K97" s="136">
        <v>0</v>
      </c>
      <c r="L97" s="179">
        <f t="shared" si="3"/>
        <v>0</v>
      </c>
      <c r="M97" s="179">
        <f t="shared" si="4"/>
        <v>0</v>
      </c>
      <c r="N97" s="179">
        <f t="shared" si="5"/>
        <v>0</v>
      </c>
    </row>
    <row r="98" spans="1:14">
      <c r="A98" s="134" t="s">
        <v>147</v>
      </c>
      <c r="B98" s="134">
        <v>3100</v>
      </c>
      <c r="C98" s="134" t="s">
        <v>143</v>
      </c>
      <c r="D98" s="134" t="s">
        <v>91</v>
      </c>
      <c r="E98" s="181">
        <v>0.19</v>
      </c>
      <c r="F98" s="181">
        <v>57.7</v>
      </c>
      <c r="G98" s="135">
        <v>0</v>
      </c>
      <c r="H98" s="135">
        <v>0.69099999999999995</v>
      </c>
      <c r="I98" s="135">
        <v>3.5999999999999997E-2</v>
      </c>
      <c r="J98" s="135">
        <v>0.26200000000000001</v>
      </c>
      <c r="K98" s="136">
        <v>1.9</v>
      </c>
      <c r="L98" s="179">
        <f t="shared" si="3"/>
        <v>2.3935883333333332</v>
      </c>
      <c r="M98" s="179">
        <f t="shared" si="4"/>
        <v>4.5</v>
      </c>
      <c r="N98" s="179">
        <f t="shared" si="5"/>
        <v>0.6</v>
      </c>
    </row>
    <row r="99" spans="1:14">
      <c r="A99" s="134" t="s">
        <v>147</v>
      </c>
      <c r="B99" s="134">
        <v>2430</v>
      </c>
      <c r="C99" s="134" t="s">
        <v>143</v>
      </c>
      <c r="D99" s="134" t="s">
        <v>92</v>
      </c>
      <c r="E99" s="181">
        <v>0.19</v>
      </c>
      <c r="F99" s="181">
        <v>57.7</v>
      </c>
      <c r="G99" s="135">
        <v>0</v>
      </c>
      <c r="H99" s="135">
        <v>1.677</v>
      </c>
      <c r="I99" s="135">
        <v>0.48899999999999999</v>
      </c>
      <c r="J99" s="135">
        <v>0.28899999999999998</v>
      </c>
      <c r="K99" s="136">
        <v>3.7</v>
      </c>
      <c r="L99" s="179">
        <f t="shared" si="3"/>
        <v>5.1415508333333335</v>
      </c>
      <c r="M99" s="179">
        <f t="shared" si="4"/>
        <v>23.5</v>
      </c>
      <c r="N99" s="179">
        <f t="shared" si="5"/>
        <v>7.5</v>
      </c>
    </row>
    <row r="100" spans="1:14">
      <c r="A100" s="134" t="s">
        <v>147</v>
      </c>
      <c r="B100" s="134">
        <v>3100</v>
      </c>
      <c r="C100" s="134" t="s">
        <v>143</v>
      </c>
      <c r="D100" s="134" t="s">
        <v>91</v>
      </c>
      <c r="E100" s="181">
        <v>0.19</v>
      </c>
      <c r="F100" s="181">
        <v>57.7</v>
      </c>
      <c r="G100" s="135">
        <v>0</v>
      </c>
      <c r="H100" s="135">
        <v>0.69099999999999995</v>
      </c>
      <c r="I100" s="135">
        <v>3.5999999999999997E-2</v>
      </c>
      <c r="J100" s="135">
        <v>0.26200000000000001</v>
      </c>
      <c r="K100" s="136">
        <v>3.5</v>
      </c>
      <c r="L100" s="179">
        <f t="shared" si="3"/>
        <v>4.4092416666666674</v>
      </c>
      <c r="M100" s="179">
        <f t="shared" si="4"/>
        <v>8.3000000000000007</v>
      </c>
      <c r="N100" s="179">
        <f t="shared" si="5"/>
        <v>1.1000000000000001</v>
      </c>
    </row>
    <row r="101" spans="1:14">
      <c r="A101" s="134" t="s">
        <v>147</v>
      </c>
      <c r="B101" s="134">
        <v>3100</v>
      </c>
      <c r="C101" s="134" t="s">
        <v>143</v>
      </c>
      <c r="D101" s="134" t="s">
        <v>92</v>
      </c>
      <c r="E101" s="181">
        <v>0.19</v>
      </c>
      <c r="F101" s="181">
        <v>57.7</v>
      </c>
      <c r="G101" s="135">
        <v>0</v>
      </c>
      <c r="H101" s="135">
        <v>0.69099999999999995</v>
      </c>
      <c r="I101" s="135">
        <v>3.5999999999999997E-2</v>
      </c>
      <c r="J101" s="135">
        <v>0.26200000000000001</v>
      </c>
      <c r="K101" s="136">
        <v>0</v>
      </c>
      <c r="L101" s="179">
        <f t="shared" si="3"/>
        <v>0</v>
      </c>
      <c r="M101" s="179">
        <f t="shared" si="4"/>
        <v>0</v>
      </c>
      <c r="N101" s="179">
        <f t="shared" si="5"/>
        <v>0</v>
      </c>
    </row>
    <row r="102" spans="1:14">
      <c r="A102" s="134" t="s">
        <v>147</v>
      </c>
      <c r="B102" s="134">
        <v>2120</v>
      </c>
      <c r="C102" s="134" t="s">
        <v>143</v>
      </c>
      <c r="D102" s="134" t="s">
        <v>91</v>
      </c>
      <c r="E102" s="181">
        <v>0.19</v>
      </c>
      <c r="F102" s="181">
        <v>57.7</v>
      </c>
      <c r="G102" s="135">
        <v>0</v>
      </c>
      <c r="H102" s="135">
        <v>1.022</v>
      </c>
      <c r="I102" s="135">
        <v>0.19600000000000001</v>
      </c>
      <c r="J102" s="135">
        <v>0.26200000000000001</v>
      </c>
      <c r="K102" s="136">
        <v>0.7</v>
      </c>
      <c r="L102" s="179">
        <f t="shared" si="3"/>
        <v>0.88184833333333346</v>
      </c>
      <c r="M102" s="179">
        <f t="shared" si="4"/>
        <v>2.5</v>
      </c>
      <c r="N102" s="179">
        <f t="shared" si="5"/>
        <v>0.6</v>
      </c>
    </row>
    <row r="103" spans="1:14">
      <c r="A103" s="134" t="s">
        <v>147</v>
      </c>
      <c r="B103" s="134">
        <v>2120</v>
      </c>
      <c r="C103" s="134" t="s">
        <v>143</v>
      </c>
      <c r="D103" s="134" t="s">
        <v>92</v>
      </c>
      <c r="E103" s="181">
        <v>0.19</v>
      </c>
      <c r="F103" s="181">
        <v>57.7</v>
      </c>
      <c r="G103" s="135">
        <v>0</v>
      </c>
      <c r="H103" s="135">
        <v>1.022</v>
      </c>
      <c r="I103" s="135">
        <v>0.19600000000000001</v>
      </c>
      <c r="J103" s="135">
        <v>0.26200000000000001</v>
      </c>
      <c r="K103" s="136">
        <v>0</v>
      </c>
      <c r="L103" s="179">
        <f t="shared" si="3"/>
        <v>0</v>
      </c>
      <c r="M103" s="179">
        <f t="shared" si="4"/>
        <v>0</v>
      </c>
      <c r="N103" s="179">
        <f t="shared" si="5"/>
        <v>0</v>
      </c>
    </row>
    <row r="104" spans="1:14">
      <c r="A104" s="134" t="s">
        <v>147</v>
      </c>
      <c r="B104" s="134">
        <v>2120</v>
      </c>
      <c r="C104" s="134" t="s">
        <v>143</v>
      </c>
      <c r="D104" s="134" t="s">
        <v>92</v>
      </c>
      <c r="E104" s="181">
        <v>0.19</v>
      </c>
      <c r="F104" s="181">
        <v>57.7</v>
      </c>
      <c r="G104" s="135">
        <v>0</v>
      </c>
      <c r="H104" s="135">
        <v>1.022</v>
      </c>
      <c r="I104" s="135">
        <v>0.19600000000000001</v>
      </c>
      <c r="J104" s="135">
        <v>0.26200000000000001</v>
      </c>
      <c r="K104" s="136">
        <v>0.8</v>
      </c>
      <c r="L104" s="179">
        <f t="shared" si="3"/>
        <v>1.0078266666666669</v>
      </c>
      <c r="M104" s="179">
        <f t="shared" si="4"/>
        <v>2.8</v>
      </c>
      <c r="N104" s="179">
        <f t="shared" si="5"/>
        <v>0.7</v>
      </c>
    </row>
    <row r="105" spans="1:14">
      <c r="A105" s="134" t="s">
        <v>147</v>
      </c>
      <c r="B105" s="134">
        <v>2120</v>
      </c>
      <c r="C105" s="134" t="s">
        <v>143</v>
      </c>
      <c r="D105" s="134" t="s">
        <v>92</v>
      </c>
      <c r="E105" s="181">
        <v>0.19</v>
      </c>
      <c r="F105" s="181">
        <v>57.7</v>
      </c>
      <c r="G105" s="135">
        <v>0</v>
      </c>
      <c r="H105" s="135">
        <v>1.022</v>
      </c>
      <c r="I105" s="135">
        <v>0.19600000000000001</v>
      </c>
      <c r="J105" s="135">
        <v>0.26200000000000001</v>
      </c>
      <c r="K105" s="136">
        <v>13.1</v>
      </c>
      <c r="L105" s="179">
        <f t="shared" si="3"/>
        <v>16.503161666666667</v>
      </c>
      <c r="M105" s="179">
        <f t="shared" si="4"/>
        <v>45.9</v>
      </c>
      <c r="N105" s="179">
        <f t="shared" si="5"/>
        <v>11.3</v>
      </c>
    </row>
    <row r="106" spans="1:14">
      <c r="A106" s="134" t="s">
        <v>147</v>
      </c>
      <c r="B106" s="134">
        <v>4110</v>
      </c>
      <c r="C106" s="134" t="s">
        <v>143</v>
      </c>
      <c r="D106" s="134" t="s">
        <v>91</v>
      </c>
      <c r="E106" s="181">
        <v>0.19</v>
      </c>
      <c r="F106" s="181">
        <v>57.7</v>
      </c>
      <c r="G106" s="135">
        <v>0</v>
      </c>
      <c r="H106" s="135">
        <v>0.69099999999999995</v>
      </c>
      <c r="I106" s="135">
        <v>3.5999999999999997E-2</v>
      </c>
      <c r="J106" s="135">
        <v>0.26200000000000001</v>
      </c>
      <c r="K106" s="136">
        <v>0.4</v>
      </c>
      <c r="L106" s="179">
        <f t="shared" si="3"/>
        <v>0.50391333333333344</v>
      </c>
      <c r="M106" s="179">
        <f t="shared" si="4"/>
        <v>0.9</v>
      </c>
      <c r="N106" s="179">
        <f t="shared" si="5"/>
        <v>0.1</v>
      </c>
    </row>
    <row r="107" spans="1:14">
      <c r="A107" s="134" t="s">
        <v>147</v>
      </c>
      <c r="B107" s="134">
        <v>4110</v>
      </c>
      <c r="C107" s="134" t="s">
        <v>143</v>
      </c>
      <c r="D107" s="134" t="s">
        <v>92</v>
      </c>
      <c r="E107" s="181">
        <v>0.19</v>
      </c>
      <c r="F107" s="181">
        <v>57.7</v>
      </c>
      <c r="G107" s="135">
        <v>0</v>
      </c>
      <c r="H107" s="135">
        <v>0.69099999999999995</v>
      </c>
      <c r="I107" s="135">
        <v>3.5999999999999997E-2</v>
      </c>
      <c r="J107" s="135">
        <v>0.26200000000000001</v>
      </c>
      <c r="K107" s="136">
        <v>8.6999999999999993</v>
      </c>
      <c r="L107" s="179">
        <f t="shared" si="3"/>
        <v>10.960115</v>
      </c>
      <c r="M107" s="179">
        <f t="shared" si="4"/>
        <v>20.6</v>
      </c>
      <c r="N107" s="179">
        <f t="shared" si="5"/>
        <v>2.7</v>
      </c>
    </row>
    <row r="108" spans="1:14">
      <c r="A108" s="134" t="s">
        <v>147</v>
      </c>
      <c r="B108" s="134">
        <v>5300</v>
      </c>
      <c r="C108" s="134" t="s">
        <v>143</v>
      </c>
      <c r="D108" s="133"/>
      <c r="E108" s="181">
        <v>0.19</v>
      </c>
      <c r="F108" s="181">
        <v>57.7</v>
      </c>
      <c r="G108" s="135">
        <v>0</v>
      </c>
      <c r="H108" s="135">
        <v>0.505</v>
      </c>
      <c r="I108" s="135">
        <v>6.8000000000000005E-2</v>
      </c>
      <c r="J108" s="135">
        <v>5.2999999999999999E-2</v>
      </c>
      <c r="K108" s="136">
        <v>1.2</v>
      </c>
      <c r="L108" s="179">
        <f t="shared" si="3"/>
        <v>0.30580999999999997</v>
      </c>
      <c r="M108" s="179">
        <f t="shared" si="4"/>
        <v>0.4</v>
      </c>
      <c r="N108" s="179">
        <f t="shared" si="5"/>
        <v>0.3</v>
      </c>
    </row>
    <row r="109" spans="1:14">
      <c r="A109" s="134" t="s">
        <v>147</v>
      </c>
      <c r="B109" s="134">
        <v>5300</v>
      </c>
      <c r="C109" s="134" t="s">
        <v>143</v>
      </c>
      <c r="D109" s="134" t="s">
        <v>91</v>
      </c>
      <c r="E109" s="181">
        <v>0.19</v>
      </c>
      <c r="F109" s="181">
        <v>57.7</v>
      </c>
      <c r="G109" s="135">
        <v>0</v>
      </c>
      <c r="H109" s="135">
        <v>0.505</v>
      </c>
      <c r="I109" s="135">
        <v>6.8000000000000005E-2</v>
      </c>
      <c r="J109" s="135">
        <v>5.2999999999999999E-2</v>
      </c>
      <c r="K109" s="136">
        <v>1.7</v>
      </c>
      <c r="L109" s="179">
        <f t="shared" si="3"/>
        <v>0.43323083333333329</v>
      </c>
      <c r="M109" s="179">
        <f t="shared" si="4"/>
        <v>0.6</v>
      </c>
      <c r="N109" s="179">
        <f t="shared" si="5"/>
        <v>0.4</v>
      </c>
    </row>
    <row r="110" spans="1:14">
      <c r="A110" s="134" t="s">
        <v>147</v>
      </c>
      <c r="B110" s="134">
        <v>2130</v>
      </c>
      <c r="C110" s="134" t="s">
        <v>143</v>
      </c>
      <c r="D110" s="134" t="s">
        <v>92</v>
      </c>
      <c r="E110" s="181">
        <v>0.19</v>
      </c>
      <c r="F110" s="181">
        <v>57.7</v>
      </c>
      <c r="G110" s="135">
        <v>0</v>
      </c>
      <c r="H110" s="135">
        <v>1.022</v>
      </c>
      <c r="I110" s="135">
        <v>0.19600000000000001</v>
      </c>
      <c r="J110" s="135">
        <v>0.26200000000000001</v>
      </c>
      <c r="K110" s="136">
        <v>20.3</v>
      </c>
      <c r="L110" s="179">
        <f t="shared" si="3"/>
        <v>25.573601666666672</v>
      </c>
      <c r="M110" s="179">
        <f t="shared" si="4"/>
        <v>71.099999999999994</v>
      </c>
      <c r="N110" s="179">
        <f t="shared" si="5"/>
        <v>17.5</v>
      </c>
    </row>
    <row r="111" spans="1:14">
      <c r="A111" s="134" t="s">
        <v>147</v>
      </c>
      <c r="B111" s="134">
        <v>6410</v>
      </c>
      <c r="C111" s="134" t="s">
        <v>143</v>
      </c>
      <c r="D111" s="134" t="s">
        <v>92</v>
      </c>
      <c r="E111" s="181">
        <v>0.19</v>
      </c>
      <c r="F111" s="181">
        <v>57.7</v>
      </c>
      <c r="G111" s="135">
        <v>0</v>
      </c>
      <c r="H111" s="135">
        <v>0.60699999999999998</v>
      </c>
      <c r="I111" s="135">
        <v>3.3000000000000002E-2</v>
      </c>
      <c r="J111" s="135">
        <v>2.5999999999999999E-2</v>
      </c>
      <c r="K111" s="136">
        <v>1.8</v>
      </c>
      <c r="L111" s="179">
        <f t="shared" si="3"/>
        <v>0.22502999999999998</v>
      </c>
      <c r="M111" s="179">
        <f t="shared" si="4"/>
        <v>0.4</v>
      </c>
      <c r="N111" s="179">
        <f t="shared" si="5"/>
        <v>0.4</v>
      </c>
    </row>
    <row r="112" spans="1:14">
      <c r="A112" s="134" t="s">
        <v>147</v>
      </c>
      <c r="B112" s="134">
        <v>6410</v>
      </c>
      <c r="C112" s="134" t="s">
        <v>143</v>
      </c>
      <c r="D112" s="134" t="s">
        <v>92</v>
      </c>
      <c r="E112" s="181">
        <v>0.19</v>
      </c>
      <c r="F112" s="181">
        <v>57.7</v>
      </c>
      <c r="G112" s="135">
        <v>0</v>
      </c>
      <c r="H112" s="135">
        <v>0.60699999999999998</v>
      </c>
      <c r="I112" s="135">
        <v>3.3000000000000002E-2</v>
      </c>
      <c r="J112" s="135">
        <v>2.5999999999999999E-2</v>
      </c>
      <c r="K112" s="136">
        <v>0.1</v>
      </c>
      <c r="L112" s="179">
        <f t="shared" si="3"/>
        <v>1.2501666666666668E-2</v>
      </c>
      <c r="M112" s="179">
        <f t="shared" si="4"/>
        <v>0</v>
      </c>
      <c r="N112" s="179">
        <f t="shared" si="5"/>
        <v>0</v>
      </c>
    </row>
    <row r="113" spans="1:14">
      <c r="A113" s="134" t="s">
        <v>147</v>
      </c>
      <c r="B113" s="134">
        <v>6172</v>
      </c>
      <c r="C113" s="134" t="s">
        <v>143</v>
      </c>
      <c r="D113" s="134" t="s">
        <v>92</v>
      </c>
      <c r="E113" s="181">
        <v>0.19</v>
      </c>
      <c r="F113" s="181">
        <v>57.7</v>
      </c>
      <c r="G113" s="135">
        <v>0</v>
      </c>
      <c r="H113" s="135">
        <v>0.60699999999999998</v>
      </c>
      <c r="I113" s="135">
        <v>3.3000000000000002E-2</v>
      </c>
      <c r="J113" s="135">
        <v>2.5999999999999999E-2</v>
      </c>
      <c r="K113" s="136">
        <v>3.7</v>
      </c>
      <c r="L113" s="179">
        <f t="shared" si="3"/>
        <v>0.4625616666666667</v>
      </c>
      <c r="M113" s="179">
        <f t="shared" si="4"/>
        <v>0.8</v>
      </c>
      <c r="N113" s="179">
        <f t="shared" si="5"/>
        <v>0.7</v>
      </c>
    </row>
    <row r="114" spans="1:14">
      <c r="A114" s="134" t="s">
        <v>147</v>
      </c>
      <c r="B114" s="134">
        <v>6172</v>
      </c>
      <c r="C114" s="134" t="s">
        <v>143</v>
      </c>
      <c r="D114" s="134" t="s">
        <v>92</v>
      </c>
      <c r="E114" s="181">
        <v>0.19</v>
      </c>
      <c r="F114" s="181">
        <v>57.7</v>
      </c>
      <c r="G114" s="135">
        <v>0</v>
      </c>
      <c r="H114" s="135">
        <v>0.60699999999999998</v>
      </c>
      <c r="I114" s="135">
        <v>3.3000000000000002E-2</v>
      </c>
      <c r="J114" s="135">
        <v>2.5999999999999999E-2</v>
      </c>
      <c r="K114" s="136">
        <v>0.3</v>
      </c>
      <c r="L114" s="179">
        <f t="shared" si="3"/>
        <v>3.7504999999999997E-2</v>
      </c>
      <c r="M114" s="179">
        <f t="shared" si="4"/>
        <v>0.1</v>
      </c>
      <c r="N114" s="179">
        <f t="shared" si="5"/>
        <v>0.1</v>
      </c>
    </row>
    <row r="115" spans="1:14">
      <c r="A115" s="134" t="s">
        <v>147</v>
      </c>
      <c r="B115" s="134">
        <v>4110</v>
      </c>
      <c r="C115" s="134" t="s">
        <v>143</v>
      </c>
      <c r="D115" s="134" t="s">
        <v>91</v>
      </c>
      <c r="E115" s="181">
        <v>0.19</v>
      </c>
      <c r="F115" s="181">
        <v>57.7</v>
      </c>
      <c r="G115" s="135">
        <v>0</v>
      </c>
      <c r="H115" s="135">
        <v>0.69099999999999995</v>
      </c>
      <c r="I115" s="135">
        <v>3.5999999999999997E-2</v>
      </c>
      <c r="J115" s="135">
        <v>0.26200000000000001</v>
      </c>
      <c r="K115" s="136">
        <v>0.1</v>
      </c>
      <c r="L115" s="179">
        <f t="shared" si="3"/>
        <v>0.12597833333333336</v>
      </c>
      <c r="M115" s="179">
        <f t="shared" si="4"/>
        <v>0.2</v>
      </c>
      <c r="N115" s="179">
        <f t="shared" si="5"/>
        <v>0</v>
      </c>
    </row>
    <row r="116" spans="1:14">
      <c r="A116" s="134" t="s">
        <v>147</v>
      </c>
      <c r="B116" s="134">
        <v>4110</v>
      </c>
      <c r="C116" s="134" t="s">
        <v>143</v>
      </c>
      <c r="D116" s="134" t="s">
        <v>92</v>
      </c>
      <c r="E116" s="181">
        <v>0.19</v>
      </c>
      <c r="F116" s="181">
        <v>57.7</v>
      </c>
      <c r="G116" s="135">
        <v>0</v>
      </c>
      <c r="H116" s="135">
        <v>0.69099999999999995</v>
      </c>
      <c r="I116" s="135">
        <v>3.5999999999999997E-2</v>
      </c>
      <c r="J116" s="135">
        <v>0.26200000000000001</v>
      </c>
      <c r="K116" s="136">
        <v>1.5</v>
      </c>
      <c r="L116" s="179">
        <f t="shared" si="3"/>
        <v>1.8896750000000002</v>
      </c>
      <c r="M116" s="179">
        <f t="shared" si="4"/>
        <v>3.6</v>
      </c>
      <c r="N116" s="179">
        <f t="shared" si="5"/>
        <v>0.5</v>
      </c>
    </row>
    <row r="117" spans="1:14">
      <c r="A117" s="134" t="s">
        <v>147</v>
      </c>
      <c r="B117" s="134">
        <v>4110</v>
      </c>
      <c r="C117" s="134" t="s">
        <v>143</v>
      </c>
      <c r="D117" s="134" t="s">
        <v>92</v>
      </c>
      <c r="E117" s="181">
        <v>0.19</v>
      </c>
      <c r="F117" s="181">
        <v>57.7</v>
      </c>
      <c r="G117" s="135">
        <v>0</v>
      </c>
      <c r="H117" s="135">
        <v>0.69099999999999995</v>
      </c>
      <c r="I117" s="135">
        <v>3.5999999999999997E-2</v>
      </c>
      <c r="J117" s="135">
        <v>0.26200000000000001</v>
      </c>
      <c r="K117" s="136">
        <v>1.1000000000000001</v>
      </c>
      <c r="L117" s="179">
        <f t="shared" si="3"/>
        <v>1.385761666666667</v>
      </c>
      <c r="M117" s="179">
        <f t="shared" si="4"/>
        <v>2.6</v>
      </c>
      <c r="N117" s="179">
        <f t="shared" si="5"/>
        <v>0.3</v>
      </c>
    </row>
    <row r="118" spans="1:14">
      <c r="A118" s="134" t="s">
        <v>147</v>
      </c>
      <c r="B118" s="134">
        <v>3100</v>
      </c>
      <c r="C118" s="134" t="s">
        <v>143</v>
      </c>
      <c r="D118" s="133"/>
      <c r="E118" s="181">
        <v>0.19</v>
      </c>
      <c r="F118" s="181">
        <v>57.7</v>
      </c>
      <c r="G118" s="135">
        <v>0</v>
      </c>
      <c r="H118" s="135">
        <v>0.69099999999999995</v>
      </c>
      <c r="I118" s="135">
        <v>3.5999999999999997E-2</v>
      </c>
      <c r="J118" s="135">
        <v>0.26200000000000001</v>
      </c>
      <c r="K118" s="136">
        <v>0.1</v>
      </c>
      <c r="L118" s="179">
        <f t="shared" si="3"/>
        <v>0.12597833333333336</v>
      </c>
      <c r="M118" s="179">
        <f t="shared" si="4"/>
        <v>0.2</v>
      </c>
      <c r="N118" s="179">
        <f t="shared" si="5"/>
        <v>0</v>
      </c>
    </row>
    <row r="119" spans="1:14">
      <c r="A119" s="134" t="s">
        <v>147</v>
      </c>
      <c r="B119" s="134">
        <v>3100</v>
      </c>
      <c r="C119" s="134" t="s">
        <v>143</v>
      </c>
      <c r="D119" s="134" t="s">
        <v>92</v>
      </c>
      <c r="E119" s="181">
        <v>0.19</v>
      </c>
      <c r="F119" s="181">
        <v>57.7</v>
      </c>
      <c r="G119" s="135">
        <v>0</v>
      </c>
      <c r="H119" s="135">
        <v>0.69099999999999995</v>
      </c>
      <c r="I119" s="135">
        <v>3.5999999999999997E-2</v>
      </c>
      <c r="J119" s="135">
        <v>0.26200000000000001</v>
      </c>
      <c r="K119" s="136">
        <v>1.4</v>
      </c>
      <c r="L119" s="179">
        <f t="shared" si="3"/>
        <v>1.7636966666666669</v>
      </c>
      <c r="M119" s="179">
        <f t="shared" si="4"/>
        <v>3.3</v>
      </c>
      <c r="N119" s="179">
        <f t="shared" si="5"/>
        <v>0.4</v>
      </c>
    </row>
    <row r="120" spans="1:14">
      <c r="A120" s="134" t="s">
        <v>147</v>
      </c>
      <c r="B120" s="134">
        <v>3100</v>
      </c>
      <c r="C120" s="134" t="s">
        <v>143</v>
      </c>
      <c r="D120" s="134" t="s">
        <v>92</v>
      </c>
      <c r="E120" s="181">
        <v>0.19</v>
      </c>
      <c r="F120" s="181">
        <v>57.7</v>
      </c>
      <c r="G120" s="135">
        <v>0</v>
      </c>
      <c r="H120" s="135">
        <v>0.69099999999999995</v>
      </c>
      <c r="I120" s="135">
        <v>3.5999999999999997E-2</v>
      </c>
      <c r="J120" s="135">
        <v>0.26200000000000001</v>
      </c>
      <c r="K120" s="136">
        <v>15.7</v>
      </c>
      <c r="L120" s="179">
        <f t="shared" si="3"/>
        <v>19.778598333333335</v>
      </c>
      <c r="M120" s="179">
        <f t="shared" si="4"/>
        <v>37.200000000000003</v>
      </c>
      <c r="N120" s="179">
        <f t="shared" si="5"/>
        <v>4.9000000000000004</v>
      </c>
    </row>
    <row r="121" spans="1:14">
      <c r="A121" s="134" t="s">
        <v>147</v>
      </c>
      <c r="B121" s="134">
        <v>6410</v>
      </c>
      <c r="C121" s="134" t="s">
        <v>143</v>
      </c>
      <c r="D121" s="133"/>
      <c r="E121" s="181">
        <v>0.19</v>
      </c>
      <c r="F121" s="181">
        <v>57.7</v>
      </c>
      <c r="G121" s="135">
        <v>0</v>
      </c>
      <c r="H121" s="135">
        <v>0.60699999999999998</v>
      </c>
      <c r="I121" s="135">
        <v>3.3000000000000002E-2</v>
      </c>
      <c r="J121" s="135">
        <v>2.5999999999999999E-2</v>
      </c>
      <c r="K121" s="136">
        <v>0.8</v>
      </c>
      <c r="L121" s="179">
        <f t="shared" si="3"/>
        <v>0.10001333333333334</v>
      </c>
      <c r="M121" s="179">
        <f t="shared" si="4"/>
        <v>0.2</v>
      </c>
      <c r="N121" s="179">
        <f t="shared" si="5"/>
        <v>0.2</v>
      </c>
    </row>
    <row r="122" spans="1:14">
      <c r="A122" s="134" t="s">
        <v>147</v>
      </c>
      <c r="B122" s="134">
        <v>6410</v>
      </c>
      <c r="C122" s="134" t="s">
        <v>143</v>
      </c>
      <c r="D122" s="134" t="s">
        <v>92</v>
      </c>
      <c r="E122" s="181">
        <v>0.19</v>
      </c>
      <c r="F122" s="181">
        <v>57.7</v>
      </c>
      <c r="G122" s="135">
        <v>0</v>
      </c>
      <c r="H122" s="135">
        <v>0.60699999999999998</v>
      </c>
      <c r="I122" s="135">
        <v>3.3000000000000002E-2</v>
      </c>
      <c r="J122" s="135">
        <v>2.5999999999999999E-2</v>
      </c>
      <c r="K122" s="136">
        <v>0.1</v>
      </c>
      <c r="L122" s="179">
        <f t="shared" si="3"/>
        <v>1.2501666666666668E-2</v>
      </c>
      <c r="M122" s="179">
        <f t="shared" si="4"/>
        <v>0</v>
      </c>
      <c r="N122" s="179">
        <f t="shared" si="5"/>
        <v>0</v>
      </c>
    </row>
    <row r="123" spans="1:14">
      <c r="A123" s="134" t="s">
        <v>147</v>
      </c>
      <c r="B123" s="134">
        <v>4110</v>
      </c>
      <c r="C123" s="134" t="s">
        <v>143</v>
      </c>
      <c r="D123" s="133"/>
      <c r="E123" s="181">
        <v>0.19</v>
      </c>
      <c r="F123" s="181">
        <v>57.7</v>
      </c>
      <c r="G123" s="135">
        <v>0</v>
      </c>
      <c r="H123" s="135">
        <v>0.69099999999999995</v>
      </c>
      <c r="I123" s="135">
        <v>3.5999999999999997E-2</v>
      </c>
      <c r="J123" s="135">
        <v>0.26200000000000001</v>
      </c>
      <c r="K123" s="136">
        <v>0</v>
      </c>
      <c r="L123" s="179">
        <f t="shared" si="3"/>
        <v>0</v>
      </c>
      <c r="M123" s="179">
        <f t="shared" si="4"/>
        <v>0</v>
      </c>
      <c r="N123" s="179">
        <f t="shared" si="5"/>
        <v>0</v>
      </c>
    </row>
    <row r="124" spans="1:14">
      <c r="A124" s="134" t="s">
        <v>147</v>
      </c>
      <c r="B124" s="134">
        <v>4110</v>
      </c>
      <c r="C124" s="134" t="s">
        <v>143</v>
      </c>
      <c r="D124" s="133"/>
      <c r="E124" s="181">
        <v>0.19</v>
      </c>
      <c r="F124" s="181">
        <v>57.7</v>
      </c>
      <c r="G124" s="135">
        <v>0</v>
      </c>
      <c r="H124" s="135">
        <v>0.69099999999999995</v>
      </c>
      <c r="I124" s="135">
        <v>3.5999999999999997E-2</v>
      </c>
      <c r="J124" s="135">
        <v>0.26200000000000001</v>
      </c>
      <c r="K124" s="136">
        <v>0</v>
      </c>
      <c r="L124" s="179">
        <f t="shared" si="3"/>
        <v>0</v>
      </c>
      <c r="M124" s="179">
        <f t="shared" si="4"/>
        <v>0</v>
      </c>
      <c r="N124" s="179">
        <f t="shared" si="5"/>
        <v>0</v>
      </c>
    </row>
    <row r="125" spans="1:14">
      <c r="A125" s="134" t="s">
        <v>147</v>
      </c>
      <c r="B125" s="134">
        <v>4110</v>
      </c>
      <c r="C125" s="134" t="s">
        <v>143</v>
      </c>
      <c r="D125" s="134" t="s">
        <v>91</v>
      </c>
      <c r="E125" s="181">
        <v>0.19</v>
      </c>
      <c r="F125" s="181">
        <v>57.7</v>
      </c>
      <c r="G125" s="135">
        <v>0</v>
      </c>
      <c r="H125" s="135">
        <v>0.69099999999999995</v>
      </c>
      <c r="I125" s="135">
        <v>3.5999999999999997E-2</v>
      </c>
      <c r="J125" s="135">
        <v>0.26200000000000001</v>
      </c>
      <c r="K125" s="136">
        <v>0.1</v>
      </c>
      <c r="L125" s="179">
        <f t="shared" si="3"/>
        <v>0.12597833333333336</v>
      </c>
      <c r="M125" s="179">
        <f t="shared" si="4"/>
        <v>0.2</v>
      </c>
      <c r="N125" s="179">
        <f t="shared" si="5"/>
        <v>0</v>
      </c>
    </row>
    <row r="126" spans="1:14">
      <c r="A126" s="134" t="s">
        <v>147</v>
      </c>
      <c r="B126" s="134">
        <v>4110</v>
      </c>
      <c r="C126" s="134" t="s">
        <v>143</v>
      </c>
      <c r="D126" s="134" t="s">
        <v>92</v>
      </c>
      <c r="E126" s="181">
        <v>0.19</v>
      </c>
      <c r="F126" s="181">
        <v>57.7</v>
      </c>
      <c r="G126" s="135">
        <v>0</v>
      </c>
      <c r="H126" s="135">
        <v>0.69099999999999995</v>
      </c>
      <c r="I126" s="135">
        <v>3.5999999999999997E-2</v>
      </c>
      <c r="J126" s="135">
        <v>0.26200000000000001</v>
      </c>
      <c r="K126" s="136">
        <v>0.4</v>
      </c>
      <c r="L126" s="179">
        <f t="shared" si="3"/>
        <v>0.50391333333333344</v>
      </c>
      <c r="M126" s="179">
        <f t="shared" si="4"/>
        <v>0.9</v>
      </c>
      <c r="N126" s="179">
        <f t="shared" si="5"/>
        <v>0.1</v>
      </c>
    </row>
    <row r="127" spans="1:14">
      <c r="A127" s="134" t="s">
        <v>147</v>
      </c>
      <c r="B127" s="134">
        <v>4110</v>
      </c>
      <c r="C127" s="134" t="s">
        <v>143</v>
      </c>
      <c r="D127" s="134" t="s">
        <v>92</v>
      </c>
      <c r="E127" s="181">
        <v>0.19</v>
      </c>
      <c r="F127" s="181">
        <v>57.7</v>
      </c>
      <c r="G127" s="135">
        <v>0</v>
      </c>
      <c r="H127" s="135">
        <v>0.69099999999999995</v>
      </c>
      <c r="I127" s="135">
        <v>3.5999999999999997E-2</v>
      </c>
      <c r="J127" s="135">
        <v>0.26200000000000001</v>
      </c>
      <c r="K127" s="136">
        <v>0.1</v>
      </c>
      <c r="L127" s="179">
        <f t="shared" si="3"/>
        <v>0.12597833333333336</v>
      </c>
      <c r="M127" s="179">
        <f t="shared" si="4"/>
        <v>0.2</v>
      </c>
      <c r="N127" s="179">
        <f t="shared" si="5"/>
        <v>0</v>
      </c>
    </row>
    <row r="128" spans="1:14">
      <c r="A128" s="134" t="s">
        <v>147</v>
      </c>
      <c r="B128" s="134">
        <v>4110</v>
      </c>
      <c r="C128" s="134" t="s">
        <v>143</v>
      </c>
      <c r="D128" s="134" t="s">
        <v>91</v>
      </c>
      <c r="E128" s="181">
        <v>0.19</v>
      </c>
      <c r="F128" s="181">
        <v>57.7</v>
      </c>
      <c r="G128" s="135">
        <v>0</v>
      </c>
      <c r="H128" s="135">
        <v>0.69099999999999995</v>
      </c>
      <c r="I128" s="135">
        <v>3.5999999999999997E-2</v>
      </c>
      <c r="J128" s="135">
        <v>0.26200000000000001</v>
      </c>
      <c r="K128" s="136">
        <v>0.4</v>
      </c>
      <c r="L128" s="179">
        <f t="shared" si="3"/>
        <v>0.50391333333333344</v>
      </c>
      <c r="M128" s="179">
        <f t="shared" si="4"/>
        <v>0.9</v>
      </c>
      <c r="N128" s="179">
        <f t="shared" si="5"/>
        <v>0.1</v>
      </c>
    </row>
    <row r="129" spans="1:14">
      <c r="A129" s="134" t="s">
        <v>147</v>
      </c>
      <c r="B129" s="134">
        <v>4110</v>
      </c>
      <c r="C129" s="134" t="s">
        <v>143</v>
      </c>
      <c r="D129" s="134" t="s">
        <v>92</v>
      </c>
      <c r="E129" s="181">
        <v>0.19</v>
      </c>
      <c r="F129" s="181">
        <v>57.7</v>
      </c>
      <c r="G129" s="135">
        <v>0</v>
      </c>
      <c r="H129" s="135">
        <v>0.69099999999999995</v>
      </c>
      <c r="I129" s="135">
        <v>3.5999999999999997E-2</v>
      </c>
      <c r="J129" s="135">
        <v>0.26200000000000001</v>
      </c>
      <c r="K129" s="136">
        <v>3.4</v>
      </c>
      <c r="L129" s="179">
        <f t="shared" si="3"/>
        <v>4.2832633333333332</v>
      </c>
      <c r="M129" s="179">
        <f t="shared" si="4"/>
        <v>8.1</v>
      </c>
      <c r="N129" s="179">
        <f t="shared" si="5"/>
        <v>1.1000000000000001</v>
      </c>
    </row>
    <row r="130" spans="1:14">
      <c r="A130" s="134" t="s">
        <v>147</v>
      </c>
      <c r="B130" s="134">
        <v>4110</v>
      </c>
      <c r="C130" s="134" t="s">
        <v>143</v>
      </c>
      <c r="D130" s="134" t="s">
        <v>91</v>
      </c>
      <c r="E130" s="181">
        <v>0.19</v>
      </c>
      <c r="F130" s="181">
        <v>57.7</v>
      </c>
      <c r="G130" s="135">
        <v>0</v>
      </c>
      <c r="H130" s="135">
        <v>0.69099999999999995</v>
      </c>
      <c r="I130" s="135">
        <v>3.5999999999999997E-2</v>
      </c>
      <c r="J130" s="135">
        <v>0.26200000000000001</v>
      </c>
      <c r="K130" s="136">
        <v>4.2</v>
      </c>
      <c r="L130" s="179">
        <f t="shared" si="3"/>
        <v>5.2910900000000014</v>
      </c>
      <c r="M130" s="179">
        <f t="shared" si="4"/>
        <v>9.9</v>
      </c>
      <c r="N130" s="179">
        <f t="shared" si="5"/>
        <v>1.3</v>
      </c>
    </row>
    <row r="131" spans="1:14">
      <c r="A131" s="134" t="s">
        <v>147</v>
      </c>
      <c r="B131" s="134">
        <v>4110</v>
      </c>
      <c r="C131" s="134" t="s">
        <v>143</v>
      </c>
      <c r="D131" s="134" t="s">
        <v>92</v>
      </c>
      <c r="E131" s="181">
        <v>0.19</v>
      </c>
      <c r="F131" s="181">
        <v>57.7</v>
      </c>
      <c r="G131" s="135">
        <v>0</v>
      </c>
      <c r="H131" s="135">
        <v>0.69099999999999995</v>
      </c>
      <c r="I131" s="135">
        <v>3.5999999999999997E-2</v>
      </c>
      <c r="J131" s="135">
        <v>0.26200000000000001</v>
      </c>
      <c r="K131" s="136">
        <v>0.4</v>
      </c>
      <c r="L131" s="179">
        <f t="shared" ref="L131:L134" si="6">F131*J131*K131/12</f>
        <v>0.50391333333333344</v>
      </c>
      <c r="M131" s="179">
        <f t="shared" ref="M131:M134" si="7">ROUND(2.721*H131*L131,1)</f>
        <v>0.9</v>
      </c>
      <c r="N131" s="179">
        <f t="shared" ref="N131:N134" si="8">ROUND((2.721*I131*L131)+(E131*K131),1)</f>
        <v>0.1</v>
      </c>
    </row>
    <row r="132" spans="1:14">
      <c r="A132" s="134" t="s">
        <v>147</v>
      </c>
      <c r="B132" s="134">
        <v>4110</v>
      </c>
      <c r="C132" s="134" t="s">
        <v>143</v>
      </c>
      <c r="D132" s="134" t="s">
        <v>92</v>
      </c>
      <c r="E132" s="181">
        <v>0.19</v>
      </c>
      <c r="F132" s="181">
        <v>57.7</v>
      </c>
      <c r="G132" s="135">
        <v>0</v>
      </c>
      <c r="H132" s="135">
        <v>0.69099999999999995</v>
      </c>
      <c r="I132" s="135">
        <v>3.5999999999999997E-2</v>
      </c>
      <c r="J132" s="135">
        <v>0.26200000000000001</v>
      </c>
      <c r="K132" s="136">
        <v>70.3</v>
      </c>
      <c r="L132" s="179">
        <f t="shared" si="6"/>
        <v>88.562768333333338</v>
      </c>
      <c r="M132" s="179">
        <f t="shared" si="7"/>
        <v>166.5</v>
      </c>
      <c r="N132" s="179">
        <f t="shared" si="8"/>
        <v>22</v>
      </c>
    </row>
    <row r="133" spans="1:14">
      <c r="A133" s="134" t="s">
        <v>147</v>
      </c>
      <c r="B133" s="134">
        <v>6410</v>
      </c>
      <c r="C133" s="134" t="s">
        <v>143</v>
      </c>
      <c r="D133" s="134" t="s">
        <v>92</v>
      </c>
      <c r="E133" s="181">
        <v>0.19</v>
      </c>
      <c r="F133" s="181">
        <v>57.7</v>
      </c>
      <c r="G133" s="135">
        <v>0</v>
      </c>
      <c r="H133" s="135">
        <v>0.60699999999999998</v>
      </c>
      <c r="I133" s="135">
        <v>3.3000000000000002E-2</v>
      </c>
      <c r="J133" s="135">
        <v>2.5999999999999999E-2</v>
      </c>
      <c r="K133" s="136">
        <v>0.1</v>
      </c>
      <c r="L133" s="179">
        <f t="shared" si="6"/>
        <v>1.2501666666666668E-2</v>
      </c>
      <c r="M133" s="179">
        <f t="shared" si="7"/>
        <v>0</v>
      </c>
      <c r="N133" s="179">
        <f t="shared" si="8"/>
        <v>0</v>
      </c>
    </row>
    <row r="134" spans="1:14">
      <c r="A134" s="134" t="s">
        <v>147</v>
      </c>
      <c r="B134" s="134">
        <v>5300</v>
      </c>
      <c r="C134" s="134" t="s">
        <v>143</v>
      </c>
      <c r="D134" s="134" t="s">
        <v>91</v>
      </c>
      <c r="E134" s="181">
        <v>0.19</v>
      </c>
      <c r="F134" s="181">
        <v>57.7</v>
      </c>
      <c r="G134" s="135">
        <v>0</v>
      </c>
      <c r="H134" s="135">
        <v>0.505</v>
      </c>
      <c r="I134" s="135">
        <v>6.8000000000000005E-2</v>
      </c>
      <c r="J134" s="135">
        <v>5.2999999999999999E-2</v>
      </c>
      <c r="K134" s="136">
        <v>1.6</v>
      </c>
      <c r="L134" s="179">
        <f t="shared" si="6"/>
        <v>0.4077466666666667</v>
      </c>
      <c r="M134" s="179">
        <f t="shared" si="7"/>
        <v>0.6</v>
      </c>
      <c r="N134" s="179">
        <f t="shared" si="8"/>
        <v>0.4</v>
      </c>
    </row>
    <row r="135" spans="1:14">
      <c r="K135" s="179">
        <f t="shared" ref="K135:M135" si="9">SUM(K2:K134)</f>
        <v>607.1</v>
      </c>
      <c r="L135" s="179">
        <f t="shared" si="9"/>
        <v>732.89722583333366</v>
      </c>
      <c r="M135" s="179">
        <f t="shared" si="9"/>
        <v>1901.9999999999998</v>
      </c>
      <c r="N135">
        <f>SUM(N2:N134)</f>
        <v>401.09999999999997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77"/>
  <sheetViews>
    <sheetView workbookViewId="0">
      <pane ySplit="1" topLeftCell="A53" activePane="bottomLeft" state="frozen"/>
      <selection pane="bottomLeft" activeCell="C1" sqref="C1"/>
    </sheetView>
  </sheetViews>
  <sheetFormatPr defaultRowHeight="15"/>
  <cols>
    <col min="1" max="1" width="4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28515625" customWidth="1"/>
  </cols>
  <sheetData>
    <row r="1" spans="1:14">
      <c r="A1" s="107" t="s">
        <v>132</v>
      </c>
      <c r="B1" s="107" t="s">
        <v>133</v>
      </c>
      <c r="C1" s="107" t="s">
        <v>134</v>
      </c>
      <c r="D1" s="107" t="s">
        <v>135</v>
      </c>
      <c r="E1" s="108" t="s">
        <v>136</v>
      </c>
      <c r="F1" s="108" t="s">
        <v>137</v>
      </c>
      <c r="G1" s="108" t="s">
        <v>138</v>
      </c>
      <c r="H1" s="108" t="s">
        <v>139</v>
      </c>
      <c r="I1" s="108" t="s">
        <v>140</v>
      </c>
      <c r="J1" s="108" t="s">
        <v>141</v>
      </c>
      <c r="K1" s="109" t="s">
        <v>90</v>
      </c>
      <c r="L1" s="55" t="s">
        <v>184</v>
      </c>
      <c r="M1" s="52" t="s">
        <v>185</v>
      </c>
      <c r="N1" s="52" t="s">
        <v>186</v>
      </c>
    </row>
    <row r="2" spans="1:14">
      <c r="A2" s="147" t="s">
        <v>154</v>
      </c>
      <c r="B2" s="147">
        <v>4340</v>
      </c>
      <c r="C2" s="147" t="s">
        <v>143</v>
      </c>
      <c r="D2" s="147" t="s">
        <v>92</v>
      </c>
      <c r="E2" s="148">
        <v>0.19</v>
      </c>
      <c r="F2" s="148">
        <v>57.7</v>
      </c>
      <c r="G2" s="148">
        <v>0</v>
      </c>
      <c r="H2" s="148">
        <v>0.69099999999999995</v>
      </c>
      <c r="I2" s="148">
        <v>3.5999999999999997E-2</v>
      </c>
      <c r="J2" s="148">
        <v>0.26200000000000001</v>
      </c>
      <c r="K2" s="149">
        <v>3.7</v>
      </c>
      <c r="L2" s="179">
        <f>(F2*J2*K2/12)+(G2*K2)</f>
        <v>4.661198333333334</v>
      </c>
      <c r="M2" s="179">
        <f>ROUND(2.721*H2*L2,1)</f>
        <v>8.8000000000000007</v>
      </c>
      <c r="N2" s="179">
        <f>ROUND((2.721*I2*L2)+(E2*K2),1)</f>
        <v>1.2</v>
      </c>
    </row>
    <row r="3" spans="1:14">
      <c r="A3" s="147" t="s">
        <v>154</v>
      </c>
      <c r="B3" s="147">
        <v>1210</v>
      </c>
      <c r="C3" s="147" t="s">
        <v>143</v>
      </c>
      <c r="D3" s="147" t="s">
        <v>92</v>
      </c>
      <c r="E3" s="148">
        <v>0.19</v>
      </c>
      <c r="F3" s="148">
        <v>57.7</v>
      </c>
      <c r="G3" s="148">
        <v>0</v>
      </c>
      <c r="H3" s="148">
        <v>1.2450000000000001</v>
      </c>
      <c r="I3" s="148">
        <v>0.21299999999999999</v>
      </c>
      <c r="J3" s="148">
        <v>0.28799999999999998</v>
      </c>
      <c r="K3" s="149">
        <v>13.8</v>
      </c>
      <c r="L3" s="179">
        <f t="shared" ref="L3:L66" si="0">(F3*J3*K3/12)+(G3*K3)</f>
        <v>19.110240000000001</v>
      </c>
      <c r="M3" s="179">
        <f t="shared" ref="M3:M66" si="1">ROUND(2.721*H3*L3,1)</f>
        <v>64.7</v>
      </c>
      <c r="N3" s="179">
        <f t="shared" ref="N3:N66" si="2">ROUND((2.721*I3*L3)+(E3*K3),1)</f>
        <v>13.7</v>
      </c>
    </row>
    <row r="4" spans="1:14">
      <c r="A4" s="147" t="s">
        <v>154</v>
      </c>
      <c r="B4" s="147">
        <v>1330</v>
      </c>
      <c r="C4" s="147" t="s">
        <v>143</v>
      </c>
      <c r="D4" s="147" t="s">
        <v>92</v>
      </c>
      <c r="E4" s="148">
        <v>0.19</v>
      </c>
      <c r="F4" s="148">
        <v>57.7</v>
      </c>
      <c r="G4" s="148">
        <v>0</v>
      </c>
      <c r="H4" s="148">
        <v>1.395</v>
      </c>
      <c r="I4" s="148">
        <v>0.33900000000000002</v>
      </c>
      <c r="J4" s="148">
        <v>0.39300000000000002</v>
      </c>
      <c r="K4" s="149">
        <v>4.7</v>
      </c>
      <c r="L4" s="179">
        <f t="shared" si="0"/>
        <v>8.881472500000001</v>
      </c>
      <c r="M4" s="179">
        <f t="shared" si="1"/>
        <v>33.700000000000003</v>
      </c>
      <c r="N4" s="179">
        <f t="shared" si="2"/>
        <v>9.1</v>
      </c>
    </row>
    <row r="5" spans="1:14">
      <c r="A5" s="147" t="s">
        <v>155</v>
      </c>
      <c r="B5" s="147">
        <v>1400</v>
      </c>
      <c r="C5" s="147" t="s">
        <v>146</v>
      </c>
      <c r="D5" s="147" t="s">
        <v>94</v>
      </c>
      <c r="E5" s="148">
        <v>0.33</v>
      </c>
      <c r="F5" s="148">
        <v>53.9</v>
      </c>
      <c r="G5" s="148">
        <v>0.08</v>
      </c>
      <c r="H5" s="148">
        <v>0.70899999999999996</v>
      </c>
      <c r="I5" s="148">
        <v>0.11700000000000001</v>
      </c>
      <c r="J5" s="148">
        <v>0.43099999999999999</v>
      </c>
      <c r="K5" s="149">
        <v>5.5</v>
      </c>
      <c r="L5" s="179">
        <f t="shared" si="0"/>
        <v>11.087495833333332</v>
      </c>
      <c r="M5" s="179">
        <f t="shared" si="1"/>
        <v>21.4</v>
      </c>
      <c r="N5" s="179">
        <f t="shared" si="2"/>
        <v>5.3</v>
      </c>
    </row>
    <row r="6" spans="1:14">
      <c r="A6" s="147" t="s">
        <v>155</v>
      </c>
      <c r="B6" s="147">
        <v>1400</v>
      </c>
      <c r="C6" s="147" t="s">
        <v>146</v>
      </c>
      <c r="D6" s="147" t="s">
        <v>92</v>
      </c>
      <c r="E6" s="148">
        <v>0.33</v>
      </c>
      <c r="F6" s="148">
        <v>53.9</v>
      </c>
      <c r="G6" s="148">
        <v>0.08</v>
      </c>
      <c r="H6" s="148">
        <v>0.70899999999999996</v>
      </c>
      <c r="I6" s="148">
        <v>0.11700000000000001</v>
      </c>
      <c r="J6" s="148">
        <v>0.43099999999999999</v>
      </c>
      <c r="K6" s="149">
        <v>0.2</v>
      </c>
      <c r="L6" s="179">
        <f t="shared" si="0"/>
        <v>0.40318166666666672</v>
      </c>
      <c r="M6" s="179">
        <f t="shared" si="1"/>
        <v>0.8</v>
      </c>
      <c r="N6" s="179">
        <f t="shared" si="2"/>
        <v>0.2</v>
      </c>
    </row>
    <row r="7" spans="1:14">
      <c r="A7" s="147" t="s">
        <v>155</v>
      </c>
      <c r="B7" s="147">
        <v>4110</v>
      </c>
      <c r="C7" s="147" t="s">
        <v>146</v>
      </c>
      <c r="D7" s="147" t="s">
        <v>94</v>
      </c>
      <c r="E7" s="148">
        <v>0.33</v>
      </c>
      <c r="F7" s="148">
        <v>53.9</v>
      </c>
      <c r="G7" s="148">
        <v>0.08</v>
      </c>
      <c r="H7" s="148">
        <v>0.69099999999999995</v>
      </c>
      <c r="I7" s="148">
        <v>3.5999999999999997E-2</v>
      </c>
      <c r="J7" s="148">
        <v>0.26200000000000001</v>
      </c>
      <c r="K7" s="149">
        <v>2.1</v>
      </c>
      <c r="L7" s="179">
        <f t="shared" si="0"/>
        <v>2.6393150000000003</v>
      </c>
      <c r="M7" s="179">
        <f t="shared" si="1"/>
        <v>5</v>
      </c>
      <c r="N7" s="179">
        <f t="shared" si="2"/>
        <v>1</v>
      </c>
    </row>
    <row r="8" spans="1:14">
      <c r="A8" s="147" t="s">
        <v>155</v>
      </c>
      <c r="B8" s="147">
        <v>1210</v>
      </c>
      <c r="C8" s="147" t="s">
        <v>146</v>
      </c>
      <c r="D8" s="147" t="s">
        <v>94</v>
      </c>
      <c r="E8" s="148">
        <v>0.33</v>
      </c>
      <c r="F8" s="148">
        <v>53.9</v>
      </c>
      <c r="G8" s="148">
        <v>0.08</v>
      </c>
      <c r="H8" s="148">
        <v>1.2450000000000001</v>
      </c>
      <c r="I8" s="148">
        <v>0.21299999999999999</v>
      </c>
      <c r="J8" s="148">
        <v>0.28799999999999998</v>
      </c>
      <c r="K8" s="149">
        <v>0.5</v>
      </c>
      <c r="L8" s="179">
        <f t="shared" si="0"/>
        <v>0.68679999999999997</v>
      </c>
      <c r="M8" s="179">
        <f t="shared" si="1"/>
        <v>2.2999999999999998</v>
      </c>
      <c r="N8" s="179">
        <f t="shared" si="2"/>
        <v>0.6</v>
      </c>
    </row>
    <row r="9" spans="1:14">
      <c r="A9" s="147" t="s">
        <v>155</v>
      </c>
      <c r="B9" s="147">
        <v>1400</v>
      </c>
      <c r="C9" s="147" t="s">
        <v>143</v>
      </c>
      <c r="D9" s="147" t="s">
        <v>91</v>
      </c>
      <c r="E9" s="148">
        <v>0.19</v>
      </c>
      <c r="F9" s="148">
        <v>57.7</v>
      </c>
      <c r="G9" s="148">
        <v>0</v>
      </c>
      <c r="H9" s="148">
        <v>0.70899999999999996</v>
      </c>
      <c r="I9" s="148">
        <v>0.11700000000000001</v>
      </c>
      <c r="J9" s="148">
        <v>0.43099999999999999</v>
      </c>
      <c r="K9" s="149">
        <v>0.1</v>
      </c>
      <c r="L9" s="179">
        <f t="shared" si="0"/>
        <v>0.20723916666666667</v>
      </c>
      <c r="M9" s="179">
        <f t="shared" si="1"/>
        <v>0.4</v>
      </c>
      <c r="N9" s="179">
        <f t="shared" si="2"/>
        <v>0.1</v>
      </c>
    </row>
    <row r="10" spans="1:14">
      <c r="A10" s="147" t="s">
        <v>155</v>
      </c>
      <c r="B10" s="147">
        <v>1400</v>
      </c>
      <c r="C10" s="147" t="s">
        <v>143</v>
      </c>
      <c r="D10" s="147" t="s">
        <v>94</v>
      </c>
      <c r="E10" s="148">
        <v>0.19</v>
      </c>
      <c r="F10" s="148">
        <v>57.7</v>
      </c>
      <c r="G10" s="148">
        <v>0</v>
      </c>
      <c r="H10" s="148">
        <v>0.70899999999999996</v>
      </c>
      <c r="I10" s="148">
        <v>0.11700000000000001</v>
      </c>
      <c r="J10" s="148">
        <v>0.43099999999999999</v>
      </c>
      <c r="K10" s="149">
        <v>0.5</v>
      </c>
      <c r="L10" s="179">
        <f t="shared" si="0"/>
        <v>1.0361958333333334</v>
      </c>
      <c r="M10" s="179">
        <f t="shared" si="1"/>
        <v>2</v>
      </c>
      <c r="N10" s="179">
        <f t="shared" si="2"/>
        <v>0.4</v>
      </c>
    </row>
    <row r="11" spans="1:14">
      <c r="A11" s="147" t="s">
        <v>155</v>
      </c>
      <c r="B11" s="147">
        <v>1330</v>
      </c>
      <c r="C11" s="147" t="s">
        <v>143</v>
      </c>
      <c r="D11" s="147" t="s">
        <v>92</v>
      </c>
      <c r="E11" s="148">
        <v>0.19</v>
      </c>
      <c r="F11" s="148">
        <v>57.7</v>
      </c>
      <c r="G11" s="148">
        <v>0</v>
      </c>
      <c r="H11" s="148">
        <v>1.395</v>
      </c>
      <c r="I11" s="148">
        <v>0.33900000000000002</v>
      </c>
      <c r="J11" s="148">
        <v>0.39300000000000002</v>
      </c>
      <c r="K11" s="149">
        <v>4</v>
      </c>
      <c r="L11" s="179">
        <f t="shared" si="0"/>
        <v>7.5587000000000009</v>
      </c>
      <c r="M11" s="179">
        <f t="shared" si="1"/>
        <v>28.7</v>
      </c>
      <c r="N11" s="179">
        <f t="shared" si="2"/>
        <v>7.7</v>
      </c>
    </row>
    <row r="12" spans="1:14">
      <c r="A12" s="147" t="s">
        <v>155</v>
      </c>
      <c r="B12" s="147">
        <v>1330</v>
      </c>
      <c r="C12" s="147" t="s">
        <v>143</v>
      </c>
      <c r="D12" s="147" t="s">
        <v>92</v>
      </c>
      <c r="E12" s="148">
        <v>0.19</v>
      </c>
      <c r="F12" s="148">
        <v>57.7</v>
      </c>
      <c r="G12" s="148">
        <v>0</v>
      </c>
      <c r="H12" s="148">
        <v>1.395</v>
      </c>
      <c r="I12" s="148">
        <v>0.33900000000000002</v>
      </c>
      <c r="J12" s="148">
        <v>0.39300000000000002</v>
      </c>
      <c r="K12" s="149">
        <v>0.6</v>
      </c>
      <c r="L12" s="179">
        <f t="shared" si="0"/>
        <v>1.133805</v>
      </c>
      <c r="M12" s="179">
        <f t="shared" si="1"/>
        <v>4.3</v>
      </c>
      <c r="N12" s="179">
        <f t="shared" si="2"/>
        <v>1.2</v>
      </c>
    </row>
    <row r="13" spans="1:14">
      <c r="A13" s="147" t="s">
        <v>155</v>
      </c>
      <c r="B13" s="147">
        <v>1210</v>
      </c>
      <c r="C13" s="147" t="s">
        <v>143</v>
      </c>
      <c r="D13" s="147" t="s">
        <v>91</v>
      </c>
      <c r="E13" s="148">
        <v>0.19</v>
      </c>
      <c r="F13" s="148">
        <v>57.7</v>
      </c>
      <c r="G13" s="148">
        <v>0</v>
      </c>
      <c r="H13" s="148">
        <v>1.2450000000000001</v>
      </c>
      <c r="I13" s="148">
        <v>0.21299999999999999</v>
      </c>
      <c r="J13" s="148">
        <v>0.28799999999999998</v>
      </c>
      <c r="K13" s="149">
        <v>7.2</v>
      </c>
      <c r="L13" s="179">
        <f t="shared" si="0"/>
        <v>9.9705600000000008</v>
      </c>
      <c r="M13" s="179">
        <f t="shared" si="1"/>
        <v>33.799999999999997</v>
      </c>
      <c r="N13" s="179">
        <f t="shared" si="2"/>
        <v>7.1</v>
      </c>
    </row>
    <row r="14" spans="1:14">
      <c r="A14" s="147" t="s">
        <v>155</v>
      </c>
      <c r="B14" s="147">
        <v>1210</v>
      </c>
      <c r="C14" s="147" t="s">
        <v>143</v>
      </c>
      <c r="D14" s="147" t="s">
        <v>94</v>
      </c>
      <c r="E14" s="148">
        <v>0.19</v>
      </c>
      <c r="F14" s="148">
        <v>57.7</v>
      </c>
      <c r="G14" s="148">
        <v>0</v>
      </c>
      <c r="H14" s="148">
        <v>1.2450000000000001</v>
      </c>
      <c r="I14" s="148">
        <v>0.21299999999999999</v>
      </c>
      <c r="J14" s="148">
        <v>0.28799999999999998</v>
      </c>
      <c r="K14" s="149">
        <v>7.2</v>
      </c>
      <c r="L14" s="179">
        <f t="shared" si="0"/>
        <v>9.9705600000000008</v>
      </c>
      <c r="M14" s="179">
        <f t="shared" si="1"/>
        <v>33.799999999999997</v>
      </c>
      <c r="N14" s="179">
        <f t="shared" si="2"/>
        <v>7.1</v>
      </c>
    </row>
    <row r="15" spans="1:14">
      <c r="A15" s="147" t="s">
        <v>155</v>
      </c>
      <c r="B15" s="147">
        <v>1210</v>
      </c>
      <c r="C15" s="147" t="s">
        <v>143</v>
      </c>
      <c r="D15" s="147" t="s">
        <v>92</v>
      </c>
      <c r="E15" s="148">
        <v>0.19</v>
      </c>
      <c r="F15" s="148">
        <v>57.7</v>
      </c>
      <c r="G15" s="148">
        <v>0</v>
      </c>
      <c r="H15" s="148">
        <v>1.2450000000000001</v>
      </c>
      <c r="I15" s="148">
        <v>0.21299999999999999</v>
      </c>
      <c r="J15" s="148">
        <v>0.28799999999999998</v>
      </c>
      <c r="K15" s="149">
        <v>20.7</v>
      </c>
      <c r="L15" s="179">
        <f t="shared" si="0"/>
        <v>28.665359999999996</v>
      </c>
      <c r="M15" s="179">
        <f t="shared" si="1"/>
        <v>97.1</v>
      </c>
      <c r="N15" s="179">
        <f t="shared" si="2"/>
        <v>20.5</v>
      </c>
    </row>
    <row r="16" spans="1:14">
      <c r="A16" s="147" t="s">
        <v>155</v>
      </c>
      <c r="B16" s="147">
        <v>1210</v>
      </c>
      <c r="C16" s="147" t="s">
        <v>143</v>
      </c>
      <c r="D16" s="147" t="s">
        <v>92</v>
      </c>
      <c r="E16" s="148">
        <v>0.19</v>
      </c>
      <c r="F16" s="148">
        <v>57.7</v>
      </c>
      <c r="G16" s="148">
        <v>0</v>
      </c>
      <c r="H16" s="148">
        <v>1.2450000000000001</v>
      </c>
      <c r="I16" s="148">
        <v>0.21299999999999999</v>
      </c>
      <c r="J16" s="148">
        <v>0.28799999999999998</v>
      </c>
      <c r="K16" s="149">
        <v>0.9</v>
      </c>
      <c r="L16" s="179">
        <f t="shared" si="0"/>
        <v>1.2463200000000001</v>
      </c>
      <c r="M16" s="179">
        <f t="shared" si="1"/>
        <v>4.2</v>
      </c>
      <c r="N16" s="179">
        <f t="shared" si="2"/>
        <v>0.9</v>
      </c>
    </row>
    <row r="17" spans="1:14">
      <c r="A17" s="147" t="s">
        <v>155</v>
      </c>
      <c r="B17" s="147">
        <v>1330</v>
      </c>
      <c r="C17" s="147" t="s">
        <v>143</v>
      </c>
      <c r="D17" s="147" t="s">
        <v>92</v>
      </c>
      <c r="E17" s="148">
        <v>0.19</v>
      </c>
      <c r="F17" s="148">
        <v>57.7</v>
      </c>
      <c r="G17" s="148">
        <v>0</v>
      </c>
      <c r="H17" s="148">
        <v>1.395</v>
      </c>
      <c r="I17" s="148">
        <v>0.33900000000000002</v>
      </c>
      <c r="J17" s="148">
        <v>0.39300000000000002</v>
      </c>
      <c r="K17" s="149">
        <v>1.2</v>
      </c>
      <c r="L17" s="179">
        <f t="shared" si="0"/>
        <v>2.2676099999999999</v>
      </c>
      <c r="M17" s="179">
        <f t="shared" si="1"/>
        <v>8.6</v>
      </c>
      <c r="N17" s="179">
        <f t="shared" si="2"/>
        <v>2.2999999999999998</v>
      </c>
    </row>
    <row r="18" spans="1:14">
      <c r="A18" s="147" t="s">
        <v>155</v>
      </c>
      <c r="B18" s="147">
        <v>1400</v>
      </c>
      <c r="C18" s="147" t="s">
        <v>143</v>
      </c>
      <c r="D18" s="147" t="s">
        <v>91</v>
      </c>
      <c r="E18" s="148">
        <v>0.19</v>
      </c>
      <c r="F18" s="148">
        <v>57.7</v>
      </c>
      <c r="G18" s="148">
        <v>0</v>
      </c>
      <c r="H18" s="148">
        <v>0.70899999999999996</v>
      </c>
      <c r="I18" s="148">
        <v>0.11700000000000001</v>
      </c>
      <c r="J18" s="148">
        <v>0.43099999999999999</v>
      </c>
      <c r="K18" s="149">
        <v>0</v>
      </c>
      <c r="L18" s="179">
        <f t="shared" si="0"/>
        <v>0</v>
      </c>
      <c r="M18" s="179">
        <f t="shared" si="1"/>
        <v>0</v>
      </c>
      <c r="N18" s="179">
        <f t="shared" si="2"/>
        <v>0</v>
      </c>
    </row>
    <row r="19" spans="1:14">
      <c r="A19" s="147" t="s">
        <v>155</v>
      </c>
      <c r="B19" s="147">
        <v>1400</v>
      </c>
      <c r="C19" s="147" t="s">
        <v>143</v>
      </c>
      <c r="D19" s="147" t="s">
        <v>94</v>
      </c>
      <c r="E19" s="148">
        <v>0.19</v>
      </c>
      <c r="F19" s="148">
        <v>57.7</v>
      </c>
      <c r="G19" s="148">
        <v>0</v>
      </c>
      <c r="H19" s="148">
        <v>0.70899999999999996</v>
      </c>
      <c r="I19" s="148">
        <v>0.11700000000000001</v>
      </c>
      <c r="J19" s="148">
        <v>0.43099999999999999</v>
      </c>
      <c r="K19" s="149">
        <v>0.2</v>
      </c>
      <c r="L19" s="179">
        <f t="shared" si="0"/>
        <v>0.41447833333333334</v>
      </c>
      <c r="M19" s="179">
        <f t="shared" si="1"/>
        <v>0.8</v>
      </c>
      <c r="N19" s="179">
        <f t="shared" si="2"/>
        <v>0.2</v>
      </c>
    </row>
    <row r="20" spans="1:14">
      <c r="A20" s="147" t="s">
        <v>155</v>
      </c>
      <c r="B20" s="147">
        <v>1400</v>
      </c>
      <c r="C20" s="147" t="s">
        <v>143</v>
      </c>
      <c r="D20" s="147" t="s">
        <v>92</v>
      </c>
      <c r="E20" s="148">
        <v>0.19</v>
      </c>
      <c r="F20" s="148">
        <v>57.7</v>
      </c>
      <c r="G20" s="148">
        <v>0</v>
      </c>
      <c r="H20" s="148">
        <v>0.70899999999999996</v>
      </c>
      <c r="I20" s="148">
        <v>0.11700000000000001</v>
      </c>
      <c r="J20" s="148">
        <v>0.43099999999999999</v>
      </c>
      <c r="K20" s="149">
        <v>0.3</v>
      </c>
      <c r="L20" s="179">
        <f t="shared" si="0"/>
        <v>0.62171750000000003</v>
      </c>
      <c r="M20" s="179">
        <f t="shared" si="1"/>
        <v>1.2</v>
      </c>
      <c r="N20" s="179">
        <f t="shared" si="2"/>
        <v>0.3</v>
      </c>
    </row>
    <row r="21" spans="1:14">
      <c r="A21" s="147" t="s">
        <v>155</v>
      </c>
      <c r="B21" s="147">
        <v>4110</v>
      </c>
      <c r="C21" s="147" t="s">
        <v>143</v>
      </c>
      <c r="D21" s="147" t="s">
        <v>94</v>
      </c>
      <c r="E21" s="148">
        <v>0.19</v>
      </c>
      <c r="F21" s="148">
        <v>57.7</v>
      </c>
      <c r="G21" s="148">
        <v>0</v>
      </c>
      <c r="H21" s="148">
        <v>0.69099999999999995</v>
      </c>
      <c r="I21" s="148">
        <v>3.5999999999999997E-2</v>
      </c>
      <c r="J21" s="148">
        <v>0.26200000000000001</v>
      </c>
      <c r="K21" s="149">
        <v>0.1</v>
      </c>
      <c r="L21" s="179">
        <f t="shared" si="0"/>
        <v>0.12597833333333336</v>
      </c>
      <c r="M21" s="179">
        <f t="shared" si="1"/>
        <v>0.2</v>
      </c>
      <c r="N21" s="179">
        <f t="shared" si="2"/>
        <v>0</v>
      </c>
    </row>
    <row r="22" spans="1:14">
      <c r="A22" s="147" t="s">
        <v>155</v>
      </c>
      <c r="B22" s="147">
        <v>6170</v>
      </c>
      <c r="C22" s="147" t="s">
        <v>143</v>
      </c>
      <c r="D22" s="147" t="s">
        <v>92</v>
      </c>
      <c r="E22" s="148">
        <v>0.19</v>
      </c>
      <c r="F22" s="148">
        <v>57.7</v>
      </c>
      <c r="G22" s="148">
        <v>0</v>
      </c>
      <c r="H22" s="148">
        <v>0.60699999999999998</v>
      </c>
      <c r="I22" s="148">
        <v>3.3000000000000002E-2</v>
      </c>
      <c r="J22" s="148">
        <v>2.5999999999999999E-2</v>
      </c>
      <c r="K22" s="149">
        <v>2.8</v>
      </c>
      <c r="L22" s="179">
        <f t="shared" si="0"/>
        <v>0.35004666666666662</v>
      </c>
      <c r="M22" s="179">
        <f t="shared" si="1"/>
        <v>0.6</v>
      </c>
      <c r="N22" s="179">
        <f t="shared" si="2"/>
        <v>0.6</v>
      </c>
    </row>
    <row r="23" spans="1:14">
      <c r="A23" s="147" t="s">
        <v>155</v>
      </c>
      <c r="B23" s="147">
        <v>6170</v>
      </c>
      <c r="C23" s="147" t="s">
        <v>143</v>
      </c>
      <c r="D23" s="147" t="s">
        <v>92</v>
      </c>
      <c r="E23" s="181">
        <v>0.19</v>
      </c>
      <c r="F23" s="181">
        <v>57.7</v>
      </c>
      <c r="G23" s="148">
        <v>0</v>
      </c>
      <c r="H23" s="148">
        <v>0.60699999999999998</v>
      </c>
      <c r="I23" s="148">
        <v>3.3000000000000002E-2</v>
      </c>
      <c r="J23" s="148">
        <v>2.5999999999999999E-2</v>
      </c>
      <c r="K23" s="149">
        <v>3.4</v>
      </c>
      <c r="L23" s="179">
        <f t="shared" si="0"/>
        <v>0.42505666666666664</v>
      </c>
      <c r="M23" s="179">
        <f t="shared" si="1"/>
        <v>0.7</v>
      </c>
      <c r="N23" s="179">
        <f t="shared" si="2"/>
        <v>0.7</v>
      </c>
    </row>
    <row r="24" spans="1:14">
      <c r="A24" s="147" t="s">
        <v>156</v>
      </c>
      <c r="B24" s="147">
        <v>8140</v>
      </c>
      <c r="C24" s="147" t="s">
        <v>146</v>
      </c>
      <c r="D24" s="147" t="s">
        <v>91</v>
      </c>
      <c r="E24" s="181">
        <v>0.33</v>
      </c>
      <c r="F24" s="181">
        <v>53.9</v>
      </c>
      <c r="G24" s="148">
        <v>0.08</v>
      </c>
      <c r="H24" s="148">
        <v>0.98599999999999999</v>
      </c>
      <c r="I24" s="148">
        <v>0.14299999999999999</v>
      </c>
      <c r="J24" s="148">
        <v>0.44600000000000001</v>
      </c>
      <c r="K24" s="149">
        <v>0</v>
      </c>
      <c r="L24" s="179">
        <f t="shared" si="0"/>
        <v>0</v>
      </c>
      <c r="M24" s="179">
        <f t="shared" si="1"/>
        <v>0</v>
      </c>
      <c r="N24" s="179">
        <f t="shared" si="2"/>
        <v>0</v>
      </c>
    </row>
    <row r="25" spans="1:14">
      <c r="A25" s="147" t="s">
        <v>156</v>
      </c>
      <c r="B25" s="147">
        <v>1400</v>
      </c>
      <c r="C25" s="147" t="s">
        <v>146</v>
      </c>
      <c r="D25" s="147" t="s">
        <v>91</v>
      </c>
      <c r="E25" s="181">
        <v>0.33</v>
      </c>
      <c r="F25" s="181">
        <v>53.9</v>
      </c>
      <c r="G25" s="148">
        <v>0.08</v>
      </c>
      <c r="H25" s="148">
        <v>0.70899999999999996</v>
      </c>
      <c r="I25" s="148">
        <v>0.11700000000000001</v>
      </c>
      <c r="J25" s="148">
        <v>0.43099999999999999</v>
      </c>
      <c r="K25" s="149">
        <v>0</v>
      </c>
      <c r="L25" s="179">
        <f t="shared" si="0"/>
        <v>0</v>
      </c>
      <c r="M25" s="179">
        <f t="shared" si="1"/>
        <v>0</v>
      </c>
      <c r="N25" s="179">
        <f t="shared" si="2"/>
        <v>0</v>
      </c>
    </row>
    <row r="26" spans="1:14">
      <c r="A26" s="147" t="s">
        <v>156</v>
      </c>
      <c r="B26" s="147">
        <v>1400</v>
      </c>
      <c r="C26" s="147" t="s">
        <v>146</v>
      </c>
      <c r="D26" s="147" t="s">
        <v>91</v>
      </c>
      <c r="E26" s="181">
        <v>0.33</v>
      </c>
      <c r="F26" s="181">
        <v>53.9</v>
      </c>
      <c r="G26" s="148">
        <v>0.08</v>
      </c>
      <c r="H26" s="148">
        <v>0.70899999999999996</v>
      </c>
      <c r="I26" s="148">
        <v>0.11700000000000001</v>
      </c>
      <c r="J26" s="148">
        <v>0.43099999999999999</v>
      </c>
      <c r="K26" s="149">
        <v>0</v>
      </c>
      <c r="L26" s="179">
        <f t="shared" si="0"/>
        <v>0</v>
      </c>
      <c r="M26" s="179">
        <f t="shared" si="1"/>
        <v>0</v>
      </c>
      <c r="N26" s="179">
        <f t="shared" si="2"/>
        <v>0</v>
      </c>
    </row>
    <row r="27" spans="1:14">
      <c r="A27" s="147" t="s">
        <v>156</v>
      </c>
      <c r="B27" s="147">
        <v>1400</v>
      </c>
      <c r="C27" s="147" t="s">
        <v>146</v>
      </c>
      <c r="D27" s="147" t="s">
        <v>92</v>
      </c>
      <c r="E27" s="181">
        <v>0.33</v>
      </c>
      <c r="F27" s="181">
        <v>53.9</v>
      </c>
      <c r="G27" s="148">
        <v>0.08</v>
      </c>
      <c r="H27" s="148">
        <v>0.70899999999999996</v>
      </c>
      <c r="I27" s="148">
        <v>0.11700000000000001</v>
      </c>
      <c r="J27" s="148">
        <v>0.43099999999999999</v>
      </c>
      <c r="K27" s="149">
        <v>0</v>
      </c>
      <c r="L27" s="179">
        <f t="shared" si="0"/>
        <v>0</v>
      </c>
      <c r="M27" s="179">
        <f t="shared" si="1"/>
        <v>0</v>
      </c>
      <c r="N27" s="179">
        <f t="shared" si="2"/>
        <v>0</v>
      </c>
    </row>
    <row r="28" spans="1:14">
      <c r="A28" s="147" t="s">
        <v>156</v>
      </c>
      <c r="B28" s="147">
        <v>3100</v>
      </c>
      <c r="C28" s="147" t="s">
        <v>143</v>
      </c>
      <c r="D28" s="147" t="s">
        <v>91</v>
      </c>
      <c r="E28" s="181">
        <v>0.19</v>
      </c>
      <c r="F28" s="181">
        <v>57.7</v>
      </c>
      <c r="G28" s="148">
        <v>0</v>
      </c>
      <c r="H28" s="148">
        <v>0.69099999999999995</v>
      </c>
      <c r="I28" s="148">
        <v>3.5999999999999997E-2</v>
      </c>
      <c r="J28" s="148">
        <v>0.26200000000000001</v>
      </c>
      <c r="K28" s="149">
        <v>0.1</v>
      </c>
      <c r="L28" s="179">
        <f t="shared" si="0"/>
        <v>0.12597833333333336</v>
      </c>
      <c r="M28" s="179">
        <f t="shared" si="1"/>
        <v>0.2</v>
      </c>
      <c r="N28" s="179">
        <f t="shared" si="2"/>
        <v>0</v>
      </c>
    </row>
    <row r="29" spans="1:14">
      <c r="A29" s="147" t="s">
        <v>156</v>
      </c>
      <c r="B29" s="147">
        <v>3100</v>
      </c>
      <c r="C29" s="147" t="s">
        <v>143</v>
      </c>
      <c r="D29" s="147" t="s">
        <v>91</v>
      </c>
      <c r="E29" s="181">
        <v>0.19</v>
      </c>
      <c r="F29" s="181">
        <v>57.7</v>
      </c>
      <c r="G29" s="148">
        <v>0</v>
      </c>
      <c r="H29" s="148">
        <v>0.69099999999999995</v>
      </c>
      <c r="I29" s="148">
        <v>3.5999999999999997E-2</v>
      </c>
      <c r="J29" s="148">
        <v>0.26200000000000001</v>
      </c>
      <c r="K29" s="149">
        <v>0.5</v>
      </c>
      <c r="L29" s="179">
        <f t="shared" si="0"/>
        <v>0.62989166666666674</v>
      </c>
      <c r="M29" s="179">
        <f t="shared" si="1"/>
        <v>1.2</v>
      </c>
      <c r="N29" s="179">
        <f t="shared" si="2"/>
        <v>0.2</v>
      </c>
    </row>
    <row r="30" spans="1:14">
      <c r="A30" s="147" t="s">
        <v>156</v>
      </c>
      <c r="B30" s="147">
        <v>3100</v>
      </c>
      <c r="C30" s="147" t="s">
        <v>143</v>
      </c>
      <c r="D30" s="147" t="s">
        <v>92</v>
      </c>
      <c r="E30" s="181">
        <v>0.19</v>
      </c>
      <c r="F30" s="181">
        <v>57.7</v>
      </c>
      <c r="G30" s="148">
        <v>0</v>
      </c>
      <c r="H30" s="148">
        <v>0.69099999999999995</v>
      </c>
      <c r="I30" s="148">
        <v>3.5999999999999997E-2</v>
      </c>
      <c r="J30" s="148">
        <v>0.26200000000000001</v>
      </c>
      <c r="K30" s="149">
        <v>2.8</v>
      </c>
      <c r="L30" s="179">
        <f t="shared" si="0"/>
        <v>3.5273933333333338</v>
      </c>
      <c r="M30" s="179">
        <f t="shared" si="1"/>
        <v>6.6</v>
      </c>
      <c r="N30" s="179">
        <f t="shared" si="2"/>
        <v>0.9</v>
      </c>
    </row>
    <row r="31" spans="1:14">
      <c r="A31" s="147" t="s">
        <v>156</v>
      </c>
      <c r="B31" s="147">
        <v>1210</v>
      </c>
      <c r="C31" s="147" t="s">
        <v>143</v>
      </c>
      <c r="D31" s="147" t="s">
        <v>91</v>
      </c>
      <c r="E31" s="181">
        <v>0.19</v>
      </c>
      <c r="F31" s="181">
        <v>57.7</v>
      </c>
      <c r="G31" s="148">
        <v>0</v>
      </c>
      <c r="H31" s="148">
        <v>1.2450000000000001</v>
      </c>
      <c r="I31" s="148">
        <v>0.21299999999999999</v>
      </c>
      <c r="J31" s="148">
        <v>0.28799999999999998</v>
      </c>
      <c r="K31" s="149">
        <v>0.1</v>
      </c>
      <c r="L31" s="179">
        <f t="shared" si="0"/>
        <v>0.13848000000000002</v>
      </c>
      <c r="M31" s="179">
        <f t="shared" si="1"/>
        <v>0.5</v>
      </c>
      <c r="N31" s="179">
        <f t="shared" si="2"/>
        <v>0.1</v>
      </c>
    </row>
    <row r="32" spans="1:14">
      <c r="A32" s="147" t="s">
        <v>156</v>
      </c>
      <c r="B32" s="147">
        <v>1210</v>
      </c>
      <c r="C32" s="147" t="s">
        <v>143</v>
      </c>
      <c r="D32" s="147" t="s">
        <v>92</v>
      </c>
      <c r="E32" s="181">
        <v>0.19</v>
      </c>
      <c r="F32" s="181">
        <v>57.7</v>
      </c>
      <c r="G32" s="148">
        <v>0</v>
      </c>
      <c r="H32" s="148">
        <v>1.2450000000000001</v>
      </c>
      <c r="I32" s="148">
        <v>0.21299999999999999</v>
      </c>
      <c r="J32" s="148">
        <v>0.28799999999999998</v>
      </c>
      <c r="K32" s="149">
        <v>0.5</v>
      </c>
      <c r="L32" s="179">
        <f t="shared" si="0"/>
        <v>0.69240000000000002</v>
      </c>
      <c r="M32" s="179">
        <f t="shared" si="1"/>
        <v>2.2999999999999998</v>
      </c>
      <c r="N32" s="179">
        <f t="shared" si="2"/>
        <v>0.5</v>
      </c>
    </row>
    <row r="33" spans="1:14">
      <c r="A33" s="147" t="s">
        <v>156</v>
      </c>
      <c r="B33" s="147">
        <v>1210</v>
      </c>
      <c r="C33" s="147" t="s">
        <v>143</v>
      </c>
      <c r="D33" s="147" t="s">
        <v>91</v>
      </c>
      <c r="E33" s="181">
        <v>0.19</v>
      </c>
      <c r="F33" s="181">
        <v>57.7</v>
      </c>
      <c r="G33" s="148">
        <v>0</v>
      </c>
      <c r="H33" s="148">
        <v>1.2450000000000001</v>
      </c>
      <c r="I33" s="148">
        <v>0.21299999999999999</v>
      </c>
      <c r="J33" s="148">
        <v>0.28799999999999998</v>
      </c>
      <c r="K33" s="149">
        <v>1.5</v>
      </c>
      <c r="L33" s="179">
        <f t="shared" si="0"/>
        <v>2.0771999999999999</v>
      </c>
      <c r="M33" s="179">
        <f t="shared" si="1"/>
        <v>7</v>
      </c>
      <c r="N33" s="179">
        <f t="shared" si="2"/>
        <v>1.5</v>
      </c>
    </row>
    <row r="34" spans="1:14">
      <c r="A34" s="147" t="s">
        <v>156</v>
      </c>
      <c r="B34" s="147">
        <v>8140</v>
      </c>
      <c r="C34" s="147" t="s">
        <v>143</v>
      </c>
      <c r="D34" s="147" t="s">
        <v>91</v>
      </c>
      <c r="E34" s="181">
        <v>0.19</v>
      </c>
      <c r="F34" s="181">
        <v>57.7</v>
      </c>
      <c r="G34" s="148">
        <v>0</v>
      </c>
      <c r="H34" s="148">
        <v>0.98599999999999999</v>
      </c>
      <c r="I34" s="148">
        <v>0.14299999999999999</v>
      </c>
      <c r="J34" s="148">
        <v>0.44600000000000001</v>
      </c>
      <c r="K34" s="149">
        <v>0</v>
      </c>
      <c r="L34" s="179">
        <f t="shared" si="0"/>
        <v>0</v>
      </c>
      <c r="M34" s="179">
        <f t="shared" si="1"/>
        <v>0</v>
      </c>
      <c r="N34" s="179">
        <f t="shared" si="2"/>
        <v>0</v>
      </c>
    </row>
    <row r="35" spans="1:14">
      <c r="A35" s="147" t="s">
        <v>156</v>
      </c>
      <c r="B35" s="147">
        <v>1400</v>
      </c>
      <c r="C35" s="147" t="s">
        <v>143</v>
      </c>
      <c r="D35" s="147" t="s">
        <v>91</v>
      </c>
      <c r="E35" s="181">
        <v>0.19</v>
      </c>
      <c r="F35" s="181">
        <v>57.7</v>
      </c>
      <c r="G35" s="148">
        <v>0</v>
      </c>
      <c r="H35" s="148">
        <v>0.70899999999999996</v>
      </c>
      <c r="I35" s="148">
        <v>0.11700000000000001</v>
      </c>
      <c r="J35" s="148">
        <v>0.43099999999999999</v>
      </c>
      <c r="K35" s="149">
        <v>0</v>
      </c>
      <c r="L35" s="179">
        <f t="shared" si="0"/>
        <v>0</v>
      </c>
      <c r="M35" s="179">
        <f t="shared" si="1"/>
        <v>0</v>
      </c>
      <c r="N35" s="179">
        <f t="shared" si="2"/>
        <v>0</v>
      </c>
    </row>
    <row r="36" spans="1:14">
      <c r="A36" s="147" t="s">
        <v>156</v>
      </c>
      <c r="B36" s="147">
        <v>1400</v>
      </c>
      <c r="C36" s="147" t="s">
        <v>143</v>
      </c>
      <c r="D36" s="147" t="s">
        <v>91</v>
      </c>
      <c r="E36" s="181">
        <v>0.19</v>
      </c>
      <c r="F36" s="181">
        <v>57.7</v>
      </c>
      <c r="G36" s="148">
        <v>0</v>
      </c>
      <c r="H36" s="148">
        <v>0.70899999999999996</v>
      </c>
      <c r="I36" s="148">
        <v>0.11700000000000001</v>
      </c>
      <c r="J36" s="148">
        <v>0.43099999999999999</v>
      </c>
      <c r="K36" s="149">
        <v>0.2</v>
      </c>
      <c r="L36" s="179">
        <f t="shared" si="0"/>
        <v>0.41447833333333334</v>
      </c>
      <c r="M36" s="179">
        <f t="shared" si="1"/>
        <v>0.8</v>
      </c>
      <c r="N36" s="179">
        <f t="shared" si="2"/>
        <v>0.2</v>
      </c>
    </row>
    <row r="37" spans="1:14">
      <c r="A37" s="147" t="s">
        <v>156</v>
      </c>
      <c r="B37" s="147">
        <v>1400</v>
      </c>
      <c r="C37" s="147" t="s">
        <v>143</v>
      </c>
      <c r="D37" s="147" t="s">
        <v>92</v>
      </c>
      <c r="E37" s="181">
        <v>0.19</v>
      </c>
      <c r="F37" s="181">
        <v>57.7</v>
      </c>
      <c r="G37" s="148">
        <v>0</v>
      </c>
      <c r="H37" s="148">
        <v>0.70899999999999996</v>
      </c>
      <c r="I37" s="148">
        <v>0.11700000000000001</v>
      </c>
      <c r="J37" s="148">
        <v>0.43099999999999999</v>
      </c>
      <c r="K37" s="149">
        <v>0.1</v>
      </c>
      <c r="L37" s="179">
        <f t="shared" si="0"/>
        <v>0.20723916666666667</v>
      </c>
      <c r="M37" s="179">
        <f t="shared" si="1"/>
        <v>0.4</v>
      </c>
      <c r="N37" s="179">
        <f t="shared" si="2"/>
        <v>0.1</v>
      </c>
    </row>
    <row r="38" spans="1:14">
      <c r="A38" s="147" t="s">
        <v>157</v>
      </c>
      <c r="B38" s="147">
        <v>1210</v>
      </c>
      <c r="C38" s="147" t="s">
        <v>146</v>
      </c>
      <c r="D38" s="147" t="s">
        <v>91</v>
      </c>
      <c r="E38" s="181">
        <v>0.33</v>
      </c>
      <c r="F38" s="181">
        <v>53.9</v>
      </c>
      <c r="G38" s="148">
        <v>0.08</v>
      </c>
      <c r="H38" s="148">
        <v>1.2450000000000001</v>
      </c>
      <c r="I38" s="148">
        <v>0.21299999999999999</v>
      </c>
      <c r="J38" s="148">
        <v>0.28799999999999998</v>
      </c>
      <c r="K38" s="149">
        <v>0</v>
      </c>
      <c r="L38" s="179">
        <f t="shared" si="0"/>
        <v>0</v>
      </c>
      <c r="M38" s="179">
        <f t="shared" si="1"/>
        <v>0</v>
      </c>
      <c r="N38" s="179">
        <f t="shared" si="2"/>
        <v>0</v>
      </c>
    </row>
    <row r="39" spans="1:14">
      <c r="A39" s="147" t="s">
        <v>157</v>
      </c>
      <c r="B39" s="147">
        <v>1210</v>
      </c>
      <c r="C39" s="147" t="s">
        <v>146</v>
      </c>
      <c r="D39" s="147" t="s">
        <v>92</v>
      </c>
      <c r="E39" s="181">
        <v>0.33</v>
      </c>
      <c r="F39" s="181">
        <v>53.9</v>
      </c>
      <c r="G39" s="148">
        <v>0.08</v>
      </c>
      <c r="H39" s="148">
        <v>1.2450000000000001</v>
      </c>
      <c r="I39" s="148">
        <v>0.21299999999999999</v>
      </c>
      <c r="J39" s="148">
        <v>0.28799999999999998</v>
      </c>
      <c r="K39" s="149">
        <v>10.1</v>
      </c>
      <c r="L39" s="179">
        <f t="shared" si="0"/>
        <v>13.873359999999998</v>
      </c>
      <c r="M39" s="179">
        <f t="shared" si="1"/>
        <v>47</v>
      </c>
      <c r="N39" s="179">
        <f t="shared" si="2"/>
        <v>11.4</v>
      </c>
    </row>
    <row r="40" spans="1:14">
      <c r="A40" s="147" t="s">
        <v>157</v>
      </c>
      <c r="B40" s="147">
        <v>8140</v>
      </c>
      <c r="C40" s="147" t="s">
        <v>146</v>
      </c>
      <c r="D40" s="147" t="s">
        <v>91</v>
      </c>
      <c r="E40" s="181">
        <v>0.33</v>
      </c>
      <c r="F40" s="181">
        <v>53.9</v>
      </c>
      <c r="G40" s="148">
        <v>0.08</v>
      </c>
      <c r="H40" s="148">
        <v>0.98599999999999999</v>
      </c>
      <c r="I40" s="148">
        <v>0.14299999999999999</v>
      </c>
      <c r="J40" s="148">
        <v>0.44600000000000001</v>
      </c>
      <c r="K40" s="149">
        <v>0</v>
      </c>
      <c r="L40" s="179">
        <f t="shared" si="0"/>
        <v>0</v>
      </c>
      <c r="M40" s="179">
        <f t="shared" si="1"/>
        <v>0</v>
      </c>
      <c r="N40" s="179">
        <f t="shared" si="2"/>
        <v>0</v>
      </c>
    </row>
    <row r="41" spans="1:14">
      <c r="A41" s="147" t="s">
        <v>157</v>
      </c>
      <c r="B41" s="147">
        <v>1400</v>
      </c>
      <c r="C41" s="147" t="s">
        <v>146</v>
      </c>
      <c r="D41" s="147" t="s">
        <v>91</v>
      </c>
      <c r="E41" s="181">
        <v>0.33</v>
      </c>
      <c r="F41" s="181">
        <v>53.9</v>
      </c>
      <c r="G41" s="148">
        <v>0.08</v>
      </c>
      <c r="H41" s="148">
        <v>0.70899999999999996</v>
      </c>
      <c r="I41" s="148">
        <v>0.11700000000000001</v>
      </c>
      <c r="J41" s="148">
        <v>0.43099999999999999</v>
      </c>
      <c r="K41" s="149">
        <v>0.1</v>
      </c>
      <c r="L41" s="179">
        <f t="shared" si="0"/>
        <v>0.20159083333333336</v>
      </c>
      <c r="M41" s="179">
        <f t="shared" si="1"/>
        <v>0.4</v>
      </c>
      <c r="N41" s="179">
        <f t="shared" si="2"/>
        <v>0.1</v>
      </c>
    </row>
    <row r="42" spans="1:14">
      <c r="A42" s="147" t="s">
        <v>157</v>
      </c>
      <c r="B42" s="147">
        <v>1400</v>
      </c>
      <c r="C42" s="147" t="s">
        <v>146</v>
      </c>
      <c r="D42" s="147" t="s">
        <v>91</v>
      </c>
      <c r="E42" s="181">
        <v>0.33</v>
      </c>
      <c r="F42" s="181">
        <v>53.9</v>
      </c>
      <c r="G42" s="148">
        <v>0.08</v>
      </c>
      <c r="H42" s="148">
        <v>0.70899999999999996</v>
      </c>
      <c r="I42" s="148">
        <v>0.11700000000000001</v>
      </c>
      <c r="J42" s="148">
        <v>0.43099999999999999</v>
      </c>
      <c r="K42" s="149">
        <v>0</v>
      </c>
      <c r="L42" s="179">
        <f t="shared" si="0"/>
        <v>0</v>
      </c>
      <c r="M42" s="179">
        <f t="shared" si="1"/>
        <v>0</v>
      </c>
      <c r="N42" s="179">
        <f t="shared" si="2"/>
        <v>0</v>
      </c>
    </row>
    <row r="43" spans="1:14">
      <c r="A43" s="147" t="s">
        <v>157</v>
      </c>
      <c r="B43" s="147">
        <v>1400</v>
      </c>
      <c r="C43" s="147" t="s">
        <v>146</v>
      </c>
      <c r="D43" s="147" t="s">
        <v>92</v>
      </c>
      <c r="E43" s="181">
        <v>0.33</v>
      </c>
      <c r="F43" s="181">
        <v>53.9</v>
      </c>
      <c r="G43" s="148">
        <v>0.08</v>
      </c>
      <c r="H43" s="148">
        <v>0.70899999999999996</v>
      </c>
      <c r="I43" s="148">
        <v>0.11700000000000001</v>
      </c>
      <c r="J43" s="148">
        <v>0.43099999999999999</v>
      </c>
      <c r="K43" s="149">
        <v>0.1</v>
      </c>
      <c r="L43" s="179">
        <f t="shared" si="0"/>
        <v>0.20159083333333336</v>
      </c>
      <c r="M43" s="179">
        <f t="shared" si="1"/>
        <v>0.4</v>
      </c>
      <c r="N43" s="179">
        <f t="shared" si="2"/>
        <v>0.1</v>
      </c>
    </row>
    <row r="44" spans="1:14">
      <c r="A44" s="147" t="s">
        <v>157</v>
      </c>
      <c r="B44" s="147">
        <v>1400</v>
      </c>
      <c r="C44" s="147" t="s">
        <v>146</v>
      </c>
      <c r="D44" s="147" t="s">
        <v>91</v>
      </c>
      <c r="E44" s="181">
        <v>0.33</v>
      </c>
      <c r="F44" s="181">
        <v>53.9</v>
      </c>
      <c r="G44" s="148">
        <v>0.08</v>
      </c>
      <c r="H44" s="148">
        <v>0.70899999999999996</v>
      </c>
      <c r="I44" s="148">
        <v>0.11700000000000001</v>
      </c>
      <c r="J44" s="148">
        <v>0.43099999999999999</v>
      </c>
      <c r="K44" s="149">
        <v>0.8</v>
      </c>
      <c r="L44" s="179">
        <f t="shared" si="0"/>
        <v>1.6127266666666669</v>
      </c>
      <c r="M44" s="179">
        <f t="shared" si="1"/>
        <v>3.1</v>
      </c>
      <c r="N44" s="179">
        <f t="shared" si="2"/>
        <v>0.8</v>
      </c>
    </row>
    <row r="45" spans="1:14">
      <c r="A45" s="147" t="s">
        <v>157</v>
      </c>
      <c r="B45" s="147">
        <v>1400</v>
      </c>
      <c r="C45" s="147" t="s">
        <v>146</v>
      </c>
      <c r="D45" s="147" t="s">
        <v>91</v>
      </c>
      <c r="E45" s="181">
        <v>0.33</v>
      </c>
      <c r="F45" s="181">
        <v>53.9</v>
      </c>
      <c r="G45" s="148">
        <v>0.08</v>
      </c>
      <c r="H45" s="148">
        <v>0.70899999999999996</v>
      </c>
      <c r="I45" s="148">
        <v>0.11700000000000001</v>
      </c>
      <c r="J45" s="148">
        <v>0.43099999999999999</v>
      </c>
      <c r="K45" s="149">
        <v>0.8</v>
      </c>
      <c r="L45" s="179">
        <f t="shared" si="0"/>
        <v>1.6127266666666669</v>
      </c>
      <c r="M45" s="179">
        <f t="shared" si="1"/>
        <v>3.1</v>
      </c>
      <c r="N45" s="179">
        <f t="shared" si="2"/>
        <v>0.8</v>
      </c>
    </row>
    <row r="46" spans="1:14">
      <c r="A46" s="147" t="s">
        <v>157</v>
      </c>
      <c r="B46" s="147">
        <v>1400</v>
      </c>
      <c r="C46" s="147" t="s">
        <v>146</v>
      </c>
      <c r="D46" s="147" t="s">
        <v>92</v>
      </c>
      <c r="E46" s="181">
        <v>0.33</v>
      </c>
      <c r="F46" s="181">
        <v>53.9</v>
      </c>
      <c r="G46" s="148">
        <v>0.08</v>
      </c>
      <c r="H46" s="148">
        <v>0.70899999999999996</v>
      </c>
      <c r="I46" s="148">
        <v>0.11700000000000001</v>
      </c>
      <c r="J46" s="148">
        <v>0.43099999999999999</v>
      </c>
      <c r="K46" s="149">
        <v>5.6</v>
      </c>
      <c r="L46" s="179">
        <f t="shared" si="0"/>
        <v>11.289086666666664</v>
      </c>
      <c r="M46" s="179">
        <f t="shared" si="1"/>
        <v>21.8</v>
      </c>
      <c r="N46" s="179">
        <f t="shared" si="2"/>
        <v>5.4</v>
      </c>
    </row>
    <row r="47" spans="1:14">
      <c r="A47" s="147" t="s">
        <v>157</v>
      </c>
      <c r="B47" s="147">
        <v>4110</v>
      </c>
      <c r="C47" s="147" t="s">
        <v>146</v>
      </c>
      <c r="D47" s="147" t="s">
        <v>91</v>
      </c>
      <c r="E47" s="181">
        <v>0.33</v>
      </c>
      <c r="F47" s="181">
        <v>53.9</v>
      </c>
      <c r="G47" s="148">
        <v>0.08</v>
      </c>
      <c r="H47" s="148">
        <v>0.69099999999999995</v>
      </c>
      <c r="I47" s="148">
        <v>3.5999999999999997E-2</v>
      </c>
      <c r="J47" s="148">
        <v>0.26200000000000001</v>
      </c>
      <c r="K47" s="149">
        <v>0</v>
      </c>
      <c r="L47" s="179">
        <f t="shared" si="0"/>
        <v>0</v>
      </c>
      <c r="M47" s="179">
        <f t="shared" si="1"/>
        <v>0</v>
      </c>
      <c r="N47" s="179">
        <f t="shared" si="2"/>
        <v>0</v>
      </c>
    </row>
    <row r="48" spans="1:14">
      <c r="A48" s="147" t="s">
        <v>157</v>
      </c>
      <c r="B48" s="147">
        <v>4110</v>
      </c>
      <c r="C48" s="147" t="s">
        <v>146</v>
      </c>
      <c r="D48" s="147" t="s">
        <v>92</v>
      </c>
      <c r="E48" s="181">
        <v>0.33</v>
      </c>
      <c r="F48" s="181">
        <v>53.9</v>
      </c>
      <c r="G48" s="148">
        <v>0.08</v>
      </c>
      <c r="H48" s="148">
        <v>0.69099999999999995</v>
      </c>
      <c r="I48" s="148">
        <v>3.5999999999999997E-2</v>
      </c>
      <c r="J48" s="148">
        <v>0.26200000000000001</v>
      </c>
      <c r="K48" s="149">
        <v>1.8</v>
      </c>
      <c r="L48" s="179">
        <f t="shared" si="0"/>
        <v>2.2622700000000004</v>
      </c>
      <c r="M48" s="179">
        <f t="shared" si="1"/>
        <v>4.3</v>
      </c>
      <c r="N48" s="179">
        <f t="shared" si="2"/>
        <v>0.8</v>
      </c>
    </row>
    <row r="49" spans="1:14">
      <c r="A49" s="147" t="s">
        <v>157</v>
      </c>
      <c r="B49" s="147">
        <v>3100</v>
      </c>
      <c r="C49" s="147" t="s">
        <v>143</v>
      </c>
      <c r="D49" s="147" t="s">
        <v>92</v>
      </c>
      <c r="E49" s="181">
        <v>0.19</v>
      </c>
      <c r="F49" s="181">
        <v>57.7</v>
      </c>
      <c r="G49" s="148">
        <v>0</v>
      </c>
      <c r="H49" s="148">
        <v>0.69099999999999995</v>
      </c>
      <c r="I49" s="148">
        <v>3.5999999999999997E-2</v>
      </c>
      <c r="J49" s="148">
        <v>0.26200000000000001</v>
      </c>
      <c r="K49" s="149">
        <v>0</v>
      </c>
      <c r="L49" s="179">
        <f t="shared" si="0"/>
        <v>0</v>
      </c>
      <c r="M49" s="179">
        <f t="shared" si="1"/>
        <v>0</v>
      </c>
      <c r="N49" s="179">
        <f t="shared" si="2"/>
        <v>0</v>
      </c>
    </row>
    <row r="50" spans="1:14">
      <c r="A50" s="147" t="s">
        <v>157</v>
      </c>
      <c r="B50" s="147">
        <v>3100</v>
      </c>
      <c r="C50" s="147" t="s">
        <v>143</v>
      </c>
      <c r="D50" s="147" t="s">
        <v>92</v>
      </c>
      <c r="E50" s="181">
        <v>0.19</v>
      </c>
      <c r="F50" s="181">
        <v>57.7</v>
      </c>
      <c r="G50" s="148">
        <v>0</v>
      </c>
      <c r="H50" s="148">
        <v>0.69099999999999995</v>
      </c>
      <c r="I50" s="148">
        <v>3.5999999999999997E-2</v>
      </c>
      <c r="J50" s="148">
        <v>0.26200000000000001</v>
      </c>
      <c r="K50" s="149">
        <v>0</v>
      </c>
      <c r="L50" s="179">
        <f t="shared" si="0"/>
        <v>0</v>
      </c>
      <c r="M50" s="179">
        <f t="shared" si="1"/>
        <v>0</v>
      </c>
      <c r="N50" s="179">
        <f t="shared" si="2"/>
        <v>0</v>
      </c>
    </row>
    <row r="51" spans="1:14">
      <c r="A51" s="147" t="s">
        <v>157</v>
      </c>
      <c r="B51" s="147">
        <v>1400</v>
      </c>
      <c r="C51" s="147" t="s">
        <v>143</v>
      </c>
      <c r="D51" s="147" t="s">
        <v>91</v>
      </c>
      <c r="E51" s="181">
        <v>0.19</v>
      </c>
      <c r="F51" s="181">
        <v>57.7</v>
      </c>
      <c r="G51" s="148">
        <v>0</v>
      </c>
      <c r="H51" s="148">
        <v>0.70899999999999996</v>
      </c>
      <c r="I51" s="148">
        <v>0.11700000000000001</v>
      </c>
      <c r="J51" s="148">
        <v>0.43099999999999999</v>
      </c>
      <c r="K51" s="149">
        <v>0</v>
      </c>
      <c r="L51" s="179">
        <f t="shared" si="0"/>
        <v>0</v>
      </c>
      <c r="M51" s="179">
        <f t="shared" si="1"/>
        <v>0</v>
      </c>
      <c r="N51" s="179">
        <f t="shared" si="2"/>
        <v>0</v>
      </c>
    </row>
    <row r="52" spans="1:14">
      <c r="A52" s="147" t="s">
        <v>157</v>
      </c>
      <c r="B52" s="147">
        <v>1400</v>
      </c>
      <c r="C52" s="147" t="s">
        <v>143</v>
      </c>
      <c r="D52" s="147" t="s">
        <v>92</v>
      </c>
      <c r="E52" s="181">
        <v>0.19</v>
      </c>
      <c r="F52" s="181">
        <v>57.7</v>
      </c>
      <c r="G52" s="148">
        <v>0</v>
      </c>
      <c r="H52" s="148">
        <v>0.70899999999999996</v>
      </c>
      <c r="I52" s="148">
        <v>0.11700000000000001</v>
      </c>
      <c r="J52" s="148">
        <v>0.43099999999999999</v>
      </c>
      <c r="K52" s="149">
        <v>0</v>
      </c>
      <c r="L52" s="179">
        <f t="shared" si="0"/>
        <v>0</v>
      </c>
      <c r="M52" s="179">
        <f t="shared" si="1"/>
        <v>0</v>
      </c>
      <c r="N52" s="179">
        <f t="shared" si="2"/>
        <v>0</v>
      </c>
    </row>
    <row r="53" spans="1:14">
      <c r="A53" s="147" t="s">
        <v>157</v>
      </c>
      <c r="B53" s="147">
        <v>1400</v>
      </c>
      <c r="C53" s="147" t="s">
        <v>143</v>
      </c>
      <c r="D53" s="147" t="s">
        <v>91</v>
      </c>
      <c r="E53" s="181">
        <v>0.19</v>
      </c>
      <c r="F53" s="181">
        <v>57.7</v>
      </c>
      <c r="G53" s="148">
        <v>0</v>
      </c>
      <c r="H53" s="148">
        <v>0.70899999999999996</v>
      </c>
      <c r="I53" s="148">
        <v>0.11700000000000001</v>
      </c>
      <c r="J53" s="148">
        <v>0.43099999999999999</v>
      </c>
      <c r="K53" s="149">
        <v>0.1</v>
      </c>
      <c r="L53" s="179">
        <f t="shared" si="0"/>
        <v>0.20723916666666667</v>
      </c>
      <c r="M53" s="179">
        <f t="shared" si="1"/>
        <v>0.4</v>
      </c>
      <c r="N53" s="179">
        <f t="shared" si="2"/>
        <v>0.1</v>
      </c>
    </row>
    <row r="54" spans="1:14">
      <c r="A54" s="147" t="s">
        <v>157</v>
      </c>
      <c r="B54" s="147">
        <v>1400</v>
      </c>
      <c r="C54" s="147" t="s">
        <v>143</v>
      </c>
      <c r="D54" s="147" t="s">
        <v>92</v>
      </c>
      <c r="E54" s="181">
        <v>0.19</v>
      </c>
      <c r="F54" s="181">
        <v>57.7</v>
      </c>
      <c r="G54" s="148">
        <v>0</v>
      </c>
      <c r="H54" s="148">
        <v>0.70899999999999996</v>
      </c>
      <c r="I54" s="148">
        <v>0.11700000000000001</v>
      </c>
      <c r="J54" s="148">
        <v>0.43099999999999999</v>
      </c>
      <c r="K54" s="149">
        <v>0.1</v>
      </c>
      <c r="L54" s="179">
        <f t="shared" si="0"/>
        <v>0.20723916666666667</v>
      </c>
      <c r="M54" s="179">
        <f t="shared" si="1"/>
        <v>0.4</v>
      </c>
      <c r="N54" s="179">
        <f t="shared" si="2"/>
        <v>0.1</v>
      </c>
    </row>
    <row r="55" spans="1:14">
      <c r="A55" s="147" t="s">
        <v>157</v>
      </c>
      <c r="B55" s="147">
        <v>4110</v>
      </c>
      <c r="C55" s="147" t="s">
        <v>143</v>
      </c>
      <c r="D55" s="147" t="s">
        <v>91</v>
      </c>
      <c r="E55" s="181">
        <v>0.19</v>
      </c>
      <c r="F55" s="181">
        <v>57.7</v>
      </c>
      <c r="G55" s="148">
        <v>0</v>
      </c>
      <c r="H55" s="148">
        <v>0.69099999999999995</v>
      </c>
      <c r="I55" s="148">
        <v>3.5999999999999997E-2</v>
      </c>
      <c r="J55" s="148">
        <v>0.26200000000000001</v>
      </c>
      <c r="K55" s="149">
        <v>0</v>
      </c>
      <c r="L55" s="179">
        <f t="shared" si="0"/>
        <v>0</v>
      </c>
      <c r="M55" s="179">
        <f t="shared" si="1"/>
        <v>0</v>
      </c>
      <c r="N55" s="179">
        <f t="shared" si="2"/>
        <v>0</v>
      </c>
    </row>
    <row r="56" spans="1:14">
      <c r="A56" s="147" t="s">
        <v>157</v>
      </c>
      <c r="B56" s="147">
        <v>4110</v>
      </c>
      <c r="C56" s="147" t="s">
        <v>143</v>
      </c>
      <c r="D56" s="147" t="s">
        <v>92</v>
      </c>
      <c r="E56" s="181">
        <v>0.19</v>
      </c>
      <c r="F56" s="181">
        <v>57.7</v>
      </c>
      <c r="G56" s="148">
        <v>0</v>
      </c>
      <c r="H56" s="148">
        <v>0.69099999999999995</v>
      </c>
      <c r="I56" s="148">
        <v>3.5999999999999997E-2</v>
      </c>
      <c r="J56" s="148">
        <v>0.26200000000000001</v>
      </c>
      <c r="K56" s="149">
        <v>0.1</v>
      </c>
      <c r="L56" s="179">
        <f t="shared" si="0"/>
        <v>0.12597833333333336</v>
      </c>
      <c r="M56" s="179">
        <f t="shared" si="1"/>
        <v>0.2</v>
      </c>
      <c r="N56" s="179">
        <f t="shared" si="2"/>
        <v>0</v>
      </c>
    </row>
    <row r="57" spans="1:14">
      <c r="A57" s="147" t="s">
        <v>158</v>
      </c>
      <c r="B57" s="147">
        <v>3100</v>
      </c>
      <c r="C57" s="147" t="s">
        <v>143</v>
      </c>
      <c r="D57" s="147" t="s">
        <v>92</v>
      </c>
      <c r="E57" s="181">
        <v>0.19</v>
      </c>
      <c r="F57" s="181">
        <v>57.7</v>
      </c>
      <c r="G57" s="148">
        <v>0</v>
      </c>
      <c r="H57" s="148">
        <v>0.69099999999999995</v>
      </c>
      <c r="I57" s="148">
        <v>3.5999999999999997E-2</v>
      </c>
      <c r="J57" s="148">
        <v>0.26200000000000001</v>
      </c>
      <c r="K57" s="149">
        <v>0</v>
      </c>
      <c r="L57" s="179">
        <f t="shared" si="0"/>
        <v>0</v>
      </c>
      <c r="M57" s="179">
        <f t="shared" si="1"/>
        <v>0</v>
      </c>
      <c r="N57" s="179">
        <f t="shared" si="2"/>
        <v>0</v>
      </c>
    </row>
    <row r="58" spans="1:14">
      <c r="A58" s="147" t="s">
        <v>158</v>
      </c>
      <c r="B58" s="147">
        <v>1210</v>
      </c>
      <c r="C58" s="147" t="s">
        <v>143</v>
      </c>
      <c r="D58" s="147" t="s">
        <v>92</v>
      </c>
      <c r="E58" s="181">
        <v>0.19</v>
      </c>
      <c r="F58" s="181">
        <v>57.7</v>
      </c>
      <c r="G58" s="148">
        <v>0</v>
      </c>
      <c r="H58" s="148">
        <v>1.2450000000000001</v>
      </c>
      <c r="I58" s="148">
        <v>0.21299999999999999</v>
      </c>
      <c r="J58" s="148">
        <v>0.28799999999999998</v>
      </c>
      <c r="K58" s="149">
        <v>1.2</v>
      </c>
      <c r="L58" s="179">
        <f t="shared" si="0"/>
        <v>1.6617599999999999</v>
      </c>
      <c r="M58" s="179">
        <f t="shared" si="1"/>
        <v>5.6</v>
      </c>
      <c r="N58" s="179">
        <f t="shared" si="2"/>
        <v>1.2</v>
      </c>
    </row>
    <row r="59" spans="1:14">
      <c r="A59" s="147" t="s">
        <v>158</v>
      </c>
      <c r="B59" s="147">
        <v>1210</v>
      </c>
      <c r="C59" s="147" t="s">
        <v>143</v>
      </c>
      <c r="D59" s="147" t="s">
        <v>91</v>
      </c>
      <c r="E59" s="181">
        <v>0.19</v>
      </c>
      <c r="F59" s="181">
        <v>57.7</v>
      </c>
      <c r="G59" s="148">
        <v>0</v>
      </c>
      <c r="H59" s="148">
        <v>1.2450000000000001</v>
      </c>
      <c r="I59" s="148">
        <v>0.21299999999999999</v>
      </c>
      <c r="J59" s="148">
        <v>0.28799999999999998</v>
      </c>
      <c r="K59" s="149">
        <v>0</v>
      </c>
      <c r="L59" s="179">
        <f t="shared" si="0"/>
        <v>0</v>
      </c>
      <c r="M59" s="179">
        <f t="shared" si="1"/>
        <v>0</v>
      </c>
      <c r="N59" s="179">
        <f t="shared" si="2"/>
        <v>0</v>
      </c>
    </row>
    <row r="60" spans="1:14">
      <c r="A60" s="147" t="s">
        <v>158</v>
      </c>
      <c r="B60" s="147">
        <v>1210</v>
      </c>
      <c r="C60" s="147" t="s">
        <v>143</v>
      </c>
      <c r="D60" s="147" t="s">
        <v>92</v>
      </c>
      <c r="E60" s="181">
        <v>0.19</v>
      </c>
      <c r="F60" s="181">
        <v>57.7</v>
      </c>
      <c r="G60" s="148">
        <v>0</v>
      </c>
      <c r="H60" s="148">
        <v>1.2450000000000001</v>
      </c>
      <c r="I60" s="148">
        <v>0.21299999999999999</v>
      </c>
      <c r="J60" s="148">
        <v>0.28799999999999998</v>
      </c>
      <c r="K60" s="149">
        <v>4.0999999999999996</v>
      </c>
      <c r="L60" s="179">
        <f t="shared" si="0"/>
        <v>5.6776799999999996</v>
      </c>
      <c r="M60" s="179">
        <f t="shared" si="1"/>
        <v>19.2</v>
      </c>
      <c r="N60" s="179">
        <f t="shared" si="2"/>
        <v>4.0999999999999996</v>
      </c>
    </row>
    <row r="61" spans="1:14">
      <c r="A61" s="147" t="s">
        <v>158</v>
      </c>
      <c r="B61" s="147">
        <v>1210</v>
      </c>
      <c r="C61" s="147" t="s">
        <v>143</v>
      </c>
      <c r="D61" s="147" t="s">
        <v>91</v>
      </c>
      <c r="E61" s="181">
        <v>0.19</v>
      </c>
      <c r="F61" s="181">
        <v>57.7</v>
      </c>
      <c r="G61" s="148">
        <v>0</v>
      </c>
      <c r="H61" s="148">
        <v>1.2450000000000001</v>
      </c>
      <c r="I61" s="148">
        <v>0.21299999999999999</v>
      </c>
      <c r="J61" s="148">
        <v>0.28799999999999998</v>
      </c>
      <c r="K61" s="149">
        <v>10.6</v>
      </c>
      <c r="L61" s="179">
        <f t="shared" si="0"/>
        <v>14.678879999999999</v>
      </c>
      <c r="M61" s="179">
        <f t="shared" si="1"/>
        <v>49.7</v>
      </c>
      <c r="N61" s="179">
        <f t="shared" si="2"/>
        <v>10.5</v>
      </c>
    </row>
    <row r="62" spans="1:14">
      <c r="A62" s="147" t="s">
        <v>158</v>
      </c>
      <c r="B62" s="147">
        <v>1210</v>
      </c>
      <c r="C62" s="147" t="s">
        <v>143</v>
      </c>
      <c r="D62" s="147" t="s">
        <v>92</v>
      </c>
      <c r="E62" s="181">
        <v>0.19</v>
      </c>
      <c r="F62" s="181">
        <v>57.7</v>
      </c>
      <c r="G62" s="148">
        <v>0</v>
      </c>
      <c r="H62" s="148">
        <v>1.2450000000000001</v>
      </c>
      <c r="I62" s="148">
        <v>0.21299999999999999</v>
      </c>
      <c r="J62" s="148">
        <v>0.28799999999999998</v>
      </c>
      <c r="K62" s="149">
        <v>8.5</v>
      </c>
      <c r="L62" s="179">
        <f t="shared" si="0"/>
        <v>11.770799999999999</v>
      </c>
      <c r="M62" s="179">
        <f t="shared" si="1"/>
        <v>39.9</v>
      </c>
      <c r="N62" s="179">
        <f t="shared" si="2"/>
        <v>8.4</v>
      </c>
    </row>
    <row r="63" spans="1:14">
      <c r="A63" s="147" t="s">
        <v>158</v>
      </c>
      <c r="B63" s="147">
        <v>1210</v>
      </c>
      <c r="C63" s="147" t="s">
        <v>143</v>
      </c>
      <c r="D63" s="147" t="s">
        <v>91</v>
      </c>
      <c r="E63" s="181">
        <v>0.19</v>
      </c>
      <c r="F63" s="181">
        <v>57.7</v>
      </c>
      <c r="G63" s="148">
        <v>0</v>
      </c>
      <c r="H63" s="148">
        <v>1.2450000000000001</v>
      </c>
      <c r="I63" s="148">
        <v>0.21299999999999999</v>
      </c>
      <c r="J63" s="148">
        <v>0.28799999999999998</v>
      </c>
      <c r="K63" s="149">
        <v>4.3</v>
      </c>
      <c r="L63" s="179">
        <f t="shared" si="0"/>
        <v>5.9546400000000004</v>
      </c>
      <c r="M63" s="179">
        <f t="shared" si="1"/>
        <v>20.2</v>
      </c>
      <c r="N63" s="179">
        <f t="shared" si="2"/>
        <v>4.3</v>
      </c>
    </row>
    <row r="64" spans="1:14">
      <c r="A64" s="147" t="s">
        <v>158</v>
      </c>
      <c r="B64" s="147">
        <v>1400</v>
      </c>
      <c r="C64" s="147" t="s">
        <v>143</v>
      </c>
      <c r="D64" s="147" t="s">
        <v>92</v>
      </c>
      <c r="E64" s="181">
        <v>0.19</v>
      </c>
      <c r="F64" s="181">
        <v>57.7</v>
      </c>
      <c r="G64" s="148">
        <v>0</v>
      </c>
      <c r="H64" s="148">
        <v>0.70899999999999996</v>
      </c>
      <c r="I64" s="148">
        <v>0.11700000000000001</v>
      </c>
      <c r="J64" s="148">
        <v>0.43099999999999999</v>
      </c>
      <c r="K64" s="149">
        <v>0.1</v>
      </c>
      <c r="L64" s="179">
        <f t="shared" si="0"/>
        <v>0.20723916666666667</v>
      </c>
      <c r="M64" s="179">
        <f t="shared" si="1"/>
        <v>0.4</v>
      </c>
      <c r="N64" s="179">
        <f t="shared" si="2"/>
        <v>0.1</v>
      </c>
    </row>
    <row r="65" spans="1:14">
      <c r="A65" s="147" t="s">
        <v>158</v>
      </c>
      <c r="B65" s="147">
        <v>1400</v>
      </c>
      <c r="C65" s="147" t="s">
        <v>143</v>
      </c>
      <c r="D65" s="147" t="s">
        <v>91</v>
      </c>
      <c r="E65" s="181">
        <v>0.19</v>
      </c>
      <c r="F65" s="181">
        <v>57.7</v>
      </c>
      <c r="G65" s="148">
        <v>0</v>
      </c>
      <c r="H65" s="148">
        <v>0.70899999999999996</v>
      </c>
      <c r="I65" s="148">
        <v>0.11700000000000001</v>
      </c>
      <c r="J65" s="148">
        <v>0.43099999999999999</v>
      </c>
      <c r="K65" s="149">
        <v>2</v>
      </c>
      <c r="L65" s="179">
        <f t="shared" si="0"/>
        <v>4.1447833333333337</v>
      </c>
      <c r="M65" s="179">
        <f t="shared" si="1"/>
        <v>8</v>
      </c>
      <c r="N65" s="179">
        <f t="shared" si="2"/>
        <v>1.7</v>
      </c>
    </row>
    <row r="66" spans="1:14">
      <c r="A66" s="147" t="s">
        <v>158</v>
      </c>
      <c r="B66" s="147">
        <v>1400</v>
      </c>
      <c r="C66" s="147" t="s">
        <v>143</v>
      </c>
      <c r="D66" s="147" t="s">
        <v>92</v>
      </c>
      <c r="E66" s="181">
        <v>0.19</v>
      </c>
      <c r="F66" s="181">
        <v>57.7</v>
      </c>
      <c r="G66" s="148">
        <v>0</v>
      </c>
      <c r="H66" s="148">
        <v>0.70899999999999996</v>
      </c>
      <c r="I66" s="148">
        <v>0.11700000000000001</v>
      </c>
      <c r="J66" s="148">
        <v>0.43099999999999999</v>
      </c>
      <c r="K66" s="149">
        <v>0.2</v>
      </c>
      <c r="L66" s="179">
        <f t="shared" si="0"/>
        <v>0.41447833333333334</v>
      </c>
      <c r="M66" s="179">
        <f t="shared" si="1"/>
        <v>0.8</v>
      </c>
      <c r="N66" s="179">
        <f t="shared" si="2"/>
        <v>0.2</v>
      </c>
    </row>
    <row r="67" spans="1:14">
      <c r="A67" s="147" t="s">
        <v>159</v>
      </c>
      <c r="B67" s="147">
        <v>1400</v>
      </c>
      <c r="C67" s="147" t="s">
        <v>146</v>
      </c>
      <c r="D67" s="147" t="s">
        <v>92</v>
      </c>
      <c r="E67" s="181">
        <v>0.33</v>
      </c>
      <c r="F67" s="181">
        <v>53.9</v>
      </c>
      <c r="G67" s="148">
        <v>0.08</v>
      </c>
      <c r="H67" s="148">
        <v>0.70899999999999996</v>
      </c>
      <c r="I67" s="148">
        <v>0.11700000000000001</v>
      </c>
      <c r="J67" s="148">
        <v>0.43099999999999999</v>
      </c>
      <c r="K67" s="149">
        <v>0</v>
      </c>
      <c r="L67" s="179">
        <f t="shared" ref="L67:L76" si="3">(F67*J67*K67/12)+(G67*K67)</f>
        <v>0</v>
      </c>
      <c r="M67" s="179">
        <f t="shared" ref="M67:M76" si="4">ROUND(2.721*H67*L67,1)</f>
        <v>0</v>
      </c>
      <c r="N67" s="179">
        <f t="shared" ref="N67:N76" si="5">ROUND((2.721*I67*L67)+(E67*K67),1)</f>
        <v>0</v>
      </c>
    </row>
    <row r="68" spans="1:14">
      <c r="A68" s="147" t="s">
        <v>159</v>
      </c>
      <c r="B68" s="147">
        <v>3100</v>
      </c>
      <c r="C68" s="147" t="s">
        <v>143</v>
      </c>
      <c r="D68" s="147" t="s">
        <v>91</v>
      </c>
      <c r="E68" s="181">
        <v>0.19</v>
      </c>
      <c r="F68" s="181">
        <v>57.7</v>
      </c>
      <c r="G68" s="148">
        <v>0</v>
      </c>
      <c r="H68" s="148">
        <v>0.69099999999999995</v>
      </c>
      <c r="I68" s="148">
        <v>3.5999999999999997E-2</v>
      </c>
      <c r="J68" s="148">
        <v>0.26200000000000001</v>
      </c>
      <c r="K68" s="149">
        <v>1.7</v>
      </c>
      <c r="L68" s="179">
        <f t="shared" si="3"/>
        <v>2.1416316666666666</v>
      </c>
      <c r="M68" s="179">
        <f t="shared" si="4"/>
        <v>4</v>
      </c>
      <c r="N68" s="179">
        <f t="shared" si="5"/>
        <v>0.5</v>
      </c>
    </row>
    <row r="69" spans="1:14">
      <c r="A69" s="147" t="s">
        <v>159</v>
      </c>
      <c r="B69" s="147">
        <v>3100</v>
      </c>
      <c r="C69" s="147" t="s">
        <v>143</v>
      </c>
      <c r="D69" s="147" t="s">
        <v>92</v>
      </c>
      <c r="E69" s="181">
        <v>0.19</v>
      </c>
      <c r="F69" s="181">
        <v>57.7</v>
      </c>
      <c r="G69" s="148">
        <v>0</v>
      </c>
      <c r="H69" s="148">
        <v>0.69099999999999995</v>
      </c>
      <c r="I69" s="148">
        <v>3.5999999999999997E-2</v>
      </c>
      <c r="J69" s="148">
        <v>0.26200000000000001</v>
      </c>
      <c r="K69" s="149">
        <v>2.1</v>
      </c>
      <c r="L69" s="179">
        <f t="shared" si="3"/>
        <v>2.6455450000000007</v>
      </c>
      <c r="M69" s="179">
        <f t="shared" si="4"/>
        <v>5</v>
      </c>
      <c r="N69" s="179">
        <f t="shared" si="5"/>
        <v>0.7</v>
      </c>
    </row>
    <row r="70" spans="1:14">
      <c r="A70" s="147" t="s">
        <v>159</v>
      </c>
      <c r="B70" s="147">
        <v>3100</v>
      </c>
      <c r="C70" s="147" t="s">
        <v>143</v>
      </c>
      <c r="D70" s="147" t="s">
        <v>92</v>
      </c>
      <c r="E70" s="181">
        <v>0.19</v>
      </c>
      <c r="F70" s="181">
        <v>57.7</v>
      </c>
      <c r="G70" s="148">
        <v>0</v>
      </c>
      <c r="H70" s="148">
        <v>0.69099999999999995</v>
      </c>
      <c r="I70" s="148">
        <v>3.5999999999999997E-2</v>
      </c>
      <c r="J70" s="148">
        <v>0.26200000000000001</v>
      </c>
      <c r="K70" s="149">
        <v>0.2</v>
      </c>
      <c r="L70" s="179">
        <f t="shared" si="3"/>
        <v>0.25195666666666672</v>
      </c>
      <c r="M70" s="179">
        <f t="shared" si="4"/>
        <v>0.5</v>
      </c>
      <c r="N70" s="179">
        <f t="shared" si="5"/>
        <v>0.1</v>
      </c>
    </row>
    <row r="71" spans="1:14">
      <c r="A71" s="147" t="s">
        <v>159</v>
      </c>
      <c r="B71" s="147">
        <v>1210</v>
      </c>
      <c r="C71" s="147" t="s">
        <v>143</v>
      </c>
      <c r="D71" s="147" t="s">
        <v>91</v>
      </c>
      <c r="E71" s="181">
        <v>0.19</v>
      </c>
      <c r="F71" s="181">
        <v>57.7</v>
      </c>
      <c r="G71" s="148">
        <v>0</v>
      </c>
      <c r="H71" s="148">
        <v>1.2450000000000001</v>
      </c>
      <c r="I71" s="148">
        <v>0.21299999999999999</v>
      </c>
      <c r="J71" s="148">
        <v>0.28799999999999998</v>
      </c>
      <c r="K71" s="149">
        <v>0.7</v>
      </c>
      <c r="L71" s="179">
        <f t="shared" si="3"/>
        <v>0.96935999999999989</v>
      </c>
      <c r="M71" s="179">
        <f t="shared" si="4"/>
        <v>3.3</v>
      </c>
      <c r="N71" s="179">
        <f t="shared" si="5"/>
        <v>0.7</v>
      </c>
    </row>
    <row r="72" spans="1:14">
      <c r="A72" s="147" t="s">
        <v>159</v>
      </c>
      <c r="B72" s="147">
        <v>1210</v>
      </c>
      <c r="C72" s="147" t="s">
        <v>143</v>
      </c>
      <c r="D72" s="147" t="s">
        <v>92</v>
      </c>
      <c r="E72" s="181">
        <v>0.19</v>
      </c>
      <c r="F72" s="181">
        <v>57.7</v>
      </c>
      <c r="G72" s="148">
        <v>0</v>
      </c>
      <c r="H72" s="148">
        <v>1.2450000000000001</v>
      </c>
      <c r="I72" s="148">
        <v>0.21299999999999999</v>
      </c>
      <c r="J72" s="148">
        <v>0.28799999999999998</v>
      </c>
      <c r="K72" s="149">
        <v>0.3</v>
      </c>
      <c r="L72" s="179">
        <f t="shared" si="3"/>
        <v>0.41543999999999998</v>
      </c>
      <c r="M72" s="179">
        <f t="shared" si="4"/>
        <v>1.4</v>
      </c>
      <c r="N72" s="179">
        <f t="shared" si="5"/>
        <v>0.3</v>
      </c>
    </row>
    <row r="73" spans="1:14">
      <c r="A73" s="147" t="s">
        <v>159</v>
      </c>
      <c r="B73" s="147">
        <v>1210</v>
      </c>
      <c r="C73" s="147" t="s">
        <v>143</v>
      </c>
      <c r="D73" s="147" t="s">
        <v>91</v>
      </c>
      <c r="E73" s="181">
        <v>0.19</v>
      </c>
      <c r="F73" s="181">
        <v>57.7</v>
      </c>
      <c r="G73" s="148">
        <v>0</v>
      </c>
      <c r="H73" s="148">
        <v>1.2450000000000001</v>
      </c>
      <c r="I73" s="148">
        <v>0.21299999999999999</v>
      </c>
      <c r="J73" s="148">
        <v>0.28799999999999998</v>
      </c>
      <c r="K73" s="149">
        <v>0.1</v>
      </c>
      <c r="L73" s="179">
        <f t="shared" si="3"/>
        <v>0.13848000000000002</v>
      </c>
      <c r="M73" s="179">
        <f t="shared" si="4"/>
        <v>0.5</v>
      </c>
      <c r="N73" s="179">
        <f t="shared" si="5"/>
        <v>0.1</v>
      </c>
    </row>
    <row r="74" spans="1:14">
      <c r="A74" s="147" t="s">
        <v>159</v>
      </c>
      <c r="B74" s="147">
        <v>1400</v>
      </c>
      <c r="C74" s="147" t="s">
        <v>143</v>
      </c>
      <c r="D74" s="147" t="s">
        <v>91</v>
      </c>
      <c r="E74" s="181">
        <v>0.19</v>
      </c>
      <c r="F74" s="181">
        <v>57.7</v>
      </c>
      <c r="G74" s="148">
        <v>0</v>
      </c>
      <c r="H74" s="148">
        <v>0.70899999999999996</v>
      </c>
      <c r="I74" s="148">
        <v>0.11700000000000001</v>
      </c>
      <c r="J74" s="148">
        <v>0.43099999999999999</v>
      </c>
      <c r="K74" s="149">
        <v>0</v>
      </c>
      <c r="L74" s="179">
        <f t="shared" si="3"/>
        <v>0</v>
      </c>
      <c r="M74" s="179">
        <f t="shared" si="4"/>
        <v>0</v>
      </c>
      <c r="N74" s="179">
        <f t="shared" si="5"/>
        <v>0</v>
      </c>
    </row>
    <row r="75" spans="1:14">
      <c r="A75" s="147" t="s">
        <v>159</v>
      </c>
      <c r="B75" s="147">
        <v>1400</v>
      </c>
      <c r="C75" s="147" t="s">
        <v>143</v>
      </c>
      <c r="D75" s="147" t="s">
        <v>92</v>
      </c>
      <c r="E75" s="181">
        <v>0.19</v>
      </c>
      <c r="F75" s="181">
        <v>57.7</v>
      </c>
      <c r="G75" s="148">
        <v>0</v>
      </c>
      <c r="H75" s="148">
        <v>0.70899999999999996</v>
      </c>
      <c r="I75" s="148">
        <v>0.11700000000000001</v>
      </c>
      <c r="J75" s="148">
        <v>0.43099999999999999</v>
      </c>
      <c r="K75" s="149">
        <v>0.1</v>
      </c>
      <c r="L75" s="179">
        <f t="shared" si="3"/>
        <v>0.20723916666666667</v>
      </c>
      <c r="M75" s="179">
        <f t="shared" si="4"/>
        <v>0.4</v>
      </c>
      <c r="N75" s="179">
        <f t="shared" si="5"/>
        <v>0.1</v>
      </c>
    </row>
    <row r="76" spans="1:14">
      <c r="A76" s="147" t="s">
        <v>159</v>
      </c>
      <c r="B76" s="147">
        <v>1400</v>
      </c>
      <c r="C76" s="147" t="s">
        <v>143</v>
      </c>
      <c r="D76" s="147" t="s">
        <v>92</v>
      </c>
      <c r="E76" s="181">
        <v>0.19</v>
      </c>
      <c r="F76" s="181">
        <v>57.7</v>
      </c>
      <c r="G76" s="148">
        <v>0</v>
      </c>
      <c r="H76" s="148">
        <v>0.70899999999999996</v>
      </c>
      <c r="I76" s="148">
        <v>0.11700000000000001</v>
      </c>
      <c r="J76" s="148">
        <v>0.43099999999999999</v>
      </c>
      <c r="K76" s="149">
        <v>0.1</v>
      </c>
      <c r="L76" s="179">
        <f t="shared" si="3"/>
        <v>0.20723916666666667</v>
      </c>
      <c r="M76" s="179">
        <f t="shared" si="4"/>
        <v>0.4</v>
      </c>
      <c r="N76" s="179">
        <f t="shared" si="5"/>
        <v>0.1</v>
      </c>
    </row>
    <row r="77" spans="1:14">
      <c r="K77" s="179">
        <f t="shared" ref="K77:M77" si="6">SUM(K2:K76)</f>
        <v>141.39999999999989</v>
      </c>
      <c r="L77" s="179">
        <f t="shared" si="6"/>
        <v>202.35735249999996</v>
      </c>
      <c r="M77" s="179">
        <f t="shared" si="6"/>
        <v>612.49999999999989</v>
      </c>
      <c r="N77">
        <f>SUM(N2:N76)</f>
        <v>136.39999999999995</v>
      </c>
    </row>
  </sheetData>
  <sortState ref="A2:K76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7"/>
  <sheetViews>
    <sheetView topLeftCell="A85" workbookViewId="0">
      <selection activeCell="C98" sqref="C98"/>
    </sheetView>
  </sheetViews>
  <sheetFormatPr defaultRowHeight="15"/>
  <cols>
    <col min="1" max="1" width="16.28515625" bestFit="1" customWidth="1"/>
  </cols>
  <sheetData>
    <row r="1" spans="1:3" s="8" customFormat="1">
      <c r="A1" s="18" t="s">
        <v>118</v>
      </c>
    </row>
    <row r="2" spans="1:3" s="8" customFormat="1">
      <c r="A2" s="8" t="s">
        <v>66</v>
      </c>
      <c r="B2" s="8" t="s">
        <v>67</v>
      </c>
    </row>
    <row r="3" spans="1:3" s="8" customFormat="1">
      <c r="A3" s="8" t="s">
        <v>73</v>
      </c>
      <c r="B3" s="8">
        <v>1.7</v>
      </c>
      <c r="C3" s="8" t="s">
        <v>68</v>
      </c>
    </row>
    <row r="4" spans="1:3" s="8" customFormat="1">
      <c r="A4" s="8" t="s">
        <v>69</v>
      </c>
      <c r="B4" s="8">
        <f>'Cedar Point'!L9</f>
        <v>60.948029166666672</v>
      </c>
      <c r="C4" s="8" t="s">
        <v>68</v>
      </c>
    </row>
    <row r="5" spans="1:3" s="8" customFormat="1">
      <c r="A5" s="8" t="s">
        <v>70</v>
      </c>
      <c r="B5" s="8">
        <f>(B3/B4)*365</f>
        <v>10.180804998685012</v>
      </c>
    </row>
    <row r="6" spans="1:3" s="8" customFormat="1">
      <c r="A6" s="8" t="s">
        <v>71</v>
      </c>
      <c r="B6" s="19">
        <f>(ROUND((43.75*B5)/(4.38+B5),1))/100</f>
        <v>0.30599999999999999</v>
      </c>
    </row>
    <row r="7" spans="1:3" s="8" customFormat="1">
      <c r="A7" s="8" t="s">
        <v>72</v>
      </c>
      <c r="B7" s="19">
        <f>(ROUND(44.53+6.146*LN(B5)+0.145*(LN(B5)^2),1))/100</f>
        <v>0.59599999999999997</v>
      </c>
    </row>
    <row r="8" spans="1:3" s="8" customFormat="1"/>
    <row r="9" spans="1:3">
      <c r="A9" s="18" t="s">
        <v>119</v>
      </c>
    </row>
    <row r="10" spans="1:3">
      <c r="A10" s="8" t="s">
        <v>66</v>
      </c>
      <c r="B10" s="8" t="s">
        <v>67</v>
      </c>
      <c r="C10" s="8"/>
    </row>
    <row r="11" spans="1:3">
      <c r="A11" s="8" t="s">
        <v>73</v>
      </c>
      <c r="B11" s="8">
        <v>2.2599999999999998</v>
      </c>
      <c r="C11" s="8" t="s">
        <v>68</v>
      </c>
    </row>
    <row r="12" spans="1:3">
      <c r="A12" s="8" t="s">
        <v>69</v>
      </c>
      <c r="B12" s="8"/>
      <c r="C12" s="8" t="s">
        <v>68</v>
      </c>
    </row>
    <row r="13" spans="1:3">
      <c r="A13" s="8" t="s">
        <v>70</v>
      </c>
      <c r="B13" s="8" t="e">
        <f>(B11/B12)*365</f>
        <v>#DIV/0!</v>
      </c>
      <c r="C13" s="8"/>
    </row>
    <row r="14" spans="1:3">
      <c r="A14" s="8" t="s">
        <v>71</v>
      </c>
      <c r="B14" s="19" t="e">
        <f>(ROUND((43.75*B13)/(4.38+B13),1))/100</f>
        <v>#DIV/0!</v>
      </c>
      <c r="C14" s="8"/>
    </row>
    <row r="15" spans="1:3">
      <c r="A15" s="8" t="s">
        <v>72</v>
      </c>
      <c r="B15" s="19" t="e">
        <f>(ROUND(44.53+6.146*LN(B13)+0.145*(LN(B13)^2),1))/100</f>
        <v>#DIV/0!</v>
      </c>
      <c r="C15" s="8"/>
    </row>
    <row r="17" spans="1:4">
      <c r="A17" s="18" t="s">
        <v>120</v>
      </c>
      <c r="B17" s="8"/>
      <c r="C17" s="8"/>
      <c r="D17" s="8"/>
    </row>
    <row r="18" spans="1:4">
      <c r="A18" s="8" t="s">
        <v>66</v>
      </c>
      <c r="B18" s="8" t="s">
        <v>67</v>
      </c>
      <c r="C18" s="8"/>
      <c r="D18" s="8"/>
    </row>
    <row r="19" spans="1:4">
      <c r="A19" s="8" t="s">
        <v>73</v>
      </c>
      <c r="B19" s="8">
        <v>0.38</v>
      </c>
      <c r="C19" s="8" t="s">
        <v>68</v>
      </c>
      <c r="D19" s="8"/>
    </row>
    <row r="20" spans="1:4">
      <c r="A20" s="8" t="s">
        <v>69</v>
      </c>
      <c r="B20" s="8"/>
      <c r="C20" s="8" t="s">
        <v>68</v>
      </c>
      <c r="D20" s="8"/>
    </row>
    <row r="21" spans="1:4">
      <c r="A21" s="8" t="s">
        <v>70</v>
      </c>
      <c r="B21" s="8" t="e">
        <f>(B19/B20)*365</f>
        <v>#DIV/0!</v>
      </c>
      <c r="C21" s="8"/>
      <c r="D21" s="8"/>
    </row>
    <row r="22" spans="1:4">
      <c r="A22" s="8" t="s">
        <v>71</v>
      </c>
      <c r="B22" s="19" t="e">
        <f>(ROUND((43.75*B21)/(4.38+B21),1))/100</f>
        <v>#DIV/0!</v>
      </c>
      <c r="C22" s="8"/>
      <c r="D22" s="8"/>
    </row>
    <row r="23" spans="1:4">
      <c r="A23" s="8" t="s">
        <v>72</v>
      </c>
      <c r="B23" s="19" t="e">
        <f>(ROUND(44.53+6.146*LN(B21)+0.145*(LN(B21)^2),1))/100</f>
        <v>#DIV/0!</v>
      </c>
      <c r="C23" s="8"/>
      <c r="D23" s="8"/>
    </row>
    <row r="24" spans="1:4" s="8" customFormat="1">
      <c r="B24" s="19"/>
    </row>
    <row r="25" spans="1:4" s="8" customFormat="1">
      <c r="A25" s="18" t="s">
        <v>187</v>
      </c>
      <c r="B25" s="19"/>
    </row>
    <row r="26" spans="1:4" s="8" customFormat="1">
      <c r="A26" s="8" t="s">
        <v>66</v>
      </c>
      <c r="B26" s="19" t="s">
        <v>67</v>
      </c>
    </row>
    <row r="27" spans="1:4" s="8" customFormat="1">
      <c r="A27" s="8" t="s">
        <v>73</v>
      </c>
      <c r="B27" s="50">
        <v>34.799999999999997</v>
      </c>
      <c r="C27" s="8" t="s">
        <v>68</v>
      </c>
    </row>
    <row r="28" spans="1:4" s="8" customFormat="1">
      <c r="A28" s="8" t="s">
        <v>69</v>
      </c>
      <c r="B28" s="50">
        <f>'Warner Creek 3'!L304</f>
        <v>1630.6300466666673</v>
      </c>
      <c r="C28" s="8" t="s">
        <v>68</v>
      </c>
    </row>
    <row r="29" spans="1:4" s="8" customFormat="1">
      <c r="A29" s="8" t="s">
        <v>70</v>
      </c>
      <c r="B29" s="50">
        <f>(B27/B28)*365</f>
        <v>7.7896270990255685</v>
      </c>
    </row>
    <row r="30" spans="1:4" s="8" customFormat="1">
      <c r="A30" s="8" t="s">
        <v>71</v>
      </c>
      <c r="B30" s="19">
        <f>(ROUND((43.75*B29)/(4.38+B29),1))/100</f>
        <v>0.28000000000000003</v>
      </c>
    </row>
    <row r="31" spans="1:4" s="8" customFormat="1">
      <c r="A31" s="8" t="s">
        <v>72</v>
      </c>
      <c r="B31" s="19">
        <f>(ROUND(44.53+6.146*LN(B29)+0.145*(LN(B29)^2),1))/100</f>
        <v>0.57799999999999996</v>
      </c>
    </row>
    <row r="32" spans="1:4" s="8" customFormat="1">
      <c r="B32" s="19"/>
    </row>
    <row r="33" spans="1:4">
      <c r="A33" s="18" t="s">
        <v>121</v>
      </c>
      <c r="B33" s="8"/>
      <c r="C33" s="8"/>
    </row>
    <row r="34" spans="1:4">
      <c r="A34" s="8" t="s">
        <v>66</v>
      </c>
      <c r="B34" s="8" t="s">
        <v>67</v>
      </c>
      <c r="C34" s="8"/>
    </row>
    <row r="35" spans="1:4">
      <c r="A35" s="8" t="s">
        <v>73</v>
      </c>
      <c r="B35" s="8">
        <v>75.099999999999994</v>
      </c>
      <c r="C35" s="8" t="s">
        <v>68</v>
      </c>
    </row>
    <row r="36" spans="1:4">
      <c r="A36" s="8" t="s">
        <v>69</v>
      </c>
      <c r="B36" s="8">
        <f>'Manatee Creek'!L22*(593.1/'Manatee Creek'!K22)</f>
        <v>216.80980556250003</v>
      </c>
      <c r="C36" s="8" t="s">
        <v>68</v>
      </c>
    </row>
    <row r="37" spans="1:4">
      <c r="A37" s="8" t="s">
        <v>70</v>
      </c>
      <c r="B37" s="8">
        <f>(B35/B36)*365</f>
        <v>126.4310898157143</v>
      </c>
      <c r="C37" s="8"/>
    </row>
    <row r="38" spans="1:4">
      <c r="A38" s="8" t="s">
        <v>71</v>
      </c>
      <c r="B38" s="19">
        <f>(ROUND((43.75*B37)/(4.38+B37),1))/100</f>
        <v>0.42299999999999999</v>
      </c>
      <c r="C38" s="8"/>
    </row>
    <row r="39" spans="1:4">
      <c r="A39" s="8" t="s">
        <v>72</v>
      </c>
      <c r="B39" s="19">
        <f>(ROUND(44.53+6.146*LN(B37)+0.145*(LN(B37)^2),1))/100</f>
        <v>0.77700000000000002</v>
      </c>
      <c r="C39" s="8"/>
    </row>
    <row r="41" spans="1:4">
      <c r="A41" s="18" t="s">
        <v>122</v>
      </c>
      <c r="B41" s="8"/>
      <c r="C41" s="8"/>
      <c r="D41" s="8"/>
    </row>
    <row r="42" spans="1:4">
      <c r="A42" s="8" t="s">
        <v>66</v>
      </c>
      <c r="B42" s="8" t="s">
        <v>67</v>
      </c>
      <c r="C42" s="8"/>
      <c r="D42" s="8"/>
    </row>
    <row r="43" spans="1:4">
      <c r="A43" s="8" t="s">
        <v>73</v>
      </c>
      <c r="B43" s="8">
        <v>10.63</v>
      </c>
      <c r="C43" s="8" t="s">
        <v>68</v>
      </c>
      <c r="D43" s="8"/>
    </row>
    <row r="44" spans="1:4">
      <c r="A44" s="8" t="s">
        <v>69</v>
      </c>
      <c r="B44" s="8"/>
      <c r="C44" s="8" t="s">
        <v>68</v>
      </c>
      <c r="D44" s="8"/>
    </row>
    <row r="45" spans="1:4">
      <c r="A45" s="8" t="s">
        <v>70</v>
      </c>
      <c r="B45" s="8" t="e">
        <f>(B43/B44)*365</f>
        <v>#DIV/0!</v>
      </c>
      <c r="C45" s="8"/>
      <c r="D45" s="8"/>
    </row>
    <row r="46" spans="1:4">
      <c r="A46" s="8" t="s">
        <v>71</v>
      </c>
      <c r="B46" s="19" t="e">
        <f>(ROUND((43.75*B45)/(4.38+B45),1))/100</f>
        <v>#DIV/0!</v>
      </c>
      <c r="C46" s="8"/>
      <c r="D46" s="8"/>
    </row>
    <row r="47" spans="1:4">
      <c r="A47" s="8" t="s">
        <v>72</v>
      </c>
      <c r="B47" s="19" t="e">
        <f>(ROUND(44.53+6.146*LN(B45)+0.145*(LN(B45)^2),1))/100</f>
        <v>#DIV/0!</v>
      </c>
      <c r="C47" s="8"/>
      <c r="D47" s="8"/>
    </row>
    <row r="49" spans="1:4">
      <c r="A49" s="18" t="s">
        <v>123</v>
      </c>
      <c r="B49" s="8"/>
      <c r="C49" s="8"/>
      <c r="D49" s="8"/>
    </row>
    <row r="50" spans="1:4">
      <c r="A50" s="8" t="s">
        <v>66</v>
      </c>
      <c r="B50" s="8" t="s">
        <v>67</v>
      </c>
      <c r="C50" s="8"/>
      <c r="D50" s="8"/>
    </row>
    <row r="51" spans="1:4">
      <c r="A51" s="8" t="s">
        <v>73</v>
      </c>
      <c r="B51" s="8">
        <v>19</v>
      </c>
      <c r="C51" s="8" t="s">
        <v>68</v>
      </c>
      <c r="D51" s="8"/>
    </row>
    <row r="52" spans="1:4">
      <c r="A52" s="8" t="s">
        <v>69</v>
      </c>
      <c r="B52" s="8">
        <f>'Rio St. Lucie 2'!L29</f>
        <v>156.93093666666664</v>
      </c>
      <c r="C52" s="8" t="s">
        <v>68</v>
      </c>
      <c r="D52" s="8"/>
    </row>
    <row r="53" spans="1:4">
      <c r="A53" s="8" t="s">
        <v>70</v>
      </c>
      <c r="B53" s="8">
        <f>(B51/B52)*365</f>
        <v>44.19141405324352</v>
      </c>
      <c r="C53" s="8"/>
      <c r="D53" s="8"/>
    </row>
    <row r="54" spans="1:4">
      <c r="A54" s="8" t="s">
        <v>71</v>
      </c>
      <c r="B54" s="19">
        <f>(ROUND((43.75*B53)/(4.38+B53),1))/100</f>
        <v>0.39799999999999996</v>
      </c>
      <c r="C54" s="8"/>
      <c r="D54" s="8"/>
    </row>
    <row r="55" spans="1:4">
      <c r="A55" s="8" t="s">
        <v>72</v>
      </c>
      <c r="B55" s="19">
        <f>(ROUND(44.53+6.146*LN(B53)+0.145*(LN(B53)^2),1))/100</f>
        <v>0.69900000000000007</v>
      </c>
      <c r="C55" s="8"/>
      <c r="D55" s="8"/>
    </row>
    <row r="57" spans="1:4">
      <c r="A57" s="18" t="s">
        <v>124</v>
      </c>
      <c r="B57" s="8"/>
      <c r="C57" s="8"/>
    </row>
    <row r="58" spans="1:4">
      <c r="A58" s="8" t="s">
        <v>66</v>
      </c>
      <c r="B58" s="8" t="s">
        <v>67</v>
      </c>
      <c r="C58" s="8"/>
    </row>
    <row r="59" spans="1:4">
      <c r="A59" s="8" t="s">
        <v>73</v>
      </c>
      <c r="B59" s="8">
        <v>146</v>
      </c>
      <c r="C59" s="8" t="s">
        <v>68</v>
      </c>
    </row>
    <row r="60" spans="1:4">
      <c r="A60" s="8" t="s">
        <v>69</v>
      </c>
      <c r="B60" s="8">
        <f>'Salerno Creek'!L31*(894.2/'Salerno Creek'!K31)</f>
        <v>1330.8259781938434</v>
      </c>
      <c r="C60" s="8" t="s">
        <v>68</v>
      </c>
    </row>
    <row r="61" spans="1:4">
      <c r="A61" s="8" t="s">
        <v>70</v>
      </c>
      <c r="B61" s="8">
        <f>(B59/B60)*365</f>
        <v>40.042801142433035</v>
      </c>
      <c r="C61" s="8"/>
    </row>
    <row r="62" spans="1:4">
      <c r="A62" s="8" t="s">
        <v>71</v>
      </c>
      <c r="B62" s="19">
        <f>(ROUND((43.75*B61)/(4.38+B61),1))/100</f>
        <v>0.39399999999999996</v>
      </c>
      <c r="C62" s="8"/>
    </row>
    <row r="63" spans="1:4">
      <c r="A63" s="8" t="s">
        <v>72</v>
      </c>
      <c r="B63" s="19">
        <f>(ROUND(44.53+6.146*LN(B61)+0.145*(LN(B61)^2),1))/100</f>
        <v>0.69200000000000006</v>
      </c>
      <c r="C63" s="8"/>
    </row>
    <row r="65" spans="1:4">
      <c r="A65" s="18" t="s">
        <v>125</v>
      </c>
      <c r="B65" s="8"/>
      <c r="C65" s="8"/>
      <c r="D65" s="8"/>
    </row>
    <row r="66" spans="1:4">
      <c r="A66" s="8" t="s">
        <v>66</v>
      </c>
      <c r="B66" s="8" t="s">
        <v>67</v>
      </c>
      <c r="C66" s="8"/>
      <c r="D66" s="8"/>
    </row>
    <row r="67" spans="1:4">
      <c r="A67" s="8" t="s">
        <v>73</v>
      </c>
      <c r="B67" s="8">
        <v>18.2</v>
      </c>
      <c r="C67" s="8" t="s">
        <v>68</v>
      </c>
      <c r="D67" s="8"/>
    </row>
    <row r="68" spans="1:4">
      <c r="A68" s="8" t="s">
        <v>69</v>
      </c>
      <c r="B68" s="8">
        <f>'Coral Gardens'!L333</f>
        <v>2831.4851733333339</v>
      </c>
      <c r="C68" s="8" t="s">
        <v>68</v>
      </c>
      <c r="D68" s="8"/>
    </row>
    <row r="69" spans="1:4">
      <c r="A69" s="8" t="s">
        <v>70</v>
      </c>
      <c r="B69" s="8">
        <f>(B67/B68)*365</f>
        <v>2.346118589128829</v>
      </c>
      <c r="C69" s="8"/>
      <c r="D69" s="8"/>
    </row>
    <row r="70" spans="1:4">
      <c r="A70" s="8" t="s">
        <v>71</v>
      </c>
      <c r="B70" s="19">
        <f>(ROUND((43.75*B69)/(4.38+B69),1))/100</f>
        <v>0.153</v>
      </c>
      <c r="C70" s="8"/>
      <c r="D70" s="8"/>
    </row>
    <row r="71" spans="1:4">
      <c r="A71" s="8" t="s">
        <v>72</v>
      </c>
      <c r="B71" s="19">
        <f>(ROUND(44.53+6.146*LN(B69)+0.145*(LN(B69)^2),1))/100</f>
        <v>0.499</v>
      </c>
      <c r="C71" s="8"/>
      <c r="D71" s="8"/>
    </row>
    <row r="73" spans="1:4">
      <c r="A73" s="18" t="s">
        <v>126</v>
      </c>
      <c r="B73" s="8"/>
      <c r="C73" s="8"/>
    </row>
    <row r="74" spans="1:4">
      <c r="A74" s="8" t="s">
        <v>66</v>
      </c>
      <c r="B74" s="8" t="s">
        <v>67</v>
      </c>
      <c r="C74" s="8"/>
    </row>
    <row r="75" spans="1:4">
      <c r="A75" s="8" t="s">
        <v>73</v>
      </c>
      <c r="B75" s="8">
        <v>40.6</v>
      </c>
      <c r="C75" s="8" t="s">
        <v>68</v>
      </c>
    </row>
    <row r="76" spans="1:4">
      <c r="A76" s="8" t="s">
        <v>69</v>
      </c>
      <c r="B76" s="8">
        <f>'Fern Creek'!L135</f>
        <v>732.89722583333366</v>
      </c>
      <c r="C76" s="8" t="s">
        <v>68</v>
      </c>
    </row>
    <row r="77" spans="1:4">
      <c r="A77" s="8" t="s">
        <v>70</v>
      </c>
      <c r="B77" s="8">
        <f>(B75/B76)*365</f>
        <v>20.219751798282768</v>
      </c>
      <c r="C77" s="8"/>
    </row>
    <row r="78" spans="1:4">
      <c r="A78" s="8" t="s">
        <v>71</v>
      </c>
      <c r="B78" s="19">
        <f>(ROUND((43.75*B77)/(4.38+B77),1))/100</f>
        <v>0.36</v>
      </c>
      <c r="C78" s="8"/>
    </row>
    <row r="79" spans="1:4">
      <c r="A79" s="8" t="s">
        <v>72</v>
      </c>
      <c r="B79" s="19">
        <f>(ROUND(44.53+6.146*LN(B77)+0.145*(LN(B77)^2),1))/100</f>
        <v>0.64300000000000002</v>
      </c>
      <c r="C79" s="8"/>
    </row>
    <row r="81" spans="1:3">
      <c r="A81" s="18" t="s">
        <v>127</v>
      </c>
      <c r="B81" s="8"/>
      <c r="C81" s="8"/>
    </row>
    <row r="82" spans="1:3">
      <c r="A82" s="8" t="s">
        <v>66</v>
      </c>
      <c r="B82" s="8" t="s">
        <v>67</v>
      </c>
      <c r="C82" s="8"/>
    </row>
    <row r="83" spans="1:3">
      <c r="A83" s="8" t="s">
        <v>73</v>
      </c>
      <c r="B83" s="8">
        <v>24.9</v>
      </c>
      <c r="C83" s="8" t="s">
        <v>68</v>
      </c>
    </row>
    <row r="84" spans="1:3">
      <c r="A84" s="8" t="s">
        <v>69</v>
      </c>
      <c r="B84" s="8">
        <f>'Old Palm City'!L77</f>
        <v>202.35735249999996</v>
      </c>
      <c r="C84" s="8" t="s">
        <v>68</v>
      </c>
    </row>
    <row r="85" spans="1:3">
      <c r="A85" s="8" t="s">
        <v>70</v>
      </c>
      <c r="B85" s="8">
        <f>(B83/B84)*365</f>
        <v>44.91311972467124</v>
      </c>
      <c r="C85" s="8"/>
    </row>
    <row r="86" spans="1:3">
      <c r="A86" s="8" t="s">
        <v>71</v>
      </c>
      <c r="B86" s="19">
        <f>(ROUND((43.75*B85)/(4.38+B85),1))/100</f>
        <v>0.39899999999999997</v>
      </c>
      <c r="C86" s="8"/>
    </row>
    <row r="87" spans="1:3">
      <c r="A87" s="8" t="s">
        <v>72</v>
      </c>
      <c r="B87" s="19">
        <f>(ROUND(44.53+6.146*LN(B85)+0.145*(LN(B85)^2),1))/100</f>
        <v>0.7</v>
      </c>
      <c r="C87" s="8"/>
    </row>
    <row r="89" spans="1:3">
      <c r="A89" s="18" t="s">
        <v>128</v>
      </c>
      <c r="B89" s="8"/>
      <c r="C89" s="8"/>
    </row>
    <row r="90" spans="1:3">
      <c r="A90" s="8" t="s">
        <v>66</v>
      </c>
      <c r="B90" s="8" t="s">
        <v>67</v>
      </c>
      <c r="C90" s="8"/>
    </row>
    <row r="91" spans="1:3">
      <c r="A91" s="8" t="s">
        <v>73</v>
      </c>
      <c r="B91" s="8">
        <v>36.200000000000003</v>
      </c>
      <c r="C91" s="8" t="s">
        <v>68</v>
      </c>
    </row>
    <row r="92" spans="1:3">
      <c r="A92" s="8" t="s">
        <v>69</v>
      </c>
      <c r="B92" s="8">
        <f>'Palm Lake Park'!L35</f>
        <v>92.737939999999995</v>
      </c>
      <c r="C92" s="8" t="s">
        <v>68</v>
      </c>
    </row>
    <row r="93" spans="1:3">
      <c r="A93" s="8" t="s">
        <v>70</v>
      </c>
      <c r="B93" s="8">
        <f>(B91/B92)*365</f>
        <v>142.47674684169178</v>
      </c>
      <c r="C93" s="8"/>
    </row>
    <row r="94" spans="1:3">
      <c r="A94" s="8" t="s">
        <v>71</v>
      </c>
      <c r="B94" s="19">
        <f>(ROUND((43.75*B93)/(4.38+B93),1))/100</f>
        <v>0.42399999999999999</v>
      </c>
      <c r="C94" s="8"/>
    </row>
    <row r="95" spans="1:3">
      <c r="A95" s="8" t="s">
        <v>72</v>
      </c>
      <c r="B95" s="19">
        <f>(ROUND(44.53+6.146*LN(B93)+0.145*(LN(B93)^2),1))/100</f>
        <v>0.78599999999999992</v>
      </c>
      <c r="C95" s="8"/>
    </row>
    <row r="97" spans="1:4">
      <c r="A97" s="18" t="s">
        <v>129</v>
      </c>
      <c r="B97" s="8"/>
      <c r="C97" s="179" t="s">
        <v>189</v>
      </c>
    </row>
    <row r="98" spans="1:4">
      <c r="A98" s="8" t="s">
        <v>71</v>
      </c>
      <c r="B98" s="19">
        <v>0.54</v>
      </c>
      <c r="C98" s="8"/>
    </row>
    <row r="99" spans="1:4">
      <c r="A99" s="8" t="s">
        <v>72</v>
      </c>
      <c r="B99" s="19">
        <v>0.93</v>
      </c>
      <c r="C99" s="8"/>
    </row>
    <row r="101" spans="1:4">
      <c r="A101" s="18" t="s">
        <v>131</v>
      </c>
      <c r="B101" s="8"/>
      <c r="C101" s="8"/>
      <c r="D101" s="8"/>
    </row>
    <row r="102" spans="1:4">
      <c r="A102" s="8" t="s">
        <v>66</v>
      </c>
      <c r="B102" s="8" t="s">
        <v>67</v>
      </c>
      <c r="C102" s="8"/>
      <c r="D102" s="8"/>
    </row>
    <row r="103" spans="1:4">
      <c r="A103" s="8" t="s">
        <v>73</v>
      </c>
      <c r="B103" s="8">
        <v>95.2</v>
      </c>
      <c r="C103" s="8" t="s">
        <v>68</v>
      </c>
      <c r="D103" s="8"/>
    </row>
    <row r="104" spans="1:4">
      <c r="A104" s="8" t="s">
        <v>69</v>
      </c>
      <c r="B104" s="8">
        <f>'Danforth 1'!L296</f>
        <v>3083.8665766416702</v>
      </c>
      <c r="C104" s="8" t="s">
        <v>68</v>
      </c>
      <c r="D104" s="8"/>
    </row>
    <row r="105" spans="1:4">
      <c r="A105" s="8" t="s">
        <v>70</v>
      </c>
      <c r="B105" s="8">
        <f>(B103/B104)*365</f>
        <v>11.267672947718951</v>
      </c>
      <c r="C105" s="8"/>
      <c r="D105" s="8"/>
    </row>
    <row r="106" spans="1:4">
      <c r="A106" s="8" t="s">
        <v>71</v>
      </c>
      <c r="B106" s="19">
        <f>(ROUND((43.75*B105)/(4.38+B105),1))/100</f>
        <v>0.315</v>
      </c>
      <c r="C106" s="8"/>
      <c r="D106" s="8"/>
    </row>
    <row r="107" spans="1:4">
      <c r="A107" s="8" t="s">
        <v>72</v>
      </c>
      <c r="B107" s="19">
        <f>(ROUND(44.53+6.146*LN(B105)+0.145*(LN(B105)^2),1))/100</f>
        <v>0.60299999999999998</v>
      </c>
      <c r="C107" s="8"/>
      <c r="D107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52"/>
  <sheetViews>
    <sheetView workbookViewId="0">
      <pane ySplit="1" topLeftCell="A23" activePane="bottomLeft" state="frozen"/>
      <selection pane="bottomLeft" activeCell="C1" sqref="C1"/>
    </sheetView>
  </sheetViews>
  <sheetFormatPr defaultRowHeight="15"/>
  <cols>
    <col min="1" max="1" width="41.140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2.5703125" customWidth="1"/>
  </cols>
  <sheetData>
    <row r="1" spans="1:14">
      <c r="A1" s="110" t="s">
        <v>132</v>
      </c>
      <c r="B1" s="110" t="s">
        <v>133</v>
      </c>
      <c r="C1" s="110" t="s">
        <v>134</v>
      </c>
      <c r="D1" s="110" t="s">
        <v>135</v>
      </c>
      <c r="E1" s="111" t="s">
        <v>136</v>
      </c>
      <c r="F1" s="111" t="s">
        <v>137</v>
      </c>
      <c r="G1" s="111" t="s">
        <v>138</v>
      </c>
      <c r="H1" s="111" t="s">
        <v>139</v>
      </c>
      <c r="I1" s="111" t="s">
        <v>140</v>
      </c>
      <c r="J1" s="111" t="s">
        <v>141</v>
      </c>
      <c r="K1" s="112" t="s">
        <v>90</v>
      </c>
      <c r="L1" s="55" t="s">
        <v>184</v>
      </c>
      <c r="M1" s="52" t="s">
        <v>185</v>
      </c>
      <c r="N1" s="52" t="s">
        <v>186</v>
      </c>
    </row>
    <row r="2" spans="1:14">
      <c r="A2" s="144" t="s">
        <v>152</v>
      </c>
      <c r="B2" s="144">
        <v>1210</v>
      </c>
      <c r="C2" s="144" t="s">
        <v>149</v>
      </c>
      <c r="D2" s="144" t="s">
        <v>91</v>
      </c>
      <c r="E2" s="145">
        <v>0.22</v>
      </c>
      <c r="F2" s="145">
        <v>50.8</v>
      </c>
      <c r="G2" s="145">
        <v>0</v>
      </c>
      <c r="H2" s="145">
        <v>1.2450000000000001</v>
      </c>
      <c r="I2" s="145">
        <v>0.21299999999999999</v>
      </c>
      <c r="J2" s="145">
        <v>0.28799999999999998</v>
      </c>
      <c r="K2" s="146">
        <v>0.1</v>
      </c>
      <c r="L2" s="179">
        <f>F2*J2*K2/12</f>
        <v>0.12191999999999999</v>
      </c>
      <c r="M2" s="179">
        <f>ROUND(2.721*H2*L2,1)</f>
        <v>0.4</v>
      </c>
      <c r="N2" s="179">
        <f>ROUND((2.721*I2*L2)+(E2*K2),1)</f>
        <v>0.1</v>
      </c>
    </row>
    <row r="3" spans="1:14">
      <c r="A3" s="144" t="s">
        <v>152</v>
      </c>
      <c r="B3" s="144">
        <v>1210</v>
      </c>
      <c r="C3" s="144" t="s">
        <v>149</v>
      </c>
      <c r="D3" s="144" t="s">
        <v>91</v>
      </c>
      <c r="E3" s="145">
        <v>0.22</v>
      </c>
      <c r="F3" s="145">
        <v>50.8</v>
      </c>
      <c r="G3" s="145">
        <v>0</v>
      </c>
      <c r="H3" s="145">
        <v>1.2450000000000001</v>
      </c>
      <c r="I3" s="145">
        <v>0.21299999999999999</v>
      </c>
      <c r="J3" s="145">
        <v>0.28799999999999998</v>
      </c>
      <c r="K3" s="146">
        <v>4.2</v>
      </c>
      <c r="L3" s="179">
        <f t="shared" ref="L3:L51" si="0">F3*J3*K3/12</f>
        <v>5.120639999999999</v>
      </c>
      <c r="M3" s="179">
        <f t="shared" ref="M3:M51" si="1">ROUND(2.721*H3*L3,1)</f>
        <v>17.3</v>
      </c>
      <c r="N3" s="179">
        <f t="shared" ref="N3:N51" si="2">ROUND((2.721*I3*L3)+(E3*K3),1)</f>
        <v>3.9</v>
      </c>
    </row>
    <row r="4" spans="1:14">
      <c r="A4" s="144" t="s">
        <v>152</v>
      </c>
      <c r="B4" s="144">
        <v>1210</v>
      </c>
      <c r="C4" s="144" t="s">
        <v>149</v>
      </c>
      <c r="D4" s="144" t="s">
        <v>91</v>
      </c>
      <c r="E4" s="145">
        <v>0.22</v>
      </c>
      <c r="F4" s="145">
        <v>50.8</v>
      </c>
      <c r="G4" s="145">
        <v>0</v>
      </c>
      <c r="H4" s="145">
        <v>1.2450000000000001</v>
      </c>
      <c r="I4" s="145">
        <v>0.21299999999999999</v>
      </c>
      <c r="J4" s="145">
        <v>0.28799999999999998</v>
      </c>
      <c r="K4" s="146">
        <v>27.4</v>
      </c>
      <c r="L4" s="179">
        <f t="shared" si="0"/>
        <v>33.406079999999996</v>
      </c>
      <c r="M4" s="179">
        <f t="shared" si="1"/>
        <v>113.2</v>
      </c>
      <c r="N4" s="179">
        <f t="shared" si="2"/>
        <v>25.4</v>
      </c>
    </row>
    <row r="5" spans="1:14">
      <c r="A5" s="144" t="s">
        <v>152</v>
      </c>
      <c r="B5" s="144">
        <v>1210</v>
      </c>
      <c r="C5" s="144" t="s">
        <v>149</v>
      </c>
      <c r="D5" s="144" t="s">
        <v>92</v>
      </c>
      <c r="E5" s="145">
        <v>0.22</v>
      </c>
      <c r="F5" s="145">
        <v>50.8</v>
      </c>
      <c r="G5" s="145">
        <v>0</v>
      </c>
      <c r="H5" s="145">
        <v>1.2450000000000001</v>
      </c>
      <c r="I5" s="145">
        <v>0.21299999999999999</v>
      </c>
      <c r="J5" s="145">
        <v>0.28799999999999998</v>
      </c>
      <c r="K5" s="146">
        <v>0.3</v>
      </c>
      <c r="L5" s="179">
        <f t="shared" si="0"/>
        <v>0.36575999999999992</v>
      </c>
      <c r="M5" s="179">
        <f t="shared" si="1"/>
        <v>1.2</v>
      </c>
      <c r="N5" s="179">
        <f t="shared" si="2"/>
        <v>0.3</v>
      </c>
    </row>
    <row r="6" spans="1:14">
      <c r="A6" s="144" t="s">
        <v>152</v>
      </c>
      <c r="B6" s="144">
        <v>1210</v>
      </c>
      <c r="C6" s="144" t="s">
        <v>149</v>
      </c>
      <c r="D6" s="144" t="s">
        <v>91</v>
      </c>
      <c r="E6" s="145">
        <v>0.22</v>
      </c>
      <c r="F6" s="145">
        <v>50.8</v>
      </c>
      <c r="G6" s="145">
        <v>0</v>
      </c>
      <c r="H6" s="145">
        <v>1.2450000000000001</v>
      </c>
      <c r="I6" s="145">
        <v>0.21299999999999999</v>
      </c>
      <c r="J6" s="145">
        <v>0.28799999999999998</v>
      </c>
      <c r="K6" s="146">
        <v>0.5</v>
      </c>
      <c r="L6" s="179">
        <f t="shared" si="0"/>
        <v>0.60959999999999992</v>
      </c>
      <c r="M6" s="179">
        <f t="shared" si="1"/>
        <v>2.1</v>
      </c>
      <c r="N6" s="179">
        <f t="shared" si="2"/>
        <v>0.5</v>
      </c>
    </row>
    <row r="7" spans="1:14">
      <c r="A7" s="144" t="s">
        <v>152</v>
      </c>
      <c r="B7" s="144">
        <v>1210</v>
      </c>
      <c r="C7" s="144" t="s">
        <v>149</v>
      </c>
      <c r="D7" s="144" t="s">
        <v>92</v>
      </c>
      <c r="E7" s="145">
        <v>0.22</v>
      </c>
      <c r="F7" s="145">
        <v>50.8</v>
      </c>
      <c r="G7" s="145">
        <v>0</v>
      </c>
      <c r="H7" s="145">
        <v>1.2450000000000001</v>
      </c>
      <c r="I7" s="145">
        <v>0.21299999999999999</v>
      </c>
      <c r="J7" s="145">
        <v>0.28799999999999998</v>
      </c>
      <c r="K7" s="146">
        <v>0.1</v>
      </c>
      <c r="L7" s="179">
        <f t="shared" si="0"/>
        <v>0.12191999999999999</v>
      </c>
      <c r="M7" s="179">
        <f t="shared" si="1"/>
        <v>0.4</v>
      </c>
      <c r="N7" s="179">
        <f t="shared" si="2"/>
        <v>0.1</v>
      </c>
    </row>
    <row r="8" spans="1:14">
      <c r="A8" s="144" t="s">
        <v>152</v>
      </c>
      <c r="B8" s="144">
        <v>1210</v>
      </c>
      <c r="C8" s="144" t="s">
        <v>149</v>
      </c>
      <c r="D8" s="144" t="s">
        <v>91</v>
      </c>
      <c r="E8" s="145">
        <v>0.22</v>
      </c>
      <c r="F8" s="145">
        <v>50.8</v>
      </c>
      <c r="G8" s="145">
        <v>0</v>
      </c>
      <c r="H8" s="145">
        <v>1.2450000000000001</v>
      </c>
      <c r="I8" s="145">
        <v>0.21299999999999999</v>
      </c>
      <c r="J8" s="145">
        <v>0.28799999999999998</v>
      </c>
      <c r="K8" s="146">
        <v>4.4000000000000004</v>
      </c>
      <c r="L8" s="179">
        <f t="shared" si="0"/>
        <v>5.3644799999999995</v>
      </c>
      <c r="M8" s="179">
        <f t="shared" si="1"/>
        <v>18.2</v>
      </c>
      <c r="N8" s="179">
        <f t="shared" si="2"/>
        <v>4.0999999999999996</v>
      </c>
    </row>
    <row r="9" spans="1:14">
      <c r="A9" s="144" t="s">
        <v>152</v>
      </c>
      <c r="B9" s="144">
        <v>1210</v>
      </c>
      <c r="C9" s="144" t="s">
        <v>149</v>
      </c>
      <c r="D9" s="144" t="s">
        <v>91</v>
      </c>
      <c r="E9" s="145">
        <v>0.22</v>
      </c>
      <c r="F9" s="145">
        <v>50.8</v>
      </c>
      <c r="G9" s="145">
        <v>0</v>
      </c>
      <c r="H9" s="145">
        <v>1.2450000000000001</v>
      </c>
      <c r="I9" s="145">
        <v>0.21299999999999999</v>
      </c>
      <c r="J9" s="145">
        <v>0.28799999999999998</v>
      </c>
      <c r="K9" s="146">
        <v>0.8</v>
      </c>
      <c r="L9" s="179">
        <f t="shared" si="0"/>
        <v>0.97535999999999989</v>
      </c>
      <c r="M9" s="179">
        <f t="shared" si="1"/>
        <v>3.3</v>
      </c>
      <c r="N9" s="179">
        <f t="shared" si="2"/>
        <v>0.7</v>
      </c>
    </row>
    <row r="10" spans="1:14">
      <c r="A10" s="144" t="s">
        <v>152</v>
      </c>
      <c r="B10" s="144">
        <v>1210</v>
      </c>
      <c r="C10" s="144" t="s">
        <v>149</v>
      </c>
      <c r="D10" s="143"/>
      <c r="E10" s="145">
        <v>0.22</v>
      </c>
      <c r="F10" s="145">
        <v>50.8</v>
      </c>
      <c r="G10" s="145">
        <v>0</v>
      </c>
      <c r="H10" s="145">
        <v>1.2450000000000001</v>
      </c>
      <c r="I10" s="145">
        <v>0.21299999999999999</v>
      </c>
      <c r="J10" s="145">
        <v>0.28799999999999998</v>
      </c>
      <c r="K10" s="146">
        <v>0.1</v>
      </c>
      <c r="L10" s="179">
        <f t="shared" si="0"/>
        <v>0.12191999999999999</v>
      </c>
      <c r="M10" s="179">
        <f t="shared" si="1"/>
        <v>0.4</v>
      </c>
      <c r="N10" s="179">
        <f t="shared" si="2"/>
        <v>0.1</v>
      </c>
    </row>
    <row r="11" spans="1:14">
      <c r="A11" s="144" t="s">
        <v>152</v>
      </c>
      <c r="B11" s="144">
        <v>1210</v>
      </c>
      <c r="C11" s="144" t="s">
        <v>149</v>
      </c>
      <c r="D11" s="144" t="s">
        <v>91</v>
      </c>
      <c r="E11" s="145">
        <v>0.22</v>
      </c>
      <c r="F11" s="145">
        <v>50.8</v>
      </c>
      <c r="G11" s="145">
        <v>0</v>
      </c>
      <c r="H11" s="145">
        <v>1.2450000000000001</v>
      </c>
      <c r="I11" s="145">
        <v>0.21299999999999999</v>
      </c>
      <c r="J11" s="145">
        <v>0.28799999999999998</v>
      </c>
      <c r="K11" s="146">
        <v>0.8</v>
      </c>
      <c r="L11" s="179">
        <f t="shared" si="0"/>
        <v>0.97535999999999989</v>
      </c>
      <c r="M11" s="179">
        <f t="shared" si="1"/>
        <v>3.3</v>
      </c>
      <c r="N11" s="179">
        <f t="shared" si="2"/>
        <v>0.7</v>
      </c>
    </row>
    <row r="12" spans="1:14">
      <c r="A12" s="144" t="s">
        <v>152</v>
      </c>
      <c r="B12" s="144">
        <v>1210</v>
      </c>
      <c r="C12" s="144" t="s">
        <v>149</v>
      </c>
      <c r="D12" s="144" t="s">
        <v>91</v>
      </c>
      <c r="E12" s="145">
        <v>0.22</v>
      </c>
      <c r="F12" s="145">
        <v>50.8</v>
      </c>
      <c r="G12" s="145">
        <v>0</v>
      </c>
      <c r="H12" s="145">
        <v>1.2450000000000001</v>
      </c>
      <c r="I12" s="145">
        <v>0.21299999999999999</v>
      </c>
      <c r="J12" s="145">
        <v>0.28799999999999998</v>
      </c>
      <c r="K12" s="146">
        <v>4</v>
      </c>
      <c r="L12" s="179">
        <f t="shared" si="0"/>
        <v>4.8767999999999994</v>
      </c>
      <c r="M12" s="179">
        <f t="shared" si="1"/>
        <v>16.5</v>
      </c>
      <c r="N12" s="179">
        <f t="shared" si="2"/>
        <v>3.7</v>
      </c>
    </row>
    <row r="13" spans="1:14">
      <c r="A13" s="144" t="s">
        <v>152</v>
      </c>
      <c r="B13" s="144">
        <v>5120</v>
      </c>
      <c r="C13" s="144" t="s">
        <v>149</v>
      </c>
      <c r="D13" s="144" t="s">
        <v>91</v>
      </c>
      <c r="E13" s="145">
        <v>0.22</v>
      </c>
      <c r="F13" s="145">
        <v>50.8</v>
      </c>
      <c r="G13" s="145">
        <v>0</v>
      </c>
      <c r="H13" s="145">
        <v>0.505</v>
      </c>
      <c r="I13" s="145">
        <v>6.8000000000000005E-2</v>
      </c>
      <c r="J13" s="145">
        <v>5.2999999999999999E-2</v>
      </c>
      <c r="K13" s="146">
        <v>0</v>
      </c>
      <c r="L13" s="179">
        <f t="shared" si="0"/>
        <v>0</v>
      </c>
      <c r="M13" s="179">
        <f t="shared" si="1"/>
        <v>0</v>
      </c>
      <c r="N13" s="179">
        <f t="shared" si="2"/>
        <v>0</v>
      </c>
    </row>
    <row r="14" spans="1:14">
      <c r="A14" s="144" t="s">
        <v>152</v>
      </c>
      <c r="B14" s="144">
        <v>5120</v>
      </c>
      <c r="C14" s="144" t="s">
        <v>149</v>
      </c>
      <c r="D14" s="143"/>
      <c r="E14" s="145">
        <v>0.22</v>
      </c>
      <c r="F14" s="145">
        <v>50.8</v>
      </c>
      <c r="G14" s="145">
        <v>0</v>
      </c>
      <c r="H14" s="145">
        <v>0.505</v>
      </c>
      <c r="I14" s="145">
        <v>6.8000000000000005E-2</v>
      </c>
      <c r="J14" s="145">
        <v>5.2999999999999999E-2</v>
      </c>
      <c r="K14" s="146">
        <v>0</v>
      </c>
      <c r="L14" s="179">
        <f t="shared" si="0"/>
        <v>0</v>
      </c>
      <c r="M14" s="179">
        <f t="shared" si="1"/>
        <v>0</v>
      </c>
      <c r="N14" s="179">
        <f t="shared" si="2"/>
        <v>0</v>
      </c>
    </row>
    <row r="15" spans="1:14">
      <c r="A15" s="144" t="s">
        <v>152</v>
      </c>
      <c r="B15" s="144">
        <v>1330</v>
      </c>
      <c r="C15" s="144" t="s">
        <v>149</v>
      </c>
      <c r="D15" s="144" t="s">
        <v>92</v>
      </c>
      <c r="E15" s="145">
        <v>0.22</v>
      </c>
      <c r="F15" s="145">
        <v>50.8</v>
      </c>
      <c r="G15" s="145">
        <v>0</v>
      </c>
      <c r="H15" s="145">
        <v>1.395</v>
      </c>
      <c r="I15" s="145">
        <v>0.33900000000000002</v>
      </c>
      <c r="J15" s="145">
        <v>0.39300000000000002</v>
      </c>
      <c r="K15" s="146">
        <v>0</v>
      </c>
      <c r="L15" s="179">
        <f t="shared" si="0"/>
        <v>0</v>
      </c>
      <c r="M15" s="179">
        <f t="shared" si="1"/>
        <v>0</v>
      </c>
      <c r="N15" s="179">
        <f t="shared" si="2"/>
        <v>0</v>
      </c>
    </row>
    <row r="16" spans="1:14">
      <c r="A16" s="144" t="s">
        <v>152</v>
      </c>
      <c r="B16" s="144">
        <v>1330</v>
      </c>
      <c r="C16" s="144" t="s">
        <v>149</v>
      </c>
      <c r="D16" s="144" t="s">
        <v>91</v>
      </c>
      <c r="E16" s="145">
        <v>0.22</v>
      </c>
      <c r="F16" s="145">
        <v>50.8</v>
      </c>
      <c r="G16" s="145">
        <v>0</v>
      </c>
      <c r="H16" s="145">
        <v>1.395</v>
      </c>
      <c r="I16" s="145">
        <v>0.33900000000000002</v>
      </c>
      <c r="J16" s="145">
        <v>0.39300000000000002</v>
      </c>
      <c r="K16" s="146">
        <v>2.2999999999999998</v>
      </c>
      <c r="L16" s="179">
        <f t="shared" si="0"/>
        <v>3.8265100000000003</v>
      </c>
      <c r="M16" s="179">
        <f t="shared" si="1"/>
        <v>14.5</v>
      </c>
      <c r="N16" s="179">
        <f t="shared" si="2"/>
        <v>4</v>
      </c>
    </row>
    <row r="17" spans="1:14">
      <c r="A17" s="144" t="s">
        <v>152</v>
      </c>
      <c r="B17" s="144">
        <v>1110</v>
      </c>
      <c r="C17" s="144" t="s">
        <v>149</v>
      </c>
      <c r="D17" s="144" t="s">
        <v>91</v>
      </c>
      <c r="E17" s="145">
        <v>0.22</v>
      </c>
      <c r="F17" s="145">
        <v>50.8</v>
      </c>
      <c r="G17" s="145">
        <v>0</v>
      </c>
      <c r="H17" s="145">
        <v>0.96799999999999997</v>
      </c>
      <c r="I17" s="145">
        <v>0.125</v>
      </c>
      <c r="J17" s="145">
        <v>0.28799999999999998</v>
      </c>
      <c r="K17" s="146">
        <v>2.9</v>
      </c>
      <c r="L17" s="179">
        <f t="shared" si="0"/>
        <v>3.5356799999999993</v>
      </c>
      <c r="M17" s="179">
        <f t="shared" si="1"/>
        <v>9.3000000000000007</v>
      </c>
      <c r="N17" s="179">
        <f t="shared" si="2"/>
        <v>1.8</v>
      </c>
    </row>
    <row r="18" spans="1:14">
      <c r="A18" s="144" t="s">
        <v>152</v>
      </c>
      <c r="B18" s="144">
        <v>1110</v>
      </c>
      <c r="C18" s="144" t="s">
        <v>149</v>
      </c>
      <c r="D18" s="144" t="s">
        <v>91</v>
      </c>
      <c r="E18" s="145">
        <v>0.22</v>
      </c>
      <c r="F18" s="145">
        <v>50.8</v>
      </c>
      <c r="G18" s="145">
        <v>0</v>
      </c>
      <c r="H18" s="145">
        <v>0.96799999999999997</v>
      </c>
      <c r="I18" s="145">
        <v>0.125</v>
      </c>
      <c r="J18" s="145">
        <v>0.28799999999999998</v>
      </c>
      <c r="K18" s="146">
        <v>0.1</v>
      </c>
      <c r="L18" s="179">
        <f t="shared" si="0"/>
        <v>0.12191999999999999</v>
      </c>
      <c r="M18" s="179">
        <f t="shared" si="1"/>
        <v>0.3</v>
      </c>
      <c r="N18" s="179">
        <f t="shared" si="2"/>
        <v>0.1</v>
      </c>
    </row>
    <row r="19" spans="1:14">
      <c r="A19" s="144" t="s">
        <v>152</v>
      </c>
      <c r="B19" s="144">
        <v>1110</v>
      </c>
      <c r="C19" s="144" t="s">
        <v>149</v>
      </c>
      <c r="D19" s="144" t="s">
        <v>91</v>
      </c>
      <c r="E19" s="145">
        <v>0.22</v>
      </c>
      <c r="F19" s="145">
        <v>50.8</v>
      </c>
      <c r="G19" s="145">
        <v>0</v>
      </c>
      <c r="H19" s="145">
        <v>0.96799999999999997</v>
      </c>
      <c r="I19" s="145">
        <v>0.125</v>
      </c>
      <c r="J19" s="145">
        <v>0.28799999999999998</v>
      </c>
      <c r="K19" s="146">
        <v>20</v>
      </c>
      <c r="L19" s="179">
        <f t="shared" si="0"/>
        <v>24.383999999999997</v>
      </c>
      <c r="M19" s="179">
        <f t="shared" si="1"/>
        <v>64.2</v>
      </c>
      <c r="N19" s="179">
        <f t="shared" si="2"/>
        <v>12.7</v>
      </c>
    </row>
    <row r="20" spans="1:14">
      <c r="A20" s="144" t="s">
        <v>152</v>
      </c>
      <c r="B20" s="144">
        <v>1110</v>
      </c>
      <c r="C20" s="144" t="s">
        <v>149</v>
      </c>
      <c r="D20" s="144" t="s">
        <v>92</v>
      </c>
      <c r="E20" s="145">
        <v>0.22</v>
      </c>
      <c r="F20" s="145">
        <v>50.8</v>
      </c>
      <c r="G20" s="145">
        <v>0</v>
      </c>
      <c r="H20" s="145">
        <v>0.96799999999999997</v>
      </c>
      <c r="I20" s="145">
        <v>0.125</v>
      </c>
      <c r="J20" s="145">
        <v>0.28799999999999998</v>
      </c>
      <c r="K20" s="146">
        <v>0.7</v>
      </c>
      <c r="L20" s="179">
        <f t="shared" si="0"/>
        <v>0.85343999999999987</v>
      </c>
      <c r="M20" s="179">
        <f t="shared" si="1"/>
        <v>2.2000000000000002</v>
      </c>
      <c r="N20" s="179">
        <f t="shared" si="2"/>
        <v>0.4</v>
      </c>
    </row>
    <row r="21" spans="1:14">
      <c r="A21" s="144" t="s">
        <v>152</v>
      </c>
      <c r="B21" s="144">
        <v>1110</v>
      </c>
      <c r="C21" s="144" t="s">
        <v>149</v>
      </c>
      <c r="D21" s="143"/>
      <c r="E21" s="145">
        <v>0.22</v>
      </c>
      <c r="F21" s="145">
        <v>50.8</v>
      </c>
      <c r="G21" s="145">
        <v>0</v>
      </c>
      <c r="H21" s="145">
        <v>0.96799999999999997</v>
      </c>
      <c r="I21" s="145">
        <v>0.125</v>
      </c>
      <c r="J21" s="145">
        <v>0.28799999999999998</v>
      </c>
      <c r="K21" s="146">
        <v>0.2</v>
      </c>
      <c r="L21" s="179">
        <f t="shared" si="0"/>
        <v>0.24383999999999997</v>
      </c>
      <c r="M21" s="179">
        <f t="shared" si="1"/>
        <v>0.6</v>
      </c>
      <c r="N21" s="179">
        <f t="shared" si="2"/>
        <v>0.1</v>
      </c>
    </row>
    <row r="22" spans="1:14">
      <c r="A22" s="144" t="s">
        <v>152</v>
      </c>
      <c r="B22" s="144">
        <v>1820</v>
      </c>
      <c r="C22" s="144" t="s">
        <v>149</v>
      </c>
      <c r="D22" s="144" t="s">
        <v>91</v>
      </c>
      <c r="E22" s="145">
        <v>0.22</v>
      </c>
      <c r="F22" s="145">
        <v>50.8</v>
      </c>
      <c r="G22" s="145">
        <v>0</v>
      </c>
      <c r="H22" s="145">
        <v>2.0139999999999998</v>
      </c>
      <c r="I22" s="145">
        <v>0.28699999999999998</v>
      </c>
      <c r="J22" s="145">
        <v>0.28899999999999998</v>
      </c>
      <c r="K22" s="146">
        <v>0</v>
      </c>
      <c r="L22" s="179">
        <f t="shared" si="0"/>
        <v>0</v>
      </c>
      <c r="M22" s="179">
        <f t="shared" si="1"/>
        <v>0</v>
      </c>
      <c r="N22" s="179">
        <f t="shared" si="2"/>
        <v>0</v>
      </c>
    </row>
    <row r="23" spans="1:14">
      <c r="A23" s="144" t="s">
        <v>152</v>
      </c>
      <c r="B23" s="144">
        <v>1820</v>
      </c>
      <c r="C23" s="144" t="s">
        <v>149</v>
      </c>
      <c r="D23" s="144" t="s">
        <v>92</v>
      </c>
      <c r="E23" s="145">
        <v>0.22</v>
      </c>
      <c r="F23" s="145">
        <v>50.8</v>
      </c>
      <c r="G23" s="145">
        <v>0</v>
      </c>
      <c r="H23" s="145">
        <v>2.0139999999999998</v>
      </c>
      <c r="I23" s="145">
        <v>0.28699999999999998</v>
      </c>
      <c r="J23" s="145">
        <v>0.28899999999999998</v>
      </c>
      <c r="K23" s="146">
        <v>0.3</v>
      </c>
      <c r="L23" s="179">
        <f t="shared" si="0"/>
        <v>0.36702999999999997</v>
      </c>
      <c r="M23" s="179">
        <f t="shared" si="1"/>
        <v>2</v>
      </c>
      <c r="N23" s="179">
        <f t="shared" si="2"/>
        <v>0.4</v>
      </c>
    </row>
    <row r="24" spans="1:14">
      <c r="A24" s="144" t="s">
        <v>152</v>
      </c>
      <c r="B24" s="144">
        <v>1700</v>
      </c>
      <c r="C24" s="144" t="s">
        <v>149</v>
      </c>
      <c r="D24" s="144" t="s">
        <v>91</v>
      </c>
      <c r="E24" s="145">
        <v>0.22</v>
      </c>
      <c r="F24" s="145">
        <v>50.8</v>
      </c>
      <c r="G24" s="145">
        <v>0</v>
      </c>
      <c r="H24" s="145">
        <v>0.96799999999999997</v>
      </c>
      <c r="I24" s="145">
        <v>0.125</v>
      </c>
      <c r="J24" s="145">
        <v>0.34100000000000003</v>
      </c>
      <c r="K24" s="146">
        <v>0.8</v>
      </c>
      <c r="L24" s="179">
        <f t="shared" si="0"/>
        <v>1.1548533333333335</v>
      </c>
      <c r="M24" s="179">
        <f t="shared" si="1"/>
        <v>3</v>
      </c>
      <c r="N24" s="179">
        <f t="shared" si="2"/>
        <v>0.6</v>
      </c>
    </row>
    <row r="25" spans="1:14">
      <c r="A25" s="144" t="s">
        <v>152</v>
      </c>
      <c r="B25" s="144">
        <v>1700</v>
      </c>
      <c r="C25" s="144" t="s">
        <v>149</v>
      </c>
      <c r="D25" s="144" t="s">
        <v>91</v>
      </c>
      <c r="E25" s="145">
        <v>0.22</v>
      </c>
      <c r="F25" s="145">
        <v>50.8</v>
      </c>
      <c r="G25" s="145">
        <v>0</v>
      </c>
      <c r="H25" s="145">
        <v>0.96799999999999997</v>
      </c>
      <c r="I25" s="145">
        <v>0.125</v>
      </c>
      <c r="J25" s="145">
        <v>0.34100000000000003</v>
      </c>
      <c r="K25" s="146">
        <v>0.1</v>
      </c>
      <c r="L25" s="179">
        <f t="shared" si="0"/>
        <v>0.14435666666666669</v>
      </c>
      <c r="M25" s="179">
        <f t="shared" si="1"/>
        <v>0.4</v>
      </c>
      <c r="N25" s="179">
        <f t="shared" si="2"/>
        <v>0.1</v>
      </c>
    </row>
    <row r="26" spans="1:14">
      <c r="A26" s="144" t="s">
        <v>152</v>
      </c>
      <c r="B26" s="144">
        <v>1700</v>
      </c>
      <c r="C26" s="144" t="s">
        <v>149</v>
      </c>
      <c r="D26" s="144" t="s">
        <v>92</v>
      </c>
      <c r="E26" s="145">
        <v>0.22</v>
      </c>
      <c r="F26" s="145">
        <v>50.8</v>
      </c>
      <c r="G26" s="145">
        <v>0</v>
      </c>
      <c r="H26" s="145">
        <v>0.96799999999999997</v>
      </c>
      <c r="I26" s="145">
        <v>0.125</v>
      </c>
      <c r="J26" s="145">
        <v>0.34100000000000003</v>
      </c>
      <c r="K26" s="146">
        <v>0</v>
      </c>
      <c r="L26" s="179">
        <f t="shared" si="0"/>
        <v>0</v>
      </c>
      <c r="M26" s="179">
        <f t="shared" si="1"/>
        <v>0</v>
      </c>
      <c r="N26" s="179">
        <f t="shared" si="2"/>
        <v>0</v>
      </c>
    </row>
    <row r="27" spans="1:14">
      <c r="A27" s="144" t="s">
        <v>152</v>
      </c>
      <c r="B27" s="144">
        <v>1210</v>
      </c>
      <c r="C27" s="144" t="s">
        <v>149</v>
      </c>
      <c r="D27" s="144" t="s">
        <v>91</v>
      </c>
      <c r="E27" s="145">
        <v>0.22</v>
      </c>
      <c r="F27" s="145">
        <v>50.8</v>
      </c>
      <c r="G27" s="145">
        <v>0</v>
      </c>
      <c r="H27" s="145">
        <v>1.2450000000000001</v>
      </c>
      <c r="I27" s="145">
        <v>0.21299999999999999</v>
      </c>
      <c r="J27" s="145">
        <v>0.28799999999999998</v>
      </c>
      <c r="K27" s="146">
        <v>2.2999999999999998</v>
      </c>
      <c r="L27" s="179">
        <f t="shared" si="0"/>
        <v>2.8041599999999995</v>
      </c>
      <c r="M27" s="179">
        <f t="shared" si="1"/>
        <v>9.5</v>
      </c>
      <c r="N27" s="179">
        <f t="shared" si="2"/>
        <v>2.1</v>
      </c>
    </row>
    <row r="28" spans="1:14">
      <c r="A28" s="144" t="s">
        <v>152</v>
      </c>
      <c r="B28" s="144">
        <v>1110</v>
      </c>
      <c r="C28" s="144" t="s">
        <v>149</v>
      </c>
      <c r="D28" s="144" t="s">
        <v>91</v>
      </c>
      <c r="E28" s="145">
        <v>0.22</v>
      </c>
      <c r="F28" s="145">
        <v>50.8</v>
      </c>
      <c r="G28" s="145">
        <v>0</v>
      </c>
      <c r="H28" s="145">
        <v>0.96799999999999997</v>
      </c>
      <c r="I28" s="145">
        <v>0.125</v>
      </c>
      <c r="J28" s="145">
        <v>0.28799999999999998</v>
      </c>
      <c r="K28" s="146">
        <v>33</v>
      </c>
      <c r="L28" s="179">
        <f t="shared" si="0"/>
        <v>40.233599999999996</v>
      </c>
      <c r="M28" s="179">
        <f t="shared" si="1"/>
        <v>106</v>
      </c>
      <c r="N28" s="179">
        <f t="shared" si="2"/>
        <v>20.9</v>
      </c>
    </row>
    <row r="29" spans="1:14">
      <c r="A29" s="144" t="s">
        <v>152</v>
      </c>
      <c r="B29" s="144">
        <v>1110</v>
      </c>
      <c r="C29" s="144" t="s">
        <v>149</v>
      </c>
      <c r="D29" s="144" t="s">
        <v>91</v>
      </c>
      <c r="E29" s="145">
        <v>0.22</v>
      </c>
      <c r="F29" s="145">
        <v>50.8</v>
      </c>
      <c r="G29" s="145">
        <v>0</v>
      </c>
      <c r="H29" s="145">
        <v>0.96799999999999997</v>
      </c>
      <c r="I29" s="145">
        <v>0.125</v>
      </c>
      <c r="J29" s="145">
        <v>0.28799999999999998</v>
      </c>
      <c r="K29" s="146">
        <v>27.8</v>
      </c>
      <c r="L29" s="179">
        <f t="shared" si="0"/>
        <v>33.893759999999993</v>
      </c>
      <c r="M29" s="179">
        <f t="shared" si="1"/>
        <v>89.3</v>
      </c>
      <c r="N29" s="179">
        <f t="shared" si="2"/>
        <v>17.600000000000001</v>
      </c>
    </row>
    <row r="30" spans="1:14">
      <c r="A30" s="144" t="s">
        <v>152</v>
      </c>
      <c r="B30" s="144">
        <v>1110</v>
      </c>
      <c r="C30" s="144" t="s">
        <v>149</v>
      </c>
      <c r="D30" s="143"/>
      <c r="E30" s="145">
        <v>0.22</v>
      </c>
      <c r="F30" s="145">
        <v>50.8</v>
      </c>
      <c r="G30" s="145">
        <v>0</v>
      </c>
      <c r="H30" s="145">
        <v>0.96799999999999997</v>
      </c>
      <c r="I30" s="145">
        <v>0.125</v>
      </c>
      <c r="J30" s="145">
        <v>0.28799999999999998</v>
      </c>
      <c r="K30" s="146">
        <v>0.2</v>
      </c>
      <c r="L30" s="179">
        <f t="shared" si="0"/>
        <v>0.24383999999999997</v>
      </c>
      <c r="M30" s="179">
        <f t="shared" si="1"/>
        <v>0.6</v>
      </c>
      <c r="N30" s="179">
        <f t="shared" si="2"/>
        <v>0.1</v>
      </c>
    </row>
    <row r="31" spans="1:14">
      <c r="A31" s="144" t="s">
        <v>152</v>
      </c>
      <c r="B31" s="144">
        <v>1110</v>
      </c>
      <c r="C31" s="144" t="s">
        <v>149</v>
      </c>
      <c r="D31" s="144" t="s">
        <v>91</v>
      </c>
      <c r="E31" s="145">
        <v>0.22</v>
      </c>
      <c r="F31" s="145">
        <v>50.8</v>
      </c>
      <c r="G31" s="145">
        <v>0</v>
      </c>
      <c r="H31" s="145">
        <v>0.96799999999999997</v>
      </c>
      <c r="I31" s="145">
        <v>0.125</v>
      </c>
      <c r="J31" s="145">
        <v>0.28799999999999998</v>
      </c>
      <c r="K31" s="146">
        <v>6.3</v>
      </c>
      <c r="L31" s="179">
        <f t="shared" si="0"/>
        <v>7.6809599999999989</v>
      </c>
      <c r="M31" s="179">
        <f t="shared" si="1"/>
        <v>20.2</v>
      </c>
      <c r="N31" s="179">
        <f t="shared" si="2"/>
        <v>4</v>
      </c>
    </row>
    <row r="32" spans="1:14">
      <c r="A32" s="144" t="s">
        <v>152</v>
      </c>
      <c r="B32" s="144">
        <v>1210</v>
      </c>
      <c r="C32" s="144" t="s">
        <v>149</v>
      </c>
      <c r="D32" s="144" t="s">
        <v>91</v>
      </c>
      <c r="E32" s="145">
        <v>0.22</v>
      </c>
      <c r="F32" s="145">
        <v>50.8</v>
      </c>
      <c r="G32" s="145">
        <v>0</v>
      </c>
      <c r="H32" s="145">
        <v>1.2450000000000001</v>
      </c>
      <c r="I32" s="145">
        <v>0.21299999999999999</v>
      </c>
      <c r="J32" s="145">
        <v>0.28799999999999998</v>
      </c>
      <c r="K32" s="146">
        <v>0</v>
      </c>
      <c r="L32" s="179">
        <f t="shared" si="0"/>
        <v>0</v>
      </c>
      <c r="M32" s="179">
        <f t="shared" si="1"/>
        <v>0</v>
      </c>
      <c r="N32" s="179">
        <f t="shared" si="2"/>
        <v>0</v>
      </c>
    </row>
    <row r="33" spans="1:14">
      <c r="A33" s="144" t="s">
        <v>152</v>
      </c>
      <c r="B33" s="144">
        <v>1210</v>
      </c>
      <c r="C33" s="144" t="s">
        <v>149</v>
      </c>
      <c r="D33" s="144" t="s">
        <v>91</v>
      </c>
      <c r="E33" s="145">
        <v>0.22</v>
      </c>
      <c r="F33" s="145">
        <v>50.8</v>
      </c>
      <c r="G33" s="145">
        <v>0</v>
      </c>
      <c r="H33" s="145">
        <v>1.2450000000000001</v>
      </c>
      <c r="I33" s="145">
        <v>0.21299999999999999</v>
      </c>
      <c r="J33" s="145">
        <v>0.28799999999999998</v>
      </c>
      <c r="K33" s="146">
        <v>0</v>
      </c>
      <c r="L33" s="179">
        <f t="shared" si="0"/>
        <v>0</v>
      </c>
      <c r="M33" s="179">
        <f t="shared" si="1"/>
        <v>0</v>
      </c>
      <c r="N33" s="179">
        <f t="shared" si="2"/>
        <v>0</v>
      </c>
    </row>
    <row r="34" spans="1:14">
      <c r="A34" s="144" t="s">
        <v>152</v>
      </c>
      <c r="B34" s="144">
        <v>1210</v>
      </c>
      <c r="C34" s="144" t="s">
        <v>149</v>
      </c>
      <c r="D34" s="144" t="s">
        <v>92</v>
      </c>
      <c r="E34" s="145">
        <v>0.22</v>
      </c>
      <c r="F34" s="145">
        <v>50.8</v>
      </c>
      <c r="G34" s="145">
        <v>0</v>
      </c>
      <c r="H34" s="145">
        <v>1.2450000000000001</v>
      </c>
      <c r="I34" s="145">
        <v>0.21299999999999999</v>
      </c>
      <c r="J34" s="145">
        <v>0.28799999999999998</v>
      </c>
      <c r="K34" s="146">
        <v>0</v>
      </c>
      <c r="L34" s="179">
        <f t="shared" si="0"/>
        <v>0</v>
      </c>
      <c r="M34" s="179">
        <f t="shared" si="1"/>
        <v>0</v>
      </c>
      <c r="N34" s="179">
        <f t="shared" si="2"/>
        <v>0</v>
      </c>
    </row>
    <row r="35" spans="1:14">
      <c r="A35" s="144" t="s">
        <v>152</v>
      </c>
      <c r="B35" s="144">
        <v>1210</v>
      </c>
      <c r="C35" s="144" t="s">
        <v>149</v>
      </c>
      <c r="D35" s="144" t="s">
        <v>92</v>
      </c>
      <c r="E35" s="145">
        <v>0.22</v>
      </c>
      <c r="F35" s="145">
        <v>50.8</v>
      </c>
      <c r="G35" s="145">
        <v>0</v>
      </c>
      <c r="H35" s="145">
        <v>1.2450000000000001</v>
      </c>
      <c r="I35" s="145">
        <v>0.21299999999999999</v>
      </c>
      <c r="J35" s="145">
        <v>0.28799999999999998</v>
      </c>
      <c r="K35" s="146">
        <v>0</v>
      </c>
      <c r="L35" s="179">
        <f t="shared" si="0"/>
        <v>0</v>
      </c>
      <c r="M35" s="179">
        <f t="shared" si="1"/>
        <v>0</v>
      </c>
      <c r="N35" s="179">
        <f t="shared" si="2"/>
        <v>0</v>
      </c>
    </row>
    <row r="36" spans="1:14">
      <c r="A36" s="144" t="s">
        <v>152</v>
      </c>
      <c r="B36" s="144">
        <v>1210</v>
      </c>
      <c r="C36" s="144" t="s">
        <v>149</v>
      </c>
      <c r="D36" s="144" t="s">
        <v>91</v>
      </c>
      <c r="E36" s="145">
        <v>0.22</v>
      </c>
      <c r="F36" s="145">
        <v>50.8</v>
      </c>
      <c r="G36" s="145">
        <v>0</v>
      </c>
      <c r="H36" s="145">
        <v>1.2450000000000001</v>
      </c>
      <c r="I36" s="145">
        <v>0.21299999999999999</v>
      </c>
      <c r="J36" s="145">
        <v>0.28799999999999998</v>
      </c>
      <c r="K36" s="146">
        <v>0</v>
      </c>
      <c r="L36" s="179">
        <f t="shared" si="0"/>
        <v>0</v>
      </c>
      <c r="M36" s="179">
        <f t="shared" si="1"/>
        <v>0</v>
      </c>
      <c r="N36" s="179">
        <f t="shared" si="2"/>
        <v>0</v>
      </c>
    </row>
    <row r="37" spans="1:14">
      <c r="A37" s="144" t="s">
        <v>153</v>
      </c>
      <c r="B37" s="144">
        <v>6170</v>
      </c>
      <c r="C37" s="144" t="s">
        <v>149</v>
      </c>
      <c r="D37" s="143"/>
      <c r="E37" s="145">
        <v>0.22</v>
      </c>
      <c r="F37" s="145">
        <v>50.8</v>
      </c>
      <c r="G37" s="145">
        <v>0</v>
      </c>
      <c r="H37" s="145">
        <v>0.60699999999999998</v>
      </c>
      <c r="I37" s="145">
        <v>3.3000000000000002E-2</v>
      </c>
      <c r="J37" s="145">
        <v>2.5999999999999999E-2</v>
      </c>
      <c r="K37" s="146">
        <v>0.3</v>
      </c>
      <c r="L37" s="179">
        <f t="shared" si="0"/>
        <v>3.3020000000000001E-2</v>
      </c>
      <c r="M37" s="179">
        <f t="shared" si="1"/>
        <v>0.1</v>
      </c>
      <c r="N37" s="179">
        <f t="shared" si="2"/>
        <v>0.1</v>
      </c>
    </row>
    <row r="38" spans="1:14">
      <c r="A38" s="144" t="s">
        <v>153</v>
      </c>
      <c r="B38" s="144">
        <v>6170</v>
      </c>
      <c r="C38" s="144" t="s">
        <v>149</v>
      </c>
      <c r="D38" s="144" t="s">
        <v>91</v>
      </c>
      <c r="E38" s="145">
        <v>0.22</v>
      </c>
      <c r="F38" s="145">
        <v>50.8</v>
      </c>
      <c r="G38" s="145">
        <v>0</v>
      </c>
      <c r="H38" s="145">
        <v>0.60699999999999998</v>
      </c>
      <c r="I38" s="145">
        <v>3.3000000000000002E-2</v>
      </c>
      <c r="J38" s="145">
        <v>2.5999999999999999E-2</v>
      </c>
      <c r="K38" s="146">
        <v>0.8</v>
      </c>
      <c r="L38" s="179">
        <f t="shared" si="0"/>
        <v>8.8053333333333331E-2</v>
      </c>
      <c r="M38" s="179">
        <f t="shared" si="1"/>
        <v>0.1</v>
      </c>
      <c r="N38" s="179">
        <f t="shared" si="2"/>
        <v>0.2</v>
      </c>
    </row>
    <row r="39" spans="1:14">
      <c r="A39" s="144" t="s">
        <v>153</v>
      </c>
      <c r="B39" s="144">
        <v>1330</v>
      </c>
      <c r="C39" s="144" t="s">
        <v>149</v>
      </c>
      <c r="D39" s="144" t="s">
        <v>91</v>
      </c>
      <c r="E39" s="145">
        <v>0.22</v>
      </c>
      <c r="F39" s="145">
        <v>50.8</v>
      </c>
      <c r="G39" s="145">
        <v>0</v>
      </c>
      <c r="H39" s="145">
        <v>1.395</v>
      </c>
      <c r="I39" s="145">
        <v>0.33900000000000002</v>
      </c>
      <c r="J39" s="145">
        <v>0.39300000000000002</v>
      </c>
      <c r="K39" s="146">
        <v>5</v>
      </c>
      <c r="L39" s="179">
        <f t="shared" si="0"/>
        <v>8.3185000000000002</v>
      </c>
      <c r="M39" s="179">
        <f t="shared" si="1"/>
        <v>31.6</v>
      </c>
      <c r="N39" s="179">
        <f t="shared" si="2"/>
        <v>8.8000000000000007</v>
      </c>
    </row>
    <row r="40" spans="1:14">
      <c r="A40" s="144" t="s">
        <v>153</v>
      </c>
      <c r="B40" s="144">
        <v>1330</v>
      </c>
      <c r="C40" s="144" t="s">
        <v>149</v>
      </c>
      <c r="D40" s="143"/>
      <c r="E40" s="145">
        <v>0.22</v>
      </c>
      <c r="F40" s="145">
        <v>50.8</v>
      </c>
      <c r="G40" s="145">
        <v>0</v>
      </c>
      <c r="H40" s="145">
        <v>1.395</v>
      </c>
      <c r="I40" s="145">
        <v>0.33900000000000002</v>
      </c>
      <c r="J40" s="145">
        <v>0.39300000000000002</v>
      </c>
      <c r="K40" s="146">
        <v>0.1</v>
      </c>
      <c r="L40" s="179">
        <f t="shared" si="0"/>
        <v>0.16637000000000002</v>
      </c>
      <c r="M40" s="179">
        <f t="shared" si="1"/>
        <v>0.6</v>
      </c>
      <c r="N40" s="179">
        <f t="shared" si="2"/>
        <v>0.2</v>
      </c>
    </row>
    <row r="41" spans="1:14">
      <c r="A41" s="144" t="s">
        <v>153</v>
      </c>
      <c r="B41" s="144">
        <v>1330</v>
      </c>
      <c r="C41" s="144" t="s">
        <v>149</v>
      </c>
      <c r="D41" s="144" t="s">
        <v>91</v>
      </c>
      <c r="E41" s="145">
        <v>0.22</v>
      </c>
      <c r="F41" s="145">
        <v>50.8</v>
      </c>
      <c r="G41" s="145">
        <v>0</v>
      </c>
      <c r="H41" s="145">
        <v>1.395</v>
      </c>
      <c r="I41" s="145">
        <v>0.33900000000000002</v>
      </c>
      <c r="J41" s="145">
        <v>0.39300000000000002</v>
      </c>
      <c r="K41" s="146">
        <v>15.9</v>
      </c>
      <c r="L41" s="179">
        <f t="shared" si="0"/>
        <v>26.452830000000002</v>
      </c>
      <c r="M41" s="179">
        <f t="shared" si="1"/>
        <v>100.4</v>
      </c>
      <c r="N41" s="179">
        <f t="shared" si="2"/>
        <v>27.9</v>
      </c>
    </row>
    <row r="42" spans="1:14">
      <c r="A42" s="144" t="s">
        <v>153</v>
      </c>
      <c r="B42" s="144">
        <v>1330</v>
      </c>
      <c r="C42" s="144" t="s">
        <v>149</v>
      </c>
      <c r="D42" s="144" t="s">
        <v>92</v>
      </c>
      <c r="E42" s="145">
        <v>0.22</v>
      </c>
      <c r="F42" s="145">
        <v>50.8</v>
      </c>
      <c r="G42" s="145">
        <v>0</v>
      </c>
      <c r="H42" s="145">
        <v>1.395</v>
      </c>
      <c r="I42" s="145">
        <v>0.33900000000000002</v>
      </c>
      <c r="J42" s="145">
        <v>0.39300000000000002</v>
      </c>
      <c r="K42" s="146">
        <v>0.3</v>
      </c>
      <c r="L42" s="179">
        <f t="shared" si="0"/>
        <v>0.49911</v>
      </c>
      <c r="M42" s="179">
        <f t="shared" si="1"/>
        <v>1.9</v>
      </c>
      <c r="N42" s="179">
        <f t="shared" si="2"/>
        <v>0.5</v>
      </c>
    </row>
    <row r="43" spans="1:14">
      <c r="A43" s="144" t="s">
        <v>153</v>
      </c>
      <c r="B43" s="144">
        <v>1330</v>
      </c>
      <c r="C43" s="144" t="s">
        <v>149</v>
      </c>
      <c r="D43" s="144" t="s">
        <v>92</v>
      </c>
      <c r="E43" s="145">
        <v>0.22</v>
      </c>
      <c r="F43" s="145">
        <v>50.8</v>
      </c>
      <c r="G43" s="145">
        <v>0</v>
      </c>
      <c r="H43" s="145">
        <v>1.395</v>
      </c>
      <c r="I43" s="145">
        <v>0.33900000000000002</v>
      </c>
      <c r="J43" s="145">
        <v>0.39300000000000002</v>
      </c>
      <c r="K43" s="146">
        <v>0.6</v>
      </c>
      <c r="L43" s="179">
        <f t="shared" si="0"/>
        <v>0.99822</v>
      </c>
      <c r="M43" s="179">
        <f t="shared" si="1"/>
        <v>3.8</v>
      </c>
      <c r="N43" s="179">
        <f t="shared" si="2"/>
        <v>1.1000000000000001</v>
      </c>
    </row>
    <row r="44" spans="1:14">
      <c r="A44" s="144" t="s">
        <v>153</v>
      </c>
      <c r="B44" s="144">
        <v>1210</v>
      </c>
      <c r="C44" s="144" t="s">
        <v>149</v>
      </c>
      <c r="D44" s="144" t="s">
        <v>91</v>
      </c>
      <c r="E44" s="145">
        <v>0.22</v>
      </c>
      <c r="F44" s="145">
        <v>50.8</v>
      </c>
      <c r="G44" s="145">
        <v>0</v>
      </c>
      <c r="H44" s="145">
        <v>1.2450000000000001</v>
      </c>
      <c r="I44" s="145">
        <v>0.21299999999999999</v>
      </c>
      <c r="J44" s="145">
        <v>0.28799999999999998</v>
      </c>
      <c r="K44" s="146">
        <v>1.5</v>
      </c>
      <c r="L44" s="179">
        <f t="shared" si="0"/>
        <v>1.8288</v>
      </c>
      <c r="M44" s="179">
        <f t="shared" si="1"/>
        <v>6.2</v>
      </c>
      <c r="N44" s="179">
        <f t="shared" si="2"/>
        <v>1.4</v>
      </c>
    </row>
    <row r="45" spans="1:14">
      <c r="A45" s="144" t="s">
        <v>153</v>
      </c>
      <c r="B45" s="144">
        <v>1210</v>
      </c>
      <c r="C45" s="144" t="s">
        <v>149</v>
      </c>
      <c r="D45" s="144" t="s">
        <v>91</v>
      </c>
      <c r="E45" s="145">
        <v>0.22</v>
      </c>
      <c r="F45" s="145">
        <v>50.8</v>
      </c>
      <c r="G45" s="145">
        <v>0</v>
      </c>
      <c r="H45" s="145">
        <v>1.2450000000000001</v>
      </c>
      <c r="I45" s="145">
        <v>0.21299999999999999</v>
      </c>
      <c r="J45" s="145">
        <v>0.28799999999999998</v>
      </c>
      <c r="K45" s="146">
        <v>17.100000000000001</v>
      </c>
      <c r="L45" s="179">
        <f t="shared" si="0"/>
        <v>20.848319999999998</v>
      </c>
      <c r="M45" s="179">
        <f t="shared" si="1"/>
        <v>70.599999999999994</v>
      </c>
      <c r="N45" s="179">
        <f t="shared" si="2"/>
        <v>15.8</v>
      </c>
    </row>
    <row r="46" spans="1:14">
      <c r="A46" s="144" t="s">
        <v>153</v>
      </c>
      <c r="B46" s="144">
        <v>1210</v>
      </c>
      <c r="C46" s="144" t="s">
        <v>149</v>
      </c>
      <c r="D46" s="144" t="s">
        <v>91</v>
      </c>
      <c r="E46" s="145">
        <v>0.22</v>
      </c>
      <c r="F46" s="145">
        <v>50.8</v>
      </c>
      <c r="G46" s="145">
        <v>0</v>
      </c>
      <c r="H46" s="145">
        <v>1.2450000000000001</v>
      </c>
      <c r="I46" s="145">
        <v>0.21299999999999999</v>
      </c>
      <c r="J46" s="145">
        <v>0.28799999999999998</v>
      </c>
      <c r="K46" s="146">
        <v>1.4</v>
      </c>
      <c r="L46" s="179">
        <f t="shared" si="0"/>
        <v>1.7068799999999997</v>
      </c>
      <c r="M46" s="179">
        <f t="shared" si="1"/>
        <v>5.8</v>
      </c>
      <c r="N46" s="179">
        <f t="shared" si="2"/>
        <v>1.3</v>
      </c>
    </row>
    <row r="47" spans="1:14">
      <c r="A47" s="144" t="s">
        <v>153</v>
      </c>
      <c r="B47" s="144">
        <v>5300</v>
      </c>
      <c r="C47" s="144" t="s">
        <v>149</v>
      </c>
      <c r="D47" s="143"/>
      <c r="E47" s="145">
        <v>0.22</v>
      </c>
      <c r="F47" s="145">
        <v>50.8</v>
      </c>
      <c r="G47" s="145">
        <v>0</v>
      </c>
      <c r="H47" s="145">
        <v>0.505</v>
      </c>
      <c r="I47" s="145">
        <v>6.8000000000000005E-2</v>
      </c>
      <c r="J47" s="145">
        <v>5.2999999999999999E-2</v>
      </c>
      <c r="K47" s="146">
        <v>1.4</v>
      </c>
      <c r="L47" s="179">
        <f t="shared" si="0"/>
        <v>0.3141133333333333</v>
      </c>
      <c r="M47" s="179">
        <f t="shared" si="1"/>
        <v>0.4</v>
      </c>
      <c r="N47" s="179">
        <f t="shared" si="2"/>
        <v>0.4</v>
      </c>
    </row>
    <row r="48" spans="1:14">
      <c r="A48" s="144" t="s">
        <v>153</v>
      </c>
      <c r="B48" s="144">
        <v>5300</v>
      </c>
      <c r="C48" s="144" t="s">
        <v>149</v>
      </c>
      <c r="D48" s="144" t="s">
        <v>91</v>
      </c>
      <c r="E48" s="145">
        <v>0.22</v>
      </c>
      <c r="F48" s="145">
        <v>50.8</v>
      </c>
      <c r="G48" s="145">
        <v>0</v>
      </c>
      <c r="H48" s="145">
        <v>0.505</v>
      </c>
      <c r="I48" s="145">
        <v>6.8000000000000005E-2</v>
      </c>
      <c r="J48" s="145">
        <v>5.2999999999999999E-2</v>
      </c>
      <c r="K48" s="146">
        <v>3.1</v>
      </c>
      <c r="L48" s="179">
        <f t="shared" si="0"/>
        <v>0.69553666666666658</v>
      </c>
      <c r="M48" s="179">
        <f t="shared" si="1"/>
        <v>1</v>
      </c>
      <c r="N48" s="179">
        <f t="shared" si="2"/>
        <v>0.8</v>
      </c>
    </row>
    <row r="49" spans="1:14">
      <c r="A49" s="144" t="s">
        <v>153</v>
      </c>
      <c r="B49" s="144">
        <v>1820</v>
      </c>
      <c r="C49" s="144" t="s">
        <v>149</v>
      </c>
      <c r="D49" s="144" t="s">
        <v>91</v>
      </c>
      <c r="E49" s="145">
        <v>0.22</v>
      </c>
      <c r="F49" s="145">
        <v>50.8</v>
      </c>
      <c r="G49" s="145">
        <v>0</v>
      </c>
      <c r="H49" s="145">
        <v>2.0139999999999998</v>
      </c>
      <c r="I49" s="145">
        <v>0.28699999999999998</v>
      </c>
      <c r="J49" s="145">
        <v>0.28899999999999998</v>
      </c>
      <c r="K49" s="146">
        <v>0.1</v>
      </c>
      <c r="L49" s="179">
        <f t="shared" si="0"/>
        <v>0.12234333333333332</v>
      </c>
      <c r="M49" s="179">
        <f t="shared" si="1"/>
        <v>0.7</v>
      </c>
      <c r="N49" s="179">
        <f t="shared" si="2"/>
        <v>0.1</v>
      </c>
    </row>
    <row r="50" spans="1:14">
      <c r="A50" s="144" t="s">
        <v>153</v>
      </c>
      <c r="B50" s="144">
        <v>1820</v>
      </c>
      <c r="C50" s="144" t="s">
        <v>149</v>
      </c>
      <c r="D50" s="144" t="s">
        <v>92</v>
      </c>
      <c r="E50" s="145">
        <v>0.22</v>
      </c>
      <c r="F50" s="145">
        <v>50.8</v>
      </c>
      <c r="G50" s="145">
        <v>0</v>
      </c>
      <c r="H50" s="145">
        <v>2.0139999999999998</v>
      </c>
      <c r="I50" s="145">
        <v>0.28699999999999998</v>
      </c>
      <c r="J50" s="145">
        <v>0.28899999999999998</v>
      </c>
      <c r="K50" s="146">
        <v>0</v>
      </c>
      <c r="L50" s="179">
        <f t="shared" si="0"/>
        <v>0</v>
      </c>
      <c r="M50" s="179">
        <f t="shared" si="1"/>
        <v>0</v>
      </c>
      <c r="N50" s="179">
        <f t="shared" si="2"/>
        <v>0</v>
      </c>
    </row>
    <row r="51" spans="1:14">
      <c r="A51" s="144" t="s">
        <v>153</v>
      </c>
      <c r="B51" s="144">
        <v>1210</v>
      </c>
      <c r="C51" s="144" t="s">
        <v>149</v>
      </c>
      <c r="D51" s="144" t="s">
        <v>91</v>
      </c>
      <c r="E51" s="145">
        <v>0.22</v>
      </c>
      <c r="F51" s="145">
        <v>50.8</v>
      </c>
      <c r="G51" s="145">
        <v>0</v>
      </c>
      <c r="H51" s="145">
        <v>1.2450000000000001</v>
      </c>
      <c r="I51" s="145">
        <v>0.21299999999999999</v>
      </c>
      <c r="J51" s="145">
        <v>0.28799999999999998</v>
      </c>
      <c r="K51" s="146">
        <v>0</v>
      </c>
      <c r="L51" s="179">
        <f t="shared" si="0"/>
        <v>0</v>
      </c>
      <c r="M51" s="179">
        <f t="shared" si="1"/>
        <v>0</v>
      </c>
      <c r="N51" s="179">
        <f t="shared" si="2"/>
        <v>0</v>
      </c>
    </row>
    <row r="52" spans="1:14">
      <c r="K52" s="179">
        <f t="shared" ref="K52:M52" si="3">SUM(K2:K51)</f>
        <v>187.3</v>
      </c>
      <c r="L52" s="179">
        <f t="shared" si="3"/>
        <v>233.6198866666667</v>
      </c>
      <c r="M52" s="179">
        <f t="shared" si="3"/>
        <v>721.6</v>
      </c>
      <c r="N52">
        <f>SUM(N2:N51)</f>
        <v>163.10000000000002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L1" sqref="L1:N2"/>
    </sheetView>
  </sheetViews>
  <sheetFormatPr defaultRowHeight="15"/>
  <cols>
    <col min="1" max="1" width="40.42578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7109375" customWidth="1"/>
  </cols>
  <sheetData>
    <row r="1" spans="1:14">
      <c r="A1" s="113" t="s">
        <v>132</v>
      </c>
      <c r="B1" s="113" t="s">
        <v>133</v>
      </c>
      <c r="C1" s="113" t="s">
        <v>134</v>
      </c>
      <c r="D1" s="113" t="s">
        <v>135</v>
      </c>
      <c r="E1" s="114" t="s">
        <v>136</v>
      </c>
      <c r="F1" s="114" t="s">
        <v>137</v>
      </c>
      <c r="G1" s="114" t="s">
        <v>138</v>
      </c>
      <c r="H1" s="114" t="s">
        <v>139</v>
      </c>
      <c r="I1" s="114" t="s">
        <v>140</v>
      </c>
      <c r="J1" s="114" t="s">
        <v>141</v>
      </c>
      <c r="K1" s="115" t="s">
        <v>90</v>
      </c>
      <c r="L1" s="55" t="s">
        <v>184</v>
      </c>
      <c r="M1" s="52" t="s">
        <v>185</v>
      </c>
      <c r="N1" s="52" t="s">
        <v>186</v>
      </c>
    </row>
    <row r="2" spans="1:14">
      <c r="A2" s="151" t="s">
        <v>160</v>
      </c>
      <c r="B2" s="151">
        <v>1210</v>
      </c>
      <c r="C2" s="151" t="s">
        <v>149</v>
      </c>
      <c r="D2" s="151" t="s">
        <v>91</v>
      </c>
      <c r="E2" s="152">
        <v>0.22</v>
      </c>
      <c r="F2" s="152">
        <v>50.8</v>
      </c>
      <c r="G2" s="152">
        <v>0</v>
      </c>
      <c r="H2" s="152">
        <v>1.2450000000000001</v>
      </c>
      <c r="I2" s="152">
        <v>0.21299999999999999</v>
      </c>
      <c r="J2" s="152">
        <v>0.28799999999999998</v>
      </c>
      <c r="K2" s="153">
        <v>1.2</v>
      </c>
      <c r="L2" s="179">
        <f>F2*J2*K2/12</f>
        <v>1.4630399999999997</v>
      </c>
      <c r="M2" s="179">
        <f>ROUND(2.721*H2*L2,1)</f>
        <v>5</v>
      </c>
      <c r="N2" s="179">
        <f>ROUND((2.721*I2*L2)+(E2*K2),1)</f>
        <v>1.1000000000000001</v>
      </c>
    </row>
    <row r="3" spans="1:14">
      <c r="A3" s="151" t="s">
        <v>160</v>
      </c>
      <c r="B3" s="151">
        <v>1210</v>
      </c>
      <c r="C3" s="151" t="s">
        <v>149</v>
      </c>
      <c r="D3" s="151" t="s">
        <v>92</v>
      </c>
      <c r="E3" s="152">
        <v>0.22</v>
      </c>
      <c r="F3" s="152">
        <v>50.8</v>
      </c>
      <c r="G3" s="152">
        <v>0</v>
      </c>
      <c r="H3" s="152">
        <v>1.2450000000000001</v>
      </c>
      <c r="I3" s="152">
        <v>0.21299999999999999</v>
      </c>
      <c r="J3" s="152">
        <v>0.28799999999999998</v>
      </c>
      <c r="K3" s="153">
        <v>1.6</v>
      </c>
      <c r="L3" s="179">
        <f t="shared" ref="L3:L34" si="0">F3*J3*K3/12</f>
        <v>1.9507199999999998</v>
      </c>
      <c r="M3" s="179">
        <f t="shared" ref="M3:M34" si="1">ROUND(2.721*H3*L3,1)</f>
        <v>6.6</v>
      </c>
      <c r="N3" s="179">
        <f t="shared" ref="N3:N34" si="2">ROUND((2.721*I3*L3)+(E3*K3),1)</f>
        <v>1.5</v>
      </c>
    </row>
    <row r="4" spans="1:14">
      <c r="A4" s="151" t="s">
        <v>160</v>
      </c>
      <c r="B4" s="151">
        <v>1210</v>
      </c>
      <c r="C4" s="151" t="s">
        <v>149</v>
      </c>
      <c r="D4" s="151" t="s">
        <v>91</v>
      </c>
      <c r="E4" s="152">
        <v>0.22</v>
      </c>
      <c r="F4" s="152">
        <v>50.8</v>
      </c>
      <c r="G4" s="152">
        <v>0</v>
      </c>
      <c r="H4" s="152">
        <v>1.2450000000000001</v>
      </c>
      <c r="I4" s="152">
        <v>0.21299999999999999</v>
      </c>
      <c r="J4" s="152">
        <v>0.28799999999999998</v>
      </c>
      <c r="K4" s="153">
        <v>3.4</v>
      </c>
      <c r="L4" s="179">
        <f t="shared" si="0"/>
        <v>4.1452799999999996</v>
      </c>
      <c r="M4" s="179">
        <f t="shared" si="1"/>
        <v>14</v>
      </c>
      <c r="N4" s="179">
        <f t="shared" si="2"/>
        <v>3.2</v>
      </c>
    </row>
    <row r="5" spans="1:14">
      <c r="A5" s="151" t="s">
        <v>160</v>
      </c>
      <c r="B5" s="151">
        <v>1210</v>
      </c>
      <c r="C5" s="151" t="s">
        <v>149</v>
      </c>
      <c r="D5" s="151" t="s">
        <v>91</v>
      </c>
      <c r="E5" s="152">
        <v>0.22</v>
      </c>
      <c r="F5" s="152">
        <v>50.8</v>
      </c>
      <c r="G5" s="152">
        <v>0</v>
      </c>
      <c r="H5" s="152">
        <v>1.2450000000000001</v>
      </c>
      <c r="I5" s="152">
        <v>0.21299999999999999</v>
      </c>
      <c r="J5" s="152">
        <v>0.28799999999999998</v>
      </c>
      <c r="K5" s="153">
        <v>2.6</v>
      </c>
      <c r="L5" s="179">
        <f t="shared" si="0"/>
        <v>3.1699199999999994</v>
      </c>
      <c r="M5" s="179">
        <f t="shared" si="1"/>
        <v>10.7</v>
      </c>
      <c r="N5" s="179">
        <f t="shared" si="2"/>
        <v>2.4</v>
      </c>
    </row>
    <row r="6" spans="1:14">
      <c r="A6" s="151" t="s">
        <v>160</v>
      </c>
      <c r="B6" s="151">
        <v>1330</v>
      </c>
      <c r="C6" s="151" t="s">
        <v>149</v>
      </c>
      <c r="D6" s="151" t="s">
        <v>92</v>
      </c>
      <c r="E6" s="152">
        <v>0.22</v>
      </c>
      <c r="F6" s="152">
        <v>50.8</v>
      </c>
      <c r="G6" s="152">
        <v>0</v>
      </c>
      <c r="H6" s="152">
        <v>1.395</v>
      </c>
      <c r="I6" s="152">
        <v>0.33900000000000002</v>
      </c>
      <c r="J6" s="152">
        <v>0.39300000000000002</v>
      </c>
      <c r="K6" s="153">
        <v>0.1</v>
      </c>
      <c r="L6" s="179">
        <f t="shared" si="0"/>
        <v>0.16637000000000002</v>
      </c>
      <c r="M6" s="179">
        <f t="shared" si="1"/>
        <v>0.6</v>
      </c>
      <c r="N6" s="179">
        <f t="shared" si="2"/>
        <v>0.2</v>
      </c>
    </row>
    <row r="7" spans="1:14">
      <c r="A7" s="151" t="s">
        <v>160</v>
      </c>
      <c r="B7" s="151">
        <v>1330</v>
      </c>
      <c r="C7" s="151" t="s">
        <v>149</v>
      </c>
      <c r="D7" s="151" t="s">
        <v>91</v>
      </c>
      <c r="E7" s="152">
        <v>0.22</v>
      </c>
      <c r="F7" s="152">
        <v>50.8</v>
      </c>
      <c r="G7" s="152">
        <v>0</v>
      </c>
      <c r="H7" s="152">
        <v>1.395</v>
      </c>
      <c r="I7" s="152">
        <v>0.33900000000000002</v>
      </c>
      <c r="J7" s="152">
        <v>0.39300000000000002</v>
      </c>
      <c r="K7" s="153">
        <v>0.4</v>
      </c>
      <c r="L7" s="179">
        <f t="shared" si="0"/>
        <v>0.66548000000000007</v>
      </c>
      <c r="M7" s="179">
        <f t="shared" si="1"/>
        <v>2.5</v>
      </c>
      <c r="N7" s="179">
        <f t="shared" si="2"/>
        <v>0.7</v>
      </c>
    </row>
    <row r="8" spans="1:14">
      <c r="A8" s="151" t="s">
        <v>160</v>
      </c>
      <c r="B8" s="151">
        <v>1110</v>
      </c>
      <c r="C8" s="151" t="s">
        <v>149</v>
      </c>
      <c r="D8" s="151" t="s">
        <v>91</v>
      </c>
      <c r="E8" s="152">
        <v>0.22</v>
      </c>
      <c r="F8" s="152">
        <v>50.8</v>
      </c>
      <c r="G8" s="152">
        <v>0</v>
      </c>
      <c r="H8" s="152">
        <v>0.96799999999999997</v>
      </c>
      <c r="I8" s="152">
        <v>0.125</v>
      </c>
      <c r="J8" s="152">
        <v>0.28799999999999998</v>
      </c>
      <c r="K8" s="153">
        <v>4.5</v>
      </c>
      <c r="L8" s="179">
        <f t="shared" si="0"/>
        <v>5.4863999999999997</v>
      </c>
      <c r="M8" s="179">
        <f t="shared" si="1"/>
        <v>14.5</v>
      </c>
      <c r="N8" s="179">
        <f t="shared" si="2"/>
        <v>2.9</v>
      </c>
    </row>
    <row r="9" spans="1:14">
      <c r="A9" s="151" t="s">
        <v>160</v>
      </c>
      <c r="B9" s="151">
        <v>1110</v>
      </c>
      <c r="C9" s="151" t="s">
        <v>149</v>
      </c>
      <c r="D9" s="151" t="s">
        <v>92</v>
      </c>
      <c r="E9" s="152">
        <v>0.22</v>
      </c>
      <c r="F9" s="152">
        <v>50.8</v>
      </c>
      <c r="G9" s="152">
        <v>0</v>
      </c>
      <c r="H9" s="152">
        <v>0.96799999999999997</v>
      </c>
      <c r="I9" s="152">
        <v>0.125</v>
      </c>
      <c r="J9" s="152">
        <v>0.28799999999999998</v>
      </c>
      <c r="K9" s="153">
        <v>5.8</v>
      </c>
      <c r="L9" s="179">
        <f t="shared" si="0"/>
        <v>7.0713599999999985</v>
      </c>
      <c r="M9" s="179">
        <f t="shared" si="1"/>
        <v>18.600000000000001</v>
      </c>
      <c r="N9" s="179">
        <f t="shared" si="2"/>
        <v>3.7</v>
      </c>
    </row>
    <row r="10" spans="1:14">
      <c r="A10" s="151" t="s">
        <v>160</v>
      </c>
      <c r="B10" s="151">
        <v>1110</v>
      </c>
      <c r="C10" s="151" t="s">
        <v>149</v>
      </c>
      <c r="D10" s="151" t="s">
        <v>91</v>
      </c>
      <c r="E10" s="152">
        <v>0.22</v>
      </c>
      <c r="F10" s="152">
        <v>50.8</v>
      </c>
      <c r="G10" s="152">
        <v>0</v>
      </c>
      <c r="H10" s="152">
        <v>0.96799999999999997</v>
      </c>
      <c r="I10" s="152">
        <v>0.125</v>
      </c>
      <c r="J10" s="152">
        <v>0.28799999999999998</v>
      </c>
      <c r="K10" s="153">
        <v>5.9</v>
      </c>
      <c r="L10" s="179">
        <f t="shared" si="0"/>
        <v>7.1932799999999988</v>
      </c>
      <c r="M10" s="179">
        <f t="shared" si="1"/>
        <v>18.899999999999999</v>
      </c>
      <c r="N10" s="179">
        <f t="shared" si="2"/>
        <v>3.7</v>
      </c>
    </row>
    <row r="11" spans="1:14">
      <c r="A11" s="151" t="s">
        <v>160</v>
      </c>
      <c r="B11" s="151">
        <v>1110</v>
      </c>
      <c r="C11" s="151" t="s">
        <v>149</v>
      </c>
      <c r="D11" s="151" t="s">
        <v>91</v>
      </c>
      <c r="E11" s="152">
        <v>0.22</v>
      </c>
      <c r="F11" s="152">
        <v>50.8</v>
      </c>
      <c r="G11" s="152">
        <v>0</v>
      </c>
      <c r="H11" s="152">
        <v>0.96799999999999997</v>
      </c>
      <c r="I11" s="152">
        <v>0.125</v>
      </c>
      <c r="J11" s="152">
        <v>0.28799999999999998</v>
      </c>
      <c r="K11" s="153">
        <v>9.3000000000000007</v>
      </c>
      <c r="L11" s="179">
        <f t="shared" si="0"/>
        <v>11.338559999999999</v>
      </c>
      <c r="M11" s="179">
        <f t="shared" si="1"/>
        <v>29.9</v>
      </c>
      <c r="N11" s="179">
        <f t="shared" si="2"/>
        <v>5.9</v>
      </c>
    </row>
    <row r="12" spans="1:14">
      <c r="A12" s="151" t="s">
        <v>160</v>
      </c>
      <c r="B12" s="151">
        <v>1210</v>
      </c>
      <c r="C12" s="151" t="s">
        <v>149</v>
      </c>
      <c r="D12" s="151" t="s">
        <v>91</v>
      </c>
      <c r="E12" s="152">
        <v>0.22</v>
      </c>
      <c r="F12" s="152">
        <v>50.8</v>
      </c>
      <c r="G12" s="152">
        <v>0</v>
      </c>
      <c r="H12" s="152">
        <v>1.2450000000000001</v>
      </c>
      <c r="I12" s="152">
        <v>0.21299999999999999</v>
      </c>
      <c r="J12" s="152">
        <v>0.28799999999999998</v>
      </c>
      <c r="K12" s="153">
        <v>0</v>
      </c>
      <c r="L12" s="179">
        <f t="shared" si="0"/>
        <v>0</v>
      </c>
      <c r="M12" s="179">
        <f t="shared" si="1"/>
        <v>0</v>
      </c>
      <c r="N12" s="179">
        <f t="shared" si="2"/>
        <v>0</v>
      </c>
    </row>
    <row r="13" spans="1:14">
      <c r="A13" s="151" t="s">
        <v>160</v>
      </c>
      <c r="B13" s="151">
        <v>1210</v>
      </c>
      <c r="C13" s="151" t="s">
        <v>149</v>
      </c>
      <c r="D13" s="151" t="s">
        <v>92</v>
      </c>
      <c r="E13" s="152">
        <v>0.22</v>
      </c>
      <c r="F13" s="152">
        <v>50.8</v>
      </c>
      <c r="G13" s="152">
        <v>0</v>
      </c>
      <c r="H13" s="152">
        <v>1.2450000000000001</v>
      </c>
      <c r="I13" s="152">
        <v>0.21299999999999999</v>
      </c>
      <c r="J13" s="152">
        <v>0.28799999999999998</v>
      </c>
      <c r="K13" s="153">
        <v>0</v>
      </c>
      <c r="L13" s="179">
        <f t="shared" si="0"/>
        <v>0</v>
      </c>
      <c r="M13" s="179">
        <f t="shared" si="1"/>
        <v>0</v>
      </c>
      <c r="N13" s="179">
        <f t="shared" si="2"/>
        <v>0</v>
      </c>
    </row>
    <row r="14" spans="1:14">
      <c r="A14" s="151" t="s">
        <v>160</v>
      </c>
      <c r="B14" s="151">
        <v>1210</v>
      </c>
      <c r="C14" s="151" t="s">
        <v>149</v>
      </c>
      <c r="D14" s="151" t="s">
        <v>91</v>
      </c>
      <c r="E14" s="152">
        <v>0.22</v>
      </c>
      <c r="F14" s="152">
        <v>50.8</v>
      </c>
      <c r="G14" s="152">
        <v>0</v>
      </c>
      <c r="H14" s="152">
        <v>1.2450000000000001</v>
      </c>
      <c r="I14" s="152">
        <v>0.21299999999999999</v>
      </c>
      <c r="J14" s="152">
        <v>0.28799999999999998</v>
      </c>
      <c r="K14" s="153">
        <v>0</v>
      </c>
      <c r="L14" s="179">
        <f t="shared" si="0"/>
        <v>0</v>
      </c>
      <c r="M14" s="179">
        <f t="shared" si="1"/>
        <v>0</v>
      </c>
      <c r="N14" s="179">
        <f t="shared" si="2"/>
        <v>0</v>
      </c>
    </row>
    <row r="15" spans="1:14">
      <c r="A15" s="151" t="s">
        <v>161</v>
      </c>
      <c r="B15" s="151">
        <v>1210</v>
      </c>
      <c r="C15" s="151" t="s">
        <v>149</v>
      </c>
      <c r="D15" s="151" t="s">
        <v>91</v>
      </c>
      <c r="E15" s="152">
        <v>0.22</v>
      </c>
      <c r="F15" s="152">
        <v>50.8</v>
      </c>
      <c r="G15" s="152">
        <v>0</v>
      </c>
      <c r="H15" s="152">
        <v>1.2450000000000001</v>
      </c>
      <c r="I15" s="152">
        <v>0.21299999999999999</v>
      </c>
      <c r="J15" s="152">
        <v>0.28799999999999998</v>
      </c>
      <c r="K15" s="153">
        <v>0</v>
      </c>
      <c r="L15" s="179">
        <f t="shared" si="0"/>
        <v>0</v>
      </c>
      <c r="M15" s="179">
        <f t="shared" si="1"/>
        <v>0</v>
      </c>
      <c r="N15" s="179">
        <f t="shared" si="2"/>
        <v>0</v>
      </c>
    </row>
    <row r="16" spans="1:14">
      <c r="A16" s="151" t="s">
        <v>161</v>
      </c>
      <c r="B16" s="151">
        <v>1210</v>
      </c>
      <c r="C16" s="151" t="s">
        <v>149</v>
      </c>
      <c r="D16" s="151" t="s">
        <v>91</v>
      </c>
      <c r="E16" s="152">
        <v>0.22</v>
      </c>
      <c r="F16" s="152">
        <v>50.8</v>
      </c>
      <c r="G16" s="152">
        <v>0</v>
      </c>
      <c r="H16" s="152">
        <v>1.2450000000000001</v>
      </c>
      <c r="I16" s="152">
        <v>0.21299999999999999</v>
      </c>
      <c r="J16" s="152">
        <v>0.28799999999999998</v>
      </c>
      <c r="K16" s="153">
        <v>2.5</v>
      </c>
      <c r="L16" s="179">
        <f t="shared" si="0"/>
        <v>3.0479999999999996</v>
      </c>
      <c r="M16" s="179">
        <f t="shared" si="1"/>
        <v>10.3</v>
      </c>
      <c r="N16" s="179">
        <f t="shared" si="2"/>
        <v>2.2999999999999998</v>
      </c>
    </row>
    <row r="17" spans="1:14">
      <c r="A17" s="151" t="s">
        <v>161</v>
      </c>
      <c r="B17" s="151">
        <v>1210</v>
      </c>
      <c r="C17" s="151" t="s">
        <v>149</v>
      </c>
      <c r="D17" s="151" t="s">
        <v>92</v>
      </c>
      <c r="E17" s="152">
        <v>0.22</v>
      </c>
      <c r="F17" s="152">
        <v>50.8</v>
      </c>
      <c r="G17" s="152">
        <v>0</v>
      </c>
      <c r="H17" s="152">
        <v>1.2450000000000001</v>
      </c>
      <c r="I17" s="152">
        <v>0.21299999999999999</v>
      </c>
      <c r="J17" s="152">
        <v>0.28799999999999998</v>
      </c>
      <c r="K17" s="153">
        <v>0.2</v>
      </c>
      <c r="L17" s="179">
        <f t="shared" si="0"/>
        <v>0.24383999999999997</v>
      </c>
      <c r="M17" s="179">
        <f t="shared" si="1"/>
        <v>0.8</v>
      </c>
      <c r="N17" s="179">
        <f t="shared" si="2"/>
        <v>0.2</v>
      </c>
    </row>
    <row r="18" spans="1:14">
      <c r="A18" s="151" t="s">
        <v>161</v>
      </c>
      <c r="B18" s="151">
        <v>1210</v>
      </c>
      <c r="C18" s="151" t="s">
        <v>149</v>
      </c>
      <c r="D18" s="151" t="s">
        <v>91</v>
      </c>
      <c r="E18" s="152">
        <v>0.22</v>
      </c>
      <c r="F18" s="152">
        <v>50.8</v>
      </c>
      <c r="G18" s="152">
        <v>0</v>
      </c>
      <c r="H18" s="152">
        <v>1.2450000000000001</v>
      </c>
      <c r="I18" s="152">
        <v>0.21299999999999999</v>
      </c>
      <c r="J18" s="152">
        <v>0.28799999999999998</v>
      </c>
      <c r="K18" s="153">
        <v>0</v>
      </c>
      <c r="L18" s="179">
        <f t="shared" si="0"/>
        <v>0</v>
      </c>
      <c r="M18" s="179">
        <f t="shared" si="1"/>
        <v>0</v>
      </c>
      <c r="N18" s="179">
        <f t="shared" si="2"/>
        <v>0</v>
      </c>
    </row>
    <row r="19" spans="1:14">
      <c r="A19" s="151" t="s">
        <v>161</v>
      </c>
      <c r="B19" s="151">
        <v>1411</v>
      </c>
      <c r="C19" s="151" t="s">
        <v>149</v>
      </c>
      <c r="D19" s="151" t="s">
        <v>92</v>
      </c>
      <c r="E19" s="152">
        <v>0.22</v>
      </c>
      <c r="F19" s="152">
        <v>50.8</v>
      </c>
      <c r="G19" s="152">
        <v>0</v>
      </c>
      <c r="H19" s="152">
        <v>1.4430000000000001</v>
      </c>
      <c r="I19" s="152">
        <v>0.22500000000000001</v>
      </c>
      <c r="J19" s="152">
        <v>0.43099999999999999</v>
      </c>
      <c r="K19" s="153">
        <v>0</v>
      </c>
      <c r="L19" s="179">
        <f t="shared" si="0"/>
        <v>0</v>
      </c>
      <c r="M19" s="179">
        <f t="shared" si="1"/>
        <v>0</v>
      </c>
      <c r="N19" s="179">
        <f t="shared" si="2"/>
        <v>0</v>
      </c>
    </row>
    <row r="20" spans="1:14">
      <c r="A20" s="151" t="s">
        <v>161</v>
      </c>
      <c r="B20" s="151">
        <v>1400</v>
      </c>
      <c r="C20" s="151" t="s">
        <v>149</v>
      </c>
      <c r="D20" s="151" t="s">
        <v>92</v>
      </c>
      <c r="E20" s="152">
        <v>0.22</v>
      </c>
      <c r="F20" s="152">
        <v>50.8</v>
      </c>
      <c r="G20" s="152">
        <v>0</v>
      </c>
      <c r="H20" s="152">
        <v>0.70899999999999996</v>
      </c>
      <c r="I20" s="152">
        <v>0.11700000000000001</v>
      </c>
      <c r="J20" s="152">
        <v>0.43099999999999999</v>
      </c>
      <c r="K20" s="153">
        <v>0.1</v>
      </c>
      <c r="L20" s="179">
        <f t="shared" si="0"/>
        <v>0.18245666666666668</v>
      </c>
      <c r="M20" s="179">
        <f t="shared" si="1"/>
        <v>0.4</v>
      </c>
      <c r="N20" s="179">
        <f t="shared" si="2"/>
        <v>0.1</v>
      </c>
    </row>
    <row r="21" spans="1:14">
      <c r="A21" s="151" t="s">
        <v>161</v>
      </c>
      <c r="B21" s="151">
        <v>6410</v>
      </c>
      <c r="C21" s="151" t="s">
        <v>149</v>
      </c>
      <c r="D21" s="151" t="s">
        <v>91</v>
      </c>
      <c r="E21" s="152">
        <v>0.22</v>
      </c>
      <c r="F21" s="152">
        <v>50.8</v>
      </c>
      <c r="G21" s="152">
        <v>0</v>
      </c>
      <c r="H21" s="152">
        <v>0.60699999999999998</v>
      </c>
      <c r="I21" s="152">
        <v>3.3000000000000002E-2</v>
      </c>
      <c r="J21" s="152">
        <v>2.5999999999999999E-2</v>
      </c>
      <c r="K21" s="153">
        <v>0</v>
      </c>
      <c r="L21" s="179">
        <f t="shared" si="0"/>
        <v>0</v>
      </c>
      <c r="M21" s="179">
        <f t="shared" si="1"/>
        <v>0</v>
      </c>
      <c r="N21" s="179">
        <f t="shared" si="2"/>
        <v>0</v>
      </c>
    </row>
    <row r="22" spans="1:14">
      <c r="A22" s="151" t="s">
        <v>161</v>
      </c>
      <c r="B22" s="151">
        <v>6410</v>
      </c>
      <c r="C22" s="151" t="s">
        <v>149</v>
      </c>
      <c r="D22" s="151" t="s">
        <v>92</v>
      </c>
      <c r="E22" s="152">
        <v>0.22</v>
      </c>
      <c r="F22" s="152">
        <v>50.8</v>
      </c>
      <c r="G22" s="152">
        <v>0</v>
      </c>
      <c r="H22" s="152">
        <v>0.60699999999999998</v>
      </c>
      <c r="I22" s="152">
        <v>3.3000000000000002E-2</v>
      </c>
      <c r="J22" s="152">
        <v>2.5999999999999999E-2</v>
      </c>
      <c r="K22" s="153">
        <v>1.2</v>
      </c>
      <c r="L22" s="179">
        <f t="shared" si="0"/>
        <v>0.13208</v>
      </c>
      <c r="M22" s="179">
        <f t="shared" si="1"/>
        <v>0.2</v>
      </c>
      <c r="N22" s="179">
        <f t="shared" si="2"/>
        <v>0.3</v>
      </c>
    </row>
    <row r="23" spans="1:14">
      <c r="A23" s="151" t="s">
        <v>161</v>
      </c>
      <c r="B23" s="151">
        <v>6410</v>
      </c>
      <c r="C23" s="151" t="s">
        <v>149</v>
      </c>
      <c r="D23" s="150"/>
      <c r="E23" s="152">
        <v>0.22</v>
      </c>
      <c r="F23" s="152">
        <v>50.8</v>
      </c>
      <c r="G23" s="152">
        <v>0</v>
      </c>
      <c r="H23" s="152">
        <v>0.60699999999999998</v>
      </c>
      <c r="I23" s="152">
        <v>3.3000000000000002E-2</v>
      </c>
      <c r="J23" s="152">
        <v>2.5999999999999999E-2</v>
      </c>
      <c r="K23" s="153">
        <v>0.8</v>
      </c>
      <c r="L23" s="179">
        <f t="shared" si="0"/>
        <v>8.8053333333333331E-2</v>
      </c>
      <c r="M23" s="179">
        <f t="shared" si="1"/>
        <v>0.1</v>
      </c>
      <c r="N23" s="179">
        <f t="shared" si="2"/>
        <v>0.2</v>
      </c>
    </row>
    <row r="24" spans="1:14">
      <c r="A24" s="151" t="s">
        <v>161</v>
      </c>
      <c r="B24" s="151">
        <v>1110</v>
      </c>
      <c r="C24" s="151" t="s">
        <v>149</v>
      </c>
      <c r="D24" s="151" t="s">
        <v>91</v>
      </c>
      <c r="E24" s="152">
        <v>0.22</v>
      </c>
      <c r="F24" s="152">
        <v>50.8</v>
      </c>
      <c r="G24" s="152">
        <v>0</v>
      </c>
      <c r="H24" s="152">
        <v>0.96799999999999997</v>
      </c>
      <c r="I24" s="152">
        <v>0.125</v>
      </c>
      <c r="J24" s="152">
        <v>0.28799999999999998</v>
      </c>
      <c r="K24" s="153">
        <v>3.5</v>
      </c>
      <c r="L24" s="179">
        <f t="shared" si="0"/>
        <v>4.2671999999999999</v>
      </c>
      <c r="M24" s="179">
        <f t="shared" si="1"/>
        <v>11.2</v>
      </c>
      <c r="N24" s="179">
        <f t="shared" si="2"/>
        <v>2.2000000000000002</v>
      </c>
    </row>
    <row r="25" spans="1:14">
      <c r="A25" s="151" t="s">
        <v>161</v>
      </c>
      <c r="B25" s="151">
        <v>1110</v>
      </c>
      <c r="C25" s="151" t="s">
        <v>149</v>
      </c>
      <c r="D25" s="151" t="s">
        <v>91</v>
      </c>
      <c r="E25" s="152">
        <v>0.22</v>
      </c>
      <c r="F25" s="152">
        <v>50.8</v>
      </c>
      <c r="G25" s="152">
        <v>0</v>
      </c>
      <c r="H25" s="152">
        <v>0.96799999999999997</v>
      </c>
      <c r="I25" s="152">
        <v>0.125</v>
      </c>
      <c r="J25" s="152">
        <v>0.28799999999999998</v>
      </c>
      <c r="K25" s="153">
        <v>17.899999999999999</v>
      </c>
      <c r="L25" s="179">
        <f t="shared" si="0"/>
        <v>21.823679999999996</v>
      </c>
      <c r="M25" s="179">
        <f t="shared" si="1"/>
        <v>57.5</v>
      </c>
      <c r="N25" s="179">
        <f t="shared" si="2"/>
        <v>11.4</v>
      </c>
    </row>
    <row r="26" spans="1:14">
      <c r="A26" s="151" t="s">
        <v>161</v>
      </c>
      <c r="B26" s="151">
        <v>1110</v>
      </c>
      <c r="C26" s="151" t="s">
        <v>149</v>
      </c>
      <c r="D26" s="151" t="s">
        <v>92</v>
      </c>
      <c r="E26" s="152">
        <v>0.22</v>
      </c>
      <c r="F26" s="152">
        <v>50.8</v>
      </c>
      <c r="G26" s="152">
        <v>0</v>
      </c>
      <c r="H26" s="152">
        <v>0.96799999999999997</v>
      </c>
      <c r="I26" s="152">
        <v>0.125</v>
      </c>
      <c r="J26" s="152">
        <v>0.28799999999999998</v>
      </c>
      <c r="K26" s="153">
        <v>11.1</v>
      </c>
      <c r="L26" s="179">
        <f t="shared" si="0"/>
        <v>13.533119999999997</v>
      </c>
      <c r="M26" s="179">
        <f t="shared" si="1"/>
        <v>35.6</v>
      </c>
      <c r="N26" s="179">
        <f t="shared" si="2"/>
        <v>7</v>
      </c>
    </row>
    <row r="27" spans="1:14">
      <c r="A27" s="151" t="s">
        <v>161</v>
      </c>
      <c r="B27" s="151">
        <v>1110</v>
      </c>
      <c r="C27" s="151" t="s">
        <v>149</v>
      </c>
      <c r="D27" s="150"/>
      <c r="E27" s="152">
        <v>0.22</v>
      </c>
      <c r="F27" s="152">
        <v>50.8</v>
      </c>
      <c r="G27" s="152">
        <v>0</v>
      </c>
      <c r="H27" s="152">
        <v>0.96799999999999997</v>
      </c>
      <c r="I27" s="152">
        <v>0.125</v>
      </c>
      <c r="J27" s="152">
        <v>0.28799999999999998</v>
      </c>
      <c r="K27" s="153">
        <v>0.8</v>
      </c>
      <c r="L27" s="179">
        <f t="shared" si="0"/>
        <v>0.97535999999999989</v>
      </c>
      <c r="M27" s="179">
        <f t="shared" si="1"/>
        <v>2.6</v>
      </c>
      <c r="N27" s="179">
        <f t="shared" si="2"/>
        <v>0.5</v>
      </c>
    </row>
    <row r="28" spans="1:14">
      <c r="A28" s="151" t="s">
        <v>161</v>
      </c>
      <c r="B28" s="151">
        <v>1110</v>
      </c>
      <c r="C28" s="151" t="s">
        <v>149</v>
      </c>
      <c r="D28" s="151" t="s">
        <v>91</v>
      </c>
      <c r="E28" s="152">
        <v>0.22</v>
      </c>
      <c r="F28" s="152">
        <v>50.8</v>
      </c>
      <c r="G28" s="152">
        <v>0</v>
      </c>
      <c r="H28" s="152">
        <v>0.96799999999999997</v>
      </c>
      <c r="I28" s="152">
        <v>0.125</v>
      </c>
      <c r="J28" s="152">
        <v>0.28799999999999998</v>
      </c>
      <c r="K28" s="153">
        <v>1</v>
      </c>
      <c r="L28" s="179">
        <f t="shared" si="0"/>
        <v>1.2191999999999998</v>
      </c>
      <c r="M28" s="179">
        <f t="shared" si="1"/>
        <v>3.2</v>
      </c>
      <c r="N28" s="179">
        <f t="shared" si="2"/>
        <v>0.6</v>
      </c>
    </row>
    <row r="29" spans="1:14">
      <c r="A29" s="151" t="s">
        <v>161</v>
      </c>
      <c r="B29" s="151">
        <v>1110</v>
      </c>
      <c r="C29" s="151" t="s">
        <v>149</v>
      </c>
      <c r="D29" s="151" t="s">
        <v>92</v>
      </c>
      <c r="E29" s="152">
        <v>0.22</v>
      </c>
      <c r="F29" s="152">
        <v>50.8</v>
      </c>
      <c r="G29" s="152">
        <v>0</v>
      </c>
      <c r="H29" s="152">
        <v>0.96799999999999997</v>
      </c>
      <c r="I29" s="152">
        <v>0.125</v>
      </c>
      <c r="J29" s="152">
        <v>0.28799999999999998</v>
      </c>
      <c r="K29" s="153">
        <v>3.2</v>
      </c>
      <c r="L29" s="179">
        <f t="shared" si="0"/>
        <v>3.9014399999999996</v>
      </c>
      <c r="M29" s="179">
        <f t="shared" si="1"/>
        <v>10.3</v>
      </c>
      <c r="N29" s="179">
        <f t="shared" si="2"/>
        <v>2</v>
      </c>
    </row>
    <row r="30" spans="1:14">
      <c r="A30" s="151" t="s">
        <v>161</v>
      </c>
      <c r="B30" s="151">
        <v>5300</v>
      </c>
      <c r="C30" s="151" t="s">
        <v>149</v>
      </c>
      <c r="D30" s="151" t="s">
        <v>92</v>
      </c>
      <c r="E30" s="152">
        <v>0.22</v>
      </c>
      <c r="F30" s="152">
        <v>50.8</v>
      </c>
      <c r="G30" s="152">
        <v>0</v>
      </c>
      <c r="H30" s="152">
        <v>0.505</v>
      </c>
      <c r="I30" s="152">
        <v>6.8000000000000005E-2</v>
      </c>
      <c r="J30" s="152">
        <v>5.2999999999999999E-2</v>
      </c>
      <c r="K30" s="153">
        <v>0.6</v>
      </c>
      <c r="L30" s="179">
        <f t="shared" si="0"/>
        <v>0.13461999999999999</v>
      </c>
      <c r="M30" s="179">
        <f t="shared" si="1"/>
        <v>0.2</v>
      </c>
      <c r="N30" s="179">
        <f t="shared" si="2"/>
        <v>0.2</v>
      </c>
    </row>
    <row r="31" spans="1:14">
      <c r="A31" s="151" t="s">
        <v>161</v>
      </c>
      <c r="B31" s="151">
        <v>5300</v>
      </c>
      <c r="C31" s="151" t="s">
        <v>149</v>
      </c>
      <c r="D31" s="150"/>
      <c r="E31" s="152">
        <v>0.22</v>
      </c>
      <c r="F31" s="152">
        <v>50.8</v>
      </c>
      <c r="G31" s="152">
        <v>0</v>
      </c>
      <c r="H31" s="152">
        <v>0.505</v>
      </c>
      <c r="I31" s="152">
        <v>6.8000000000000005E-2</v>
      </c>
      <c r="J31" s="152">
        <v>5.2999999999999999E-2</v>
      </c>
      <c r="K31" s="153">
        <v>2.4</v>
      </c>
      <c r="L31" s="179">
        <f t="shared" si="0"/>
        <v>0.53847999999999996</v>
      </c>
      <c r="M31" s="179">
        <f t="shared" si="1"/>
        <v>0.7</v>
      </c>
      <c r="N31" s="179">
        <f t="shared" si="2"/>
        <v>0.6</v>
      </c>
    </row>
    <row r="32" spans="1:14">
      <c r="A32" s="151" t="s">
        <v>161</v>
      </c>
      <c r="B32" s="151">
        <v>1210</v>
      </c>
      <c r="C32" s="151" t="s">
        <v>149</v>
      </c>
      <c r="D32" s="151" t="s">
        <v>91</v>
      </c>
      <c r="E32" s="152">
        <v>0.22</v>
      </c>
      <c r="F32" s="152">
        <v>50.8</v>
      </c>
      <c r="G32" s="152">
        <v>0</v>
      </c>
      <c r="H32" s="152">
        <v>1.2450000000000001</v>
      </c>
      <c r="I32" s="152">
        <v>0.21299999999999999</v>
      </c>
      <c r="J32" s="152">
        <v>0.28799999999999998</v>
      </c>
      <c r="K32" s="153">
        <v>0</v>
      </c>
      <c r="L32" s="179">
        <f t="shared" si="0"/>
        <v>0</v>
      </c>
      <c r="M32" s="179">
        <f t="shared" si="1"/>
        <v>0</v>
      </c>
      <c r="N32" s="179">
        <f t="shared" si="2"/>
        <v>0</v>
      </c>
    </row>
    <row r="33" spans="1:14">
      <c r="A33" s="151" t="s">
        <v>161</v>
      </c>
      <c r="B33" s="151">
        <v>1210</v>
      </c>
      <c r="C33" s="151" t="s">
        <v>149</v>
      </c>
      <c r="D33" s="151" t="s">
        <v>91</v>
      </c>
      <c r="E33" s="152">
        <v>0.22</v>
      </c>
      <c r="F33" s="152">
        <v>50.8</v>
      </c>
      <c r="G33" s="152">
        <v>0</v>
      </c>
      <c r="H33" s="152">
        <v>1.2450000000000001</v>
      </c>
      <c r="I33" s="152">
        <v>0.21299999999999999</v>
      </c>
      <c r="J33" s="152">
        <v>0.28799999999999998</v>
      </c>
      <c r="K33" s="153">
        <v>0</v>
      </c>
      <c r="L33" s="179">
        <f t="shared" si="0"/>
        <v>0</v>
      </c>
      <c r="M33" s="179">
        <f t="shared" si="1"/>
        <v>0</v>
      </c>
      <c r="N33" s="179">
        <f t="shared" si="2"/>
        <v>0</v>
      </c>
    </row>
    <row r="34" spans="1:14">
      <c r="A34" s="151" t="s">
        <v>161</v>
      </c>
      <c r="B34" s="151">
        <v>1210</v>
      </c>
      <c r="C34" s="151" t="s">
        <v>149</v>
      </c>
      <c r="D34" s="151" t="s">
        <v>92</v>
      </c>
      <c r="E34" s="152">
        <v>0.22</v>
      </c>
      <c r="F34" s="152">
        <v>50.8</v>
      </c>
      <c r="G34" s="152">
        <v>0</v>
      </c>
      <c r="H34" s="152">
        <v>1.2450000000000001</v>
      </c>
      <c r="I34" s="152">
        <v>0.21299999999999999</v>
      </c>
      <c r="J34" s="152">
        <v>0.28799999999999998</v>
      </c>
      <c r="K34" s="153">
        <v>0</v>
      </c>
      <c r="L34" s="179">
        <f t="shared" si="0"/>
        <v>0</v>
      </c>
      <c r="M34" s="179">
        <f t="shared" si="1"/>
        <v>0</v>
      </c>
      <c r="N34" s="179">
        <f t="shared" si="2"/>
        <v>0</v>
      </c>
    </row>
    <row r="35" spans="1:14">
      <c r="K35" s="179">
        <f t="shared" ref="K35:M35" si="3">SUM(K2:K34)</f>
        <v>80.099999999999994</v>
      </c>
      <c r="L35" s="179">
        <f t="shared" si="3"/>
        <v>92.737939999999995</v>
      </c>
      <c r="M35" s="179">
        <f t="shared" si="3"/>
        <v>254.39999999999998</v>
      </c>
      <c r="N35">
        <f>SUM(N2:N34)</f>
        <v>52.900000000000006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L1" sqref="L1:N2"/>
    </sheetView>
  </sheetViews>
  <sheetFormatPr defaultRowHeight="15"/>
  <cols>
    <col min="1" max="1" width="40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2.42578125" customWidth="1"/>
  </cols>
  <sheetData>
    <row r="1" spans="1:14">
      <c r="A1" s="116" t="s">
        <v>132</v>
      </c>
      <c r="B1" s="116" t="s">
        <v>133</v>
      </c>
      <c r="C1" s="116" t="s">
        <v>134</v>
      </c>
      <c r="D1" s="116" t="s">
        <v>135</v>
      </c>
      <c r="E1" s="117" t="s">
        <v>136</v>
      </c>
      <c r="F1" s="117" t="s">
        <v>137</v>
      </c>
      <c r="G1" s="117" t="s">
        <v>138</v>
      </c>
      <c r="H1" s="117" t="s">
        <v>139</v>
      </c>
      <c r="I1" s="117" t="s">
        <v>140</v>
      </c>
      <c r="J1" s="117" t="s">
        <v>141</v>
      </c>
      <c r="K1" s="118" t="s">
        <v>90</v>
      </c>
      <c r="L1" s="55" t="s">
        <v>184</v>
      </c>
      <c r="M1" s="52" t="s">
        <v>185</v>
      </c>
      <c r="N1" s="52" t="s">
        <v>186</v>
      </c>
    </row>
    <row r="2" spans="1:14">
      <c r="A2" s="160" t="s">
        <v>165</v>
      </c>
      <c r="B2" s="160">
        <v>1110</v>
      </c>
      <c r="C2" s="160" t="s">
        <v>143</v>
      </c>
      <c r="D2" s="160" t="s">
        <v>94</v>
      </c>
      <c r="E2" s="161">
        <v>0.19</v>
      </c>
      <c r="F2" s="161">
        <v>57.7</v>
      </c>
      <c r="G2" s="161">
        <v>0</v>
      </c>
      <c r="H2" s="161">
        <v>0.96799999999999997</v>
      </c>
      <c r="I2" s="161">
        <v>0.125</v>
      </c>
      <c r="J2" s="161">
        <v>0.28799999999999998</v>
      </c>
      <c r="K2" s="162">
        <v>180.1</v>
      </c>
      <c r="L2" s="179">
        <f>F2*J2*K2/12</f>
        <v>249.40247999999997</v>
      </c>
      <c r="M2" s="179">
        <f>ROUND(2.721*H2*L2,1)</f>
        <v>656.9</v>
      </c>
      <c r="N2" s="179">
        <f>ROUND((2.721*I2*L2)+(E2*K2),1)</f>
        <v>119</v>
      </c>
    </row>
    <row r="3" spans="1:14">
      <c r="A3" s="160" t="s">
        <v>165</v>
      </c>
      <c r="B3" s="160">
        <v>1110</v>
      </c>
      <c r="C3" s="160" t="s">
        <v>143</v>
      </c>
      <c r="D3" s="160" t="s">
        <v>91</v>
      </c>
      <c r="E3" s="181">
        <v>0.19</v>
      </c>
      <c r="F3" s="181">
        <v>57.7</v>
      </c>
      <c r="G3" s="161">
        <v>0</v>
      </c>
      <c r="H3" s="161">
        <v>0.96799999999999997</v>
      </c>
      <c r="I3" s="161">
        <v>0.125</v>
      </c>
      <c r="J3" s="161">
        <v>0.28799999999999998</v>
      </c>
      <c r="K3" s="162">
        <v>53.9</v>
      </c>
      <c r="L3" s="179">
        <f t="shared" ref="L3:L21" si="0">F3*J3*K3/12</f>
        <v>74.640720000000002</v>
      </c>
      <c r="M3" s="179">
        <f t="shared" ref="M3:M21" si="1">ROUND(2.721*H3*L3,1)</f>
        <v>196.6</v>
      </c>
      <c r="N3" s="179">
        <f t="shared" ref="N3:N21" si="2">ROUND((2.721*I3*L3)+(E3*K3),1)</f>
        <v>35.6</v>
      </c>
    </row>
    <row r="4" spans="1:14">
      <c r="A4" s="160" t="s">
        <v>165</v>
      </c>
      <c r="B4" s="160">
        <v>1110</v>
      </c>
      <c r="C4" s="160" t="s">
        <v>143</v>
      </c>
      <c r="D4" s="160" t="s">
        <v>92</v>
      </c>
      <c r="E4" s="181">
        <v>0.19</v>
      </c>
      <c r="F4" s="181">
        <v>57.7</v>
      </c>
      <c r="G4" s="161">
        <v>0</v>
      </c>
      <c r="H4" s="161">
        <v>0.96799999999999997</v>
      </c>
      <c r="I4" s="161">
        <v>0.125</v>
      </c>
      <c r="J4" s="161">
        <v>0.28799999999999998</v>
      </c>
      <c r="K4" s="162">
        <v>0.6</v>
      </c>
      <c r="L4" s="179">
        <f t="shared" si="0"/>
        <v>0.83087999999999995</v>
      </c>
      <c r="M4" s="179">
        <f t="shared" si="1"/>
        <v>2.2000000000000002</v>
      </c>
      <c r="N4" s="179">
        <f t="shared" si="2"/>
        <v>0.4</v>
      </c>
    </row>
    <row r="5" spans="1:14">
      <c r="A5" s="160" t="s">
        <v>165</v>
      </c>
      <c r="B5" s="160">
        <v>1110</v>
      </c>
      <c r="C5" s="160" t="s">
        <v>143</v>
      </c>
      <c r="D5" s="160" t="s">
        <v>91</v>
      </c>
      <c r="E5" s="181">
        <v>0.19</v>
      </c>
      <c r="F5" s="181">
        <v>57.7</v>
      </c>
      <c r="G5" s="161">
        <v>0</v>
      </c>
      <c r="H5" s="161">
        <v>0.96799999999999997</v>
      </c>
      <c r="I5" s="161">
        <v>0.125</v>
      </c>
      <c r="J5" s="161">
        <v>0.28799999999999998</v>
      </c>
      <c r="K5" s="162">
        <v>1.4</v>
      </c>
      <c r="L5" s="179">
        <f t="shared" si="0"/>
        <v>1.9387199999999998</v>
      </c>
      <c r="M5" s="179">
        <f t="shared" si="1"/>
        <v>5.0999999999999996</v>
      </c>
      <c r="N5" s="179">
        <f t="shared" si="2"/>
        <v>0.9</v>
      </c>
    </row>
    <row r="6" spans="1:14">
      <c r="A6" s="160" t="s">
        <v>165</v>
      </c>
      <c r="B6" s="160">
        <v>5300</v>
      </c>
      <c r="C6" s="160" t="s">
        <v>143</v>
      </c>
      <c r="D6" s="160" t="s">
        <v>94</v>
      </c>
      <c r="E6" s="181">
        <v>0.19</v>
      </c>
      <c r="F6" s="181">
        <v>57.7</v>
      </c>
      <c r="G6" s="161">
        <v>0</v>
      </c>
      <c r="H6" s="161">
        <v>0.505</v>
      </c>
      <c r="I6" s="161">
        <v>6.8000000000000005E-2</v>
      </c>
      <c r="J6" s="161">
        <v>5.2999999999999999E-2</v>
      </c>
      <c r="K6" s="162">
        <v>2.2999999999999998</v>
      </c>
      <c r="L6" s="179">
        <f t="shared" si="0"/>
        <v>0.5861358333333333</v>
      </c>
      <c r="M6" s="179">
        <f t="shared" si="1"/>
        <v>0.8</v>
      </c>
      <c r="N6" s="179">
        <f t="shared" si="2"/>
        <v>0.5</v>
      </c>
    </row>
    <row r="7" spans="1:14">
      <c r="A7" s="160" t="s">
        <v>165</v>
      </c>
      <c r="B7" s="160">
        <v>5300</v>
      </c>
      <c r="C7" s="160" t="s">
        <v>143</v>
      </c>
      <c r="D7" s="160" t="s">
        <v>94</v>
      </c>
      <c r="E7" s="181">
        <v>0.19</v>
      </c>
      <c r="F7" s="181">
        <v>57.7</v>
      </c>
      <c r="G7" s="161">
        <v>0</v>
      </c>
      <c r="H7" s="161">
        <v>0.505</v>
      </c>
      <c r="I7" s="161">
        <v>6.8000000000000005E-2</v>
      </c>
      <c r="J7" s="161">
        <v>5.2999999999999999E-2</v>
      </c>
      <c r="K7" s="162">
        <v>7.2</v>
      </c>
      <c r="L7" s="179">
        <f t="shared" si="0"/>
        <v>1.8348599999999999</v>
      </c>
      <c r="M7" s="179">
        <f t="shared" si="1"/>
        <v>2.5</v>
      </c>
      <c r="N7" s="179">
        <f t="shared" si="2"/>
        <v>1.7</v>
      </c>
    </row>
    <row r="8" spans="1:14">
      <c r="A8" s="160" t="s">
        <v>165</v>
      </c>
      <c r="B8" s="160">
        <v>1210</v>
      </c>
      <c r="C8" s="160" t="s">
        <v>143</v>
      </c>
      <c r="D8" s="160" t="s">
        <v>94</v>
      </c>
      <c r="E8" s="181">
        <v>0.19</v>
      </c>
      <c r="F8" s="181">
        <v>57.7</v>
      </c>
      <c r="G8" s="161">
        <v>0</v>
      </c>
      <c r="H8" s="161">
        <v>1.2450000000000001</v>
      </c>
      <c r="I8" s="161">
        <v>0.21299999999999999</v>
      </c>
      <c r="J8" s="161">
        <v>0.28799999999999998</v>
      </c>
      <c r="K8" s="162">
        <v>71.5</v>
      </c>
      <c r="L8" s="179">
        <f t="shared" si="0"/>
        <v>99.013199999999998</v>
      </c>
      <c r="M8" s="179">
        <f t="shared" si="1"/>
        <v>335.4</v>
      </c>
      <c r="N8" s="179">
        <f t="shared" si="2"/>
        <v>71</v>
      </c>
    </row>
    <row r="9" spans="1:14">
      <c r="A9" s="160" t="s">
        <v>165</v>
      </c>
      <c r="B9" s="160">
        <v>1290</v>
      </c>
      <c r="C9" s="160" t="s">
        <v>143</v>
      </c>
      <c r="D9" s="160" t="s">
        <v>94</v>
      </c>
      <c r="E9" s="181">
        <v>0.19</v>
      </c>
      <c r="F9" s="181">
        <v>57.7</v>
      </c>
      <c r="G9" s="161">
        <v>0</v>
      </c>
      <c r="H9" s="161">
        <v>1.2450000000000001</v>
      </c>
      <c r="I9" s="161">
        <v>0.21299999999999999</v>
      </c>
      <c r="J9" s="161">
        <v>0.34100000000000003</v>
      </c>
      <c r="K9" s="162">
        <v>24.2</v>
      </c>
      <c r="L9" s="179">
        <f t="shared" si="0"/>
        <v>39.679328333333338</v>
      </c>
      <c r="M9" s="179">
        <f t="shared" si="1"/>
        <v>134.4</v>
      </c>
      <c r="N9" s="179">
        <f t="shared" si="2"/>
        <v>27.6</v>
      </c>
    </row>
    <row r="10" spans="1:14">
      <c r="A10" s="160" t="s">
        <v>165</v>
      </c>
      <c r="B10" s="160">
        <v>1800</v>
      </c>
      <c r="C10" s="160" t="s">
        <v>143</v>
      </c>
      <c r="D10" s="160" t="s">
        <v>94</v>
      </c>
      <c r="E10" s="181">
        <v>0.19</v>
      </c>
      <c r="F10" s="181">
        <v>57.7</v>
      </c>
      <c r="G10" s="161">
        <v>0</v>
      </c>
      <c r="H10" s="161">
        <v>1.2450000000000001</v>
      </c>
      <c r="I10" s="161">
        <v>0.21299999999999999</v>
      </c>
      <c r="J10" s="161">
        <v>0.28899999999999998</v>
      </c>
      <c r="K10" s="162">
        <v>5.7</v>
      </c>
      <c r="L10" s="179">
        <f t="shared" si="0"/>
        <v>7.9207675000000002</v>
      </c>
      <c r="M10" s="179">
        <f t="shared" si="1"/>
        <v>26.8</v>
      </c>
      <c r="N10" s="179">
        <f t="shared" si="2"/>
        <v>5.7</v>
      </c>
    </row>
    <row r="11" spans="1:14">
      <c r="A11" s="160" t="s">
        <v>165</v>
      </c>
      <c r="B11" s="160">
        <v>1850</v>
      </c>
      <c r="C11" s="160" t="s">
        <v>143</v>
      </c>
      <c r="D11" s="160" t="s">
        <v>94</v>
      </c>
      <c r="E11" s="181">
        <v>0.19</v>
      </c>
      <c r="F11" s="181">
        <v>57.7</v>
      </c>
      <c r="G11" s="161">
        <v>0</v>
      </c>
      <c r="H11" s="161">
        <v>0.96799999999999997</v>
      </c>
      <c r="I11" s="161">
        <v>0.125</v>
      </c>
      <c r="J11" s="161">
        <v>0.34100000000000003</v>
      </c>
      <c r="K11" s="162">
        <v>0.3</v>
      </c>
      <c r="L11" s="179">
        <f t="shared" si="0"/>
        <v>0.49189250000000007</v>
      </c>
      <c r="M11" s="179">
        <f t="shared" si="1"/>
        <v>1.3</v>
      </c>
      <c r="N11" s="179">
        <f t="shared" si="2"/>
        <v>0.2</v>
      </c>
    </row>
    <row r="12" spans="1:14">
      <c r="A12" s="160" t="s">
        <v>165</v>
      </c>
      <c r="B12" s="160">
        <v>1850</v>
      </c>
      <c r="C12" s="160" t="s">
        <v>143</v>
      </c>
      <c r="D12" s="160" t="s">
        <v>91</v>
      </c>
      <c r="E12" s="181">
        <v>0.19</v>
      </c>
      <c r="F12" s="181">
        <v>57.7</v>
      </c>
      <c r="G12" s="161">
        <v>0</v>
      </c>
      <c r="H12" s="161">
        <v>0.96799999999999997</v>
      </c>
      <c r="I12" s="161">
        <v>0.125</v>
      </c>
      <c r="J12" s="161">
        <v>0.34100000000000003</v>
      </c>
      <c r="K12" s="162">
        <v>15.6</v>
      </c>
      <c r="L12" s="179">
        <f t="shared" si="0"/>
        <v>25.578410000000005</v>
      </c>
      <c r="M12" s="179">
        <f t="shared" si="1"/>
        <v>67.400000000000006</v>
      </c>
      <c r="N12" s="179">
        <f t="shared" si="2"/>
        <v>11.7</v>
      </c>
    </row>
    <row r="13" spans="1:14">
      <c r="A13" s="160" t="s">
        <v>165</v>
      </c>
      <c r="B13" s="160">
        <v>1320</v>
      </c>
      <c r="C13" s="160" t="s">
        <v>143</v>
      </c>
      <c r="D13" s="160" t="s">
        <v>94</v>
      </c>
      <c r="E13" s="181">
        <v>0.19</v>
      </c>
      <c r="F13" s="181">
        <v>57.7</v>
      </c>
      <c r="G13" s="161">
        <v>0</v>
      </c>
      <c r="H13" s="161">
        <v>1.395</v>
      </c>
      <c r="I13" s="161">
        <v>0.33900000000000002</v>
      </c>
      <c r="J13" s="161">
        <v>0.39300000000000002</v>
      </c>
      <c r="K13" s="162">
        <v>0.5</v>
      </c>
      <c r="L13" s="179">
        <f t="shared" si="0"/>
        <v>0.94483750000000011</v>
      </c>
      <c r="M13" s="179">
        <f t="shared" si="1"/>
        <v>3.6</v>
      </c>
      <c r="N13" s="179">
        <f t="shared" si="2"/>
        <v>1</v>
      </c>
    </row>
    <row r="14" spans="1:14">
      <c r="A14" s="160" t="s">
        <v>165</v>
      </c>
      <c r="B14" s="160">
        <v>1800</v>
      </c>
      <c r="C14" s="160" t="s">
        <v>143</v>
      </c>
      <c r="D14" s="160" t="s">
        <v>91</v>
      </c>
      <c r="E14" s="181">
        <v>0.19</v>
      </c>
      <c r="F14" s="181">
        <v>57.7</v>
      </c>
      <c r="G14" s="161">
        <v>0</v>
      </c>
      <c r="H14" s="161">
        <v>1.2450000000000001</v>
      </c>
      <c r="I14" s="161">
        <v>0.21299999999999999</v>
      </c>
      <c r="J14" s="161">
        <v>0.28899999999999998</v>
      </c>
      <c r="K14" s="162">
        <v>7.6</v>
      </c>
      <c r="L14" s="179">
        <f t="shared" si="0"/>
        <v>10.561023333333333</v>
      </c>
      <c r="M14" s="179">
        <f t="shared" si="1"/>
        <v>35.799999999999997</v>
      </c>
      <c r="N14" s="179">
        <f t="shared" si="2"/>
        <v>7.6</v>
      </c>
    </row>
    <row r="15" spans="1:14">
      <c r="A15" s="160" t="s">
        <v>165</v>
      </c>
      <c r="B15" s="160">
        <v>5300</v>
      </c>
      <c r="C15" s="160" t="s">
        <v>143</v>
      </c>
      <c r="D15" s="160" t="s">
        <v>94</v>
      </c>
      <c r="E15" s="181">
        <v>0.19</v>
      </c>
      <c r="F15" s="181">
        <v>57.7</v>
      </c>
      <c r="G15" s="161">
        <v>0</v>
      </c>
      <c r="H15" s="161">
        <v>0.505</v>
      </c>
      <c r="I15" s="161">
        <v>6.8000000000000005E-2</v>
      </c>
      <c r="J15" s="161">
        <v>5.2999999999999999E-2</v>
      </c>
      <c r="K15" s="162">
        <v>8.8000000000000007</v>
      </c>
      <c r="L15" s="179">
        <f t="shared" si="0"/>
        <v>2.2426066666666666</v>
      </c>
      <c r="M15" s="179">
        <f t="shared" si="1"/>
        <v>3.1</v>
      </c>
      <c r="N15" s="179">
        <f t="shared" si="2"/>
        <v>2.1</v>
      </c>
    </row>
    <row r="16" spans="1:14">
      <c r="A16" s="160" t="s">
        <v>165</v>
      </c>
      <c r="B16" s="160">
        <v>1220</v>
      </c>
      <c r="C16" s="160" t="s">
        <v>143</v>
      </c>
      <c r="D16" s="160" t="s">
        <v>94</v>
      </c>
      <c r="E16" s="181">
        <v>0.19</v>
      </c>
      <c r="F16" s="181">
        <v>57.7</v>
      </c>
      <c r="G16" s="161">
        <v>0</v>
      </c>
      <c r="H16" s="161">
        <v>1.2450000000000001</v>
      </c>
      <c r="I16" s="161">
        <v>0.21299999999999999</v>
      </c>
      <c r="J16" s="161">
        <v>0.28799999999999998</v>
      </c>
      <c r="K16" s="162">
        <v>26.7</v>
      </c>
      <c r="L16" s="179">
        <f t="shared" si="0"/>
        <v>36.974159999999998</v>
      </c>
      <c r="M16" s="179">
        <f t="shared" si="1"/>
        <v>125.3</v>
      </c>
      <c r="N16" s="179">
        <f t="shared" si="2"/>
        <v>26.5</v>
      </c>
    </row>
    <row r="17" spans="1:14">
      <c r="A17" s="160" t="s">
        <v>165</v>
      </c>
      <c r="B17" s="160">
        <v>4110</v>
      </c>
      <c r="C17" s="160" t="s">
        <v>143</v>
      </c>
      <c r="D17" s="160" t="s">
        <v>94</v>
      </c>
      <c r="E17" s="181">
        <v>0.19</v>
      </c>
      <c r="F17" s="181">
        <v>57.7</v>
      </c>
      <c r="G17" s="161">
        <v>0</v>
      </c>
      <c r="H17" s="161">
        <v>0.69099999999999995</v>
      </c>
      <c r="I17" s="161">
        <v>3.5999999999999997E-2</v>
      </c>
      <c r="J17" s="161">
        <v>0.26200000000000001</v>
      </c>
      <c r="K17" s="162">
        <v>31.4</v>
      </c>
      <c r="L17" s="179">
        <f t="shared" si="0"/>
        <v>39.55719666666667</v>
      </c>
      <c r="M17" s="179">
        <f t="shared" si="1"/>
        <v>74.400000000000006</v>
      </c>
      <c r="N17" s="179">
        <f t="shared" si="2"/>
        <v>9.8000000000000007</v>
      </c>
    </row>
    <row r="18" spans="1:14">
      <c r="A18" s="160" t="s">
        <v>165</v>
      </c>
      <c r="B18" s="160">
        <v>4110</v>
      </c>
      <c r="C18" s="160" t="s">
        <v>143</v>
      </c>
      <c r="D18" s="160" t="s">
        <v>91</v>
      </c>
      <c r="E18" s="181">
        <v>0.19</v>
      </c>
      <c r="F18" s="181">
        <v>57.7</v>
      </c>
      <c r="G18" s="161">
        <v>0</v>
      </c>
      <c r="H18" s="161">
        <v>0.69099999999999995</v>
      </c>
      <c r="I18" s="161">
        <v>3.5999999999999997E-2</v>
      </c>
      <c r="J18" s="161">
        <v>0.26200000000000001</v>
      </c>
      <c r="K18" s="162">
        <v>11.9</v>
      </c>
      <c r="L18" s="179">
        <f t="shared" si="0"/>
        <v>14.991421666666669</v>
      </c>
      <c r="M18" s="179">
        <f t="shared" si="1"/>
        <v>28.2</v>
      </c>
      <c r="N18" s="179">
        <f t="shared" si="2"/>
        <v>3.7</v>
      </c>
    </row>
    <row r="19" spans="1:14">
      <c r="A19" s="160" t="s">
        <v>165</v>
      </c>
      <c r="B19" s="160">
        <v>1290</v>
      </c>
      <c r="C19" s="160" t="s">
        <v>143</v>
      </c>
      <c r="D19" s="160" t="s">
        <v>94</v>
      </c>
      <c r="E19" s="181">
        <v>0.19</v>
      </c>
      <c r="F19" s="181">
        <v>57.7</v>
      </c>
      <c r="G19" s="161">
        <v>0</v>
      </c>
      <c r="H19" s="161">
        <v>1.2450000000000001</v>
      </c>
      <c r="I19" s="161">
        <v>0.21299999999999999</v>
      </c>
      <c r="J19" s="161">
        <v>0.34100000000000003</v>
      </c>
      <c r="K19" s="162">
        <v>0.5</v>
      </c>
      <c r="L19" s="179">
        <f t="shared" si="0"/>
        <v>0.81982083333333344</v>
      </c>
      <c r="M19" s="179">
        <f t="shared" si="1"/>
        <v>2.8</v>
      </c>
      <c r="N19" s="179">
        <f t="shared" si="2"/>
        <v>0.6</v>
      </c>
    </row>
    <row r="20" spans="1:14">
      <c r="A20" s="160" t="s">
        <v>165</v>
      </c>
      <c r="B20" s="160">
        <v>3300</v>
      </c>
      <c r="C20" s="160" t="s">
        <v>143</v>
      </c>
      <c r="D20" s="160" t="s">
        <v>94</v>
      </c>
      <c r="E20" s="181">
        <v>0.19</v>
      </c>
      <c r="F20" s="181">
        <v>57.7</v>
      </c>
      <c r="G20" s="161">
        <v>0</v>
      </c>
      <c r="H20" s="161">
        <v>0.69099999999999995</v>
      </c>
      <c r="I20" s="161">
        <v>3.5999999999999997E-2</v>
      </c>
      <c r="J20" s="161">
        <v>0.26200000000000001</v>
      </c>
      <c r="K20" s="162">
        <v>1.4</v>
      </c>
      <c r="L20" s="179">
        <f t="shared" si="0"/>
        <v>1.7636966666666669</v>
      </c>
      <c r="M20" s="179">
        <f t="shared" si="1"/>
        <v>3.3</v>
      </c>
      <c r="N20" s="179">
        <f t="shared" si="2"/>
        <v>0.4</v>
      </c>
    </row>
    <row r="21" spans="1:14">
      <c r="A21" s="160" t="s">
        <v>165</v>
      </c>
      <c r="B21" s="160">
        <v>3300</v>
      </c>
      <c r="C21" s="160" t="s">
        <v>143</v>
      </c>
      <c r="D21" s="160" t="s">
        <v>91</v>
      </c>
      <c r="E21" s="181">
        <v>0.19</v>
      </c>
      <c r="F21" s="181">
        <v>57.7</v>
      </c>
      <c r="G21" s="161">
        <v>0</v>
      </c>
      <c r="H21" s="161">
        <v>0.69099999999999995</v>
      </c>
      <c r="I21" s="161">
        <v>3.5999999999999997E-2</v>
      </c>
      <c r="J21" s="161">
        <v>0.26200000000000001</v>
      </c>
      <c r="K21" s="162">
        <v>18.2</v>
      </c>
      <c r="L21" s="179">
        <f t="shared" si="0"/>
        <v>22.928056666666667</v>
      </c>
      <c r="M21" s="179">
        <f t="shared" si="1"/>
        <v>43.1</v>
      </c>
      <c r="N21" s="179">
        <f t="shared" si="2"/>
        <v>5.7</v>
      </c>
    </row>
    <row r="22" spans="1:14">
      <c r="K22" s="179">
        <f t="shared" ref="K22:M22" si="3">SUM(K2:K21)</f>
        <v>469.79999999999995</v>
      </c>
      <c r="L22" s="179">
        <f t="shared" si="3"/>
        <v>632.70021416666657</v>
      </c>
      <c r="M22" s="179">
        <f t="shared" si="3"/>
        <v>1748.9999999999998</v>
      </c>
      <c r="N22">
        <f>SUM(N2:N21)</f>
        <v>331.7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96"/>
  <sheetViews>
    <sheetView workbookViewId="0">
      <pane ySplit="1" topLeftCell="A272" activePane="bottomLeft" state="frozen"/>
      <selection pane="bottomLeft" activeCell="L114" sqref="L114:L246"/>
    </sheetView>
  </sheetViews>
  <sheetFormatPr defaultRowHeight="15"/>
  <cols>
    <col min="1" max="1" width="33.140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6.5703125" bestFit="1" customWidth="1"/>
    <col min="12" max="12" width="13.85546875" customWidth="1"/>
  </cols>
  <sheetData>
    <row r="1" spans="1:14">
      <c r="A1" s="119" t="s">
        <v>132</v>
      </c>
      <c r="B1" s="119" t="s">
        <v>133</v>
      </c>
      <c r="C1" s="119" t="s">
        <v>134</v>
      </c>
      <c r="D1" s="119" t="s">
        <v>135</v>
      </c>
      <c r="E1" s="120" t="s">
        <v>136</v>
      </c>
      <c r="F1" s="120" t="s">
        <v>137</v>
      </c>
      <c r="G1" s="120" t="s">
        <v>138</v>
      </c>
      <c r="H1" s="120" t="s">
        <v>139</v>
      </c>
      <c r="I1" s="120" t="s">
        <v>140</v>
      </c>
      <c r="J1" s="120" t="s">
        <v>141</v>
      </c>
      <c r="K1" s="121" t="s">
        <v>90</v>
      </c>
      <c r="L1" s="55" t="s">
        <v>184</v>
      </c>
      <c r="M1" s="52" t="s">
        <v>185</v>
      </c>
      <c r="N1" s="52" t="s">
        <v>186</v>
      </c>
    </row>
    <row r="2" spans="1:14">
      <c r="A2" s="130" t="s">
        <v>145</v>
      </c>
      <c r="B2" s="130">
        <v>2110</v>
      </c>
      <c r="C2" s="130" t="s">
        <v>146</v>
      </c>
      <c r="D2" s="130" t="s">
        <v>94</v>
      </c>
      <c r="E2" s="131">
        <v>0.33</v>
      </c>
      <c r="F2" s="131">
        <v>53.9</v>
      </c>
      <c r="G2" s="131">
        <v>0.08</v>
      </c>
      <c r="H2" s="131">
        <v>2.0139999999999998</v>
      </c>
      <c r="I2" s="131">
        <v>0.28699999999999998</v>
      </c>
      <c r="J2" s="131">
        <v>0.315</v>
      </c>
      <c r="K2" s="132">
        <v>0.1</v>
      </c>
      <c r="L2" s="179">
        <f>(F2*J2*K2/12)+(G2*K2)</f>
        <v>0.14948750000000002</v>
      </c>
      <c r="M2" s="179">
        <f>ROUND(2.721*H2*L2,1)</f>
        <v>0.8</v>
      </c>
      <c r="N2" s="179">
        <f>ROUND((2.721*I2*L2)+(E2*K2),1)</f>
        <v>0.1</v>
      </c>
    </row>
    <row r="3" spans="1:14">
      <c r="A3" s="130" t="s">
        <v>145</v>
      </c>
      <c r="B3" s="130">
        <v>2110</v>
      </c>
      <c r="C3" s="130" t="s">
        <v>146</v>
      </c>
      <c r="D3" s="130" t="s">
        <v>94</v>
      </c>
      <c r="E3" s="131">
        <v>0.33</v>
      </c>
      <c r="F3" s="131">
        <v>53.9</v>
      </c>
      <c r="G3" s="131">
        <v>0.08</v>
      </c>
      <c r="H3" s="131">
        <v>2.0139999999999998</v>
      </c>
      <c r="I3" s="131">
        <v>0.28699999999999998</v>
      </c>
      <c r="J3" s="131">
        <v>0.315</v>
      </c>
      <c r="K3" s="132">
        <v>13</v>
      </c>
      <c r="L3" s="179">
        <f t="shared" ref="L3:L66" si="0">(F3*J3*K3/12)+(G3*K3)</f>
        <v>19.433375000000002</v>
      </c>
      <c r="M3" s="179">
        <f t="shared" ref="M3:M66" si="1">ROUND(2.721*H3*L3,1)</f>
        <v>106.5</v>
      </c>
      <c r="N3" s="179">
        <f t="shared" ref="N3:N66" si="2">ROUND((2.721*I3*L3)+(E3*K3),1)</f>
        <v>19.5</v>
      </c>
    </row>
    <row r="4" spans="1:14">
      <c r="A4" s="130" t="s">
        <v>145</v>
      </c>
      <c r="B4" s="130">
        <v>2110</v>
      </c>
      <c r="C4" s="130" t="s">
        <v>146</v>
      </c>
      <c r="D4" s="130" t="s">
        <v>94</v>
      </c>
      <c r="E4" s="131">
        <v>0.33</v>
      </c>
      <c r="F4" s="131">
        <v>53.9</v>
      </c>
      <c r="G4" s="131">
        <v>0.08</v>
      </c>
      <c r="H4" s="131">
        <v>2.0139999999999998</v>
      </c>
      <c r="I4" s="131">
        <v>0.28699999999999998</v>
      </c>
      <c r="J4" s="131">
        <v>0.315</v>
      </c>
      <c r="K4" s="132">
        <v>2</v>
      </c>
      <c r="L4" s="179">
        <f t="shared" si="0"/>
        <v>2.9897500000000004</v>
      </c>
      <c r="M4" s="179">
        <f t="shared" si="1"/>
        <v>16.399999999999999</v>
      </c>
      <c r="N4" s="179">
        <f t="shared" si="2"/>
        <v>3</v>
      </c>
    </row>
    <row r="5" spans="1:14">
      <c r="A5" s="130" t="s">
        <v>145</v>
      </c>
      <c r="B5" s="130">
        <v>2110</v>
      </c>
      <c r="C5" s="130" t="s">
        <v>146</v>
      </c>
      <c r="D5" s="130" t="s">
        <v>94</v>
      </c>
      <c r="E5" s="131">
        <v>0.33</v>
      </c>
      <c r="F5" s="131">
        <v>53.9</v>
      </c>
      <c r="G5" s="131">
        <v>0.08</v>
      </c>
      <c r="H5" s="131">
        <v>2.0139999999999998</v>
      </c>
      <c r="I5" s="131">
        <v>0.28699999999999998</v>
      </c>
      <c r="J5" s="131">
        <v>0.315</v>
      </c>
      <c r="K5" s="132">
        <v>3.6</v>
      </c>
      <c r="L5" s="179">
        <f t="shared" si="0"/>
        <v>5.3815500000000007</v>
      </c>
      <c r="M5" s="179">
        <f t="shared" si="1"/>
        <v>29.5</v>
      </c>
      <c r="N5" s="179">
        <f t="shared" si="2"/>
        <v>5.4</v>
      </c>
    </row>
    <row r="6" spans="1:14">
      <c r="A6" s="130" t="s">
        <v>145</v>
      </c>
      <c r="B6" s="130">
        <v>2110</v>
      </c>
      <c r="C6" s="130" t="s">
        <v>146</v>
      </c>
      <c r="D6" s="130" t="s">
        <v>92</v>
      </c>
      <c r="E6" s="131">
        <v>0.33</v>
      </c>
      <c r="F6" s="131">
        <v>53.9</v>
      </c>
      <c r="G6" s="131">
        <v>0.08</v>
      </c>
      <c r="H6" s="131">
        <v>2.0139999999999998</v>
      </c>
      <c r="I6" s="131">
        <v>0.28699999999999998</v>
      </c>
      <c r="J6" s="131">
        <v>0.315</v>
      </c>
      <c r="K6" s="132">
        <v>5.7</v>
      </c>
      <c r="L6" s="179">
        <f t="shared" si="0"/>
        <v>8.5207874999999991</v>
      </c>
      <c r="M6" s="179">
        <f t="shared" si="1"/>
        <v>46.7</v>
      </c>
      <c r="N6" s="179">
        <f t="shared" si="2"/>
        <v>8.5</v>
      </c>
    </row>
    <row r="7" spans="1:14">
      <c r="A7" s="130" t="s">
        <v>145</v>
      </c>
      <c r="B7" s="130">
        <v>2110</v>
      </c>
      <c r="C7" s="130" t="s">
        <v>146</v>
      </c>
      <c r="D7" s="130" t="s">
        <v>92</v>
      </c>
      <c r="E7" s="131">
        <v>0.33</v>
      </c>
      <c r="F7" s="131">
        <v>53.9</v>
      </c>
      <c r="G7" s="131">
        <v>0.08</v>
      </c>
      <c r="H7" s="131">
        <v>2.0139999999999998</v>
      </c>
      <c r="I7" s="131">
        <v>0.28699999999999998</v>
      </c>
      <c r="J7" s="131">
        <v>0.315</v>
      </c>
      <c r="K7" s="132">
        <v>5.5</v>
      </c>
      <c r="L7" s="179">
        <f t="shared" si="0"/>
        <v>8.2218125000000004</v>
      </c>
      <c r="M7" s="179">
        <f t="shared" si="1"/>
        <v>45.1</v>
      </c>
      <c r="N7" s="179">
        <f t="shared" si="2"/>
        <v>8.1999999999999993</v>
      </c>
    </row>
    <row r="8" spans="1:14">
      <c r="A8" s="130" t="s">
        <v>145</v>
      </c>
      <c r="B8" s="130">
        <v>2110</v>
      </c>
      <c r="C8" s="130" t="s">
        <v>146</v>
      </c>
      <c r="D8" s="130" t="s">
        <v>94</v>
      </c>
      <c r="E8" s="131">
        <v>0.33</v>
      </c>
      <c r="F8" s="131">
        <v>53.9</v>
      </c>
      <c r="G8" s="131">
        <v>0.08</v>
      </c>
      <c r="H8" s="131">
        <v>2.0139999999999998</v>
      </c>
      <c r="I8" s="131">
        <v>0.28699999999999998</v>
      </c>
      <c r="J8" s="131">
        <v>0.315</v>
      </c>
      <c r="K8" s="132">
        <v>0.6</v>
      </c>
      <c r="L8" s="179">
        <f t="shared" si="0"/>
        <v>0.89692499999999997</v>
      </c>
      <c r="M8" s="179">
        <f t="shared" si="1"/>
        <v>4.9000000000000004</v>
      </c>
      <c r="N8" s="179">
        <f t="shared" si="2"/>
        <v>0.9</v>
      </c>
    </row>
    <row r="9" spans="1:14">
      <c r="A9" s="130" t="s">
        <v>145</v>
      </c>
      <c r="B9" s="130">
        <v>2110</v>
      </c>
      <c r="C9" s="130" t="s">
        <v>146</v>
      </c>
      <c r="D9" s="130" t="s">
        <v>92</v>
      </c>
      <c r="E9" s="131">
        <v>0.33</v>
      </c>
      <c r="F9" s="131">
        <v>53.9</v>
      </c>
      <c r="G9" s="131">
        <v>0.08</v>
      </c>
      <c r="H9" s="131">
        <v>2.0139999999999998</v>
      </c>
      <c r="I9" s="131">
        <v>0.28699999999999998</v>
      </c>
      <c r="J9" s="131">
        <v>0.315</v>
      </c>
      <c r="K9" s="132">
        <v>0.5</v>
      </c>
      <c r="L9" s="179">
        <f t="shared" si="0"/>
        <v>0.74743750000000009</v>
      </c>
      <c r="M9" s="179">
        <f t="shared" si="1"/>
        <v>4.0999999999999996</v>
      </c>
      <c r="N9" s="179">
        <f t="shared" si="2"/>
        <v>0.7</v>
      </c>
    </row>
    <row r="10" spans="1:14">
      <c r="A10" s="130" t="s">
        <v>145</v>
      </c>
      <c r="B10" s="130">
        <v>2110</v>
      </c>
      <c r="C10" s="130" t="s">
        <v>146</v>
      </c>
      <c r="D10" s="130" t="s">
        <v>92</v>
      </c>
      <c r="E10" s="131">
        <v>0.33</v>
      </c>
      <c r="F10" s="131">
        <v>53.9</v>
      </c>
      <c r="G10" s="131">
        <v>0.08</v>
      </c>
      <c r="H10" s="131">
        <v>2.0139999999999998</v>
      </c>
      <c r="I10" s="131">
        <v>0.28699999999999998</v>
      </c>
      <c r="J10" s="131">
        <v>0.315</v>
      </c>
      <c r="K10" s="132">
        <v>0.8</v>
      </c>
      <c r="L10" s="179">
        <f t="shared" si="0"/>
        <v>1.1959000000000002</v>
      </c>
      <c r="M10" s="179">
        <f t="shared" si="1"/>
        <v>6.6</v>
      </c>
      <c r="N10" s="179">
        <f t="shared" si="2"/>
        <v>1.2</v>
      </c>
    </row>
    <row r="11" spans="1:14">
      <c r="A11" s="130" t="s">
        <v>145</v>
      </c>
      <c r="B11" s="130">
        <v>2110</v>
      </c>
      <c r="C11" s="130" t="s">
        <v>146</v>
      </c>
      <c r="D11" s="130" t="s">
        <v>94</v>
      </c>
      <c r="E11" s="131">
        <v>0.33</v>
      </c>
      <c r="F11" s="131">
        <v>53.9</v>
      </c>
      <c r="G11" s="131">
        <v>0.08</v>
      </c>
      <c r="H11" s="131">
        <v>2.0139999999999998</v>
      </c>
      <c r="I11" s="131">
        <v>0.28699999999999998</v>
      </c>
      <c r="J11" s="131">
        <v>0.315</v>
      </c>
      <c r="K11" s="132">
        <v>97.4</v>
      </c>
      <c r="L11" s="179">
        <f t="shared" si="0"/>
        <v>145.60082500000001</v>
      </c>
      <c r="M11" s="179">
        <f t="shared" si="1"/>
        <v>797.9</v>
      </c>
      <c r="N11" s="179">
        <f t="shared" si="2"/>
        <v>145.80000000000001</v>
      </c>
    </row>
    <row r="12" spans="1:14">
      <c r="A12" s="130" t="s">
        <v>145</v>
      </c>
      <c r="B12" s="130">
        <v>2110</v>
      </c>
      <c r="C12" s="130" t="s">
        <v>146</v>
      </c>
      <c r="D12" s="130" t="s">
        <v>92</v>
      </c>
      <c r="E12" s="131">
        <v>0.33</v>
      </c>
      <c r="F12" s="131">
        <v>53.9</v>
      </c>
      <c r="G12" s="131">
        <v>0.08</v>
      </c>
      <c r="H12" s="131">
        <v>2.0139999999999998</v>
      </c>
      <c r="I12" s="131">
        <v>0.28699999999999998</v>
      </c>
      <c r="J12" s="131">
        <v>0.315</v>
      </c>
      <c r="K12" s="132">
        <v>2.1</v>
      </c>
      <c r="L12" s="179">
        <f t="shared" si="0"/>
        <v>3.1392375000000006</v>
      </c>
      <c r="M12" s="179">
        <f t="shared" si="1"/>
        <v>17.2</v>
      </c>
      <c r="N12" s="179">
        <f t="shared" si="2"/>
        <v>3.1</v>
      </c>
    </row>
    <row r="13" spans="1:14">
      <c r="A13" s="130" t="s">
        <v>145</v>
      </c>
      <c r="B13" s="130">
        <v>3100</v>
      </c>
      <c r="C13" s="130" t="s">
        <v>146</v>
      </c>
      <c r="D13" s="130" t="s">
        <v>92</v>
      </c>
      <c r="E13" s="131">
        <v>0.33</v>
      </c>
      <c r="F13" s="131">
        <v>53.9</v>
      </c>
      <c r="G13" s="131">
        <v>0.08</v>
      </c>
      <c r="H13" s="131">
        <v>0.69099999999999995</v>
      </c>
      <c r="I13" s="131">
        <v>3.5999999999999997E-2</v>
      </c>
      <c r="J13" s="131">
        <v>0.26200000000000001</v>
      </c>
      <c r="K13" s="132">
        <v>18.2</v>
      </c>
      <c r="L13" s="179">
        <f t="shared" si="0"/>
        <v>22.874063333333332</v>
      </c>
      <c r="M13" s="179">
        <f t="shared" si="1"/>
        <v>43</v>
      </c>
      <c r="N13" s="179">
        <f t="shared" si="2"/>
        <v>8.1999999999999993</v>
      </c>
    </row>
    <row r="14" spans="1:14">
      <c r="A14" s="130" t="s">
        <v>145</v>
      </c>
      <c r="B14" s="130">
        <v>3100</v>
      </c>
      <c r="C14" s="130" t="s">
        <v>146</v>
      </c>
      <c r="D14" s="130" t="s">
        <v>94</v>
      </c>
      <c r="E14" s="131">
        <v>0.33</v>
      </c>
      <c r="F14" s="131">
        <v>53.9</v>
      </c>
      <c r="G14" s="131">
        <v>0.08</v>
      </c>
      <c r="H14" s="131">
        <v>0.69099999999999995</v>
      </c>
      <c r="I14" s="131">
        <v>3.5999999999999997E-2</v>
      </c>
      <c r="J14" s="131">
        <v>0.26200000000000001</v>
      </c>
      <c r="K14" s="132">
        <v>6</v>
      </c>
      <c r="L14" s="179">
        <f t="shared" si="0"/>
        <v>7.5409000000000006</v>
      </c>
      <c r="M14" s="179">
        <f t="shared" si="1"/>
        <v>14.2</v>
      </c>
      <c r="N14" s="179">
        <f t="shared" si="2"/>
        <v>2.7</v>
      </c>
    </row>
    <row r="15" spans="1:14">
      <c r="A15" s="130" t="s">
        <v>145</v>
      </c>
      <c r="B15" s="130">
        <v>3100</v>
      </c>
      <c r="C15" s="130" t="s">
        <v>146</v>
      </c>
      <c r="D15" s="130" t="s">
        <v>94</v>
      </c>
      <c r="E15" s="131">
        <v>0.33</v>
      </c>
      <c r="F15" s="131">
        <v>53.9</v>
      </c>
      <c r="G15" s="131">
        <v>0.08</v>
      </c>
      <c r="H15" s="131">
        <v>0.69099999999999995</v>
      </c>
      <c r="I15" s="131">
        <v>3.5999999999999997E-2</v>
      </c>
      <c r="J15" s="131">
        <v>0.26200000000000001</v>
      </c>
      <c r="K15" s="132">
        <v>1.7</v>
      </c>
      <c r="L15" s="179">
        <f t="shared" si="0"/>
        <v>2.1365883333333335</v>
      </c>
      <c r="M15" s="179">
        <f t="shared" si="1"/>
        <v>4</v>
      </c>
      <c r="N15" s="179">
        <f t="shared" si="2"/>
        <v>0.8</v>
      </c>
    </row>
    <row r="16" spans="1:14">
      <c r="A16" s="130" t="s">
        <v>145</v>
      </c>
      <c r="B16" s="130">
        <v>3100</v>
      </c>
      <c r="C16" s="130" t="s">
        <v>146</v>
      </c>
      <c r="D16" s="130" t="s">
        <v>92</v>
      </c>
      <c r="E16" s="131">
        <v>0.33</v>
      </c>
      <c r="F16" s="131">
        <v>53.9</v>
      </c>
      <c r="G16" s="131">
        <v>0.08</v>
      </c>
      <c r="H16" s="131">
        <v>0.69099999999999995</v>
      </c>
      <c r="I16" s="131">
        <v>3.5999999999999997E-2</v>
      </c>
      <c r="J16" s="131">
        <v>0.26200000000000001</v>
      </c>
      <c r="K16" s="132">
        <v>8.6</v>
      </c>
      <c r="L16" s="179">
        <f t="shared" si="0"/>
        <v>10.808623333333333</v>
      </c>
      <c r="M16" s="179">
        <f t="shared" si="1"/>
        <v>20.3</v>
      </c>
      <c r="N16" s="179">
        <f t="shared" si="2"/>
        <v>3.9</v>
      </c>
    </row>
    <row r="17" spans="1:14">
      <c r="A17" s="130" t="s">
        <v>145</v>
      </c>
      <c r="B17" s="130">
        <v>3100</v>
      </c>
      <c r="C17" s="130" t="s">
        <v>146</v>
      </c>
      <c r="D17" s="130" t="s">
        <v>92</v>
      </c>
      <c r="E17" s="131">
        <v>0.33</v>
      </c>
      <c r="F17" s="131">
        <v>53.9</v>
      </c>
      <c r="G17" s="131">
        <v>0.08</v>
      </c>
      <c r="H17" s="131">
        <v>0.69099999999999995</v>
      </c>
      <c r="I17" s="131">
        <v>3.5999999999999997E-2</v>
      </c>
      <c r="J17" s="131">
        <v>0.26200000000000001</v>
      </c>
      <c r="K17" s="132">
        <v>3.5</v>
      </c>
      <c r="L17" s="179">
        <f t="shared" si="0"/>
        <v>4.3988583333333331</v>
      </c>
      <c r="M17" s="179">
        <f t="shared" si="1"/>
        <v>8.3000000000000007</v>
      </c>
      <c r="N17" s="179">
        <f t="shared" si="2"/>
        <v>1.6</v>
      </c>
    </row>
    <row r="18" spans="1:14">
      <c r="A18" s="130" t="s">
        <v>145</v>
      </c>
      <c r="B18" s="130">
        <v>3100</v>
      </c>
      <c r="C18" s="130" t="s">
        <v>146</v>
      </c>
      <c r="D18" s="130" t="s">
        <v>94</v>
      </c>
      <c r="E18" s="131">
        <v>0.33</v>
      </c>
      <c r="F18" s="131">
        <v>53.9</v>
      </c>
      <c r="G18" s="131">
        <v>0.08</v>
      </c>
      <c r="H18" s="131">
        <v>0.69099999999999995</v>
      </c>
      <c r="I18" s="131">
        <v>3.5999999999999997E-2</v>
      </c>
      <c r="J18" s="131">
        <v>0.26200000000000001</v>
      </c>
      <c r="K18" s="132">
        <v>5.8</v>
      </c>
      <c r="L18" s="179">
        <f t="shared" si="0"/>
        <v>7.2895366666666668</v>
      </c>
      <c r="M18" s="179">
        <f t="shared" si="1"/>
        <v>13.7</v>
      </c>
      <c r="N18" s="179">
        <f t="shared" si="2"/>
        <v>2.6</v>
      </c>
    </row>
    <row r="19" spans="1:14">
      <c r="A19" s="130" t="s">
        <v>145</v>
      </c>
      <c r="B19" s="130">
        <v>3100</v>
      </c>
      <c r="C19" s="130" t="s">
        <v>146</v>
      </c>
      <c r="D19" s="130" t="s">
        <v>94</v>
      </c>
      <c r="E19" s="131">
        <v>0.33</v>
      </c>
      <c r="F19" s="131">
        <v>53.9</v>
      </c>
      <c r="G19" s="131">
        <v>0.08</v>
      </c>
      <c r="H19" s="131">
        <v>0.69099999999999995</v>
      </c>
      <c r="I19" s="131">
        <v>3.5999999999999997E-2</v>
      </c>
      <c r="J19" s="131">
        <v>0.26200000000000001</v>
      </c>
      <c r="K19" s="132">
        <v>2.8</v>
      </c>
      <c r="L19" s="179">
        <f t="shared" si="0"/>
        <v>3.5190866666666665</v>
      </c>
      <c r="M19" s="179">
        <f t="shared" si="1"/>
        <v>6.6</v>
      </c>
      <c r="N19" s="179">
        <f t="shared" si="2"/>
        <v>1.3</v>
      </c>
    </row>
    <row r="20" spans="1:14">
      <c r="A20" s="130" t="s">
        <v>145</v>
      </c>
      <c r="B20" s="130">
        <v>3100</v>
      </c>
      <c r="C20" s="130" t="s">
        <v>146</v>
      </c>
      <c r="D20" s="130" t="s">
        <v>94</v>
      </c>
      <c r="E20" s="131">
        <v>0.33</v>
      </c>
      <c r="F20" s="131">
        <v>53.9</v>
      </c>
      <c r="G20" s="131">
        <v>0.08</v>
      </c>
      <c r="H20" s="131">
        <v>0.69099999999999995</v>
      </c>
      <c r="I20" s="131">
        <v>3.5999999999999997E-2</v>
      </c>
      <c r="J20" s="131">
        <v>0.26200000000000001</v>
      </c>
      <c r="K20" s="132">
        <v>4</v>
      </c>
      <c r="L20" s="179">
        <f t="shared" si="0"/>
        <v>5.0272666666666668</v>
      </c>
      <c r="M20" s="179">
        <f t="shared" si="1"/>
        <v>9.5</v>
      </c>
      <c r="N20" s="179">
        <f t="shared" si="2"/>
        <v>1.8</v>
      </c>
    </row>
    <row r="21" spans="1:14">
      <c r="A21" s="130" t="s">
        <v>145</v>
      </c>
      <c r="B21" s="130">
        <v>3100</v>
      </c>
      <c r="C21" s="130" t="s">
        <v>146</v>
      </c>
      <c r="D21" s="130" t="s">
        <v>92</v>
      </c>
      <c r="E21" s="131">
        <v>0.33</v>
      </c>
      <c r="F21" s="131">
        <v>53.9</v>
      </c>
      <c r="G21" s="131">
        <v>0.08</v>
      </c>
      <c r="H21" s="131">
        <v>0.69099999999999995</v>
      </c>
      <c r="I21" s="131">
        <v>3.5999999999999997E-2</v>
      </c>
      <c r="J21" s="131">
        <v>0.26200000000000001</v>
      </c>
      <c r="K21" s="132">
        <v>28.4</v>
      </c>
      <c r="L21" s="179">
        <f t="shared" si="0"/>
        <v>35.693593333333332</v>
      </c>
      <c r="M21" s="179">
        <f t="shared" si="1"/>
        <v>67.099999999999994</v>
      </c>
      <c r="N21" s="179">
        <f t="shared" si="2"/>
        <v>12.9</v>
      </c>
    </row>
    <row r="22" spans="1:14">
      <c r="A22" s="130" t="s">
        <v>145</v>
      </c>
      <c r="B22" s="130">
        <v>4340</v>
      </c>
      <c r="C22" s="130" t="s">
        <v>146</v>
      </c>
      <c r="D22" s="130" t="s">
        <v>92</v>
      </c>
      <c r="E22" s="131">
        <v>0.33</v>
      </c>
      <c r="F22" s="131">
        <v>53.9</v>
      </c>
      <c r="G22" s="131">
        <v>0.08</v>
      </c>
      <c r="H22" s="131">
        <v>0.69099999999999995</v>
      </c>
      <c r="I22" s="131">
        <v>3.5999999999999997E-2</v>
      </c>
      <c r="J22" s="131">
        <v>0.26200000000000001</v>
      </c>
      <c r="K22" s="132">
        <v>0.9</v>
      </c>
      <c r="L22" s="179">
        <f t="shared" si="0"/>
        <v>1.1311350000000002</v>
      </c>
      <c r="M22" s="179">
        <f t="shared" si="1"/>
        <v>2.1</v>
      </c>
      <c r="N22" s="179">
        <f t="shared" si="2"/>
        <v>0.4</v>
      </c>
    </row>
    <row r="23" spans="1:14">
      <c r="A23" s="130" t="s">
        <v>145</v>
      </c>
      <c r="B23" s="130">
        <v>4340</v>
      </c>
      <c r="C23" s="130" t="s">
        <v>146</v>
      </c>
      <c r="D23" s="130" t="s">
        <v>92</v>
      </c>
      <c r="E23" s="131">
        <v>0.33</v>
      </c>
      <c r="F23" s="131">
        <v>53.9</v>
      </c>
      <c r="G23" s="131">
        <v>0.08</v>
      </c>
      <c r="H23" s="131">
        <v>0.69099999999999995</v>
      </c>
      <c r="I23" s="131">
        <v>3.5999999999999997E-2</v>
      </c>
      <c r="J23" s="131">
        <v>0.26200000000000001</v>
      </c>
      <c r="K23" s="132">
        <v>0.3</v>
      </c>
      <c r="L23" s="179">
        <f t="shared" si="0"/>
        <v>0.37704500000000002</v>
      </c>
      <c r="M23" s="179">
        <f t="shared" si="1"/>
        <v>0.7</v>
      </c>
      <c r="N23" s="179">
        <f t="shared" si="2"/>
        <v>0.1</v>
      </c>
    </row>
    <row r="24" spans="1:14">
      <c r="A24" s="130" t="s">
        <v>145</v>
      </c>
      <c r="B24" s="130">
        <v>4340</v>
      </c>
      <c r="C24" s="130" t="s">
        <v>146</v>
      </c>
      <c r="D24" s="130" t="s">
        <v>92</v>
      </c>
      <c r="E24" s="131">
        <v>0.33</v>
      </c>
      <c r="F24" s="131">
        <v>53.9</v>
      </c>
      <c r="G24" s="131">
        <v>0.08</v>
      </c>
      <c r="H24" s="131">
        <v>0.69099999999999995</v>
      </c>
      <c r="I24" s="131">
        <v>3.5999999999999997E-2</v>
      </c>
      <c r="J24" s="131">
        <v>0.26200000000000001</v>
      </c>
      <c r="K24" s="132">
        <v>13.1</v>
      </c>
      <c r="L24" s="179">
        <f t="shared" si="0"/>
        <v>16.464298333333332</v>
      </c>
      <c r="M24" s="179">
        <f t="shared" si="1"/>
        <v>31</v>
      </c>
      <c r="N24" s="179">
        <f t="shared" si="2"/>
        <v>5.9</v>
      </c>
    </row>
    <row r="25" spans="1:14">
      <c r="A25" s="130" t="s">
        <v>145</v>
      </c>
      <c r="B25" s="130">
        <v>4340</v>
      </c>
      <c r="C25" s="130" t="s">
        <v>146</v>
      </c>
      <c r="D25" s="130" t="s">
        <v>92</v>
      </c>
      <c r="E25" s="131">
        <v>0.33</v>
      </c>
      <c r="F25" s="131">
        <v>53.9</v>
      </c>
      <c r="G25" s="131">
        <v>0.08</v>
      </c>
      <c r="H25" s="131">
        <v>0.69099999999999995</v>
      </c>
      <c r="I25" s="131">
        <v>3.5999999999999997E-2</v>
      </c>
      <c r="J25" s="131">
        <v>0.26200000000000001</v>
      </c>
      <c r="K25" s="132">
        <v>0</v>
      </c>
      <c r="L25" s="179">
        <f t="shared" si="0"/>
        <v>0</v>
      </c>
      <c r="M25" s="179">
        <f t="shared" si="1"/>
        <v>0</v>
      </c>
      <c r="N25" s="179">
        <f t="shared" si="2"/>
        <v>0</v>
      </c>
    </row>
    <row r="26" spans="1:14">
      <c r="A26" s="130" t="s">
        <v>145</v>
      </c>
      <c r="B26" s="130">
        <v>2430</v>
      </c>
      <c r="C26" s="130" t="s">
        <v>146</v>
      </c>
      <c r="D26" s="130" t="s">
        <v>94</v>
      </c>
      <c r="E26" s="131">
        <v>0.33</v>
      </c>
      <c r="F26" s="131">
        <v>53.9</v>
      </c>
      <c r="G26" s="131">
        <v>0.08</v>
      </c>
      <c r="H26" s="131">
        <v>1.677</v>
      </c>
      <c r="I26" s="131">
        <v>0.48899999999999999</v>
      </c>
      <c r="J26" s="131">
        <v>0.28899999999999998</v>
      </c>
      <c r="K26" s="132">
        <v>16.600000000000001</v>
      </c>
      <c r="L26" s="179">
        <f t="shared" si="0"/>
        <v>22.876321666666666</v>
      </c>
      <c r="M26" s="179">
        <f t="shared" si="1"/>
        <v>104.4</v>
      </c>
      <c r="N26" s="179">
        <f t="shared" si="2"/>
        <v>35.9</v>
      </c>
    </row>
    <row r="27" spans="1:14">
      <c r="A27" s="130" t="s">
        <v>145</v>
      </c>
      <c r="B27" s="130">
        <v>6172</v>
      </c>
      <c r="C27" s="130" t="s">
        <v>146</v>
      </c>
      <c r="D27" s="130" t="s">
        <v>94</v>
      </c>
      <c r="E27" s="131">
        <v>0.33</v>
      </c>
      <c r="F27" s="131">
        <v>53.9</v>
      </c>
      <c r="G27" s="131">
        <v>0.08</v>
      </c>
      <c r="H27" s="131">
        <v>0.60699999999999998</v>
      </c>
      <c r="I27" s="131">
        <v>3.3000000000000002E-2</v>
      </c>
      <c r="J27" s="131">
        <v>2.5999999999999999E-2</v>
      </c>
      <c r="K27" s="132">
        <v>1.3</v>
      </c>
      <c r="L27" s="179">
        <f t="shared" si="0"/>
        <v>0.25581833333333337</v>
      </c>
      <c r="M27" s="179">
        <f t="shared" si="1"/>
        <v>0.4</v>
      </c>
      <c r="N27" s="179">
        <f t="shared" si="2"/>
        <v>0.5</v>
      </c>
    </row>
    <row r="28" spans="1:14">
      <c r="A28" s="130" t="s">
        <v>145</v>
      </c>
      <c r="B28" s="130">
        <v>6172</v>
      </c>
      <c r="C28" s="130" t="s">
        <v>146</v>
      </c>
      <c r="D28" s="130" t="s">
        <v>94</v>
      </c>
      <c r="E28" s="131">
        <v>0.33</v>
      </c>
      <c r="F28" s="131">
        <v>53.9</v>
      </c>
      <c r="G28" s="131">
        <v>0.08</v>
      </c>
      <c r="H28" s="131">
        <v>0.60699999999999998</v>
      </c>
      <c r="I28" s="131">
        <v>3.3000000000000002E-2</v>
      </c>
      <c r="J28" s="131">
        <v>2.5999999999999999E-2</v>
      </c>
      <c r="K28" s="132">
        <v>0.6</v>
      </c>
      <c r="L28" s="179">
        <f t="shared" si="0"/>
        <v>0.11806999999999999</v>
      </c>
      <c r="M28" s="179">
        <f t="shared" si="1"/>
        <v>0.2</v>
      </c>
      <c r="N28" s="179">
        <f t="shared" si="2"/>
        <v>0.2</v>
      </c>
    </row>
    <row r="29" spans="1:14">
      <c r="A29" s="130" t="s">
        <v>145</v>
      </c>
      <c r="B29" s="130">
        <v>6172</v>
      </c>
      <c r="C29" s="130" t="s">
        <v>146</v>
      </c>
      <c r="D29" s="130" t="s">
        <v>92</v>
      </c>
      <c r="E29" s="131">
        <v>0.33</v>
      </c>
      <c r="F29" s="131">
        <v>53.9</v>
      </c>
      <c r="G29" s="131">
        <v>0.08</v>
      </c>
      <c r="H29" s="131">
        <v>0.60699999999999998</v>
      </c>
      <c r="I29" s="131">
        <v>3.3000000000000002E-2</v>
      </c>
      <c r="J29" s="131">
        <v>2.5999999999999999E-2</v>
      </c>
      <c r="K29" s="132">
        <v>0</v>
      </c>
      <c r="L29" s="179">
        <f t="shared" si="0"/>
        <v>0</v>
      </c>
      <c r="M29" s="179">
        <f t="shared" si="1"/>
        <v>0</v>
      </c>
      <c r="N29" s="179">
        <f t="shared" si="2"/>
        <v>0</v>
      </c>
    </row>
    <row r="30" spans="1:14">
      <c r="A30" s="130" t="s">
        <v>145</v>
      </c>
      <c r="B30" s="130">
        <v>4110</v>
      </c>
      <c r="C30" s="130" t="s">
        <v>146</v>
      </c>
      <c r="D30" s="130" t="s">
        <v>94</v>
      </c>
      <c r="E30" s="131">
        <v>0.33</v>
      </c>
      <c r="F30" s="131">
        <v>53.9</v>
      </c>
      <c r="G30" s="131">
        <v>0.08</v>
      </c>
      <c r="H30" s="131">
        <v>0.69099999999999995</v>
      </c>
      <c r="I30" s="131">
        <v>3.5999999999999997E-2</v>
      </c>
      <c r="J30" s="131">
        <v>0.26200000000000001</v>
      </c>
      <c r="K30" s="132">
        <v>5.2</v>
      </c>
      <c r="L30" s="179">
        <f t="shared" si="0"/>
        <v>6.535446666666668</v>
      </c>
      <c r="M30" s="179">
        <f t="shared" si="1"/>
        <v>12.3</v>
      </c>
      <c r="N30" s="179">
        <f t="shared" si="2"/>
        <v>2.4</v>
      </c>
    </row>
    <row r="31" spans="1:14">
      <c r="A31" s="130" t="s">
        <v>145</v>
      </c>
      <c r="B31" s="130">
        <v>4110</v>
      </c>
      <c r="C31" s="130" t="s">
        <v>146</v>
      </c>
      <c r="D31" s="130" t="s">
        <v>94</v>
      </c>
      <c r="E31" s="131">
        <v>0.33</v>
      </c>
      <c r="F31" s="131">
        <v>53.9</v>
      </c>
      <c r="G31" s="131">
        <v>0.08</v>
      </c>
      <c r="H31" s="131">
        <v>0.69099999999999995</v>
      </c>
      <c r="I31" s="131">
        <v>3.5999999999999997E-2</v>
      </c>
      <c r="J31" s="131">
        <v>0.26200000000000001</v>
      </c>
      <c r="K31" s="132">
        <v>69.599999999999994</v>
      </c>
      <c r="L31" s="179">
        <f t="shared" si="0"/>
        <v>87.474439999999987</v>
      </c>
      <c r="M31" s="179">
        <f t="shared" si="1"/>
        <v>164.5</v>
      </c>
      <c r="N31" s="179">
        <f t="shared" si="2"/>
        <v>31.5</v>
      </c>
    </row>
    <row r="32" spans="1:14">
      <c r="A32" s="130" t="s">
        <v>145</v>
      </c>
      <c r="B32" s="130">
        <v>4110</v>
      </c>
      <c r="C32" s="130" t="s">
        <v>146</v>
      </c>
      <c r="D32" s="130" t="s">
        <v>94</v>
      </c>
      <c r="E32" s="131">
        <v>0.33</v>
      </c>
      <c r="F32" s="131">
        <v>53.9</v>
      </c>
      <c r="G32" s="131">
        <v>0.08</v>
      </c>
      <c r="H32" s="131">
        <v>0.69099999999999995</v>
      </c>
      <c r="I32" s="131">
        <v>3.5999999999999997E-2</v>
      </c>
      <c r="J32" s="131">
        <v>0.26200000000000001</v>
      </c>
      <c r="K32" s="132">
        <v>7.6</v>
      </c>
      <c r="L32" s="179">
        <f t="shared" si="0"/>
        <v>9.5518066666666659</v>
      </c>
      <c r="M32" s="179">
        <f t="shared" si="1"/>
        <v>18</v>
      </c>
      <c r="N32" s="179">
        <f t="shared" si="2"/>
        <v>3.4</v>
      </c>
    </row>
    <row r="33" spans="1:14">
      <c r="A33" s="130" t="s">
        <v>145</v>
      </c>
      <c r="B33" s="130">
        <v>2110</v>
      </c>
      <c r="C33" s="130" t="s">
        <v>146</v>
      </c>
      <c r="D33" s="130" t="s">
        <v>94</v>
      </c>
      <c r="E33" s="131">
        <v>0.33</v>
      </c>
      <c r="F33" s="131">
        <v>53.9</v>
      </c>
      <c r="G33" s="131">
        <v>0.08</v>
      </c>
      <c r="H33" s="131">
        <v>2.0139999999999998</v>
      </c>
      <c r="I33" s="131">
        <v>0.28699999999999998</v>
      </c>
      <c r="J33" s="131">
        <v>0.315</v>
      </c>
      <c r="K33" s="132">
        <v>0</v>
      </c>
      <c r="L33" s="179">
        <f t="shared" si="0"/>
        <v>0</v>
      </c>
      <c r="M33" s="179">
        <f t="shared" si="1"/>
        <v>0</v>
      </c>
      <c r="N33" s="179">
        <f t="shared" si="2"/>
        <v>0</v>
      </c>
    </row>
    <row r="34" spans="1:14">
      <c r="A34" s="130" t="s">
        <v>145</v>
      </c>
      <c r="B34" s="130">
        <v>2110</v>
      </c>
      <c r="C34" s="130" t="s">
        <v>146</v>
      </c>
      <c r="D34" s="130" t="s">
        <v>94</v>
      </c>
      <c r="E34" s="131">
        <v>0.33</v>
      </c>
      <c r="F34" s="131">
        <v>53.9</v>
      </c>
      <c r="G34" s="131">
        <v>0.08</v>
      </c>
      <c r="H34" s="131">
        <v>2.0139999999999998</v>
      </c>
      <c r="I34" s="131">
        <v>0.28699999999999998</v>
      </c>
      <c r="J34" s="131">
        <v>0.315</v>
      </c>
      <c r="K34" s="132">
        <v>4.3</v>
      </c>
      <c r="L34" s="179">
        <f t="shared" si="0"/>
        <v>6.4279624999999996</v>
      </c>
      <c r="M34" s="179">
        <f t="shared" si="1"/>
        <v>35.200000000000003</v>
      </c>
      <c r="N34" s="179">
        <f t="shared" si="2"/>
        <v>6.4</v>
      </c>
    </row>
    <row r="35" spans="1:14">
      <c r="A35" s="130" t="s">
        <v>145</v>
      </c>
      <c r="B35" s="130">
        <v>2110</v>
      </c>
      <c r="C35" s="130" t="s">
        <v>146</v>
      </c>
      <c r="D35" s="130" t="s">
        <v>92</v>
      </c>
      <c r="E35" s="131">
        <v>0.33</v>
      </c>
      <c r="F35" s="131">
        <v>53.9</v>
      </c>
      <c r="G35" s="131">
        <v>0.08</v>
      </c>
      <c r="H35" s="131">
        <v>2.0139999999999998</v>
      </c>
      <c r="I35" s="131">
        <v>0.28699999999999998</v>
      </c>
      <c r="J35" s="131">
        <v>0.315</v>
      </c>
      <c r="K35" s="132">
        <v>11.6</v>
      </c>
      <c r="L35" s="179">
        <f t="shared" si="0"/>
        <v>17.34055</v>
      </c>
      <c r="M35" s="179">
        <f t="shared" si="1"/>
        <v>95</v>
      </c>
      <c r="N35" s="179">
        <f t="shared" si="2"/>
        <v>17.399999999999999</v>
      </c>
    </row>
    <row r="36" spans="1:14">
      <c r="A36" s="130" t="s">
        <v>145</v>
      </c>
      <c r="B36" s="130">
        <v>2110</v>
      </c>
      <c r="C36" s="130" t="s">
        <v>146</v>
      </c>
      <c r="D36" s="130" t="s">
        <v>94</v>
      </c>
      <c r="E36" s="131">
        <v>0.33</v>
      </c>
      <c r="F36" s="131">
        <v>53.9</v>
      </c>
      <c r="G36" s="131">
        <v>0.08</v>
      </c>
      <c r="H36" s="131">
        <v>2.0139999999999998</v>
      </c>
      <c r="I36" s="131">
        <v>0.28699999999999998</v>
      </c>
      <c r="J36" s="131">
        <v>0.315</v>
      </c>
      <c r="K36" s="132">
        <v>0.4</v>
      </c>
      <c r="L36" s="179">
        <f t="shared" si="0"/>
        <v>0.59795000000000009</v>
      </c>
      <c r="M36" s="179">
        <f t="shared" si="1"/>
        <v>3.3</v>
      </c>
      <c r="N36" s="179">
        <f t="shared" si="2"/>
        <v>0.6</v>
      </c>
    </row>
    <row r="37" spans="1:14">
      <c r="A37" s="130" t="s">
        <v>145</v>
      </c>
      <c r="B37" s="130">
        <v>2110</v>
      </c>
      <c r="C37" s="130" t="s">
        <v>146</v>
      </c>
      <c r="D37" s="130" t="s">
        <v>94</v>
      </c>
      <c r="E37" s="131">
        <v>0.33</v>
      </c>
      <c r="F37" s="131">
        <v>53.9</v>
      </c>
      <c r="G37" s="131">
        <v>0.08</v>
      </c>
      <c r="H37" s="131">
        <v>2.0139999999999998</v>
      </c>
      <c r="I37" s="131">
        <v>0.28699999999999998</v>
      </c>
      <c r="J37" s="131">
        <v>0.315</v>
      </c>
      <c r="K37" s="132">
        <v>9.3000000000000007</v>
      </c>
      <c r="L37" s="179">
        <f t="shared" si="0"/>
        <v>13.902337500000002</v>
      </c>
      <c r="M37" s="179">
        <f t="shared" si="1"/>
        <v>76.2</v>
      </c>
      <c r="N37" s="179">
        <f t="shared" si="2"/>
        <v>13.9</v>
      </c>
    </row>
    <row r="38" spans="1:14">
      <c r="A38" s="130" t="s">
        <v>145</v>
      </c>
      <c r="B38" s="130">
        <v>2110</v>
      </c>
      <c r="C38" s="130" t="s">
        <v>146</v>
      </c>
      <c r="D38" s="130" t="s">
        <v>92</v>
      </c>
      <c r="E38" s="131">
        <v>0.33</v>
      </c>
      <c r="F38" s="131">
        <v>53.9</v>
      </c>
      <c r="G38" s="131">
        <v>0.08</v>
      </c>
      <c r="H38" s="131">
        <v>2.0139999999999998</v>
      </c>
      <c r="I38" s="131">
        <v>0.28699999999999998</v>
      </c>
      <c r="J38" s="131">
        <v>0.315</v>
      </c>
      <c r="K38" s="132">
        <v>10.7</v>
      </c>
      <c r="L38" s="179">
        <f t="shared" si="0"/>
        <v>15.995162499999999</v>
      </c>
      <c r="M38" s="179">
        <f t="shared" si="1"/>
        <v>87.7</v>
      </c>
      <c r="N38" s="179">
        <f t="shared" si="2"/>
        <v>16</v>
      </c>
    </row>
    <row r="39" spans="1:14">
      <c r="A39" s="130" t="s">
        <v>145</v>
      </c>
      <c r="B39" s="130">
        <v>2140</v>
      </c>
      <c r="C39" s="130" t="s">
        <v>146</v>
      </c>
      <c r="D39" s="130" t="s">
        <v>92</v>
      </c>
      <c r="E39" s="131">
        <v>0.33</v>
      </c>
      <c r="F39" s="131">
        <v>53.9</v>
      </c>
      <c r="G39" s="131">
        <v>0.08</v>
      </c>
      <c r="H39" s="131">
        <v>1.744</v>
      </c>
      <c r="I39" s="131">
        <v>0.57999999999999996</v>
      </c>
      <c r="J39" s="131">
        <v>0.36699999999999999</v>
      </c>
      <c r="K39" s="132">
        <v>0</v>
      </c>
      <c r="L39" s="179">
        <f t="shared" si="0"/>
        <v>0</v>
      </c>
      <c r="M39" s="179">
        <f t="shared" si="1"/>
        <v>0</v>
      </c>
      <c r="N39" s="179">
        <f t="shared" si="2"/>
        <v>0</v>
      </c>
    </row>
    <row r="40" spans="1:14">
      <c r="A40" s="130" t="s">
        <v>145</v>
      </c>
      <c r="B40" s="130">
        <v>2140</v>
      </c>
      <c r="C40" s="130" t="s">
        <v>146</v>
      </c>
      <c r="D40" s="130" t="s">
        <v>94</v>
      </c>
      <c r="E40" s="131">
        <v>0.33</v>
      </c>
      <c r="F40" s="131">
        <v>53.9</v>
      </c>
      <c r="G40" s="131">
        <v>0.08</v>
      </c>
      <c r="H40" s="131">
        <v>1.744</v>
      </c>
      <c r="I40" s="131">
        <v>0.57999999999999996</v>
      </c>
      <c r="J40" s="131">
        <v>0.36699999999999999</v>
      </c>
      <c r="K40" s="132">
        <v>9.5</v>
      </c>
      <c r="L40" s="179">
        <f t="shared" si="0"/>
        <v>16.420195833333334</v>
      </c>
      <c r="M40" s="179">
        <f t="shared" si="1"/>
        <v>77.900000000000006</v>
      </c>
      <c r="N40" s="179">
        <f t="shared" si="2"/>
        <v>29</v>
      </c>
    </row>
    <row r="41" spans="1:14">
      <c r="A41" s="130" t="s">
        <v>145</v>
      </c>
      <c r="B41" s="130">
        <v>2140</v>
      </c>
      <c r="C41" s="130" t="s">
        <v>146</v>
      </c>
      <c r="D41" s="130" t="s">
        <v>94</v>
      </c>
      <c r="E41" s="131">
        <v>0.33</v>
      </c>
      <c r="F41" s="131">
        <v>53.9</v>
      </c>
      <c r="G41" s="131">
        <v>0.08</v>
      </c>
      <c r="H41" s="131">
        <v>1.744</v>
      </c>
      <c r="I41" s="131">
        <v>0.57999999999999996</v>
      </c>
      <c r="J41" s="131">
        <v>0.36699999999999999</v>
      </c>
      <c r="K41" s="132">
        <v>2</v>
      </c>
      <c r="L41" s="179">
        <f t="shared" si="0"/>
        <v>3.4568833333333333</v>
      </c>
      <c r="M41" s="179">
        <f t="shared" si="1"/>
        <v>16.399999999999999</v>
      </c>
      <c r="N41" s="179">
        <f t="shared" si="2"/>
        <v>6.1</v>
      </c>
    </row>
    <row r="42" spans="1:14">
      <c r="A42" s="130" t="s">
        <v>145</v>
      </c>
      <c r="B42" s="130">
        <v>2140</v>
      </c>
      <c r="C42" s="130" t="s">
        <v>146</v>
      </c>
      <c r="D42" s="130" t="s">
        <v>92</v>
      </c>
      <c r="E42" s="131">
        <v>0.33</v>
      </c>
      <c r="F42" s="131">
        <v>53.9</v>
      </c>
      <c r="G42" s="131">
        <v>0.08</v>
      </c>
      <c r="H42" s="131">
        <v>1.744</v>
      </c>
      <c r="I42" s="131">
        <v>0.57999999999999996</v>
      </c>
      <c r="J42" s="131">
        <v>0.36699999999999999</v>
      </c>
      <c r="K42" s="132">
        <v>1.4</v>
      </c>
      <c r="L42" s="179">
        <f t="shared" si="0"/>
        <v>2.4198183333333332</v>
      </c>
      <c r="M42" s="179">
        <f t="shared" si="1"/>
        <v>11.5</v>
      </c>
      <c r="N42" s="179">
        <f t="shared" si="2"/>
        <v>4.3</v>
      </c>
    </row>
    <row r="43" spans="1:14">
      <c r="A43" s="130" t="s">
        <v>145</v>
      </c>
      <c r="B43" s="130">
        <v>2140</v>
      </c>
      <c r="C43" s="130" t="s">
        <v>146</v>
      </c>
      <c r="D43" s="130" t="s">
        <v>94</v>
      </c>
      <c r="E43" s="131">
        <v>0.33</v>
      </c>
      <c r="F43" s="131">
        <v>53.9</v>
      </c>
      <c r="G43" s="131">
        <v>0.08</v>
      </c>
      <c r="H43" s="131">
        <v>1.744</v>
      </c>
      <c r="I43" s="131">
        <v>0.57999999999999996</v>
      </c>
      <c r="J43" s="131">
        <v>0.36699999999999999</v>
      </c>
      <c r="K43" s="132">
        <v>0.1</v>
      </c>
      <c r="L43" s="179">
        <f t="shared" si="0"/>
        <v>0.17284416666666666</v>
      </c>
      <c r="M43" s="179">
        <f t="shared" si="1"/>
        <v>0.8</v>
      </c>
      <c r="N43" s="179">
        <f t="shared" si="2"/>
        <v>0.3</v>
      </c>
    </row>
    <row r="44" spans="1:14">
      <c r="A44" s="130" t="s">
        <v>145</v>
      </c>
      <c r="B44" s="130">
        <v>2140</v>
      </c>
      <c r="C44" s="130" t="s">
        <v>146</v>
      </c>
      <c r="D44" s="130" t="s">
        <v>92</v>
      </c>
      <c r="E44" s="131">
        <v>0.33</v>
      </c>
      <c r="F44" s="131">
        <v>53.9</v>
      </c>
      <c r="G44" s="131">
        <v>0.08</v>
      </c>
      <c r="H44" s="131">
        <v>1.744</v>
      </c>
      <c r="I44" s="131">
        <v>0.57999999999999996</v>
      </c>
      <c r="J44" s="131">
        <v>0.36699999999999999</v>
      </c>
      <c r="K44" s="132">
        <v>0</v>
      </c>
      <c r="L44" s="179">
        <f t="shared" si="0"/>
        <v>0</v>
      </c>
      <c r="M44" s="179">
        <f t="shared" si="1"/>
        <v>0</v>
      </c>
      <c r="N44" s="179">
        <f t="shared" si="2"/>
        <v>0</v>
      </c>
    </row>
    <row r="45" spans="1:14">
      <c r="A45" s="130" t="s">
        <v>145</v>
      </c>
      <c r="B45" s="130">
        <v>2140</v>
      </c>
      <c r="C45" s="130" t="s">
        <v>146</v>
      </c>
      <c r="D45" s="130" t="s">
        <v>92</v>
      </c>
      <c r="E45" s="131">
        <v>0.33</v>
      </c>
      <c r="F45" s="131">
        <v>53.9</v>
      </c>
      <c r="G45" s="131">
        <v>0.08</v>
      </c>
      <c r="H45" s="131">
        <v>1.744</v>
      </c>
      <c r="I45" s="131">
        <v>0.57999999999999996</v>
      </c>
      <c r="J45" s="131">
        <v>0.36699999999999999</v>
      </c>
      <c r="K45" s="132">
        <v>12.4</v>
      </c>
      <c r="L45" s="179">
        <f t="shared" si="0"/>
        <v>21.432676666666666</v>
      </c>
      <c r="M45" s="179">
        <f t="shared" si="1"/>
        <v>101.7</v>
      </c>
      <c r="N45" s="179">
        <f t="shared" si="2"/>
        <v>37.9</v>
      </c>
    </row>
    <row r="46" spans="1:14">
      <c r="A46" s="130" t="s">
        <v>145</v>
      </c>
      <c r="B46" s="130">
        <v>2140</v>
      </c>
      <c r="C46" s="130" t="s">
        <v>146</v>
      </c>
      <c r="D46" s="130" t="s">
        <v>94</v>
      </c>
      <c r="E46" s="131">
        <v>0.33</v>
      </c>
      <c r="F46" s="131">
        <v>53.9</v>
      </c>
      <c r="G46" s="131">
        <v>0.08</v>
      </c>
      <c r="H46" s="131">
        <v>1.744</v>
      </c>
      <c r="I46" s="131">
        <v>0.57999999999999996</v>
      </c>
      <c r="J46" s="131">
        <v>0.36699999999999999</v>
      </c>
      <c r="K46" s="132">
        <v>30</v>
      </c>
      <c r="L46" s="179">
        <f t="shared" si="0"/>
        <v>51.853249999999996</v>
      </c>
      <c r="M46" s="179">
        <f t="shared" si="1"/>
        <v>246.1</v>
      </c>
      <c r="N46" s="179">
        <f t="shared" si="2"/>
        <v>91.7</v>
      </c>
    </row>
    <row r="47" spans="1:14">
      <c r="A47" s="130" t="s">
        <v>145</v>
      </c>
      <c r="B47" s="130">
        <v>2140</v>
      </c>
      <c r="C47" s="130" t="s">
        <v>146</v>
      </c>
      <c r="D47" s="130" t="s">
        <v>94</v>
      </c>
      <c r="E47" s="131">
        <v>0.33</v>
      </c>
      <c r="F47" s="131">
        <v>53.9</v>
      </c>
      <c r="G47" s="131">
        <v>0.08</v>
      </c>
      <c r="H47" s="131">
        <v>1.744</v>
      </c>
      <c r="I47" s="131">
        <v>0.57999999999999996</v>
      </c>
      <c r="J47" s="131">
        <v>0.36699999999999999</v>
      </c>
      <c r="K47" s="132">
        <v>0.1</v>
      </c>
      <c r="L47" s="179">
        <f t="shared" si="0"/>
        <v>0.17284416666666666</v>
      </c>
      <c r="M47" s="179">
        <f t="shared" si="1"/>
        <v>0.8</v>
      </c>
      <c r="N47" s="179">
        <f t="shared" si="2"/>
        <v>0.3</v>
      </c>
    </row>
    <row r="48" spans="1:14">
      <c r="A48" s="130" t="s">
        <v>145</v>
      </c>
      <c r="B48" s="130">
        <v>5300</v>
      </c>
      <c r="C48" s="130" t="s">
        <v>146</v>
      </c>
      <c r="D48" s="130" t="s">
        <v>94</v>
      </c>
      <c r="E48" s="131">
        <v>0.33</v>
      </c>
      <c r="F48" s="131">
        <v>53.9</v>
      </c>
      <c r="G48" s="131">
        <v>0.08</v>
      </c>
      <c r="H48" s="131">
        <v>0.505</v>
      </c>
      <c r="I48" s="131">
        <v>6.8000000000000005E-2</v>
      </c>
      <c r="J48" s="131">
        <v>5.2999999999999999E-2</v>
      </c>
      <c r="K48" s="132">
        <v>1.1000000000000001</v>
      </c>
      <c r="L48" s="179">
        <f t="shared" si="0"/>
        <v>0.3498641666666667</v>
      </c>
      <c r="M48" s="179">
        <f t="shared" si="1"/>
        <v>0.5</v>
      </c>
      <c r="N48" s="179">
        <f t="shared" si="2"/>
        <v>0.4</v>
      </c>
    </row>
    <row r="49" spans="1:14">
      <c r="A49" s="130" t="s">
        <v>145</v>
      </c>
      <c r="B49" s="130">
        <v>6410</v>
      </c>
      <c r="C49" s="130" t="s">
        <v>146</v>
      </c>
      <c r="D49" s="130" t="s">
        <v>92</v>
      </c>
      <c r="E49" s="131">
        <v>0.33</v>
      </c>
      <c r="F49" s="131">
        <v>53.9</v>
      </c>
      <c r="G49" s="131">
        <v>0.08</v>
      </c>
      <c r="H49" s="131">
        <v>0.60699999999999998</v>
      </c>
      <c r="I49" s="131">
        <v>3.3000000000000002E-2</v>
      </c>
      <c r="J49" s="131">
        <v>2.5999999999999999E-2</v>
      </c>
      <c r="K49" s="132">
        <v>0.3</v>
      </c>
      <c r="L49" s="179">
        <f t="shared" si="0"/>
        <v>5.9034999999999997E-2</v>
      </c>
      <c r="M49" s="179">
        <f t="shared" si="1"/>
        <v>0.1</v>
      </c>
      <c r="N49" s="179">
        <f t="shared" si="2"/>
        <v>0.1</v>
      </c>
    </row>
    <row r="50" spans="1:14">
      <c r="A50" s="130" t="s">
        <v>145</v>
      </c>
      <c r="B50" s="130">
        <v>6410</v>
      </c>
      <c r="C50" s="130" t="s">
        <v>146</v>
      </c>
      <c r="D50" s="130" t="s">
        <v>94</v>
      </c>
      <c r="E50" s="131">
        <v>0.33</v>
      </c>
      <c r="F50" s="131">
        <v>53.9</v>
      </c>
      <c r="G50" s="131">
        <v>0.08</v>
      </c>
      <c r="H50" s="131">
        <v>0.60699999999999998</v>
      </c>
      <c r="I50" s="131">
        <v>3.3000000000000002E-2</v>
      </c>
      <c r="J50" s="131">
        <v>2.5999999999999999E-2</v>
      </c>
      <c r="K50" s="132">
        <v>2.5</v>
      </c>
      <c r="L50" s="179">
        <f t="shared" si="0"/>
        <v>0.49195833333333333</v>
      </c>
      <c r="M50" s="179">
        <f t="shared" si="1"/>
        <v>0.8</v>
      </c>
      <c r="N50" s="179">
        <f t="shared" si="2"/>
        <v>0.9</v>
      </c>
    </row>
    <row r="51" spans="1:14">
      <c r="A51" s="130" t="s">
        <v>145</v>
      </c>
      <c r="B51" s="130">
        <v>5300</v>
      </c>
      <c r="C51" s="130" t="s">
        <v>146</v>
      </c>
      <c r="D51" s="130" t="s">
        <v>94</v>
      </c>
      <c r="E51" s="131">
        <v>0.33</v>
      </c>
      <c r="F51" s="131">
        <v>53.9</v>
      </c>
      <c r="G51" s="131">
        <v>0.08</v>
      </c>
      <c r="H51" s="131">
        <v>0.505</v>
      </c>
      <c r="I51" s="131">
        <v>6.8000000000000005E-2</v>
      </c>
      <c r="J51" s="131">
        <v>5.2999999999999999E-2</v>
      </c>
      <c r="K51" s="132">
        <v>1.3</v>
      </c>
      <c r="L51" s="179">
        <f t="shared" si="0"/>
        <v>0.41347583333333338</v>
      </c>
      <c r="M51" s="179">
        <f t="shared" si="1"/>
        <v>0.6</v>
      </c>
      <c r="N51" s="179">
        <f t="shared" si="2"/>
        <v>0.5</v>
      </c>
    </row>
    <row r="52" spans="1:14">
      <c r="A52" s="130" t="s">
        <v>145</v>
      </c>
      <c r="B52" s="130">
        <v>5300</v>
      </c>
      <c r="C52" s="130" t="s">
        <v>146</v>
      </c>
      <c r="D52" s="130" t="s">
        <v>94</v>
      </c>
      <c r="E52" s="131">
        <v>0.33</v>
      </c>
      <c r="F52" s="131">
        <v>53.9</v>
      </c>
      <c r="G52" s="131">
        <v>0.08</v>
      </c>
      <c r="H52" s="131">
        <v>0.505</v>
      </c>
      <c r="I52" s="131">
        <v>6.8000000000000005E-2</v>
      </c>
      <c r="J52" s="131">
        <v>5.2999999999999999E-2</v>
      </c>
      <c r="K52" s="132">
        <v>0.1</v>
      </c>
      <c r="L52" s="179">
        <f t="shared" si="0"/>
        <v>3.1805833333333339E-2</v>
      </c>
      <c r="M52" s="179">
        <f t="shared" si="1"/>
        <v>0</v>
      </c>
      <c r="N52" s="179">
        <f t="shared" si="2"/>
        <v>0</v>
      </c>
    </row>
    <row r="53" spans="1:14">
      <c r="A53" s="130" t="s">
        <v>145</v>
      </c>
      <c r="B53" s="130">
        <v>6410</v>
      </c>
      <c r="C53" s="130" t="s">
        <v>146</v>
      </c>
      <c r="D53" s="130" t="s">
        <v>94</v>
      </c>
      <c r="E53" s="131">
        <v>0.33</v>
      </c>
      <c r="F53" s="131">
        <v>53.9</v>
      </c>
      <c r="G53" s="131">
        <v>0.08</v>
      </c>
      <c r="H53" s="131">
        <v>0.60699999999999998</v>
      </c>
      <c r="I53" s="131">
        <v>3.3000000000000002E-2</v>
      </c>
      <c r="J53" s="131">
        <v>2.5999999999999999E-2</v>
      </c>
      <c r="K53" s="132">
        <v>0</v>
      </c>
      <c r="L53" s="179">
        <f t="shared" si="0"/>
        <v>0</v>
      </c>
      <c r="M53" s="179">
        <f t="shared" si="1"/>
        <v>0</v>
      </c>
      <c r="N53" s="179">
        <f t="shared" si="2"/>
        <v>0</v>
      </c>
    </row>
    <row r="54" spans="1:14">
      <c r="A54" s="130" t="s">
        <v>145</v>
      </c>
      <c r="B54" s="130">
        <v>6410</v>
      </c>
      <c r="C54" s="130" t="s">
        <v>146</v>
      </c>
      <c r="D54" s="130" t="s">
        <v>94</v>
      </c>
      <c r="E54" s="131">
        <v>0.33</v>
      </c>
      <c r="F54" s="131">
        <v>53.9</v>
      </c>
      <c r="G54" s="131">
        <v>0.08</v>
      </c>
      <c r="H54" s="131">
        <v>0.60699999999999998</v>
      </c>
      <c r="I54" s="131">
        <v>3.3000000000000002E-2</v>
      </c>
      <c r="J54" s="131">
        <v>2.5999999999999999E-2</v>
      </c>
      <c r="K54" s="132">
        <v>0</v>
      </c>
      <c r="L54" s="179">
        <f t="shared" si="0"/>
        <v>0</v>
      </c>
      <c r="M54" s="179">
        <f t="shared" si="1"/>
        <v>0</v>
      </c>
      <c r="N54" s="179">
        <f t="shared" si="2"/>
        <v>0</v>
      </c>
    </row>
    <row r="55" spans="1:14">
      <c r="A55" s="130" t="s">
        <v>145</v>
      </c>
      <c r="B55" s="130">
        <v>3100</v>
      </c>
      <c r="C55" s="130" t="s">
        <v>146</v>
      </c>
      <c r="D55" s="130" t="s">
        <v>94</v>
      </c>
      <c r="E55" s="131">
        <v>0.33</v>
      </c>
      <c r="F55" s="131">
        <v>53.9</v>
      </c>
      <c r="G55" s="131">
        <v>0.08</v>
      </c>
      <c r="H55" s="131">
        <v>0.69099999999999995</v>
      </c>
      <c r="I55" s="131">
        <v>3.5999999999999997E-2</v>
      </c>
      <c r="J55" s="131">
        <v>0.26200000000000001</v>
      </c>
      <c r="K55" s="132">
        <v>10.1</v>
      </c>
      <c r="L55" s="179">
        <f t="shared" si="0"/>
        <v>12.693848333333333</v>
      </c>
      <c r="M55" s="179">
        <f t="shared" si="1"/>
        <v>23.9</v>
      </c>
      <c r="N55" s="179">
        <f t="shared" si="2"/>
        <v>4.5999999999999996</v>
      </c>
    </row>
    <row r="56" spans="1:14">
      <c r="A56" s="130" t="s">
        <v>145</v>
      </c>
      <c r="B56" s="130">
        <v>2110</v>
      </c>
      <c r="C56" s="130" t="s">
        <v>146</v>
      </c>
      <c r="D56" s="130" t="s">
        <v>92</v>
      </c>
      <c r="E56" s="131">
        <v>0.33</v>
      </c>
      <c r="F56" s="131">
        <v>53.9</v>
      </c>
      <c r="G56" s="131">
        <v>0.08</v>
      </c>
      <c r="H56" s="131">
        <v>2.0139999999999998</v>
      </c>
      <c r="I56" s="131">
        <v>0.28699999999999998</v>
      </c>
      <c r="J56" s="131">
        <v>0.315</v>
      </c>
      <c r="K56" s="132">
        <v>3.5</v>
      </c>
      <c r="L56" s="179">
        <f t="shared" si="0"/>
        <v>5.2320625000000005</v>
      </c>
      <c r="M56" s="179">
        <f t="shared" si="1"/>
        <v>28.7</v>
      </c>
      <c r="N56" s="179">
        <f t="shared" si="2"/>
        <v>5.2</v>
      </c>
    </row>
    <row r="57" spans="1:14">
      <c r="A57" s="130" t="s">
        <v>145</v>
      </c>
      <c r="B57" s="130">
        <v>2110</v>
      </c>
      <c r="C57" s="130" t="s">
        <v>146</v>
      </c>
      <c r="D57" s="130" t="s">
        <v>94</v>
      </c>
      <c r="E57" s="131">
        <v>0.33</v>
      </c>
      <c r="F57" s="131">
        <v>53.9</v>
      </c>
      <c r="G57" s="131">
        <v>0.08</v>
      </c>
      <c r="H57" s="131">
        <v>2.0139999999999998</v>
      </c>
      <c r="I57" s="131">
        <v>0.28699999999999998</v>
      </c>
      <c r="J57" s="131">
        <v>0.315</v>
      </c>
      <c r="K57" s="132">
        <v>6.3</v>
      </c>
      <c r="L57" s="179">
        <f t="shared" si="0"/>
        <v>9.4177125000000004</v>
      </c>
      <c r="M57" s="179">
        <f t="shared" si="1"/>
        <v>51.6</v>
      </c>
      <c r="N57" s="179">
        <f t="shared" si="2"/>
        <v>9.4</v>
      </c>
    </row>
    <row r="58" spans="1:14">
      <c r="A58" s="130" t="s">
        <v>145</v>
      </c>
      <c r="B58" s="130">
        <v>2110</v>
      </c>
      <c r="C58" s="130" t="s">
        <v>146</v>
      </c>
      <c r="D58" s="130" t="s">
        <v>92</v>
      </c>
      <c r="E58" s="131">
        <v>0.33</v>
      </c>
      <c r="F58" s="131">
        <v>53.9</v>
      </c>
      <c r="G58" s="131">
        <v>0.08</v>
      </c>
      <c r="H58" s="131">
        <v>2.0139999999999998</v>
      </c>
      <c r="I58" s="131">
        <v>0.28699999999999998</v>
      </c>
      <c r="J58" s="131">
        <v>0.315</v>
      </c>
      <c r="K58" s="132">
        <v>0.1</v>
      </c>
      <c r="L58" s="179">
        <f t="shared" si="0"/>
        <v>0.14948750000000002</v>
      </c>
      <c r="M58" s="179">
        <f t="shared" si="1"/>
        <v>0.8</v>
      </c>
      <c r="N58" s="179">
        <f t="shared" si="2"/>
        <v>0.1</v>
      </c>
    </row>
    <row r="59" spans="1:14">
      <c r="A59" s="130" t="s">
        <v>145</v>
      </c>
      <c r="B59" s="130">
        <v>4110</v>
      </c>
      <c r="C59" s="130" t="s">
        <v>146</v>
      </c>
      <c r="D59" s="130" t="s">
        <v>92</v>
      </c>
      <c r="E59" s="131">
        <v>0.33</v>
      </c>
      <c r="F59" s="131">
        <v>53.9</v>
      </c>
      <c r="G59" s="131">
        <v>0.08</v>
      </c>
      <c r="H59" s="131">
        <v>0.69099999999999995</v>
      </c>
      <c r="I59" s="131">
        <v>3.5999999999999997E-2</v>
      </c>
      <c r="J59" s="131">
        <v>0.26200000000000001</v>
      </c>
      <c r="K59" s="132">
        <v>13.1</v>
      </c>
      <c r="L59" s="179">
        <f t="shared" si="0"/>
        <v>16.464298333333332</v>
      </c>
      <c r="M59" s="179">
        <f t="shared" si="1"/>
        <v>31</v>
      </c>
      <c r="N59" s="179">
        <f t="shared" si="2"/>
        <v>5.9</v>
      </c>
    </row>
    <row r="60" spans="1:14">
      <c r="A60" s="130" t="s">
        <v>145</v>
      </c>
      <c r="B60" s="130">
        <v>4110</v>
      </c>
      <c r="C60" s="130" t="s">
        <v>146</v>
      </c>
      <c r="D60" s="130" t="s">
        <v>94</v>
      </c>
      <c r="E60" s="131">
        <v>0.33</v>
      </c>
      <c r="F60" s="131">
        <v>53.9</v>
      </c>
      <c r="G60" s="131">
        <v>0.08</v>
      </c>
      <c r="H60" s="131">
        <v>0.69099999999999995</v>
      </c>
      <c r="I60" s="131">
        <v>3.5999999999999997E-2</v>
      </c>
      <c r="J60" s="131">
        <v>0.26200000000000001</v>
      </c>
      <c r="K60" s="132">
        <v>1.9</v>
      </c>
      <c r="L60" s="179">
        <f t="shared" si="0"/>
        <v>2.3879516666666665</v>
      </c>
      <c r="M60" s="179">
        <f t="shared" si="1"/>
        <v>4.5</v>
      </c>
      <c r="N60" s="179">
        <f t="shared" si="2"/>
        <v>0.9</v>
      </c>
    </row>
    <row r="61" spans="1:14">
      <c r="A61" s="130" t="s">
        <v>145</v>
      </c>
      <c r="B61" s="130">
        <v>4110</v>
      </c>
      <c r="C61" s="130" t="s">
        <v>146</v>
      </c>
      <c r="D61" s="130" t="s">
        <v>94</v>
      </c>
      <c r="E61" s="131">
        <v>0.33</v>
      </c>
      <c r="F61" s="131">
        <v>53.9</v>
      </c>
      <c r="G61" s="131">
        <v>0.08</v>
      </c>
      <c r="H61" s="131">
        <v>0.69099999999999995</v>
      </c>
      <c r="I61" s="131">
        <v>3.5999999999999997E-2</v>
      </c>
      <c r="J61" s="131">
        <v>0.26200000000000001</v>
      </c>
      <c r="K61" s="132">
        <v>0</v>
      </c>
      <c r="L61" s="179">
        <f t="shared" si="0"/>
        <v>0</v>
      </c>
      <c r="M61" s="179">
        <f t="shared" si="1"/>
        <v>0</v>
      </c>
      <c r="N61" s="179">
        <f t="shared" si="2"/>
        <v>0</v>
      </c>
    </row>
    <row r="62" spans="1:14">
      <c r="A62" s="130" t="s">
        <v>145</v>
      </c>
      <c r="B62" s="130">
        <v>4110</v>
      </c>
      <c r="C62" s="130" t="s">
        <v>146</v>
      </c>
      <c r="D62" s="130" t="s">
        <v>95</v>
      </c>
      <c r="E62" s="131">
        <v>0.33</v>
      </c>
      <c r="F62" s="131">
        <v>53.9</v>
      </c>
      <c r="G62" s="131">
        <v>0.08</v>
      </c>
      <c r="H62" s="131">
        <v>0.69099999999999995</v>
      </c>
      <c r="I62" s="131">
        <v>3.5999999999999997E-2</v>
      </c>
      <c r="J62" s="131">
        <v>0.26200000000000001</v>
      </c>
      <c r="K62" s="132">
        <v>8.1</v>
      </c>
      <c r="L62" s="179">
        <f t="shared" si="0"/>
        <v>10.180214999999999</v>
      </c>
      <c r="M62" s="179">
        <f t="shared" si="1"/>
        <v>19.100000000000001</v>
      </c>
      <c r="N62" s="179">
        <f t="shared" si="2"/>
        <v>3.7</v>
      </c>
    </row>
    <row r="63" spans="1:14">
      <c r="A63" s="130" t="s">
        <v>145</v>
      </c>
      <c r="B63" s="130">
        <v>4110</v>
      </c>
      <c r="C63" s="130" t="s">
        <v>146</v>
      </c>
      <c r="D63" s="130" t="s">
        <v>95</v>
      </c>
      <c r="E63" s="131">
        <v>0.33</v>
      </c>
      <c r="F63" s="131">
        <v>53.9</v>
      </c>
      <c r="G63" s="131">
        <v>0.08</v>
      </c>
      <c r="H63" s="131">
        <v>0.69099999999999995</v>
      </c>
      <c r="I63" s="131">
        <v>3.5999999999999997E-2</v>
      </c>
      <c r="J63" s="131">
        <v>0.26200000000000001</v>
      </c>
      <c r="K63" s="132">
        <v>14.4</v>
      </c>
      <c r="L63" s="179">
        <f t="shared" si="0"/>
        <v>18.098160000000004</v>
      </c>
      <c r="M63" s="179">
        <f t="shared" si="1"/>
        <v>34</v>
      </c>
      <c r="N63" s="179">
        <f t="shared" si="2"/>
        <v>6.5</v>
      </c>
    </row>
    <row r="64" spans="1:14">
      <c r="A64" s="130" t="s">
        <v>145</v>
      </c>
      <c r="B64" s="130">
        <v>4110</v>
      </c>
      <c r="C64" s="130" t="s">
        <v>146</v>
      </c>
      <c r="D64" s="130" t="s">
        <v>92</v>
      </c>
      <c r="E64" s="131">
        <v>0.33</v>
      </c>
      <c r="F64" s="131">
        <v>53.9</v>
      </c>
      <c r="G64" s="131">
        <v>0.08</v>
      </c>
      <c r="H64" s="131">
        <v>0.69099999999999995</v>
      </c>
      <c r="I64" s="131">
        <v>3.5999999999999997E-2</v>
      </c>
      <c r="J64" s="131">
        <v>0.26200000000000001</v>
      </c>
      <c r="K64" s="132">
        <v>152.9</v>
      </c>
      <c r="L64" s="179">
        <f t="shared" si="0"/>
        <v>192.16726833333337</v>
      </c>
      <c r="M64" s="179">
        <f t="shared" si="1"/>
        <v>361.3</v>
      </c>
      <c r="N64" s="179">
        <f t="shared" si="2"/>
        <v>69.3</v>
      </c>
    </row>
    <row r="65" spans="1:14">
      <c r="A65" s="130" t="s">
        <v>145</v>
      </c>
      <c r="B65" s="130">
        <v>4110</v>
      </c>
      <c r="C65" s="130" t="s">
        <v>146</v>
      </c>
      <c r="D65" s="130" t="s">
        <v>94</v>
      </c>
      <c r="E65" s="131">
        <v>0.33</v>
      </c>
      <c r="F65" s="131">
        <v>53.9</v>
      </c>
      <c r="G65" s="131">
        <v>0.08</v>
      </c>
      <c r="H65" s="131">
        <v>0.69099999999999995</v>
      </c>
      <c r="I65" s="131">
        <v>3.5999999999999997E-2</v>
      </c>
      <c r="J65" s="131">
        <v>0.26200000000000001</v>
      </c>
      <c r="K65" s="132">
        <v>0.8</v>
      </c>
      <c r="L65" s="179">
        <f t="shared" si="0"/>
        <v>1.0054533333333335</v>
      </c>
      <c r="M65" s="179">
        <f t="shared" si="1"/>
        <v>1.9</v>
      </c>
      <c r="N65" s="179">
        <f t="shared" si="2"/>
        <v>0.4</v>
      </c>
    </row>
    <row r="66" spans="1:14">
      <c r="A66" s="130" t="s">
        <v>145</v>
      </c>
      <c r="B66" s="130">
        <v>4110</v>
      </c>
      <c r="C66" s="130" t="s">
        <v>146</v>
      </c>
      <c r="D66" s="130" t="s">
        <v>94</v>
      </c>
      <c r="E66" s="131">
        <v>0.33</v>
      </c>
      <c r="F66" s="131">
        <v>53.9</v>
      </c>
      <c r="G66" s="131">
        <v>0.08</v>
      </c>
      <c r="H66" s="131">
        <v>0.69099999999999995</v>
      </c>
      <c r="I66" s="131">
        <v>3.5999999999999997E-2</v>
      </c>
      <c r="J66" s="131">
        <v>0.26200000000000001</v>
      </c>
      <c r="K66" s="132">
        <v>8.5</v>
      </c>
      <c r="L66" s="179">
        <f t="shared" si="0"/>
        <v>10.682941666666666</v>
      </c>
      <c r="M66" s="179">
        <f t="shared" si="1"/>
        <v>20.100000000000001</v>
      </c>
      <c r="N66" s="179">
        <f t="shared" si="2"/>
        <v>3.9</v>
      </c>
    </row>
    <row r="67" spans="1:14">
      <c r="A67" s="130" t="s">
        <v>145</v>
      </c>
      <c r="B67" s="130">
        <v>4110</v>
      </c>
      <c r="C67" s="130" t="s">
        <v>146</v>
      </c>
      <c r="D67" s="130" t="s">
        <v>92</v>
      </c>
      <c r="E67" s="131">
        <v>0.33</v>
      </c>
      <c r="F67" s="131">
        <v>53.9</v>
      </c>
      <c r="G67" s="131">
        <v>0.08</v>
      </c>
      <c r="H67" s="131">
        <v>0.69099999999999995</v>
      </c>
      <c r="I67" s="131">
        <v>3.5999999999999997E-2</v>
      </c>
      <c r="J67" s="131">
        <v>0.26200000000000001</v>
      </c>
      <c r="K67" s="132">
        <v>7.5</v>
      </c>
      <c r="L67" s="179">
        <f t="shared" ref="L67:L130" si="3">(F67*J67*K67/12)+(G67*K67)</f>
        <v>9.426124999999999</v>
      </c>
      <c r="M67" s="179">
        <f t="shared" ref="M67:M130" si="4">ROUND(2.721*H67*L67,1)</f>
        <v>17.7</v>
      </c>
      <c r="N67" s="179">
        <f t="shared" ref="N67:N130" si="5">ROUND((2.721*I67*L67)+(E67*K67),1)</f>
        <v>3.4</v>
      </c>
    </row>
    <row r="68" spans="1:14">
      <c r="A68" s="130" t="s">
        <v>145</v>
      </c>
      <c r="B68" s="130">
        <v>4110</v>
      </c>
      <c r="C68" s="130" t="s">
        <v>146</v>
      </c>
      <c r="D68" s="130" t="s">
        <v>94</v>
      </c>
      <c r="E68" s="131">
        <v>0.33</v>
      </c>
      <c r="F68" s="131">
        <v>53.9</v>
      </c>
      <c r="G68" s="131">
        <v>0.08</v>
      </c>
      <c r="H68" s="131">
        <v>0.69099999999999995</v>
      </c>
      <c r="I68" s="131">
        <v>3.5999999999999997E-2</v>
      </c>
      <c r="J68" s="131">
        <v>0.26200000000000001</v>
      </c>
      <c r="K68" s="132">
        <v>34.6</v>
      </c>
      <c r="L68" s="179">
        <f t="shared" si="3"/>
        <v>43.48585666666667</v>
      </c>
      <c r="M68" s="179">
        <f t="shared" si="4"/>
        <v>81.8</v>
      </c>
      <c r="N68" s="179">
        <f t="shared" si="5"/>
        <v>15.7</v>
      </c>
    </row>
    <row r="69" spans="1:14">
      <c r="A69" s="130" t="s">
        <v>145</v>
      </c>
      <c r="B69" s="130">
        <v>4110</v>
      </c>
      <c r="C69" s="130" t="s">
        <v>146</v>
      </c>
      <c r="D69" s="130" t="s">
        <v>94</v>
      </c>
      <c r="E69" s="131">
        <v>0.33</v>
      </c>
      <c r="F69" s="131">
        <v>53.9</v>
      </c>
      <c r="G69" s="131">
        <v>0.08</v>
      </c>
      <c r="H69" s="131">
        <v>0.69099999999999995</v>
      </c>
      <c r="I69" s="131">
        <v>3.5999999999999997E-2</v>
      </c>
      <c r="J69" s="131">
        <v>0.26200000000000001</v>
      </c>
      <c r="K69" s="132">
        <v>51</v>
      </c>
      <c r="L69" s="179">
        <f t="shared" si="3"/>
        <v>64.097650000000002</v>
      </c>
      <c r="M69" s="179">
        <f t="shared" si="4"/>
        <v>120.5</v>
      </c>
      <c r="N69" s="179">
        <f t="shared" si="5"/>
        <v>23.1</v>
      </c>
    </row>
    <row r="70" spans="1:14">
      <c r="A70" s="130" t="s">
        <v>145</v>
      </c>
      <c r="B70" s="130">
        <v>4110</v>
      </c>
      <c r="C70" s="130" t="s">
        <v>146</v>
      </c>
      <c r="D70" s="130" t="s">
        <v>94</v>
      </c>
      <c r="E70" s="131">
        <v>0.33</v>
      </c>
      <c r="F70" s="131">
        <v>53.9</v>
      </c>
      <c r="G70" s="131">
        <v>0.08</v>
      </c>
      <c r="H70" s="131">
        <v>0.69099999999999995</v>
      </c>
      <c r="I70" s="131">
        <v>3.5999999999999997E-2</v>
      </c>
      <c r="J70" s="131">
        <v>0.26200000000000001</v>
      </c>
      <c r="K70" s="132">
        <v>8.9</v>
      </c>
      <c r="L70" s="179">
        <f t="shared" si="3"/>
        <v>11.185668333333334</v>
      </c>
      <c r="M70" s="179">
        <f t="shared" si="4"/>
        <v>21</v>
      </c>
      <c r="N70" s="179">
        <f t="shared" si="5"/>
        <v>4</v>
      </c>
    </row>
    <row r="71" spans="1:14">
      <c r="A71" s="130" t="s">
        <v>145</v>
      </c>
      <c r="B71" s="130">
        <v>4110</v>
      </c>
      <c r="C71" s="130" t="s">
        <v>146</v>
      </c>
      <c r="D71" s="130" t="s">
        <v>94</v>
      </c>
      <c r="E71" s="131">
        <v>0.33</v>
      </c>
      <c r="F71" s="131">
        <v>53.9</v>
      </c>
      <c r="G71" s="131">
        <v>0.08</v>
      </c>
      <c r="H71" s="131">
        <v>0.69099999999999995</v>
      </c>
      <c r="I71" s="131">
        <v>3.5999999999999997E-2</v>
      </c>
      <c r="J71" s="131">
        <v>0.26200000000000001</v>
      </c>
      <c r="K71" s="132">
        <v>6.1</v>
      </c>
      <c r="L71" s="179">
        <f t="shared" si="3"/>
        <v>7.6665816666666657</v>
      </c>
      <c r="M71" s="179">
        <f t="shared" si="4"/>
        <v>14.4</v>
      </c>
      <c r="N71" s="179">
        <f t="shared" si="5"/>
        <v>2.8</v>
      </c>
    </row>
    <row r="72" spans="1:14">
      <c r="A72" s="130" t="s">
        <v>145</v>
      </c>
      <c r="B72" s="130">
        <v>4110</v>
      </c>
      <c r="C72" s="130" t="s">
        <v>146</v>
      </c>
      <c r="D72" s="130" t="s">
        <v>94</v>
      </c>
      <c r="E72" s="131">
        <v>0.33</v>
      </c>
      <c r="F72" s="131">
        <v>53.9</v>
      </c>
      <c r="G72" s="131">
        <v>0.08</v>
      </c>
      <c r="H72" s="131">
        <v>0.69099999999999995</v>
      </c>
      <c r="I72" s="131">
        <v>3.5999999999999997E-2</v>
      </c>
      <c r="J72" s="131">
        <v>0.26200000000000001</v>
      </c>
      <c r="K72" s="132">
        <v>43.9</v>
      </c>
      <c r="L72" s="179">
        <f t="shared" si="3"/>
        <v>55.174251666666663</v>
      </c>
      <c r="M72" s="179">
        <f t="shared" si="4"/>
        <v>103.7</v>
      </c>
      <c r="N72" s="179">
        <f t="shared" si="5"/>
        <v>19.899999999999999</v>
      </c>
    </row>
    <row r="73" spans="1:14">
      <c r="A73" s="130" t="s">
        <v>145</v>
      </c>
      <c r="B73" s="130">
        <v>4110</v>
      </c>
      <c r="C73" s="130" t="s">
        <v>146</v>
      </c>
      <c r="D73" s="130" t="s">
        <v>94</v>
      </c>
      <c r="E73" s="131">
        <v>0.33</v>
      </c>
      <c r="F73" s="131">
        <v>53.9</v>
      </c>
      <c r="G73" s="131">
        <v>0.08</v>
      </c>
      <c r="H73" s="131">
        <v>0.69099999999999995</v>
      </c>
      <c r="I73" s="131">
        <v>3.5999999999999997E-2</v>
      </c>
      <c r="J73" s="131">
        <v>0.26200000000000001</v>
      </c>
      <c r="K73" s="132">
        <v>1.2</v>
      </c>
      <c r="L73" s="179">
        <f t="shared" si="3"/>
        <v>1.5081800000000001</v>
      </c>
      <c r="M73" s="179">
        <f t="shared" si="4"/>
        <v>2.8</v>
      </c>
      <c r="N73" s="179">
        <f t="shared" si="5"/>
        <v>0.5</v>
      </c>
    </row>
    <row r="74" spans="1:14">
      <c r="A74" s="130" t="s">
        <v>145</v>
      </c>
      <c r="B74" s="130">
        <v>4110</v>
      </c>
      <c r="C74" s="130" t="s">
        <v>146</v>
      </c>
      <c r="D74" s="130" t="s">
        <v>94</v>
      </c>
      <c r="E74" s="131">
        <v>0.33</v>
      </c>
      <c r="F74" s="131">
        <v>53.9</v>
      </c>
      <c r="G74" s="131">
        <v>0.08</v>
      </c>
      <c r="H74" s="131">
        <v>0.69099999999999995</v>
      </c>
      <c r="I74" s="131">
        <v>3.5999999999999997E-2</v>
      </c>
      <c r="J74" s="131">
        <v>0.26200000000000001</v>
      </c>
      <c r="K74" s="132">
        <v>136.30000000000001</v>
      </c>
      <c r="L74" s="179">
        <f t="shared" si="3"/>
        <v>171.30411166666667</v>
      </c>
      <c r="M74" s="179">
        <f t="shared" si="4"/>
        <v>322.10000000000002</v>
      </c>
      <c r="N74" s="179">
        <f t="shared" si="5"/>
        <v>61.8</v>
      </c>
    </row>
    <row r="75" spans="1:14">
      <c r="A75" s="130" t="s">
        <v>145</v>
      </c>
      <c r="B75" s="130">
        <v>4110</v>
      </c>
      <c r="C75" s="130" t="s">
        <v>146</v>
      </c>
      <c r="D75" s="130" t="s">
        <v>94</v>
      </c>
      <c r="E75" s="131">
        <v>0.33</v>
      </c>
      <c r="F75" s="131">
        <v>53.9</v>
      </c>
      <c r="G75" s="131">
        <v>0.08</v>
      </c>
      <c r="H75" s="131">
        <v>0.69099999999999995</v>
      </c>
      <c r="I75" s="131">
        <v>3.5999999999999997E-2</v>
      </c>
      <c r="J75" s="131">
        <v>0.26200000000000001</v>
      </c>
      <c r="K75" s="132">
        <v>2.7</v>
      </c>
      <c r="L75" s="179">
        <f t="shared" si="3"/>
        <v>3.3934050000000004</v>
      </c>
      <c r="M75" s="179">
        <f t="shared" si="4"/>
        <v>6.4</v>
      </c>
      <c r="N75" s="179">
        <f t="shared" si="5"/>
        <v>1.2</v>
      </c>
    </row>
    <row r="76" spans="1:14">
      <c r="A76" s="130" t="s">
        <v>145</v>
      </c>
      <c r="B76" s="130">
        <v>4110</v>
      </c>
      <c r="C76" s="130" t="s">
        <v>146</v>
      </c>
      <c r="D76" s="130" t="s">
        <v>94</v>
      </c>
      <c r="E76" s="131">
        <v>0.33</v>
      </c>
      <c r="F76" s="131">
        <v>53.9</v>
      </c>
      <c r="G76" s="131">
        <v>0.08</v>
      </c>
      <c r="H76" s="131">
        <v>0.69099999999999995</v>
      </c>
      <c r="I76" s="131">
        <v>3.5999999999999997E-2</v>
      </c>
      <c r="J76" s="131">
        <v>0.26200000000000001</v>
      </c>
      <c r="K76" s="132">
        <v>0.1</v>
      </c>
      <c r="L76" s="179">
        <f t="shared" si="3"/>
        <v>0.12568166666666669</v>
      </c>
      <c r="M76" s="179">
        <f t="shared" si="4"/>
        <v>0.2</v>
      </c>
      <c r="N76" s="179">
        <f t="shared" si="5"/>
        <v>0</v>
      </c>
    </row>
    <row r="77" spans="1:14">
      <c r="A77" s="130" t="s">
        <v>145</v>
      </c>
      <c r="B77" s="130">
        <v>4110</v>
      </c>
      <c r="C77" s="130" t="s">
        <v>146</v>
      </c>
      <c r="D77" s="130" t="s">
        <v>92</v>
      </c>
      <c r="E77" s="131">
        <v>0.33</v>
      </c>
      <c r="F77" s="131">
        <v>53.9</v>
      </c>
      <c r="G77" s="131">
        <v>0.08</v>
      </c>
      <c r="H77" s="131">
        <v>0.69099999999999995</v>
      </c>
      <c r="I77" s="131">
        <v>3.5999999999999997E-2</v>
      </c>
      <c r="J77" s="131">
        <v>0.26200000000000001</v>
      </c>
      <c r="K77" s="132">
        <v>202.5</v>
      </c>
      <c r="L77" s="179">
        <f t="shared" si="3"/>
        <v>254.50537499999999</v>
      </c>
      <c r="M77" s="179">
        <f t="shared" si="4"/>
        <v>478.5</v>
      </c>
      <c r="N77" s="179">
        <f t="shared" si="5"/>
        <v>91.8</v>
      </c>
    </row>
    <row r="78" spans="1:14">
      <c r="A78" s="130" t="s">
        <v>145</v>
      </c>
      <c r="B78" s="130">
        <v>4110</v>
      </c>
      <c r="C78" s="130" t="s">
        <v>146</v>
      </c>
      <c r="D78" s="130" t="s">
        <v>94</v>
      </c>
      <c r="E78" s="131">
        <v>0.33</v>
      </c>
      <c r="F78" s="131">
        <v>53.9</v>
      </c>
      <c r="G78" s="131">
        <v>0.08</v>
      </c>
      <c r="H78" s="131">
        <v>0.69099999999999995</v>
      </c>
      <c r="I78" s="131">
        <v>3.5999999999999997E-2</v>
      </c>
      <c r="J78" s="131">
        <v>0.26200000000000001</v>
      </c>
      <c r="K78" s="132">
        <v>0.7</v>
      </c>
      <c r="L78" s="179">
        <f t="shared" si="3"/>
        <v>0.87977166666666662</v>
      </c>
      <c r="M78" s="179">
        <f t="shared" si="4"/>
        <v>1.7</v>
      </c>
      <c r="N78" s="179">
        <f t="shared" si="5"/>
        <v>0.3</v>
      </c>
    </row>
    <row r="79" spans="1:14">
      <c r="A79" s="130" t="s">
        <v>145</v>
      </c>
      <c r="B79" s="130">
        <v>4110</v>
      </c>
      <c r="C79" s="130" t="s">
        <v>146</v>
      </c>
      <c r="D79" s="130" t="s">
        <v>92</v>
      </c>
      <c r="E79" s="131">
        <v>0.33</v>
      </c>
      <c r="F79" s="131">
        <v>53.9</v>
      </c>
      <c r="G79" s="131">
        <v>0.08</v>
      </c>
      <c r="H79" s="131">
        <v>0.69099999999999995</v>
      </c>
      <c r="I79" s="131">
        <v>3.5999999999999997E-2</v>
      </c>
      <c r="J79" s="131">
        <v>0.26200000000000001</v>
      </c>
      <c r="K79" s="132">
        <v>2.7</v>
      </c>
      <c r="L79" s="179">
        <f t="shared" si="3"/>
        <v>3.3934050000000004</v>
      </c>
      <c r="M79" s="179">
        <f t="shared" si="4"/>
        <v>6.4</v>
      </c>
      <c r="N79" s="179">
        <f t="shared" si="5"/>
        <v>1.2</v>
      </c>
    </row>
    <row r="80" spans="1:14">
      <c r="A80" s="130" t="s">
        <v>145</v>
      </c>
      <c r="B80" s="130">
        <v>4110</v>
      </c>
      <c r="C80" s="130" t="s">
        <v>146</v>
      </c>
      <c r="D80" s="130" t="s">
        <v>94</v>
      </c>
      <c r="E80" s="131">
        <v>0.33</v>
      </c>
      <c r="F80" s="131">
        <v>53.9</v>
      </c>
      <c r="G80" s="131">
        <v>0.08</v>
      </c>
      <c r="H80" s="131">
        <v>0.69099999999999995</v>
      </c>
      <c r="I80" s="131">
        <v>3.5999999999999997E-2</v>
      </c>
      <c r="J80" s="131">
        <v>0.26200000000000001</v>
      </c>
      <c r="K80" s="132">
        <v>0.2</v>
      </c>
      <c r="L80" s="179">
        <f t="shared" si="3"/>
        <v>0.25136333333333338</v>
      </c>
      <c r="M80" s="179">
        <f t="shared" si="4"/>
        <v>0.5</v>
      </c>
      <c r="N80" s="179">
        <f t="shared" si="5"/>
        <v>0.1</v>
      </c>
    </row>
    <row r="81" spans="1:14">
      <c r="A81" s="130" t="s">
        <v>145</v>
      </c>
      <c r="B81" s="130">
        <v>4110</v>
      </c>
      <c r="C81" s="130" t="s">
        <v>146</v>
      </c>
      <c r="D81" s="130" t="s">
        <v>92</v>
      </c>
      <c r="E81" s="131">
        <v>0.33</v>
      </c>
      <c r="F81" s="131">
        <v>53.9</v>
      </c>
      <c r="G81" s="131">
        <v>0.08</v>
      </c>
      <c r="H81" s="131">
        <v>0.69099999999999995</v>
      </c>
      <c r="I81" s="131">
        <v>3.5999999999999997E-2</v>
      </c>
      <c r="J81" s="131">
        <v>0.26200000000000001</v>
      </c>
      <c r="K81" s="132">
        <v>8.9</v>
      </c>
      <c r="L81" s="179">
        <f t="shared" si="3"/>
        <v>11.185668333333334</v>
      </c>
      <c r="M81" s="179">
        <f t="shared" si="4"/>
        <v>21</v>
      </c>
      <c r="N81" s="179">
        <f t="shared" si="5"/>
        <v>4</v>
      </c>
    </row>
    <row r="82" spans="1:14">
      <c r="A82" s="130" t="s">
        <v>145</v>
      </c>
      <c r="B82" s="130">
        <v>4110</v>
      </c>
      <c r="C82" s="130" t="s">
        <v>146</v>
      </c>
      <c r="D82" s="130" t="s">
        <v>92</v>
      </c>
      <c r="E82" s="131">
        <v>0.33</v>
      </c>
      <c r="F82" s="131">
        <v>53.9</v>
      </c>
      <c r="G82" s="131">
        <v>0.08</v>
      </c>
      <c r="H82" s="131">
        <v>0.69099999999999995</v>
      </c>
      <c r="I82" s="131">
        <v>3.5999999999999997E-2</v>
      </c>
      <c r="J82" s="131">
        <v>0.26200000000000001</v>
      </c>
      <c r="K82" s="132">
        <v>64.7</v>
      </c>
      <c r="L82" s="179">
        <f t="shared" si="3"/>
        <v>81.316038333333339</v>
      </c>
      <c r="M82" s="179">
        <f t="shared" si="4"/>
        <v>152.9</v>
      </c>
      <c r="N82" s="179">
        <f t="shared" si="5"/>
        <v>29.3</v>
      </c>
    </row>
    <row r="83" spans="1:14">
      <c r="A83" s="130" t="s">
        <v>145</v>
      </c>
      <c r="B83" s="130">
        <v>4110</v>
      </c>
      <c r="C83" s="130" t="s">
        <v>146</v>
      </c>
      <c r="D83" s="130" t="s">
        <v>94</v>
      </c>
      <c r="E83" s="131">
        <v>0.33</v>
      </c>
      <c r="F83" s="131">
        <v>53.9</v>
      </c>
      <c r="G83" s="131">
        <v>0.08</v>
      </c>
      <c r="H83" s="131">
        <v>0.69099999999999995</v>
      </c>
      <c r="I83" s="131">
        <v>3.5999999999999997E-2</v>
      </c>
      <c r="J83" s="131">
        <v>0.26200000000000001</v>
      </c>
      <c r="K83" s="132">
        <v>5.4</v>
      </c>
      <c r="L83" s="179">
        <f t="shared" si="3"/>
        <v>6.7868100000000009</v>
      </c>
      <c r="M83" s="179">
        <f t="shared" si="4"/>
        <v>12.8</v>
      </c>
      <c r="N83" s="179">
        <f t="shared" si="5"/>
        <v>2.4</v>
      </c>
    </row>
    <row r="84" spans="1:14">
      <c r="A84" s="130" t="s">
        <v>145</v>
      </c>
      <c r="B84" s="130">
        <v>4110</v>
      </c>
      <c r="C84" s="130" t="s">
        <v>146</v>
      </c>
      <c r="D84" s="130" t="s">
        <v>92</v>
      </c>
      <c r="E84" s="131">
        <v>0.33</v>
      </c>
      <c r="F84" s="131">
        <v>53.9</v>
      </c>
      <c r="G84" s="131">
        <v>0.08</v>
      </c>
      <c r="H84" s="131">
        <v>0.69099999999999995</v>
      </c>
      <c r="I84" s="131">
        <v>3.5999999999999997E-2</v>
      </c>
      <c r="J84" s="131">
        <v>0.26200000000000001</v>
      </c>
      <c r="K84" s="132">
        <v>0</v>
      </c>
      <c r="L84" s="179">
        <f t="shared" si="3"/>
        <v>0</v>
      </c>
      <c r="M84" s="179">
        <f t="shared" si="4"/>
        <v>0</v>
      </c>
      <c r="N84" s="179">
        <f t="shared" si="5"/>
        <v>0</v>
      </c>
    </row>
    <row r="85" spans="1:14">
      <c r="A85" s="130" t="s">
        <v>145</v>
      </c>
      <c r="B85" s="130">
        <v>4110</v>
      </c>
      <c r="C85" s="130" t="s">
        <v>146</v>
      </c>
      <c r="D85" s="130" t="s">
        <v>94</v>
      </c>
      <c r="E85" s="131">
        <v>0.33</v>
      </c>
      <c r="F85" s="131">
        <v>53.9</v>
      </c>
      <c r="G85" s="131">
        <v>0.08</v>
      </c>
      <c r="H85" s="131">
        <v>0.69099999999999995</v>
      </c>
      <c r="I85" s="131">
        <v>3.5999999999999997E-2</v>
      </c>
      <c r="J85" s="131">
        <v>0.26200000000000001</v>
      </c>
      <c r="K85" s="132">
        <v>2</v>
      </c>
      <c r="L85" s="179">
        <f t="shared" si="3"/>
        <v>2.5136333333333334</v>
      </c>
      <c r="M85" s="179">
        <f t="shared" si="4"/>
        <v>4.7</v>
      </c>
      <c r="N85" s="179">
        <f t="shared" si="5"/>
        <v>0.9</v>
      </c>
    </row>
    <row r="86" spans="1:14">
      <c r="A86" s="130" t="s">
        <v>145</v>
      </c>
      <c r="B86" s="130">
        <v>4110</v>
      </c>
      <c r="C86" s="130" t="s">
        <v>146</v>
      </c>
      <c r="D86" s="130" t="s">
        <v>92</v>
      </c>
      <c r="E86" s="131">
        <v>0.33</v>
      </c>
      <c r="F86" s="131">
        <v>53.9</v>
      </c>
      <c r="G86" s="131">
        <v>0.08</v>
      </c>
      <c r="H86" s="131">
        <v>0.69099999999999995</v>
      </c>
      <c r="I86" s="131">
        <v>3.5999999999999997E-2</v>
      </c>
      <c r="J86" s="131">
        <v>0.26200000000000001</v>
      </c>
      <c r="K86" s="132">
        <v>5.3</v>
      </c>
      <c r="L86" s="179">
        <f t="shared" si="3"/>
        <v>6.661128333333334</v>
      </c>
      <c r="M86" s="179">
        <f t="shared" si="4"/>
        <v>12.5</v>
      </c>
      <c r="N86" s="179">
        <f t="shared" si="5"/>
        <v>2.4</v>
      </c>
    </row>
    <row r="87" spans="1:14">
      <c r="A87" s="130" t="s">
        <v>145</v>
      </c>
      <c r="B87" s="130">
        <v>4110</v>
      </c>
      <c r="C87" s="130" t="s">
        <v>146</v>
      </c>
      <c r="D87" s="130" t="s">
        <v>93</v>
      </c>
      <c r="E87" s="131">
        <v>0.33</v>
      </c>
      <c r="F87" s="131">
        <v>53.9</v>
      </c>
      <c r="G87" s="131">
        <v>0.08</v>
      </c>
      <c r="H87" s="131">
        <v>0.69099999999999995</v>
      </c>
      <c r="I87" s="131">
        <v>3.5999999999999997E-2</v>
      </c>
      <c r="J87" s="131">
        <v>0.26200000000000001</v>
      </c>
      <c r="K87" s="132">
        <v>0.1</v>
      </c>
      <c r="L87" s="179">
        <f t="shared" si="3"/>
        <v>0.12568166666666669</v>
      </c>
      <c r="M87" s="179">
        <f t="shared" si="4"/>
        <v>0.2</v>
      </c>
      <c r="N87" s="179">
        <f t="shared" si="5"/>
        <v>0</v>
      </c>
    </row>
    <row r="88" spans="1:14">
      <c r="A88" s="130" t="s">
        <v>145</v>
      </c>
      <c r="B88" s="130">
        <v>4110</v>
      </c>
      <c r="C88" s="130" t="s">
        <v>146</v>
      </c>
      <c r="D88" s="130" t="s">
        <v>94</v>
      </c>
      <c r="E88" s="131">
        <v>0.33</v>
      </c>
      <c r="F88" s="131">
        <v>53.9</v>
      </c>
      <c r="G88" s="131">
        <v>0.08</v>
      </c>
      <c r="H88" s="131">
        <v>0.69099999999999995</v>
      </c>
      <c r="I88" s="131">
        <v>3.5999999999999997E-2</v>
      </c>
      <c r="J88" s="131">
        <v>0.26200000000000001</v>
      </c>
      <c r="K88" s="132">
        <v>2</v>
      </c>
      <c r="L88" s="179">
        <f t="shared" si="3"/>
        <v>2.5136333333333334</v>
      </c>
      <c r="M88" s="179">
        <f t="shared" si="4"/>
        <v>4.7</v>
      </c>
      <c r="N88" s="179">
        <f t="shared" si="5"/>
        <v>0.9</v>
      </c>
    </row>
    <row r="89" spans="1:14">
      <c r="A89" s="130" t="s">
        <v>145</v>
      </c>
      <c r="B89" s="130">
        <v>4110</v>
      </c>
      <c r="C89" s="130" t="s">
        <v>146</v>
      </c>
      <c r="D89" s="130" t="s">
        <v>94</v>
      </c>
      <c r="E89" s="131">
        <v>0.33</v>
      </c>
      <c r="F89" s="131">
        <v>53.9</v>
      </c>
      <c r="G89" s="131">
        <v>0.08</v>
      </c>
      <c r="H89" s="131">
        <v>0.69099999999999995</v>
      </c>
      <c r="I89" s="131">
        <v>3.5999999999999997E-2</v>
      </c>
      <c r="J89" s="131">
        <v>0.26200000000000001</v>
      </c>
      <c r="K89" s="132">
        <v>7.6</v>
      </c>
      <c r="L89" s="179">
        <f t="shared" si="3"/>
        <v>9.5518066666666659</v>
      </c>
      <c r="M89" s="179">
        <f t="shared" si="4"/>
        <v>18</v>
      </c>
      <c r="N89" s="179">
        <f t="shared" si="5"/>
        <v>3.4</v>
      </c>
    </row>
    <row r="90" spans="1:14">
      <c r="A90" s="130" t="s">
        <v>145</v>
      </c>
      <c r="B90" s="130">
        <v>4110</v>
      </c>
      <c r="C90" s="130" t="s">
        <v>146</v>
      </c>
      <c r="D90" s="130" t="s">
        <v>94</v>
      </c>
      <c r="E90" s="131">
        <v>0.33</v>
      </c>
      <c r="F90" s="131">
        <v>53.9</v>
      </c>
      <c r="G90" s="131">
        <v>0.08</v>
      </c>
      <c r="H90" s="131">
        <v>0.69099999999999995</v>
      </c>
      <c r="I90" s="131">
        <v>3.5999999999999997E-2</v>
      </c>
      <c r="J90" s="131">
        <v>0.26200000000000001</v>
      </c>
      <c r="K90" s="132">
        <v>1.4</v>
      </c>
      <c r="L90" s="179">
        <f t="shared" si="3"/>
        <v>1.7595433333333332</v>
      </c>
      <c r="M90" s="179">
        <f t="shared" si="4"/>
        <v>3.3</v>
      </c>
      <c r="N90" s="179">
        <f t="shared" si="5"/>
        <v>0.6</v>
      </c>
    </row>
    <row r="91" spans="1:14">
      <c r="A91" s="130" t="s">
        <v>145</v>
      </c>
      <c r="B91" s="130">
        <v>4110</v>
      </c>
      <c r="C91" s="130" t="s">
        <v>146</v>
      </c>
      <c r="D91" s="130" t="s">
        <v>94</v>
      </c>
      <c r="E91" s="131">
        <v>0.33</v>
      </c>
      <c r="F91" s="131">
        <v>53.9</v>
      </c>
      <c r="G91" s="131">
        <v>0.08</v>
      </c>
      <c r="H91" s="131">
        <v>0.69099999999999995</v>
      </c>
      <c r="I91" s="131">
        <v>3.5999999999999997E-2</v>
      </c>
      <c r="J91" s="131">
        <v>0.26200000000000001</v>
      </c>
      <c r="K91" s="132">
        <v>0.6</v>
      </c>
      <c r="L91" s="179">
        <f t="shared" si="3"/>
        <v>0.75409000000000004</v>
      </c>
      <c r="M91" s="179">
        <f t="shared" si="4"/>
        <v>1.4</v>
      </c>
      <c r="N91" s="179">
        <f t="shared" si="5"/>
        <v>0.3</v>
      </c>
    </row>
    <row r="92" spans="1:14">
      <c r="A92" s="130" t="s">
        <v>145</v>
      </c>
      <c r="B92" s="130">
        <v>4110</v>
      </c>
      <c r="C92" s="130" t="s">
        <v>146</v>
      </c>
      <c r="D92" s="130" t="s">
        <v>94</v>
      </c>
      <c r="E92" s="131">
        <v>0.33</v>
      </c>
      <c r="F92" s="131">
        <v>53.9</v>
      </c>
      <c r="G92" s="131">
        <v>0.08</v>
      </c>
      <c r="H92" s="131">
        <v>0.69099999999999995</v>
      </c>
      <c r="I92" s="131">
        <v>3.5999999999999997E-2</v>
      </c>
      <c r="J92" s="131">
        <v>0.26200000000000001</v>
      </c>
      <c r="K92" s="132">
        <v>13</v>
      </c>
      <c r="L92" s="179">
        <f t="shared" si="3"/>
        <v>16.338616666666667</v>
      </c>
      <c r="M92" s="179">
        <f t="shared" si="4"/>
        <v>30.7</v>
      </c>
      <c r="N92" s="179">
        <f t="shared" si="5"/>
        <v>5.9</v>
      </c>
    </row>
    <row r="93" spans="1:14">
      <c r="A93" s="130" t="s">
        <v>145</v>
      </c>
      <c r="B93" s="130">
        <v>4110</v>
      </c>
      <c r="C93" s="130" t="s">
        <v>146</v>
      </c>
      <c r="D93" s="130" t="s">
        <v>94</v>
      </c>
      <c r="E93" s="131">
        <v>0.33</v>
      </c>
      <c r="F93" s="131">
        <v>53.9</v>
      </c>
      <c r="G93" s="131">
        <v>0.08</v>
      </c>
      <c r="H93" s="131">
        <v>0.69099999999999995</v>
      </c>
      <c r="I93" s="131">
        <v>3.5999999999999997E-2</v>
      </c>
      <c r="J93" s="131">
        <v>0.26200000000000001</v>
      </c>
      <c r="K93" s="132">
        <v>0.9</v>
      </c>
      <c r="L93" s="179">
        <f t="shared" si="3"/>
        <v>1.1311350000000002</v>
      </c>
      <c r="M93" s="179">
        <f t="shared" si="4"/>
        <v>2.1</v>
      </c>
      <c r="N93" s="179">
        <f t="shared" si="5"/>
        <v>0.4</v>
      </c>
    </row>
    <row r="94" spans="1:14">
      <c r="A94" s="130" t="s">
        <v>145</v>
      </c>
      <c r="B94" s="130">
        <v>4110</v>
      </c>
      <c r="C94" s="130" t="s">
        <v>146</v>
      </c>
      <c r="D94" s="130" t="s">
        <v>94</v>
      </c>
      <c r="E94" s="131">
        <v>0.33</v>
      </c>
      <c r="F94" s="131">
        <v>53.9</v>
      </c>
      <c r="G94" s="131">
        <v>0.08</v>
      </c>
      <c r="H94" s="131">
        <v>0.69099999999999995</v>
      </c>
      <c r="I94" s="131">
        <v>3.5999999999999997E-2</v>
      </c>
      <c r="J94" s="131">
        <v>0.26200000000000001</v>
      </c>
      <c r="K94" s="132">
        <v>0</v>
      </c>
      <c r="L94" s="179">
        <f t="shared" si="3"/>
        <v>0</v>
      </c>
      <c r="M94" s="179">
        <f t="shared" si="4"/>
        <v>0</v>
      </c>
      <c r="N94" s="179">
        <f t="shared" si="5"/>
        <v>0</v>
      </c>
    </row>
    <row r="95" spans="1:14">
      <c r="A95" s="130" t="s">
        <v>145</v>
      </c>
      <c r="B95" s="130">
        <v>4110</v>
      </c>
      <c r="C95" s="130" t="s">
        <v>146</v>
      </c>
      <c r="D95" s="130" t="s">
        <v>94</v>
      </c>
      <c r="E95" s="131">
        <v>0.33</v>
      </c>
      <c r="F95" s="131">
        <v>53.9</v>
      </c>
      <c r="G95" s="131">
        <v>0.08</v>
      </c>
      <c r="H95" s="131">
        <v>0.69099999999999995</v>
      </c>
      <c r="I95" s="131">
        <v>3.5999999999999997E-2</v>
      </c>
      <c r="J95" s="131">
        <v>0.26200000000000001</v>
      </c>
      <c r="K95" s="132">
        <v>1.9</v>
      </c>
      <c r="L95" s="179">
        <f t="shared" si="3"/>
        <v>2.3879516666666665</v>
      </c>
      <c r="M95" s="179">
        <f t="shared" si="4"/>
        <v>4.5</v>
      </c>
      <c r="N95" s="179">
        <f t="shared" si="5"/>
        <v>0.9</v>
      </c>
    </row>
    <row r="96" spans="1:14">
      <c r="A96" s="130" t="s">
        <v>145</v>
      </c>
      <c r="B96" s="130">
        <v>4110</v>
      </c>
      <c r="C96" s="130" t="s">
        <v>146</v>
      </c>
      <c r="D96" s="130" t="s">
        <v>92</v>
      </c>
      <c r="E96" s="131">
        <v>0.33</v>
      </c>
      <c r="F96" s="131">
        <v>53.9</v>
      </c>
      <c r="G96" s="131">
        <v>0.08</v>
      </c>
      <c r="H96" s="131">
        <v>0.69099999999999995</v>
      </c>
      <c r="I96" s="131">
        <v>3.5999999999999997E-2</v>
      </c>
      <c r="J96" s="131">
        <v>0.26200000000000001</v>
      </c>
      <c r="K96" s="132">
        <v>5.7</v>
      </c>
      <c r="L96" s="179">
        <f t="shared" si="3"/>
        <v>7.1638550000000016</v>
      </c>
      <c r="M96" s="179">
        <f t="shared" si="4"/>
        <v>13.5</v>
      </c>
      <c r="N96" s="179">
        <f t="shared" si="5"/>
        <v>2.6</v>
      </c>
    </row>
    <row r="97" spans="1:14">
      <c r="A97" s="130" t="s">
        <v>145</v>
      </c>
      <c r="B97" s="130">
        <v>4110</v>
      </c>
      <c r="C97" s="130" t="s">
        <v>146</v>
      </c>
      <c r="D97" s="130" t="s">
        <v>94</v>
      </c>
      <c r="E97" s="131">
        <v>0.33</v>
      </c>
      <c r="F97" s="131">
        <v>53.9</v>
      </c>
      <c r="G97" s="131">
        <v>0.08</v>
      </c>
      <c r="H97" s="131">
        <v>0.69099999999999995</v>
      </c>
      <c r="I97" s="131">
        <v>3.5999999999999997E-2</v>
      </c>
      <c r="J97" s="131">
        <v>0.26200000000000001</v>
      </c>
      <c r="K97" s="132">
        <v>5.6</v>
      </c>
      <c r="L97" s="179">
        <f t="shared" si="3"/>
        <v>7.0381733333333329</v>
      </c>
      <c r="M97" s="179">
        <f t="shared" si="4"/>
        <v>13.2</v>
      </c>
      <c r="N97" s="179">
        <f t="shared" si="5"/>
        <v>2.5</v>
      </c>
    </row>
    <row r="98" spans="1:14">
      <c r="A98" s="130" t="s">
        <v>145</v>
      </c>
      <c r="B98" s="130">
        <v>4110</v>
      </c>
      <c r="C98" s="130" t="s">
        <v>146</v>
      </c>
      <c r="D98" s="130" t="s">
        <v>92</v>
      </c>
      <c r="E98" s="131">
        <v>0.33</v>
      </c>
      <c r="F98" s="131">
        <v>53.9</v>
      </c>
      <c r="G98" s="131">
        <v>0.08</v>
      </c>
      <c r="H98" s="131">
        <v>0.69099999999999995</v>
      </c>
      <c r="I98" s="131">
        <v>3.5999999999999997E-2</v>
      </c>
      <c r="J98" s="131">
        <v>0.26200000000000001</v>
      </c>
      <c r="K98" s="132">
        <v>80</v>
      </c>
      <c r="L98" s="179">
        <f t="shared" si="3"/>
        <v>100.54533333333335</v>
      </c>
      <c r="M98" s="179">
        <f t="shared" si="4"/>
        <v>189</v>
      </c>
      <c r="N98" s="179">
        <f t="shared" si="5"/>
        <v>36.200000000000003</v>
      </c>
    </row>
    <row r="99" spans="1:14">
      <c r="A99" s="130" t="s">
        <v>145</v>
      </c>
      <c r="B99" s="130">
        <v>4110</v>
      </c>
      <c r="C99" s="130" t="s">
        <v>146</v>
      </c>
      <c r="D99" s="130" t="s">
        <v>94</v>
      </c>
      <c r="E99" s="131">
        <v>0.33</v>
      </c>
      <c r="F99" s="131">
        <v>53.9</v>
      </c>
      <c r="G99" s="131">
        <v>0.08</v>
      </c>
      <c r="H99" s="131">
        <v>0.69099999999999995</v>
      </c>
      <c r="I99" s="131">
        <v>3.5999999999999997E-2</v>
      </c>
      <c r="J99" s="131">
        <v>0.26200000000000001</v>
      </c>
      <c r="K99" s="132">
        <v>12.9</v>
      </c>
      <c r="L99" s="179">
        <f t="shared" si="3"/>
        <v>16.212935000000002</v>
      </c>
      <c r="M99" s="179">
        <f t="shared" si="4"/>
        <v>30.5</v>
      </c>
      <c r="N99" s="179">
        <f t="shared" si="5"/>
        <v>5.8</v>
      </c>
    </row>
    <row r="100" spans="1:14">
      <c r="A100" s="130" t="s">
        <v>145</v>
      </c>
      <c r="B100" s="130">
        <v>4110</v>
      </c>
      <c r="C100" s="130" t="s">
        <v>146</v>
      </c>
      <c r="D100" s="130" t="s">
        <v>92</v>
      </c>
      <c r="E100" s="131">
        <v>0.33</v>
      </c>
      <c r="F100" s="131">
        <v>53.9</v>
      </c>
      <c r="G100" s="131">
        <v>0.08</v>
      </c>
      <c r="H100" s="131">
        <v>0.69099999999999995</v>
      </c>
      <c r="I100" s="131">
        <v>3.5999999999999997E-2</v>
      </c>
      <c r="J100" s="131">
        <v>0.26200000000000001</v>
      </c>
      <c r="K100" s="132">
        <v>1.4</v>
      </c>
      <c r="L100" s="179">
        <f t="shared" si="3"/>
        <v>1.7595433333333332</v>
      </c>
      <c r="M100" s="179">
        <f t="shared" si="4"/>
        <v>3.3</v>
      </c>
      <c r="N100" s="179">
        <f t="shared" si="5"/>
        <v>0.6</v>
      </c>
    </row>
    <row r="101" spans="1:14">
      <c r="A101" s="130" t="s">
        <v>145</v>
      </c>
      <c r="B101" s="130">
        <v>4110</v>
      </c>
      <c r="C101" s="130" t="s">
        <v>146</v>
      </c>
      <c r="D101" s="130" t="s">
        <v>94</v>
      </c>
      <c r="E101" s="131">
        <v>0.33</v>
      </c>
      <c r="F101" s="131">
        <v>53.9</v>
      </c>
      <c r="G101" s="131">
        <v>0.08</v>
      </c>
      <c r="H101" s="131">
        <v>0.69099999999999995</v>
      </c>
      <c r="I101" s="131">
        <v>3.5999999999999997E-2</v>
      </c>
      <c r="J101" s="131">
        <v>0.26200000000000001</v>
      </c>
      <c r="K101" s="132">
        <v>1.4</v>
      </c>
      <c r="L101" s="179">
        <f t="shared" si="3"/>
        <v>1.7595433333333332</v>
      </c>
      <c r="M101" s="179">
        <f t="shared" si="4"/>
        <v>3.3</v>
      </c>
      <c r="N101" s="179">
        <f t="shared" si="5"/>
        <v>0.6</v>
      </c>
    </row>
    <row r="102" spans="1:14">
      <c r="A102" s="130" t="s">
        <v>145</v>
      </c>
      <c r="B102" s="130">
        <v>4110</v>
      </c>
      <c r="C102" s="130" t="s">
        <v>146</v>
      </c>
      <c r="D102" s="130" t="s">
        <v>92</v>
      </c>
      <c r="E102" s="131">
        <v>0.33</v>
      </c>
      <c r="F102" s="131">
        <v>53.9</v>
      </c>
      <c r="G102" s="131">
        <v>0.08</v>
      </c>
      <c r="H102" s="131">
        <v>0.69099999999999995</v>
      </c>
      <c r="I102" s="131">
        <v>3.5999999999999997E-2</v>
      </c>
      <c r="J102" s="131">
        <v>0.26200000000000001</v>
      </c>
      <c r="K102" s="132">
        <v>2.5</v>
      </c>
      <c r="L102" s="179">
        <f t="shared" si="3"/>
        <v>3.1420416666666671</v>
      </c>
      <c r="M102" s="179">
        <f t="shared" si="4"/>
        <v>5.9</v>
      </c>
      <c r="N102" s="179">
        <f t="shared" si="5"/>
        <v>1.1000000000000001</v>
      </c>
    </row>
    <row r="103" spans="1:14">
      <c r="A103" s="130" t="s">
        <v>145</v>
      </c>
      <c r="B103" s="130">
        <v>4110</v>
      </c>
      <c r="C103" s="130" t="s">
        <v>146</v>
      </c>
      <c r="D103" s="130" t="s">
        <v>92</v>
      </c>
      <c r="E103" s="131">
        <v>0.33</v>
      </c>
      <c r="F103" s="131">
        <v>53.9</v>
      </c>
      <c r="G103" s="131">
        <v>0.08</v>
      </c>
      <c r="H103" s="131">
        <v>0.69099999999999995</v>
      </c>
      <c r="I103" s="131">
        <v>3.5999999999999997E-2</v>
      </c>
      <c r="J103" s="131">
        <v>0.26200000000000001</v>
      </c>
      <c r="K103" s="132">
        <v>20.399999999999999</v>
      </c>
      <c r="L103" s="179">
        <f t="shared" si="3"/>
        <v>25.639060000000001</v>
      </c>
      <c r="M103" s="179">
        <f t="shared" si="4"/>
        <v>48.2</v>
      </c>
      <c r="N103" s="179">
        <f t="shared" si="5"/>
        <v>9.1999999999999993</v>
      </c>
    </row>
    <row r="104" spans="1:14">
      <c r="A104" s="130" t="s">
        <v>145</v>
      </c>
      <c r="B104" s="130">
        <v>4110</v>
      </c>
      <c r="C104" s="130" t="s">
        <v>146</v>
      </c>
      <c r="D104" s="130" t="s">
        <v>92</v>
      </c>
      <c r="E104" s="131">
        <v>0.33</v>
      </c>
      <c r="F104" s="131">
        <v>53.9</v>
      </c>
      <c r="G104" s="131">
        <v>0.08</v>
      </c>
      <c r="H104" s="131">
        <v>0.69099999999999995</v>
      </c>
      <c r="I104" s="131">
        <v>3.5999999999999997E-2</v>
      </c>
      <c r="J104" s="131">
        <v>0.26200000000000001</v>
      </c>
      <c r="K104" s="132">
        <v>9.1999999999999993</v>
      </c>
      <c r="L104" s="179">
        <f t="shared" si="3"/>
        <v>11.562713333333333</v>
      </c>
      <c r="M104" s="179">
        <f t="shared" si="4"/>
        <v>21.7</v>
      </c>
      <c r="N104" s="179">
        <f t="shared" si="5"/>
        <v>4.2</v>
      </c>
    </row>
    <row r="105" spans="1:14">
      <c r="A105" s="130" t="s">
        <v>145</v>
      </c>
      <c r="B105" s="130">
        <v>4110</v>
      </c>
      <c r="C105" s="130" t="s">
        <v>146</v>
      </c>
      <c r="D105" s="130" t="s">
        <v>94</v>
      </c>
      <c r="E105" s="131">
        <v>0.33</v>
      </c>
      <c r="F105" s="131">
        <v>53.9</v>
      </c>
      <c r="G105" s="131">
        <v>0.08</v>
      </c>
      <c r="H105" s="131">
        <v>0.69099999999999995</v>
      </c>
      <c r="I105" s="131">
        <v>3.5999999999999997E-2</v>
      </c>
      <c r="J105" s="131">
        <v>0.26200000000000001</v>
      </c>
      <c r="K105" s="132">
        <v>3.7</v>
      </c>
      <c r="L105" s="179">
        <f t="shared" si="3"/>
        <v>4.6502216666666669</v>
      </c>
      <c r="M105" s="179">
        <f t="shared" si="4"/>
        <v>8.6999999999999993</v>
      </c>
      <c r="N105" s="179">
        <f t="shared" si="5"/>
        <v>1.7</v>
      </c>
    </row>
    <row r="106" spans="1:14">
      <c r="A106" s="130" t="s">
        <v>145</v>
      </c>
      <c r="B106" s="130">
        <v>4110</v>
      </c>
      <c r="C106" s="130" t="s">
        <v>146</v>
      </c>
      <c r="D106" s="130" t="s">
        <v>92</v>
      </c>
      <c r="E106" s="131">
        <v>0.33</v>
      </c>
      <c r="F106" s="131">
        <v>53.9</v>
      </c>
      <c r="G106" s="131">
        <v>0.08</v>
      </c>
      <c r="H106" s="131">
        <v>0.69099999999999995</v>
      </c>
      <c r="I106" s="131">
        <v>3.5999999999999997E-2</v>
      </c>
      <c r="J106" s="131">
        <v>0.26200000000000001</v>
      </c>
      <c r="K106" s="132">
        <v>0</v>
      </c>
      <c r="L106" s="179">
        <f t="shared" si="3"/>
        <v>0</v>
      </c>
      <c r="M106" s="179">
        <f t="shared" si="4"/>
        <v>0</v>
      </c>
      <c r="N106" s="179">
        <f t="shared" si="5"/>
        <v>0</v>
      </c>
    </row>
    <row r="107" spans="1:14">
      <c r="A107" s="130" t="s">
        <v>145</v>
      </c>
      <c r="B107" s="130">
        <v>4110</v>
      </c>
      <c r="C107" s="130" t="s">
        <v>146</v>
      </c>
      <c r="D107" s="130" t="s">
        <v>94</v>
      </c>
      <c r="E107" s="131">
        <v>0.33</v>
      </c>
      <c r="F107" s="131">
        <v>53.9</v>
      </c>
      <c r="G107" s="131">
        <v>0.08</v>
      </c>
      <c r="H107" s="131">
        <v>0.69099999999999995</v>
      </c>
      <c r="I107" s="131">
        <v>3.5999999999999997E-2</v>
      </c>
      <c r="J107" s="131">
        <v>0.26200000000000001</v>
      </c>
      <c r="K107" s="132">
        <v>4</v>
      </c>
      <c r="L107" s="179">
        <f t="shared" si="3"/>
        <v>5.0272666666666668</v>
      </c>
      <c r="M107" s="179">
        <f t="shared" si="4"/>
        <v>9.5</v>
      </c>
      <c r="N107" s="179">
        <f t="shared" si="5"/>
        <v>1.8</v>
      </c>
    </row>
    <row r="108" spans="1:14">
      <c r="A108" s="130" t="s">
        <v>145</v>
      </c>
      <c r="B108" s="130">
        <v>4110</v>
      </c>
      <c r="C108" s="130" t="s">
        <v>146</v>
      </c>
      <c r="D108" s="130" t="s">
        <v>94</v>
      </c>
      <c r="E108" s="131">
        <v>0.33</v>
      </c>
      <c r="F108" s="131">
        <v>53.9</v>
      </c>
      <c r="G108" s="131">
        <v>0.08</v>
      </c>
      <c r="H108" s="131">
        <v>0.69099999999999995</v>
      </c>
      <c r="I108" s="131">
        <v>3.5999999999999997E-2</v>
      </c>
      <c r="J108" s="131">
        <v>0.26200000000000001</v>
      </c>
      <c r="K108" s="132">
        <v>1.7</v>
      </c>
      <c r="L108" s="179">
        <f t="shared" si="3"/>
        <v>2.1365883333333335</v>
      </c>
      <c r="M108" s="179">
        <f t="shared" si="4"/>
        <v>4</v>
      </c>
      <c r="N108" s="179">
        <f t="shared" si="5"/>
        <v>0.8</v>
      </c>
    </row>
    <row r="109" spans="1:14">
      <c r="A109" s="130" t="s">
        <v>145</v>
      </c>
      <c r="B109" s="130">
        <v>4110</v>
      </c>
      <c r="C109" s="130" t="s">
        <v>146</v>
      </c>
      <c r="D109" s="130" t="s">
        <v>92</v>
      </c>
      <c r="E109" s="131">
        <v>0.33</v>
      </c>
      <c r="F109" s="131">
        <v>53.9</v>
      </c>
      <c r="G109" s="131">
        <v>0.08</v>
      </c>
      <c r="H109" s="131">
        <v>0.69099999999999995</v>
      </c>
      <c r="I109" s="131">
        <v>3.5999999999999997E-2</v>
      </c>
      <c r="J109" s="131">
        <v>0.26200000000000001</v>
      </c>
      <c r="K109" s="132">
        <v>19.399999999999999</v>
      </c>
      <c r="L109" s="179">
        <f t="shared" si="3"/>
        <v>24.382243333333331</v>
      </c>
      <c r="M109" s="179">
        <f t="shared" si="4"/>
        <v>45.8</v>
      </c>
      <c r="N109" s="179">
        <f t="shared" si="5"/>
        <v>8.8000000000000007</v>
      </c>
    </row>
    <row r="110" spans="1:14">
      <c r="A110" s="130" t="s">
        <v>145</v>
      </c>
      <c r="B110" s="130">
        <v>4110</v>
      </c>
      <c r="C110" s="130" t="s">
        <v>146</v>
      </c>
      <c r="D110" s="130" t="s">
        <v>92</v>
      </c>
      <c r="E110" s="131">
        <v>0.33</v>
      </c>
      <c r="F110" s="131">
        <v>53.9</v>
      </c>
      <c r="G110" s="131">
        <v>0.08</v>
      </c>
      <c r="H110" s="131">
        <v>0.69099999999999995</v>
      </c>
      <c r="I110" s="131">
        <v>3.5999999999999997E-2</v>
      </c>
      <c r="J110" s="131">
        <v>0.26200000000000001</v>
      </c>
      <c r="K110" s="132">
        <v>26.5</v>
      </c>
      <c r="L110" s="179">
        <f t="shared" si="3"/>
        <v>33.305641666666666</v>
      </c>
      <c r="M110" s="179">
        <f t="shared" si="4"/>
        <v>62.6</v>
      </c>
      <c r="N110" s="179">
        <f t="shared" si="5"/>
        <v>12</v>
      </c>
    </row>
    <row r="111" spans="1:14">
      <c r="A111" s="130" t="s">
        <v>145</v>
      </c>
      <c r="B111" s="130">
        <v>4110</v>
      </c>
      <c r="C111" s="130" t="s">
        <v>146</v>
      </c>
      <c r="D111" s="130" t="s">
        <v>94</v>
      </c>
      <c r="E111" s="131">
        <v>0.33</v>
      </c>
      <c r="F111" s="131">
        <v>53.9</v>
      </c>
      <c r="G111" s="131">
        <v>0.08</v>
      </c>
      <c r="H111" s="131">
        <v>0.69099999999999995</v>
      </c>
      <c r="I111" s="131">
        <v>3.5999999999999997E-2</v>
      </c>
      <c r="J111" s="131">
        <v>0.26200000000000001</v>
      </c>
      <c r="K111" s="132">
        <v>4.8</v>
      </c>
      <c r="L111" s="179">
        <f t="shared" si="3"/>
        <v>6.0327200000000003</v>
      </c>
      <c r="M111" s="179">
        <f t="shared" si="4"/>
        <v>11.3</v>
      </c>
      <c r="N111" s="179">
        <f t="shared" si="5"/>
        <v>2.2000000000000002</v>
      </c>
    </row>
    <row r="112" spans="1:14">
      <c r="A112" s="130" t="s">
        <v>145</v>
      </c>
      <c r="B112" s="130">
        <v>4110</v>
      </c>
      <c r="C112" s="130" t="s">
        <v>146</v>
      </c>
      <c r="D112" s="130" t="s">
        <v>94</v>
      </c>
      <c r="E112" s="131">
        <v>0.33</v>
      </c>
      <c r="F112" s="131">
        <v>53.9</v>
      </c>
      <c r="G112" s="131">
        <v>0.08</v>
      </c>
      <c r="H112" s="131">
        <v>0.69099999999999995</v>
      </c>
      <c r="I112" s="131">
        <v>3.5999999999999997E-2</v>
      </c>
      <c r="J112" s="131">
        <v>0.26200000000000001</v>
      </c>
      <c r="K112" s="132">
        <v>2.7</v>
      </c>
      <c r="L112" s="179">
        <f t="shared" si="3"/>
        <v>3.3934050000000004</v>
      </c>
      <c r="M112" s="179">
        <f t="shared" si="4"/>
        <v>6.4</v>
      </c>
      <c r="N112" s="179">
        <f t="shared" si="5"/>
        <v>1.2</v>
      </c>
    </row>
    <row r="113" spans="1:14">
      <c r="A113" s="130" t="s">
        <v>145</v>
      </c>
      <c r="B113" s="130">
        <v>4110</v>
      </c>
      <c r="C113" s="130" t="s">
        <v>146</v>
      </c>
      <c r="D113" s="130" t="s">
        <v>92</v>
      </c>
      <c r="E113" s="131">
        <v>0.33</v>
      </c>
      <c r="F113" s="131">
        <v>53.9</v>
      </c>
      <c r="G113" s="131">
        <v>0.08</v>
      </c>
      <c r="H113" s="131">
        <v>0.69099999999999995</v>
      </c>
      <c r="I113" s="131">
        <v>3.5999999999999997E-2</v>
      </c>
      <c r="J113" s="131">
        <v>0.26200000000000001</v>
      </c>
      <c r="K113" s="132">
        <v>35</v>
      </c>
      <c r="L113" s="179">
        <f t="shared" si="3"/>
        <v>43.988583333333331</v>
      </c>
      <c r="M113" s="179">
        <f t="shared" si="4"/>
        <v>82.7</v>
      </c>
      <c r="N113" s="179">
        <f t="shared" si="5"/>
        <v>15.9</v>
      </c>
    </row>
    <row r="114" spans="1:14">
      <c r="A114" s="130" t="s">
        <v>145</v>
      </c>
      <c r="B114" s="130">
        <v>4110</v>
      </c>
      <c r="C114" s="130" t="s">
        <v>97</v>
      </c>
      <c r="D114" s="130" t="s">
        <v>94</v>
      </c>
      <c r="E114" s="131">
        <v>0</v>
      </c>
      <c r="F114" s="131">
        <v>49.3</v>
      </c>
      <c r="G114" s="131">
        <v>0.33</v>
      </c>
      <c r="H114" s="131">
        <v>0.69099999999999995</v>
      </c>
      <c r="I114" s="131">
        <v>3.5999999999999997E-2</v>
      </c>
      <c r="J114" s="131">
        <v>0.26200000000000001</v>
      </c>
      <c r="K114" s="132">
        <v>0</v>
      </c>
      <c r="L114" s="179">
        <f>((F114*J114*K114/12)+(G114*K114))*0.765</f>
        <v>0</v>
      </c>
      <c r="M114" s="179">
        <f t="shared" si="4"/>
        <v>0</v>
      </c>
      <c r="N114" s="179">
        <f t="shared" si="5"/>
        <v>0</v>
      </c>
    </row>
    <row r="115" spans="1:14">
      <c r="A115" s="130" t="s">
        <v>145</v>
      </c>
      <c r="B115" s="130">
        <v>4110</v>
      </c>
      <c r="C115" s="130" t="s">
        <v>97</v>
      </c>
      <c r="D115" s="130" t="s">
        <v>94</v>
      </c>
      <c r="E115" s="131">
        <v>0</v>
      </c>
      <c r="F115" s="131">
        <v>49.3</v>
      </c>
      <c r="G115" s="131">
        <v>0.33</v>
      </c>
      <c r="H115" s="131">
        <v>0.69099999999999995</v>
      </c>
      <c r="I115" s="131">
        <v>3.5999999999999997E-2</v>
      </c>
      <c r="J115" s="131">
        <v>0.26200000000000001</v>
      </c>
      <c r="K115" s="132">
        <v>0</v>
      </c>
      <c r="L115" s="179">
        <f>((F115*J115*K115/12)+(G115*K115))*0.765</f>
        <v>0</v>
      </c>
      <c r="M115" s="179">
        <f t="shared" si="4"/>
        <v>0</v>
      </c>
      <c r="N115" s="179">
        <f t="shared" si="5"/>
        <v>0</v>
      </c>
    </row>
    <row r="116" spans="1:14">
      <c r="A116" s="130" t="s">
        <v>145</v>
      </c>
      <c r="B116" s="130">
        <v>4110</v>
      </c>
      <c r="C116" s="130" t="s">
        <v>146</v>
      </c>
      <c r="D116" s="130" t="s">
        <v>92</v>
      </c>
      <c r="E116" s="131">
        <v>0.33</v>
      </c>
      <c r="F116" s="131">
        <v>53.9</v>
      </c>
      <c r="G116" s="131">
        <v>0.08</v>
      </c>
      <c r="H116" s="131">
        <v>0.69099999999999995</v>
      </c>
      <c r="I116" s="131">
        <v>3.5999999999999997E-2</v>
      </c>
      <c r="J116" s="131">
        <v>0.26200000000000001</v>
      </c>
      <c r="K116" s="132">
        <v>0.1</v>
      </c>
      <c r="L116" s="179">
        <f t="shared" si="3"/>
        <v>0.12568166666666669</v>
      </c>
      <c r="M116" s="179">
        <f t="shared" si="4"/>
        <v>0.2</v>
      </c>
      <c r="N116" s="179">
        <f t="shared" si="5"/>
        <v>0</v>
      </c>
    </row>
    <row r="117" spans="1:14">
      <c r="A117" s="130" t="s">
        <v>145</v>
      </c>
      <c r="B117" s="130">
        <v>4110</v>
      </c>
      <c r="C117" s="130" t="s">
        <v>146</v>
      </c>
      <c r="D117" s="130" t="s">
        <v>95</v>
      </c>
      <c r="E117" s="131">
        <v>0.33</v>
      </c>
      <c r="F117" s="131">
        <v>53.9</v>
      </c>
      <c r="G117" s="131">
        <v>0.08</v>
      </c>
      <c r="H117" s="131">
        <v>0.69099999999999995</v>
      </c>
      <c r="I117" s="131">
        <v>3.5999999999999997E-2</v>
      </c>
      <c r="J117" s="131">
        <v>0.26200000000000001</v>
      </c>
      <c r="K117" s="132">
        <v>0.9</v>
      </c>
      <c r="L117" s="179">
        <f t="shared" si="3"/>
        <v>1.1311350000000002</v>
      </c>
      <c r="M117" s="179">
        <f t="shared" si="4"/>
        <v>2.1</v>
      </c>
      <c r="N117" s="179">
        <f t="shared" si="5"/>
        <v>0.4</v>
      </c>
    </row>
    <row r="118" spans="1:14">
      <c r="A118" s="130" t="s">
        <v>145</v>
      </c>
      <c r="B118" s="130">
        <v>4110</v>
      </c>
      <c r="C118" s="130" t="s">
        <v>146</v>
      </c>
      <c r="D118" s="130" t="s">
        <v>92</v>
      </c>
      <c r="E118" s="131">
        <v>0.33</v>
      </c>
      <c r="F118" s="131">
        <v>53.9</v>
      </c>
      <c r="G118" s="131">
        <v>0.08</v>
      </c>
      <c r="H118" s="131">
        <v>0.69099999999999995</v>
      </c>
      <c r="I118" s="131">
        <v>3.5999999999999997E-2</v>
      </c>
      <c r="J118" s="131">
        <v>0.26200000000000001</v>
      </c>
      <c r="K118" s="132">
        <v>8.8000000000000007</v>
      </c>
      <c r="L118" s="179">
        <f t="shared" si="3"/>
        <v>11.059986666666669</v>
      </c>
      <c r="M118" s="179">
        <f t="shared" si="4"/>
        <v>20.8</v>
      </c>
      <c r="N118" s="179">
        <f t="shared" si="5"/>
        <v>4</v>
      </c>
    </row>
    <row r="119" spans="1:14">
      <c r="A119" s="130" t="s">
        <v>145</v>
      </c>
      <c r="B119" s="130">
        <v>4110</v>
      </c>
      <c r="C119" s="130" t="s">
        <v>146</v>
      </c>
      <c r="D119" s="130" t="s">
        <v>94</v>
      </c>
      <c r="E119" s="131">
        <v>0.33</v>
      </c>
      <c r="F119" s="131">
        <v>53.9</v>
      </c>
      <c r="G119" s="131">
        <v>0.08</v>
      </c>
      <c r="H119" s="131">
        <v>0.69099999999999995</v>
      </c>
      <c r="I119" s="131">
        <v>3.5999999999999997E-2</v>
      </c>
      <c r="J119" s="131">
        <v>0.26200000000000001</v>
      </c>
      <c r="K119" s="132">
        <v>0.2</v>
      </c>
      <c r="L119" s="179">
        <f t="shared" si="3"/>
        <v>0.25136333333333338</v>
      </c>
      <c r="M119" s="179">
        <f t="shared" si="4"/>
        <v>0.5</v>
      </c>
      <c r="N119" s="179">
        <f t="shared" si="5"/>
        <v>0.1</v>
      </c>
    </row>
    <row r="120" spans="1:14">
      <c r="A120" s="130" t="s">
        <v>145</v>
      </c>
      <c r="B120" s="130">
        <v>4110</v>
      </c>
      <c r="C120" s="130" t="s">
        <v>146</v>
      </c>
      <c r="D120" s="130" t="s">
        <v>94</v>
      </c>
      <c r="E120" s="131">
        <v>0.33</v>
      </c>
      <c r="F120" s="131">
        <v>53.9</v>
      </c>
      <c r="G120" s="131">
        <v>0.08</v>
      </c>
      <c r="H120" s="131">
        <v>0.69099999999999995</v>
      </c>
      <c r="I120" s="131">
        <v>3.5999999999999997E-2</v>
      </c>
      <c r="J120" s="131">
        <v>0.26200000000000001</v>
      </c>
      <c r="K120" s="132">
        <v>3.2</v>
      </c>
      <c r="L120" s="179">
        <f t="shared" si="3"/>
        <v>4.0218133333333341</v>
      </c>
      <c r="M120" s="179">
        <f t="shared" si="4"/>
        <v>7.6</v>
      </c>
      <c r="N120" s="179">
        <f t="shared" si="5"/>
        <v>1.4</v>
      </c>
    </row>
    <row r="121" spans="1:14">
      <c r="A121" s="130" t="s">
        <v>145</v>
      </c>
      <c r="B121" s="130">
        <v>4110</v>
      </c>
      <c r="C121" s="130" t="s">
        <v>146</v>
      </c>
      <c r="D121" s="130" t="s">
        <v>94</v>
      </c>
      <c r="E121" s="131">
        <v>0.33</v>
      </c>
      <c r="F121" s="131">
        <v>53.9</v>
      </c>
      <c r="G121" s="131">
        <v>0.08</v>
      </c>
      <c r="H121" s="131">
        <v>0.69099999999999995</v>
      </c>
      <c r="I121" s="131">
        <v>3.5999999999999997E-2</v>
      </c>
      <c r="J121" s="131">
        <v>0.26200000000000001</v>
      </c>
      <c r="K121" s="132">
        <v>60.5</v>
      </c>
      <c r="L121" s="179">
        <f t="shared" si="3"/>
        <v>76.037408333333346</v>
      </c>
      <c r="M121" s="179">
        <f t="shared" si="4"/>
        <v>143</v>
      </c>
      <c r="N121" s="179">
        <f t="shared" si="5"/>
        <v>27.4</v>
      </c>
    </row>
    <row r="122" spans="1:14">
      <c r="A122" s="130" t="s">
        <v>145</v>
      </c>
      <c r="B122" s="130">
        <v>4110</v>
      </c>
      <c r="C122" s="130" t="s">
        <v>146</v>
      </c>
      <c r="D122" s="130" t="s">
        <v>94</v>
      </c>
      <c r="E122" s="131">
        <v>0.33</v>
      </c>
      <c r="F122" s="131">
        <v>53.9</v>
      </c>
      <c r="G122" s="131">
        <v>0.08</v>
      </c>
      <c r="H122" s="131">
        <v>0.69099999999999995</v>
      </c>
      <c r="I122" s="131">
        <v>3.5999999999999997E-2</v>
      </c>
      <c r="J122" s="131">
        <v>0.26200000000000001</v>
      </c>
      <c r="K122" s="132">
        <v>6.9</v>
      </c>
      <c r="L122" s="179">
        <f t="shared" si="3"/>
        <v>8.6720349999999993</v>
      </c>
      <c r="M122" s="179">
        <f t="shared" si="4"/>
        <v>16.3</v>
      </c>
      <c r="N122" s="179">
        <f t="shared" si="5"/>
        <v>3.1</v>
      </c>
    </row>
    <row r="123" spans="1:14">
      <c r="A123" s="130" t="s">
        <v>145</v>
      </c>
      <c r="B123" s="130">
        <v>4110</v>
      </c>
      <c r="C123" s="130" t="s">
        <v>146</v>
      </c>
      <c r="D123" s="130" t="s">
        <v>92</v>
      </c>
      <c r="E123" s="131">
        <v>0.33</v>
      </c>
      <c r="F123" s="131">
        <v>53.9</v>
      </c>
      <c r="G123" s="131">
        <v>0.08</v>
      </c>
      <c r="H123" s="131">
        <v>0.69099999999999995</v>
      </c>
      <c r="I123" s="131">
        <v>3.5999999999999997E-2</v>
      </c>
      <c r="J123" s="131">
        <v>0.26200000000000001</v>
      </c>
      <c r="K123" s="132">
        <v>4.9000000000000004</v>
      </c>
      <c r="L123" s="179">
        <f t="shared" si="3"/>
        <v>6.1584016666666672</v>
      </c>
      <c r="M123" s="179">
        <f t="shared" si="4"/>
        <v>11.6</v>
      </c>
      <c r="N123" s="179">
        <f t="shared" si="5"/>
        <v>2.2000000000000002</v>
      </c>
    </row>
    <row r="124" spans="1:14">
      <c r="A124" s="130" t="s">
        <v>145</v>
      </c>
      <c r="B124" s="130">
        <v>4110</v>
      </c>
      <c r="C124" s="130" t="s">
        <v>146</v>
      </c>
      <c r="D124" s="130" t="s">
        <v>94</v>
      </c>
      <c r="E124" s="131">
        <v>0.33</v>
      </c>
      <c r="F124" s="131">
        <v>53.9</v>
      </c>
      <c r="G124" s="131">
        <v>0.08</v>
      </c>
      <c r="H124" s="131">
        <v>0.69099999999999995</v>
      </c>
      <c r="I124" s="131">
        <v>3.5999999999999997E-2</v>
      </c>
      <c r="J124" s="131">
        <v>0.26200000000000001</v>
      </c>
      <c r="K124" s="132">
        <v>0.3</v>
      </c>
      <c r="L124" s="179">
        <f t="shared" si="3"/>
        <v>0.37704500000000002</v>
      </c>
      <c r="M124" s="179">
        <f t="shared" si="4"/>
        <v>0.7</v>
      </c>
      <c r="N124" s="179">
        <f t="shared" si="5"/>
        <v>0.1</v>
      </c>
    </row>
    <row r="125" spans="1:14">
      <c r="A125" s="130" t="s">
        <v>145</v>
      </c>
      <c r="B125" s="130">
        <v>4110</v>
      </c>
      <c r="C125" s="130" t="s">
        <v>146</v>
      </c>
      <c r="D125" s="130" t="s">
        <v>94</v>
      </c>
      <c r="E125" s="131">
        <v>0.33</v>
      </c>
      <c r="F125" s="131">
        <v>53.9</v>
      </c>
      <c r="G125" s="131">
        <v>0.08</v>
      </c>
      <c r="H125" s="131">
        <v>0.69099999999999995</v>
      </c>
      <c r="I125" s="131">
        <v>3.5999999999999997E-2</v>
      </c>
      <c r="J125" s="131">
        <v>0.26200000000000001</v>
      </c>
      <c r="K125" s="132">
        <v>0.8</v>
      </c>
      <c r="L125" s="179">
        <f t="shared" si="3"/>
        <v>1.0054533333333335</v>
      </c>
      <c r="M125" s="179">
        <f t="shared" si="4"/>
        <v>1.9</v>
      </c>
      <c r="N125" s="179">
        <f t="shared" si="5"/>
        <v>0.4</v>
      </c>
    </row>
    <row r="126" spans="1:14">
      <c r="A126" s="130" t="s">
        <v>145</v>
      </c>
      <c r="B126" s="130">
        <v>4110</v>
      </c>
      <c r="C126" s="130" t="s">
        <v>146</v>
      </c>
      <c r="D126" s="130" t="s">
        <v>94</v>
      </c>
      <c r="E126" s="131">
        <v>0.33</v>
      </c>
      <c r="F126" s="131">
        <v>53.9</v>
      </c>
      <c r="G126" s="131">
        <v>0.08</v>
      </c>
      <c r="H126" s="131">
        <v>0.69099999999999995</v>
      </c>
      <c r="I126" s="131">
        <v>3.5999999999999997E-2</v>
      </c>
      <c r="J126" s="131">
        <v>0.26200000000000001</v>
      </c>
      <c r="K126" s="132">
        <v>2.2000000000000002</v>
      </c>
      <c r="L126" s="179">
        <f t="shared" si="3"/>
        <v>2.7649966666666672</v>
      </c>
      <c r="M126" s="179">
        <f t="shared" si="4"/>
        <v>5.2</v>
      </c>
      <c r="N126" s="179">
        <f t="shared" si="5"/>
        <v>1</v>
      </c>
    </row>
    <row r="127" spans="1:14">
      <c r="A127" s="130" t="s">
        <v>145</v>
      </c>
      <c r="B127" s="130">
        <v>5300</v>
      </c>
      <c r="C127" s="130" t="s">
        <v>146</v>
      </c>
      <c r="D127" s="130" t="s">
        <v>94</v>
      </c>
      <c r="E127" s="131">
        <v>0.33</v>
      </c>
      <c r="F127" s="131">
        <v>53.9</v>
      </c>
      <c r="G127" s="131">
        <v>0.08</v>
      </c>
      <c r="H127" s="131">
        <v>0.505</v>
      </c>
      <c r="I127" s="131">
        <v>6.8000000000000005E-2</v>
      </c>
      <c r="J127" s="131">
        <v>5.2999999999999999E-2</v>
      </c>
      <c r="K127" s="132">
        <v>1.1000000000000001</v>
      </c>
      <c r="L127" s="179">
        <f t="shared" si="3"/>
        <v>0.3498641666666667</v>
      </c>
      <c r="M127" s="179">
        <f t="shared" si="4"/>
        <v>0.5</v>
      </c>
      <c r="N127" s="179">
        <f t="shared" si="5"/>
        <v>0.4</v>
      </c>
    </row>
    <row r="128" spans="1:14">
      <c r="A128" s="130" t="s">
        <v>145</v>
      </c>
      <c r="B128" s="130">
        <v>5300</v>
      </c>
      <c r="C128" s="130" t="s">
        <v>146</v>
      </c>
      <c r="D128" s="130" t="s">
        <v>94</v>
      </c>
      <c r="E128" s="131">
        <v>0.33</v>
      </c>
      <c r="F128" s="131">
        <v>53.9</v>
      </c>
      <c r="G128" s="131">
        <v>0.08</v>
      </c>
      <c r="H128" s="131">
        <v>0.505</v>
      </c>
      <c r="I128" s="131">
        <v>6.8000000000000005E-2</v>
      </c>
      <c r="J128" s="131">
        <v>5.2999999999999999E-2</v>
      </c>
      <c r="K128" s="132">
        <v>0</v>
      </c>
      <c r="L128" s="179">
        <f t="shared" si="3"/>
        <v>0</v>
      </c>
      <c r="M128" s="179">
        <f t="shared" si="4"/>
        <v>0</v>
      </c>
      <c r="N128" s="179">
        <f t="shared" si="5"/>
        <v>0</v>
      </c>
    </row>
    <row r="129" spans="1:14">
      <c r="A129" s="130" t="s">
        <v>145</v>
      </c>
      <c r="B129" s="130">
        <v>2430</v>
      </c>
      <c r="C129" s="130" t="s">
        <v>146</v>
      </c>
      <c r="D129" s="130" t="s">
        <v>92</v>
      </c>
      <c r="E129" s="131">
        <v>0.33</v>
      </c>
      <c r="F129" s="131">
        <v>53.9</v>
      </c>
      <c r="G129" s="131">
        <v>0.08</v>
      </c>
      <c r="H129" s="131">
        <v>1.677</v>
      </c>
      <c r="I129" s="131">
        <v>0.48899999999999999</v>
      </c>
      <c r="J129" s="131">
        <v>0.28899999999999998</v>
      </c>
      <c r="K129" s="132">
        <v>6.7</v>
      </c>
      <c r="L129" s="179">
        <f t="shared" si="3"/>
        <v>9.2332141666666665</v>
      </c>
      <c r="M129" s="179">
        <f t="shared" si="4"/>
        <v>42.1</v>
      </c>
      <c r="N129" s="179">
        <f t="shared" si="5"/>
        <v>14.5</v>
      </c>
    </row>
    <row r="130" spans="1:14">
      <c r="A130" s="130" t="s">
        <v>145</v>
      </c>
      <c r="B130" s="130">
        <v>2430</v>
      </c>
      <c r="C130" s="130" t="s">
        <v>146</v>
      </c>
      <c r="D130" s="130" t="s">
        <v>94</v>
      </c>
      <c r="E130" s="131">
        <v>0.33</v>
      </c>
      <c r="F130" s="131">
        <v>53.9</v>
      </c>
      <c r="G130" s="131">
        <v>0.08</v>
      </c>
      <c r="H130" s="131">
        <v>1.677</v>
      </c>
      <c r="I130" s="131">
        <v>0.48899999999999999</v>
      </c>
      <c r="J130" s="131">
        <v>0.28899999999999998</v>
      </c>
      <c r="K130" s="132">
        <v>3.1</v>
      </c>
      <c r="L130" s="179">
        <f t="shared" si="3"/>
        <v>4.2720841666666667</v>
      </c>
      <c r="M130" s="179">
        <f t="shared" si="4"/>
        <v>19.5</v>
      </c>
      <c r="N130" s="179">
        <f t="shared" si="5"/>
        <v>6.7</v>
      </c>
    </row>
    <row r="131" spans="1:14">
      <c r="A131" s="130" t="s">
        <v>145</v>
      </c>
      <c r="B131" s="130">
        <v>6172</v>
      </c>
      <c r="C131" s="130" t="s">
        <v>146</v>
      </c>
      <c r="D131" s="130" t="s">
        <v>94</v>
      </c>
      <c r="E131" s="131">
        <v>0.33</v>
      </c>
      <c r="F131" s="131">
        <v>53.9</v>
      </c>
      <c r="G131" s="131">
        <v>0.08</v>
      </c>
      <c r="H131" s="131">
        <v>0.60699999999999998</v>
      </c>
      <c r="I131" s="131">
        <v>3.3000000000000002E-2</v>
      </c>
      <c r="J131" s="131">
        <v>2.5999999999999999E-2</v>
      </c>
      <c r="K131" s="132">
        <v>1.8</v>
      </c>
      <c r="L131" s="179">
        <f t="shared" ref="L131:L194" si="6">(F131*J131*K131/12)+(G131*K131)</f>
        <v>0.35421000000000002</v>
      </c>
      <c r="M131" s="179">
        <f t="shared" ref="M131:M194" si="7">ROUND(2.721*H131*L131,1)</f>
        <v>0.6</v>
      </c>
      <c r="N131" s="179">
        <f t="shared" ref="N131:N194" si="8">ROUND((2.721*I131*L131)+(E131*K131),1)</f>
        <v>0.6</v>
      </c>
    </row>
    <row r="132" spans="1:14">
      <c r="A132" s="130" t="s">
        <v>145</v>
      </c>
      <c r="B132" s="130">
        <v>6172</v>
      </c>
      <c r="C132" s="130" t="s">
        <v>146</v>
      </c>
      <c r="D132" s="130" t="s">
        <v>94</v>
      </c>
      <c r="E132" s="131">
        <v>0.33</v>
      </c>
      <c r="F132" s="131">
        <v>53.9</v>
      </c>
      <c r="G132" s="131">
        <v>0.08</v>
      </c>
      <c r="H132" s="131">
        <v>0.60699999999999998</v>
      </c>
      <c r="I132" s="131">
        <v>3.3000000000000002E-2</v>
      </c>
      <c r="J132" s="131">
        <v>2.5999999999999999E-2</v>
      </c>
      <c r="K132" s="132">
        <v>1</v>
      </c>
      <c r="L132" s="179">
        <f t="shared" si="6"/>
        <v>0.19678333333333334</v>
      </c>
      <c r="M132" s="179">
        <f t="shared" si="7"/>
        <v>0.3</v>
      </c>
      <c r="N132" s="179">
        <f t="shared" si="8"/>
        <v>0.3</v>
      </c>
    </row>
    <row r="133" spans="1:14">
      <c r="A133" s="130" t="s">
        <v>145</v>
      </c>
      <c r="B133" s="130">
        <v>6410</v>
      </c>
      <c r="C133" s="130" t="s">
        <v>146</v>
      </c>
      <c r="D133" s="130" t="s">
        <v>94</v>
      </c>
      <c r="E133" s="131">
        <v>0.33</v>
      </c>
      <c r="F133" s="131">
        <v>53.9</v>
      </c>
      <c r="G133" s="131">
        <v>0.08</v>
      </c>
      <c r="H133" s="131">
        <v>0.60699999999999998</v>
      </c>
      <c r="I133" s="131">
        <v>3.3000000000000002E-2</v>
      </c>
      <c r="J133" s="131">
        <v>2.5999999999999999E-2</v>
      </c>
      <c r="K133" s="132">
        <v>0</v>
      </c>
      <c r="L133" s="179">
        <f t="shared" si="6"/>
        <v>0</v>
      </c>
      <c r="M133" s="179">
        <f t="shared" si="7"/>
        <v>0</v>
      </c>
      <c r="N133" s="179">
        <f t="shared" si="8"/>
        <v>0</v>
      </c>
    </row>
    <row r="134" spans="1:14">
      <c r="A134" s="130" t="s">
        <v>145</v>
      </c>
      <c r="B134" s="130">
        <v>6410</v>
      </c>
      <c r="C134" s="130" t="s">
        <v>146</v>
      </c>
      <c r="D134" s="130" t="s">
        <v>94</v>
      </c>
      <c r="E134" s="131">
        <v>0.33</v>
      </c>
      <c r="F134" s="131">
        <v>53.9</v>
      </c>
      <c r="G134" s="131">
        <v>0.08</v>
      </c>
      <c r="H134" s="131">
        <v>0.60699999999999998</v>
      </c>
      <c r="I134" s="131">
        <v>3.3000000000000002E-2</v>
      </c>
      <c r="J134" s="131">
        <v>2.5999999999999999E-2</v>
      </c>
      <c r="K134" s="132">
        <v>1.3</v>
      </c>
      <c r="L134" s="179">
        <f t="shared" si="6"/>
        <v>0.25581833333333337</v>
      </c>
      <c r="M134" s="179">
        <f t="shared" si="7"/>
        <v>0.4</v>
      </c>
      <c r="N134" s="179">
        <f t="shared" si="8"/>
        <v>0.5</v>
      </c>
    </row>
    <row r="135" spans="1:14">
      <c r="A135" s="130" t="s">
        <v>145</v>
      </c>
      <c r="B135" s="130">
        <v>3100</v>
      </c>
      <c r="C135" s="130" t="s">
        <v>146</v>
      </c>
      <c r="D135" s="130" t="s">
        <v>94</v>
      </c>
      <c r="E135" s="131">
        <v>0.33</v>
      </c>
      <c r="F135" s="131">
        <v>53.9</v>
      </c>
      <c r="G135" s="131">
        <v>0.08</v>
      </c>
      <c r="H135" s="131">
        <v>0.69099999999999995</v>
      </c>
      <c r="I135" s="131">
        <v>3.5999999999999997E-2</v>
      </c>
      <c r="J135" s="131">
        <v>0.26200000000000001</v>
      </c>
      <c r="K135" s="132">
        <v>0.3</v>
      </c>
      <c r="L135" s="179">
        <f t="shared" si="6"/>
        <v>0.37704500000000002</v>
      </c>
      <c r="M135" s="179">
        <f t="shared" si="7"/>
        <v>0.7</v>
      </c>
      <c r="N135" s="179">
        <f t="shared" si="8"/>
        <v>0.1</v>
      </c>
    </row>
    <row r="136" spans="1:14">
      <c r="A136" s="130" t="s">
        <v>145</v>
      </c>
      <c r="B136" s="130">
        <v>2110</v>
      </c>
      <c r="C136" s="130" t="s">
        <v>146</v>
      </c>
      <c r="D136" s="130" t="s">
        <v>94</v>
      </c>
      <c r="E136" s="131">
        <v>0.33</v>
      </c>
      <c r="F136" s="131">
        <v>53.9</v>
      </c>
      <c r="G136" s="131">
        <v>0.08</v>
      </c>
      <c r="H136" s="131">
        <v>2.0139999999999998</v>
      </c>
      <c r="I136" s="131">
        <v>0.28699999999999998</v>
      </c>
      <c r="J136" s="131">
        <v>0.315</v>
      </c>
      <c r="K136" s="132">
        <v>9.4</v>
      </c>
      <c r="L136" s="179">
        <f t="shared" si="6"/>
        <v>14.051825000000001</v>
      </c>
      <c r="M136" s="179">
        <f t="shared" si="7"/>
        <v>77</v>
      </c>
      <c r="N136" s="179">
        <f t="shared" si="8"/>
        <v>14.1</v>
      </c>
    </row>
    <row r="137" spans="1:14">
      <c r="A137" s="130" t="s">
        <v>145</v>
      </c>
      <c r="B137" s="130">
        <v>6410</v>
      </c>
      <c r="C137" s="130" t="s">
        <v>146</v>
      </c>
      <c r="D137" s="130" t="s">
        <v>94</v>
      </c>
      <c r="E137" s="131">
        <v>0.33</v>
      </c>
      <c r="F137" s="131">
        <v>53.9</v>
      </c>
      <c r="G137" s="131">
        <v>0.08</v>
      </c>
      <c r="H137" s="131">
        <v>0.60699999999999998</v>
      </c>
      <c r="I137" s="131">
        <v>3.3000000000000002E-2</v>
      </c>
      <c r="J137" s="131">
        <v>2.5999999999999999E-2</v>
      </c>
      <c r="K137" s="132">
        <v>0</v>
      </c>
      <c r="L137" s="179">
        <f t="shared" si="6"/>
        <v>0</v>
      </c>
      <c r="M137" s="179">
        <f t="shared" si="7"/>
        <v>0</v>
      </c>
      <c r="N137" s="179">
        <f t="shared" si="8"/>
        <v>0</v>
      </c>
    </row>
    <row r="138" spans="1:14">
      <c r="A138" s="130" t="s">
        <v>145</v>
      </c>
      <c r="B138" s="130">
        <v>6410</v>
      </c>
      <c r="C138" s="130" t="s">
        <v>146</v>
      </c>
      <c r="D138" s="130" t="s">
        <v>94</v>
      </c>
      <c r="E138" s="131">
        <v>0.33</v>
      </c>
      <c r="F138" s="131">
        <v>53.9</v>
      </c>
      <c r="G138" s="131">
        <v>0.08</v>
      </c>
      <c r="H138" s="131">
        <v>0.60699999999999998</v>
      </c>
      <c r="I138" s="131">
        <v>3.3000000000000002E-2</v>
      </c>
      <c r="J138" s="131">
        <v>2.5999999999999999E-2</v>
      </c>
      <c r="K138" s="132">
        <v>1.9</v>
      </c>
      <c r="L138" s="179">
        <f t="shared" si="6"/>
        <v>0.37388833333333332</v>
      </c>
      <c r="M138" s="179">
        <f t="shared" si="7"/>
        <v>0.6</v>
      </c>
      <c r="N138" s="179">
        <f t="shared" si="8"/>
        <v>0.7</v>
      </c>
    </row>
    <row r="139" spans="1:14">
      <c r="A139" s="130" t="s">
        <v>145</v>
      </c>
      <c r="B139" s="130">
        <v>3100</v>
      </c>
      <c r="C139" s="130" t="s">
        <v>146</v>
      </c>
      <c r="D139" s="130" t="s">
        <v>92</v>
      </c>
      <c r="E139" s="131">
        <v>0.33</v>
      </c>
      <c r="F139" s="131">
        <v>53.9</v>
      </c>
      <c r="G139" s="131">
        <v>0.08</v>
      </c>
      <c r="H139" s="131">
        <v>0.69099999999999995</v>
      </c>
      <c r="I139" s="131">
        <v>3.5999999999999997E-2</v>
      </c>
      <c r="J139" s="131">
        <v>0.26200000000000001</v>
      </c>
      <c r="K139" s="132">
        <v>1</v>
      </c>
      <c r="L139" s="179">
        <f t="shared" si="6"/>
        <v>1.2568166666666667</v>
      </c>
      <c r="M139" s="179">
        <f t="shared" si="7"/>
        <v>2.4</v>
      </c>
      <c r="N139" s="179">
        <f t="shared" si="8"/>
        <v>0.5</v>
      </c>
    </row>
    <row r="140" spans="1:14">
      <c r="A140" s="130" t="s">
        <v>145</v>
      </c>
      <c r="B140" s="130">
        <v>3100</v>
      </c>
      <c r="C140" s="130" t="s">
        <v>146</v>
      </c>
      <c r="D140" s="130" t="s">
        <v>94</v>
      </c>
      <c r="E140" s="131">
        <v>0.33</v>
      </c>
      <c r="F140" s="131">
        <v>53.9</v>
      </c>
      <c r="G140" s="131">
        <v>0.08</v>
      </c>
      <c r="H140" s="131">
        <v>0.69099999999999995</v>
      </c>
      <c r="I140" s="131">
        <v>3.5999999999999997E-2</v>
      </c>
      <c r="J140" s="131">
        <v>0.26200000000000001</v>
      </c>
      <c r="K140" s="132">
        <v>1.5</v>
      </c>
      <c r="L140" s="179">
        <f t="shared" si="6"/>
        <v>1.8852250000000002</v>
      </c>
      <c r="M140" s="179">
        <f t="shared" si="7"/>
        <v>3.5</v>
      </c>
      <c r="N140" s="179">
        <f t="shared" si="8"/>
        <v>0.7</v>
      </c>
    </row>
    <row r="141" spans="1:14">
      <c r="A141" s="130" t="s">
        <v>145</v>
      </c>
      <c r="B141" s="130">
        <v>6410</v>
      </c>
      <c r="C141" s="130" t="s">
        <v>146</v>
      </c>
      <c r="D141" s="130" t="s">
        <v>94</v>
      </c>
      <c r="E141" s="131">
        <v>0.33</v>
      </c>
      <c r="F141" s="131">
        <v>53.9</v>
      </c>
      <c r="G141" s="131">
        <v>0.08</v>
      </c>
      <c r="H141" s="131">
        <v>0.60699999999999998</v>
      </c>
      <c r="I141" s="131">
        <v>3.3000000000000002E-2</v>
      </c>
      <c r="J141" s="131">
        <v>2.5999999999999999E-2</v>
      </c>
      <c r="K141" s="132">
        <v>2.8</v>
      </c>
      <c r="L141" s="179">
        <f t="shared" si="6"/>
        <v>0.55099333333333322</v>
      </c>
      <c r="M141" s="179">
        <f t="shared" si="7"/>
        <v>0.9</v>
      </c>
      <c r="N141" s="179">
        <f t="shared" si="8"/>
        <v>1</v>
      </c>
    </row>
    <row r="142" spans="1:14">
      <c r="A142" s="130" t="s">
        <v>145</v>
      </c>
      <c r="B142" s="130">
        <v>6410</v>
      </c>
      <c r="C142" s="130" t="s">
        <v>146</v>
      </c>
      <c r="D142" s="130" t="s">
        <v>92</v>
      </c>
      <c r="E142" s="131">
        <v>0.33</v>
      </c>
      <c r="F142" s="131">
        <v>53.9</v>
      </c>
      <c r="G142" s="131">
        <v>0.08</v>
      </c>
      <c r="H142" s="131">
        <v>0.60699999999999998</v>
      </c>
      <c r="I142" s="131">
        <v>3.3000000000000002E-2</v>
      </c>
      <c r="J142" s="131">
        <v>2.5999999999999999E-2</v>
      </c>
      <c r="K142" s="132">
        <v>0.6</v>
      </c>
      <c r="L142" s="179">
        <f t="shared" si="6"/>
        <v>0.11806999999999999</v>
      </c>
      <c r="M142" s="179">
        <f t="shared" si="7"/>
        <v>0.2</v>
      </c>
      <c r="N142" s="179">
        <f t="shared" si="8"/>
        <v>0.2</v>
      </c>
    </row>
    <row r="143" spans="1:14">
      <c r="A143" s="130" t="s">
        <v>145</v>
      </c>
      <c r="B143" s="130">
        <v>6410</v>
      </c>
      <c r="C143" s="130" t="s">
        <v>146</v>
      </c>
      <c r="D143" s="130" t="s">
        <v>94</v>
      </c>
      <c r="E143" s="131">
        <v>0.33</v>
      </c>
      <c r="F143" s="131">
        <v>53.9</v>
      </c>
      <c r="G143" s="131">
        <v>0.08</v>
      </c>
      <c r="H143" s="131">
        <v>0.60699999999999998</v>
      </c>
      <c r="I143" s="131">
        <v>3.3000000000000002E-2</v>
      </c>
      <c r="J143" s="131">
        <v>2.5999999999999999E-2</v>
      </c>
      <c r="K143" s="132">
        <v>0.1</v>
      </c>
      <c r="L143" s="179">
        <f t="shared" si="6"/>
        <v>1.9678333333333332E-2</v>
      </c>
      <c r="M143" s="179">
        <f t="shared" si="7"/>
        <v>0</v>
      </c>
      <c r="N143" s="179">
        <f t="shared" si="8"/>
        <v>0</v>
      </c>
    </row>
    <row r="144" spans="1:14">
      <c r="A144" s="130" t="s">
        <v>145</v>
      </c>
      <c r="B144" s="130">
        <v>6410</v>
      </c>
      <c r="C144" s="130" t="s">
        <v>146</v>
      </c>
      <c r="D144" s="130" t="s">
        <v>94</v>
      </c>
      <c r="E144" s="131">
        <v>0.33</v>
      </c>
      <c r="F144" s="131">
        <v>53.9</v>
      </c>
      <c r="G144" s="131">
        <v>0.08</v>
      </c>
      <c r="H144" s="131">
        <v>0.60699999999999998</v>
      </c>
      <c r="I144" s="131">
        <v>3.3000000000000002E-2</v>
      </c>
      <c r="J144" s="131">
        <v>2.5999999999999999E-2</v>
      </c>
      <c r="K144" s="132">
        <v>0.4</v>
      </c>
      <c r="L144" s="179">
        <f t="shared" si="6"/>
        <v>7.871333333333333E-2</v>
      </c>
      <c r="M144" s="179">
        <f t="shared" si="7"/>
        <v>0.1</v>
      </c>
      <c r="N144" s="179">
        <f t="shared" si="8"/>
        <v>0.1</v>
      </c>
    </row>
    <row r="145" spans="1:14">
      <c r="A145" s="130" t="s">
        <v>145</v>
      </c>
      <c r="B145" s="130">
        <v>6410</v>
      </c>
      <c r="C145" s="130" t="s">
        <v>146</v>
      </c>
      <c r="D145" s="130" t="s">
        <v>94</v>
      </c>
      <c r="E145" s="131">
        <v>0.33</v>
      </c>
      <c r="F145" s="131">
        <v>53.9</v>
      </c>
      <c r="G145" s="131">
        <v>0.08</v>
      </c>
      <c r="H145" s="131">
        <v>0.60699999999999998</v>
      </c>
      <c r="I145" s="131">
        <v>3.3000000000000002E-2</v>
      </c>
      <c r="J145" s="131">
        <v>2.5999999999999999E-2</v>
      </c>
      <c r="K145" s="132">
        <v>4.4000000000000004</v>
      </c>
      <c r="L145" s="179">
        <f t="shared" si="6"/>
        <v>0.86584666666666665</v>
      </c>
      <c r="M145" s="179">
        <f t="shared" si="7"/>
        <v>1.4</v>
      </c>
      <c r="N145" s="179">
        <f t="shared" si="8"/>
        <v>1.5</v>
      </c>
    </row>
    <row r="146" spans="1:14">
      <c r="A146" s="130" t="s">
        <v>145</v>
      </c>
      <c r="B146" s="130">
        <v>6410</v>
      </c>
      <c r="C146" s="130" t="s">
        <v>146</v>
      </c>
      <c r="D146" s="130" t="s">
        <v>92</v>
      </c>
      <c r="E146" s="131">
        <v>0.33</v>
      </c>
      <c r="F146" s="131">
        <v>53.9</v>
      </c>
      <c r="G146" s="131">
        <v>0.08</v>
      </c>
      <c r="H146" s="131">
        <v>0.60699999999999998</v>
      </c>
      <c r="I146" s="131">
        <v>3.3000000000000002E-2</v>
      </c>
      <c r="J146" s="131">
        <v>2.5999999999999999E-2</v>
      </c>
      <c r="K146" s="132">
        <v>0</v>
      </c>
      <c r="L146" s="179">
        <f t="shared" si="6"/>
        <v>0</v>
      </c>
      <c r="M146" s="179">
        <f t="shared" si="7"/>
        <v>0</v>
      </c>
      <c r="N146" s="179">
        <f t="shared" si="8"/>
        <v>0</v>
      </c>
    </row>
    <row r="147" spans="1:14">
      <c r="A147" s="130" t="s">
        <v>145</v>
      </c>
      <c r="B147" s="130">
        <v>6410</v>
      </c>
      <c r="C147" s="130" t="s">
        <v>146</v>
      </c>
      <c r="D147" s="130" t="s">
        <v>92</v>
      </c>
      <c r="E147" s="131">
        <v>0.33</v>
      </c>
      <c r="F147" s="131">
        <v>53.9</v>
      </c>
      <c r="G147" s="131">
        <v>0.08</v>
      </c>
      <c r="H147" s="131">
        <v>0.60699999999999998</v>
      </c>
      <c r="I147" s="131">
        <v>3.3000000000000002E-2</v>
      </c>
      <c r="J147" s="131">
        <v>2.5999999999999999E-2</v>
      </c>
      <c r="K147" s="132">
        <v>3.8</v>
      </c>
      <c r="L147" s="179">
        <f t="shared" si="6"/>
        <v>0.74777666666666665</v>
      </c>
      <c r="M147" s="179">
        <f t="shared" si="7"/>
        <v>1.2</v>
      </c>
      <c r="N147" s="179">
        <f t="shared" si="8"/>
        <v>1.3</v>
      </c>
    </row>
    <row r="148" spans="1:14">
      <c r="A148" s="130" t="s">
        <v>145</v>
      </c>
      <c r="B148" s="130">
        <v>6410</v>
      </c>
      <c r="C148" s="130" t="s">
        <v>146</v>
      </c>
      <c r="D148" s="130" t="s">
        <v>94</v>
      </c>
      <c r="E148" s="131">
        <v>0.33</v>
      </c>
      <c r="F148" s="131">
        <v>53.9</v>
      </c>
      <c r="G148" s="131">
        <v>0.08</v>
      </c>
      <c r="H148" s="131">
        <v>0.60699999999999998</v>
      </c>
      <c r="I148" s="131">
        <v>3.3000000000000002E-2</v>
      </c>
      <c r="J148" s="131">
        <v>2.5999999999999999E-2</v>
      </c>
      <c r="K148" s="132">
        <v>0.9</v>
      </c>
      <c r="L148" s="179">
        <f t="shared" si="6"/>
        <v>0.17710500000000001</v>
      </c>
      <c r="M148" s="179">
        <f t="shared" si="7"/>
        <v>0.3</v>
      </c>
      <c r="N148" s="179">
        <f t="shared" si="8"/>
        <v>0.3</v>
      </c>
    </row>
    <row r="149" spans="1:14">
      <c r="A149" s="130" t="s">
        <v>145</v>
      </c>
      <c r="B149" s="130">
        <v>5300</v>
      </c>
      <c r="C149" s="130" t="s">
        <v>146</v>
      </c>
      <c r="D149" s="130" t="s">
        <v>94</v>
      </c>
      <c r="E149" s="131">
        <v>0.33</v>
      </c>
      <c r="F149" s="131">
        <v>53.9</v>
      </c>
      <c r="G149" s="131">
        <v>0.08</v>
      </c>
      <c r="H149" s="131">
        <v>0.505</v>
      </c>
      <c r="I149" s="131">
        <v>6.8000000000000005E-2</v>
      </c>
      <c r="J149" s="131">
        <v>5.2999999999999999E-2</v>
      </c>
      <c r="K149" s="132">
        <v>1.5</v>
      </c>
      <c r="L149" s="179">
        <f t="shared" si="6"/>
        <v>0.4770875</v>
      </c>
      <c r="M149" s="179">
        <f t="shared" si="7"/>
        <v>0.7</v>
      </c>
      <c r="N149" s="179">
        <f t="shared" si="8"/>
        <v>0.6</v>
      </c>
    </row>
    <row r="150" spans="1:14">
      <c r="A150" s="130" t="s">
        <v>145</v>
      </c>
      <c r="B150" s="130">
        <v>5300</v>
      </c>
      <c r="C150" s="130" t="s">
        <v>146</v>
      </c>
      <c r="D150" s="130" t="s">
        <v>94</v>
      </c>
      <c r="E150" s="131">
        <v>0.33</v>
      </c>
      <c r="F150" s="131">
        <v>53.9</v>
      </c>
      <c r="G150" s="131">
        <v>0.08</v>
      </c>
      <c r="H150" s="131">
        <v>0.505</v>
      </c>
      <c r="I150" s="131">
        <v>6.8000000000000005E-2</v>
      </c>
      <c r="J150" s="131">
        <v>5.2999999999999999E-2</v>
      </c>
      <c r="K150" s="132">
        <v>0.5</v>
      </c>
      <c r="L150" s="179">
        <f t="shared" si="6"/>
        <v>0.15902916666666667</v>
      </c>
      <c r="M150" s="179">
        <f t="shared" si="7"/>
        <v>0.2</v>
      </c>
      <c r="N150" s="179">
        <f t="shared" si="8"/>
        <v>0.2</v>
      </c>
    </row>
    <row r="151" spans="1:14">
      <c r="A151" s="130" t="s">
        <v>145</v>
      </c>
      <c r="B151" s="130">
        <v>2110</v>
      </c>
      <c r="C151" s="130" t="s">
        <v>146</v>
      </c>
      <c r="D151" s="130" t="s">
        <v>92</v>
      </c>
      <c r="E151" s="131">
        <v>0.33</v>
      </c>
      <c r="F151" s="131">
        <v>53.9</v>
      </c>
      <c r="G151" s="131">
        <v>0.08</v>
      </c>
      <c r="H151" s="131">
        <v>2.0139999999999998</v>
      </c>
      <c r="I151" s="131">
        <v>0.28699999999999998</v>
      </c>
      <c r="J151" s="131">
        <v>0.315</v>
      </c>
      <c r="K151" s="132">
        <v>5.3</v>
      </c>
      <c r="L151" s="179">
        <f t="shared" si="6"/>
        <v>7.9228375000000009</v>
      </c>
      <c r="M151" s="179">
        <f t="shared" si="7"/>
        <v>43.4</v>
      </c>
      <c r="N151" s="179">
        <f t="shared" si="8"/>
        <v>7.9</v>
      </c>
    </row>
    <row r="152" spans="1:14">
      <c r="A152" s="130" t="s">
        <v>145</v>
      </c>
      <c r="B152" s="130">
        <v>2110</v>
      </c>
      <c r="C152" s="130" t="s">
        <v>146</v>
      </c>
      <c r="D152" s="130" t="s">
        <v>94</v>
      </c>
      <c r="E152" s="131">
        <v>0.33</v>
      </c>
      <c r="F152" s="131">
        <v>53.9</v>
      </c>
      <c r="G152" s="131">
        <v>0.08</v>
      </c>
      <c r="H152" s="131">
        <v>2.0139999999999998</v>
      </c>
      <c r="I152" s="131">
        <v>0.28699999999999998</v>
      </c>
      <c r="J152" s="131">
        <v>0.315</v>
      </c>
      <c r="K152" s="132">
        <v>8.9</v>
      </c>
      <c r="L152" s="179">
        <f t="shared" si="6"/>
        <v>13.304387500000001</v>
      </c>
      <c r="M152" s="179">
        <f t="shared" si="7"/>
        <v>72.900000000000006</v>
      </c>
      <c r="N152" s="179">
        <f t="shared" si="8"/>
        <v>13.3</v>
      </c>
    </row>
    <row r="153" spans="1:14">
      <c r="A153" s="130" t="s">
        <v>145</v>
      </c>
      <c r="B153" s="130">
        <v>2410</v>
      </c>
      <c r="C153" s="130" t="s">
        <v>146</v>
      </c>
      <c r="D153" s="130" t="s">
        <v>92</v>
      </c>
      <c r="E153" s="131">
        <v>0.33</v>
      </c>
      <c r="F153" s="131">
        <v>53.9</v>
      </c>
      <c r="G153" s="131">
        <v>0.08</v>
      </c>
      <c r="H153" s="131">
        <v>1.677</v>
      </c>
      <c r="I153" s="131">
        <v>0.48899999999999999</v>
      </c>
      <c r="J153" s="131">
        <v>0.28899999999999998</v>
      </c>
      <c r="K153" s="132">
        <v>5.3</v>
      </c>
      <c r="L153" s="179">
        <f t="shared" si="6"/>
        <v>7.3038858333333323</v>
      </c>
      <c r="M153" s="179">
        <f t="shared" si="7"/>
        <v>33.299999999999997</v>
      </c>
      <c r="N153" s="179">
        <f t="shared" si="8"/>
        <v>11.5</v>
      </c>
    </row>
    <row r="154" spans="1:14">
      <c r="A154" s="130" t="s">
        <v>145</v>
      </c>
      <c r="B154" s="130">
        <v>2410</v>
      </c>
      <c r="C154" s="130" t="s">
        <v>146</v>
      </c>
      <c r="D154" s="130" t="s">
        <v>94</v>
      </c>
      <c r="E154" s="131">
        <v>0.33</v>
      </c>
      <c r="F154" s="131">
        <v>53.9</v>
      </c>
      <c r="G154" s="131">
        <v>0.08</v>
      </c>
      <c r="H154" s="131">
        <v>1.677</v>
      </c>
      <c r="I154" s="131">
        <v>0.48899999999999999</v>
      </c>
      <c r="J154" s="131">
        <v>0.28899999999999998</v>
      </c>
      <c r="K154" s="132">
        <v>0.4</v>
      </c>
      <c r="L154" s="179">
        <f t="shared" si="6"/>
        <v>0.55123666666666671</v>
      </c>
      <c r="M154" s="179">
        <f t="shared" si="7"/>
        <v>2.5</v>
      </c>
      <c r="N154" s="179">
        <f t="shared" si="8"/>
        <v>0.9</v>
      </c>
    </row>
    <row r="155" spans="1:14">
      <c r="A155" s="130" t="s">
        <v>145</v>
      </c>
      <c r="B155" s="130">
        <v>2410</v>
      </c>
      <c r="C155" s="130" t="s">
        <v>146</v>
      </c>
      <c r="D155" s="130" t="s">
        <v>92</v>
      </c>
      <c r="E155" s="131">
        <v>0.33</v>
      </c>
      <c r="F155" s="131">
        <v>53.9</v>
      </c>
      <c r="G155" s="131">
        <v>0.08</v>
      </c>
      <c r="H155" s="131">
        <v>1.677</v>
      </c>
      <c r="I155" s="131">
        <v>0.48899999999999999</v>
      </c>
      <c r="J155" s="131">
        <v>0.28899999999999998</v>
      </c>
      <c r="K155" s="132">
        <v>3.4</v>
      </c>
      <c r="L155" s="179">
        <f t="shared" si="6"/>
        <v>4.6855116666666659</v>
      </c>
      <c r="M155" s="179">
        <f t="shared" si="7"/>
        <v>21.4</v>
      </c>
      <c r="N155" s="179">
        <f t="shared" si="8"/>
        <v>7.4</v>
      </c>
    </row>
    <row r="156" spans="1:14">
      <c r="A156" s="130" t="s">
        <v>145</v>
      </c>
      <c r="B156" s="130">
        <v>6410</v>
      </c>
      <c r="C156" s="130" t="s">
        <v>146</v>
      </c>
      <c r="D156" s="130" t="s">
        <v>94</v>
      </c>
      <c r="E156" s="131">
        <v>0.33</v>
      </c>
      <c r="F156" s="131">
        <v>53.9</v>
      </c>
      <c r="G156" s="131">
        <v>0.08</v>
      </c>
      <c r="H156" s="131">
        <v>0.60699999999999998</v>
      </c>
      <c r="I156" s="131">
        <v>3.3000000000000002E-2</v>
      </c>
      <c r="J156" s="131">
        <v>2.5999999999999999E-2</v>
      </c>
      <c r="K156" s="132">
        <v>0.4</v>
      </c>
      <c r="L156" s="179">
        <f t="shared" si="6"/>
        <v>7.871333333333333E-2</v>
      </c>
      <c r="M156" s="179">
        <f t="shared" si="7"/>
        <v>0.1</v>
      </c>
      <c r="N156" s="179">
        <f t="shared" si="8"/>
        <v>0.1</v>
      </c>
    </row>
    <row r="157" spans="1:14">
      <c r="A157" s="130" t="s">
        <v>145</v>
      </c>
      <c r="B157" s="130">
        <v>6410</v>
      </c>
      <c r="C157" s="130" t="s">
        <v>146</v>
      </c>
      <c r="D157" s="130" t="s">
        <v>94</v>
      </c>
      <c r="E157" s="131">
        <v>0.33</v>
      </c>
      <c r="F157" s="131">
        <v>53.9</v>
      </c>
      <c r="G157" s="131">
        <v>0.08</v>
      </c>
      <c r="H157" s="131">
        <v>0.60699999999999998</v>
      </c>
      <c r="I157" s="131">
        <v>3.3000000000000002E-2</v>
      </c>
      <c r="J157" s="131">
        <v>2.5999999999999999E-2</v>
      </c>
      <c r="K157" s="132">
        <v>1.4</v>
      </c>
      <c r="L157" s="179">
        <f t="shared" si="6"/>
        <v>0.27549666666666661</v>
      </c>
      <c r="M157" s="179">
        <f t="shared" si="7"/>
        <v>0.5</v>
      </c>
      <c r="N157" s="179">
        <f t="shared" si="8"/>
        <v>0.5</v>
      </c>
    </row>
    <row r="158" spans="1:14">
      <c r="A158" s="130" t="s">
        <v>145</v>
      </c>
      <c r="B158" s="130">
        <v>6172</v>
      </c>
      <c r="C158" s="130" t="s">
        <v>146</v>
      </c>
      <c r="D158" s="130" t="s">
        <v>94</v>
      </c>
      <c r="E158" s="131">
        <v>0.33</v>
      </c>
      <c r="F158" s="131">
        <v>53.9</v>
      </c>
      <c r="G158" s="131">
        <v>0.08</v>
      </c>
      <c r="H158" s="131">
        <v>0.60699999999999998</v>
      </c>
      <c r="I158" s="131">
        <v>3.3000000000000002E-2</v>
      </c>
      <c r="J158" s="131">
        <v>2.5999999999999999E-2</v>
      </c>
      <c r="K158" s="132">
        <v>9.6999999999999993</v>
      </c>
      <c r="L158" s="179">
        <f t="shared" si="6"/>
        <v>1.9087983333333334</v>
      </c>
      <c r="M158" s="179">
        <f t="shared" si="7"/>
        <v>3.2</v>
      </c>
      <c r="N158" s="179">
        <f t="shared" si="8"/>
        <v>3.4</v>
      </c>
    </row>
    <row r="159" spans="1:14">
      <c r="A159" s="130" t="s">
        <v>145</v>
      </c>
      <c r="B159" s="130">
        <v>6172</v>
      </c>
      <c r="C159" s="130" t="s">
        <v>146</v>
      </c>
      <c r="D159" s="130" t="s">
        <v>92</v>
      </c>
      <c r="E159" s="131">
        <v>0.33</v>
      </c>
      <c r="F159" s="131">
        <v>53.9</v>
      </c>
      <c r="G159" s="131">
        <v>0.08</v>
      </c>
      <c r="H159" s="131">
        <v>0.60699999999999998</v>
      </c>
      <c r="I159" s="131">
        <v>3.3000000000000002E-2</v>
      </c>
      <c r="J159" s="131">
        <v>2.5999999999999999E-2</v>
      </c>
      <c r="K159" s="132">
        <v>2</v>
      </c>
      <c r="L159" s="179">
        <f t="shared" si="6"/>
        <v>0.39356666666666668</v>
      </c>
      <c r="M159" s="179">
        <f t="shared" si="7"/>
        <v>0.7</v>
      </c>
      <c r="N159" s="179">
        <f t="shared" si="8"/>
        <v>0.7</v>
      </c>
    </row>
    <row r="160" spans="1:14">
      <c r="A160" s="130" t="s">
        <v>145</v>
      </c>
      <c r="B160" s="130">
        <v>6172</v>
      </c>
      <c r="C160" s="130" t="s">
        <v>146</v>
      </c>
      <c r="D160" s="130" t="s">
        <v>94</v>
      </c>
      <c r="E160" s="131">
        <v>0.33</v>
      </c>
      <c r="F160" s="131">
        <v>53.9</v>
      </c>
      <c r="G160" s="131">
        <v>0.08</v>
      </c>
      <c r="H160" s="131">
        <v>0.60699999999999998</v>
      </c>
      <c r="I160" s="131">
        <v>3.3000000000000002E-2</v>
      </c>
      <c r="J160" s="131">
        <v>2.5999999999999999E-2</v>
      </c>
      <c r="K160" s="132">
        <v>5.7</v>
      </c>
      <c r="L160" s="179">
        <f t="shared" si="6"/>
        <v>1.1216650000000001</v>
      </c>
      <c r="M160" s="179">
        <f t="shared" si="7"/>
        <v>1.9</v>
      </c>
      <c r="N160" s="179">
        <f t="shared" si="8"/>
        <v>2</v>
      </c>
    </row>
    <row r="161" spans="1:14">
      <c r="A161" s="130" t="s">
        <v>145</v>
      </c>
      <c r="B161" s="130">
        <v>6172</v>
      </c>
      <c r="C161" s="130" t="s">
        <v>146</v>
      </c>
      <c r="D161" s="130" t="s">
        <v>94</v>
      </c>
      <c r="E161" s="131">
        <v>0.33</v>
      </c>
      <c r="F161" s="131">
        <v>53.9</v>
      </c>
      <c r="G161" s="131">
        <v>0.08</v>
      </c>
      <c r="H161" s="131">
        <v>0.60699999999999998</v>
      </c>
      <c r="I161" s="131">
        <v>3.3000000000000002E-2</v>
      </c>
      <c r="J161" s="131">
        <v>2.5999999999999999E-2</v>
      </c>
      <c r="K161" s="132">
        <v>2.2999999999999998</v>
      </c>
      <c r="L161" s="179">
        <f t="shared" si="6"/>
        <v>0.45260166666666662</v>
      </c>
      <c r="M161" s="179">
        <f t="shared" si="7"/>
        <v>0.7</v>
      </c>
      <c r="N161" s="179">
        <f t="shared" si="8"/>
        <v>0.8</v>
      </c>
    </row>
    <row r="162" spans="1:14">
      <c r="A162" s="130" t="s">
        <v>145</v>
      </c>
      <c r="B162" s="130">
        <v>6172</v>
      </c>
      <c r="C162" s="130" t="s">
        <v>146</v>
      </c>
      <c r="D162" s="130" t="s">
        <v>92</v>
      </c>
      <c r="E162" s="131">
        <v>0.33</v>
      </c>
      <c r="F162" s="131">
        <v>53.9</v>
      </c>
      <c r="G162" s="131">
        <v>0.08</v>
      </c>
      <c r="H162" s="131">
        <v>0.60699999999999998</v>
      </c>
      <c r="I162" s="131">
        <v>3.3000000000000002E-2</v>
      </c>
      <c r="J162" s="131">
        <v>2.5999999999999999E-2</v>
      </c>
      <c r="K162" s="132">
        <v>0.2</v>
      </c>
      <c r="L162" s="179">
        <f t="shared" si="6"/>
        <v>3.9356666666666665E-2</v>
      </c>
      <c r="M162" s="179">
        <f t="shared" si="7"/>
        <v>0.1</v>
      </c>
      <c r="N162" s="179">
        <f t="shared" si="8"/>
        <v>0.1</v>
      </c>
    </row>
    <row r="163" spans="1:14">
      <c r="A163" s="130" t="s">
        <v>145</v>
      </c>
      <c r="B163" s="130">
        <v>6172</v>
      </c>
      <c r="C163" s="130" t="s">
        <v>146</v>
      </c>
      <c r="D163" s="130" t="s">
        <v>94</v>
      </c>
      <c r="E163" s="131">
        <v>0.33</v>
      </c>
      <c r="F163" s="131">
        <v>53.9</v>
      </c>
      <c r="G163" s="131">
        <v>0.08</v>
      </c>
      <c r="H163" s="131">
        <v>0.60699999999999998</v>
      </c>
      <c r="I163" s="131">
        <v>3.3000000000000002E-2</v>
      </c>
      <c r="J163" s="131">
        <v>2.5999999999999999E-2</v>
      </c>
      <c r="K163" s="132">
        <v>0.3</v>
      </c>
      <c r="L163" s="179">
        <f t="shared" si="6"/>
        <v>5.9034999999999997E-2</v>
      </c>
      <c r="M163" s="179">
        <f t="shared" si="7"/>
        <v>0.1</v>
      </c>
      <c r="N163" s="179">
        <f t="shared" si="8"/>
        <v>0.1</v>
      </c>
    </row>
    <row r="164" spans="1:14">
      <c r="A164" s="130" t="s">
        <v>145</v>
      </c>
      <c r="B164" s="130">
        <v>6410</v>
      </c>
      <c r="C164" s="130" t="s">
        <v>146</v>
      </c>
      <c r="D164" s="130" t="s">
        <v>94</v>
      </c>
      <c r="E164" s="131">
        <v>0.33</v>
      </c>
      <c r="F164" s="131">
        <v>53.9</v>
      </c>
      <c r="G164" s="131">
        <v>0.08</v>
      </c>
      <c r="H164" s="131">
        <v>0.60699999999999998</v>
      </c>
      <c r="I164" s="131">
        <v>3.3000000000000002E-2</v>
      </c>
      <c r="J164" s="131">
        <v>2.5999999999999999E-2</v>
      </c>
      <c r="K164" s="132">
        <v>4.2</v>
      </c>
      <c r="L164" s="179">
        <f t="shared" si="6"/>
        <v>0.82649000000000006</v>
      </c>
      <c r="M164" s="179">
        <f t="shared" si="7"/>
        <v>1.4</v>
      </c>
      <c r="N164" s="179">
        <f t="shared" si="8"/>
        <v>1.5</v>
      </c>
    </row>
    <row r="165" spans="1:14">
      <c r="A165" s="130" t="s">
        <v>145</v>
      </c>
      <c r="B165" s="130">
        <v>6410</v>
      </c>
      <c r="C165" s="130" t="s">
        <v>146</v>
      </c>
      <c r="D165" s="130" t="s">
        <v>94</v>
      </c>
      <c r="E165" s="131">
        <v>0.33</v>
      </c>
      <c r="F165" s="131">
        <v>53.9</v>
      </c>
      <c r="G165" s="131">
        <v>0.08</v>
      </c>
      <c r="H165" s="131">
        <v>0.60699999999999998</v>
      </c>
      <c r="I165" s="131">
        <v>3.3000000000000002E-2</v>
      </c>
      <c r="J165" s="131">
        <v>2.5999999999999999E-2</v>
      </c>
      <c r="K165" s="132">
        <v>0.8</v>
      </c>
      <c r="L165" s="179">
        <f t="shared" si="6"/>
        <v>0.15742666666666666</v>
      </c>
      <c r="M165" s="179">
        <f t="shared" si="7"/>
        <v>0.3</v>
      </c>
      <c r="N165" s="179">
        <f t="shared" si="8"/>
        <v>0.3</v>
      </c>
    </row>
    <row r="166" spans="1:14">
      <c r="A166" s="130" t="s">
        <v>145</v>
      </c>
      <c r="B166" s="130">
        <v>6410</v>
      </c>
      <c r="C166" s="130" t="s">
        <v>146</v>
      </c>
      <c r="D166" s="130" t="s">
        <v>92</v>
      </c>
      <c r="E166" s="131">
        <v>0.33</v>
      </c>
      <c r="F166" s="131">
        <v>53.9</v>
      </c>
      <c r="G166" s="131">
        <v>0.08</v>
      </c>
      <c r="H166" s="131">
        <v>0.60699999999999998</v>
      </c>
      <c r="I166" s="131">
        <v>3.3000000000000002E-2</v>
      </c>
      <c r="J166" s="131">
        <v>2.5999999999999999E-2</v>
      </c>
      <c r="K166" s="132">
        <v>0</v>
      </c>
      <c r="L166" s="179">
        <f t="shared" si="6"/>
        <v>0</v>
      </c>
      <c r="M166" s="179">
        <f t="shared" si="7"/>
        <v>0</v>
      </c>
      <c r="N166" s="179">
        <f t="shared" si="8"/>
        <v>0</v>
      </c>
    </row>
    <row r="167" spans="1:14">
      <c r="A167" s="130" t="s">
        <v>145</v>
      </c>
      <c r="B167" s="130">
        <v>6410</v>
      </c>
      <c r="C167" s="130" t="s">
        <v>146</v>
      </c>
      <c r="D167" s="130" t="s">
        <v>94</v>
      </c>
      <c r="E167" s="131">
        <v>0.33</v>
      </c>
      <c r="F167" s="131">
        <v>53.9</v>
      </c>
      <c r="G167" s="131">
        <v>0.08</v>
      </c>
      <c r="H167" s="131">
        <v>0.60699999999999998</v>
      </c>
      <c r="I167" s="131">
        <v>3.3000000000000002E-2</v>
      </c>
      <c r="J167" s="131">
        <v>2.5999999999999999E-2</v>
      </c>
      <c r="K167" s="132">
        <v>4.4000000000000004</v>
      </c>
      <c r="L167" s="179">
        <f t="shared" si="6"/>
        <v>0.86584666666666665</v>
      </c>
      <c r="M167" s="179">
        <f t="shared" si="7"/>
        <v>1.4</v>
      </c>
      <c r="N167" s="179">
        <f t="shared" si="8"/>
        <v>1.5</v>
      </c>
    </row>
    <row r="168" spans="1:14">
      <c r="A168" s="130" t="s">
        <v>145</v>
      </c>
      <c r="B168" s="130">
        <v>2510</v>
      </c>
      <c r="C168" s="130" t="s">
        <v>146</v>
      </c>
      <c r="D168" s="130" t="s">
        <v>92</v>
      </c>
      <c r="E168" s="131">
        <v>0.33</v>
      </c>
      <c r="F168" s="131">
        <v>53.9</v>
      </c>
      <c r="G168" s="131">
        <v>0.08</v>
      </c>
      <c r="H168" s="131">
        <v>2.0139999999999998</v>
      </c>
      <c r="I168" s="131">
        <v>0.28699999999999998</v>
      </c>
      <c r="J168" s="131">
        <v>0.315</v>
      </c>
      <c r="K168" s="132">
        <v>1.7</v>
      </c>
      <c r="L168" s="179">
        <f t="shared" si="6"/>
        <v>2.5412875000000001</v>
      </c>
      <c r="M168" s="179">
        <f t="shared" si="7"/>
        <v>13.9</v>
      </c>
      <c r="N168" s="179">
        <f t="shared" si="8"/>
        <v>2.5</v>
      </c>
    </row>
    <row r="169" spans="1:14">
      <c r="A169" s="130" t="s">
        <v>145</v>
      </c>
      <c r="B169" s="130">
        <v>2510</v>
      </c>
      <c r="C169" s="130" t="s">
        <v>146</v>
      </c>
      <c r="D169" s="130" t="s">
        <v>92</v>
      </c>
      <c r="E169" s="131">
        <v>0.33</v>
      </c>
      <c r="F169" s="131">
        <v>53.9</v>
      </c>
      <c r="G169" s="131">
        <v>0.08</v>
      </c>
      <c r="H169" s="131">
        <v>2.0139999999999998</v>
      </c>
      <c r="I169" s="131">
        <v>0.28699999999999998</v>
      </c>
      <c r="J169" s="131">
        <v>0.315</v>
      </c>
      <c r="K169" s="132">
        <v>11.2</v>
      </c>
      <c r="L169" s="179">
        <f t="shared" si="6"/>
        <v>16.742599999999999</v>
      </c>
      <c r="M169" s="179">
        <f t="shared" si="7"/>
        <v>91.8</v>
      </c>
      <c r="N169" s="179">
        <f t="shared" si="8"/>
        <v>16.8</v>
      </c>
    </row>
    <row r="170" spans="1:14">
      <c r="A170" s="130" t="s">
        <v>145</v>
      </c>
      <c r="B170" s="130">
        <v>2510</v>
      </c>
      <c r="C170" s="130" t="s">
        <v>146</v>
      </c>
      <c r="D170" s="130" t="s">
        <v>92</v>
      </c>
      <c r="E170" s="131">
        <v>0.33</v>
      </c>
      <c r="F170" s="131">
        <v>53.9</v>
      </c>
      <c r="G170" s="131">
        <v>0.08</v>
      </c>
      <c r="H170" s="131">
        <v>2.0139999999999998</v>
      </c>
      <c r="I170" s="131">
        <v>0.28699999999999998</v>
      </c>
      <c r="J170" s="131">
        <v>0.315</v>
      </c>
      <c r="K170" s="132">
        <v>6.7</v>
      </c>
      <c r="L170" s="179">
        <f t="shared" si="6"/>
        <v>10.015662499999999</v>
      </c>
      <c r="M170" s="179">
        <f t="shared" si="7"/>
        <v>54.9</v>
      </c>
      <c r="N170" s="179">
        <f t="shared" si="8"/>
        <v>10</v>
      </c>
    </row>
    <row r="171" spans="1:14">
      <c r="A171" s="130" t="s">
        <v>145</v>
      </c>
      <c r="B171" s="130">
        <v>2510</v>
      </c>
      <c r="C171" s="130" t="s">
        <v>146</v>
      </c>
      <c r="D171" s="130" t="s">
        <v>94</v>
      </c>
      <c r="E171" s="131">
        <v>0.33</v>
      </c>
      <c r="F171" s="131">
        <v>53.9</v>
      </c>
      <c r="G171" s="131">
        <v>0.08</v>
      </c>
      <c r="H171" s="131">
        <v>2.0139999999999998</v>
      </c>
      <c r="I171" s="131">
        <v>0.28699999999999998</v>
      </c>
      <c r="J171" s="131">
        <v>0.315</v>
      </c>
      <c r="K171" s="132">
        <v>1.5</v>
      </c>
      <c r="L171" s="179">
        <f t="shared" si="6"/>
        <v>2.2423125000000002</v>
      </c>
      <c r="M171" s="179">
        <f t="shared" si="7"/>
        <v>12.3</v>
      </c>
      <c r="N171" s="179">
        <f t="shared" si="8"/>
        <v>2.2000000000000002</v>
      </c>
    </row>
    <row r="172" spans="1:14">
      <c r="A172" s="130" t="s">
        <v>145</v>
      </c>
      <c r="B172" s="130">
        <v>6410</v>
      </c>
      <c r="C172" s="130" t="s">
        <v>146</v>
      </c>
      <c r="D172" s="130" t="s">
        <v>94</v>
      </c>
      <c r="E172" s="131">
        <v>0.33</v>
      </c>
      <c r="F172" s="131">
        <v>53.9</v>
      </c>
      <c r="G172" s="131">
        <v>0.08</v>
      </c>
      <c r="H172" s="131">
        <v>0.60699999999999998</v>
      </c>
      <c r="I172" s="131">
        <v>3.3000000000000002E-2</v>
      </c>
      <c r="J172" s="131">
        <v>2.5999999999999999E-2</v>
      </c>
      <c r="K172" s="132">
        <v>0</v>
      </c>
      <c r="L172" s="179">
        <f t="shared" si="6"/>
        <v>0</v>
      </c>
      <c r="M172" s="179">
        <f t="shared" si="7"/>
        <v>0</v>
      </c>
      <c r="N172" s="179">
        <f t="shared" si="8"/>
        <v>0</v>
      </c>
    </row>
    <row r="173" spans="1:14">
      <c r="A173" s="130" t="s">
        <v>145</v>
      </c>
      <c r="B173" s="130">
        <v>6410</v>
      </c>
      <c r="C173" s="130" t="s">
        <v>146</v>
      </c>
      <c r="D173" s="130" t="s">
        <v>94</v>
      </c>
      <c r="E173" s="131">
        <v>0.33</v>
      </c>
      <c r="F173" s="131">
        <v>53.9</v>
      </c>
      <c r="G173" s="131">
        <v>0.08</v>
      </c>
      <c r="H173" s="131">
        <v>0.60699999999999998</v>
      </c>
      <c r="I173" s="131">
        <v>3.3000000000000002E-2</v>
      </c>
      <c r="J173" s="131">
        <v>2.5999999999999999E-2</v>
      </c>
      <c r="K173" s="132">
        <v>0.2</v>
      </c>
      <c r="L173" s="179">
        <f t="shared" si="6"/>
        <v>3.9356666666666665E-2</v>
      </c>
      <c r="M173" s="179">
        <f t="shared" si="7"/>
        <v>0.1</v>
      </c>
      <c r="N173" s="179">
        <f t="shared" si="8"/>
        <v>0.1</v>
      </c>
    </row>
    <row r="174" spans="1:14">
      <c r="A174" s="130" t="s">
        <v>145</v>
      </c>
      <c r="B174" s="130">
        <v>6410</v>
      </c>
      <c r="C174" s="130" t="s">
        <v>146</v>
      </c>
      <c r="D174" s="130" t="s">
        <v>94</v>
      </c>
      <c r="E174" s="131">
        <v>0.33</v>
      </c>
      <c r="F174" s="131">
        <v>53.9</v>
      </c>
      <c r="G174" s="131">
        <v>0.08</v>
      </c>
      <c r="H174" s="131">
        <v>0.60699999999999998</v>
      </c>
      <c r="I174" s="131">
        <v>3.3000000000000002E-2</v>
      </c>
      <c r="J174" s="131">
        <v>2.5999999999999999E-2</v>
      </c>
      <c r="K174" s="132">
        <v>1.6</v>
      </c>
      <c r="L174" s="179">
        <f t="shared" si="6"/>
        <v>0.31485333333333332</v>
      </c>
      <c r="M174" s="179">
        <f t="shared" si="7"/>
        <v>0.5</v>
      </c>
      <c r="N174" s="179">
        <f t="shared" si="8"/>
        <v>0.6</v>
      </c>
    </row>
    <row r="175" spans="1:14">
      <c r="A175" s="130" t="s">
        <v>145</v>
      </c>
      <c r="B175" s="130">
        <v>4110</v>
      </c>
      <c r="C175" s="130" t="s">
        <v>146</v>
      </c>
      <c r="D175" s="130" t="s">
        <v>94</v>
      </c>
      <c r="E175" s="131">
        <v>0.33</v>
      </c>
      <c r="F175" s="131">
        <v>53.9</v>
      </c>
      <c r="G175" s="131">
        <v>0.08</v>
      </c>
      <c r="H175" s="131">
        <v>0.69099999999999995</v>
      </c>
      <c r="I175" s="131">
        <v>3.5999999999999997E-2</v>
      </c>
      <c r="J175" s="131">
        <v>0.26200000000000001</v>
      </c>
      <c r="K175" s="132">
        <v>0.8</v>
      </c>
      <c r="L175" s="179">
        <f t="shared" si="6"/>
        <v>1.0054533333333335</v>
      </c>
      <c r="M175" s="179">
        <f t="shared" si="7"/>
        <v>1.9</v>
      </c>
      <c r="N175" s="179">
        <f t="shared" si="8"/>
        <v>0.4</v>
      </c>
    </row>
    <row r="176" spans="1:14">
      <c r="A176" s="130" t="s">
        <v>145</v>
      </c>
      <c r="B176" s="130">
        <v>4110</v>
      </c>
      <c r="C176" s="130" t="s">
        <v>146</v>
      </c>
      <c r="D176" s="130" t="s">
        <v>92</v>
      </c>
      <c r="E176" s="131">
        <v>0.33</v>
      </c>
      <c r="F176" s="131">
        <v>53.9</v>
      </c>
      <c r="G176" s="131">
        <v>0.08</v>
      </c>
      <c r="H176" s="131">
        <v>0.69099999999999995</v>
      </c>
      <c r="I176" s="131">
        <v>3.5999999999999997E-2</v>
      </c>
      <c r="J176" s="131">
        <v>0.26200000000000001</v>
      </c>
      <c r="K176" s="132">
        <v>0.1</v>
      </c>
      <c r="L176" s="179">
        <f t="shared" si="6"/>
        <v>0.12568166666666669</v>
      </c>
      <c r="M176" s="179">
        <f t="shared" si="7"/>
        <v>0.2</v>
      </c>
      <c r="N176" s="179">
        <f t="shared" si="8"/>
        <v>0</v>
      </c>
    </row>
    <row r="177" spans="1:14">
      <c r="A177" s="130" t="s">
        <v>145</v>
      </c>
      <c r="B177" s="130">
        <v>4110</v>
      </c>
      <c r="C177" s="130" t="s">
        <v>146</v>
      </c>
      <c r="D177" s="130" t="s">
        <v>94</v>
      </c>
      <c r="E177" s="131">
        <v>0.33</v>
      </c>
      <c r="F177" s="131">
        <v>53.9</v>
      </c>
      <c r="G177" s="131">
        <v>0.08</v>
      </c>
      <c r="H177" s="131">
        <v>0.69099999999999995</v>
      </c>
      <c r="I177" s="131">
        <v>3.5999999999999997E-2</v>
      </c>
      <c r="J177" s="131">
        <v>0.26200000000000001</v>
      </c>
      <c r="K177" s="132">
        <v>20</v>
      </c>
      <c r="L177" s="179">
        <f t="shared" si="6"/>
        <v>25.136333333333337</v>
      </c>
      <c r="M177" s="179">
        <f t="shared" si="7"/>
        <v>47.3</v>
      </c>
      <c r="N177" s="179">
        <f t="shared" si="8"/>
        <v>9.1</v>
      </c>
    </row>
    <row r="178" spans="1:14">
      <c r="A178" s="130" t="s">
        <v>145</v>
      </c>
      <c r="B178" s="130">
        <v>4110</v>
      </c>
      <c r="C178" s="130" t="s">
        <v>146</v>
      </c>
      <c r="D178" s="130" t="s">
        <v>94</v>
      </c>
      <c r="E178" s="131">
        <v>0.33</v>
      </c>
      <c r="F178" s="131">
        <v>53.9</v>
      </c>
      <c r="G178" s="131">
        <v>0.08</v>
      </c>
      <c r="H178" s="131">
        <v>0.69099999999999995</v>
      </c>
      <c r="I178" s="131">
        <v>3.5999999999999997E-2</v>
      </c>
      <c r="J178" s="131">
        <v>0.26200000000000001</v>
      </c>
      <c r="K178" s="132">
        <v>1.1000000000000001</v>
      </c>
      <c r="L178" s="179">
        <f t="shared" si="6"/>
        <v>1.3824983333333336</v>
      </c>
      <c r="M178" s="179">
        <f t="shared" si="7"/>
        <v>2.6</v>
      </c>
      <c r="N178" s="179">
        <f t="shared" si="8"/>
        <v>0.5</v>
      </c>
    </row>
    <row r="179" spans="1:14">
      <c r="A179" s="130" t="s">
        <v>145</v>
      </c>
      <c r="B179" s="130">
        <v>4110</v>
      </c>
      <c r="C179" s="130" t="s">
        <v>146</v>
      </c>
      <c r="D179" s="130" t="s">
        <v>92</v>
      </c>
      <c r="E179" s="131">
        <v>0.33</v>
      </c>
      <c r="F179" s="131">
        <v>53.9</v>
      </c>
      <c r="G179" s="131">
        <v>0.08</v>
      </c>
      <c r="H179" s="131">
        <v>0.69099999999999995</v>
      </c>
      <c r="I179" s="131">
        <v>3.5999999999999997E-2</v>
      </c>
      <c r="J179" s="131">
        <v>0.26200000000000001</v>
      </c>
      <c r="K179" s="132">
        <v>2.8</v>
      </c>
      <c r="L179" s="179">
        <f t="shared" si="6"/>
        <v>3.5190866666666665</v>
      </c>
      <c r="M179" s="179">
        <f t="shared" si="7"/>
        <v>6.6</v>
      </c>
      <c r="N179" s="179">
        <f t="shared" si="8"/>
        <v>1.3</v>
      </c>
    </row>
    <row r="180" spans="1:14">
      <c r="A180" s="130" t="s">
        <v>145</v>
      </c>
      <c r="B180" s="130">
        <v>4110</v>
      </c>
      <c r="C180" s="130" t="s">
        <v>146</v>
      </c>
      <c r="D180" s="130" t="s">
        <v>94</v>
      </c>
      <c r="E180" s="131">
        <v>0.33</v>
      </c>
      <c r="F180" s="131">
        <v>53.9</v>
      </c>
      <c r="G180" s="131">
        <v>0.08</v>
      </c>
      <c r="H180" s="131">
        <v>0.69099999999999995</v>
      </c>
      <c r="I180" s="131">
        <v>3.5999999999999997E-2</v>
      </c>
      <c r="J180" s="131">
        <v>0.26200000000000001</v>
      </c>
      <c r="K180" s="132">
        <v>2.9</v>
      </c>
      <c r="L180" s="179">
        <f t="shared" si="6"/>
        <v>3.6447683333333334</v>
      </c>
      <c r="M180" s="179">
        <f t="shared" si="7"/>
        <v>6.9</v>
      </c>
      <c r="N180" s="179">
        <f t="shared" si="8"/>
        <v>1.3</v>
      </c>
    </row>
    <row r="181" spans="1:14">
      <c r="A181" s="130" t="s">
        <v>145</v>
      </c>
      <c r="B181" s="130">
        <v>4110</v>
      </c>
      <c r="C181" s="130" t="s">
        <v>146</v>
      </c>
      <c r="D181" s="130" t="s">
        <v>94</v>
      </c>
      <c r="E181" s="131">
        <v>0.33</v>
      </c>
      <c r="F181" s="131">
        <v>53.9</v>
      </c>
      <c r="G181" s="131">
        <v>0.08</v>
      </c>
      <c r="H181" s="131">
        <v>0.69099999999999995</v>
      </c>
      <c r="I181" s="131">
        <v>3.5999999999999997E-2</v>
      </c>
      <c r="J181" s="131">
        <v>0.26200000000000001</v>
      </c>
      <c r="K181" s="132">
        <v>0.4</v>
      </c>
      <c r="L181" s="179">
        <f t="shared" si="6"/>
        <v>0.50272666666666677</v>
      </c>
      <c r="M181" s="179">
        <f t="shared" si="7"/>
        <v>0.9</v>
      </c>
      <c r="N181" s="179">
        <f t="shared" si="8"/>
        <v>0.2</v>
      </c>
    </row>
    <row r="182" spans="1:14">
      <c r="A182" s="130" t="s">
        <v>145</v>
      </c>
      <c r="B182" s="130">
        <v>4110</v>
      </c>
      <c r="C182" s="130" t="s">
        <v>146</v>
      </c>
      <c r="D182" s="130" t="s">
        <v>94</v>
      </c>
      <c r="E182" s="131">
        <v>0.33</v>
      </c>
      <c r="F182" s="131">
        <v>53.9</v>
      </c>
      <c r="G182" s="131">
        <v>0.08</v>
      </c>
      <c r="H182" s="131">
        <v>0.69099999999999995</v>
      </c>
      <c r="I182" s="131">
        <v>3.5999999999999997E-2</v>
      </c>
      <c r="J182" s="131">
        <v>0.26200000000000001</v>
      </c>
      <c r="K182" s="132">
        <v>0</v>
      </c>
      <c r="L182" s="179">
        <f t="shared" si="6"/>
        <v>0</v>
      </c>
      <c r="M182" s="179">
        <f t="shared" si="7"/>
        <v>0</v>
      </c>
      <c r="N182" s="179">
        <f t="shared" si="8"/>
        <v>0</v>
      </c>
    </row>
    <row r="183" spans="1:14">
      <c r="A183" s="130" t="s">
        <v>145</v>
      </c>
      <c r="B183" s="130">
        <v>4110</v>
      </c>
      <c r="C183" s="130" t="s">
        <v>146</v>
      </c>
      <c r="D183" s="130" t="s">
        <v>94</v>
      </c>
      <c r="E183" s="131">
        <v>0.33</v>
      </c>
      <c r="F183" s="131">
        <v>53.9</v>
      </c>
      <c r="G183" s="131">
        <v>0.08</v>
      </c>
      <c r="H183" s="131">
        <v>0.69099999999999995</v>
      </c>
      <c r="I183" s="131">
        <v>3.5999999999999997E-2</v>
      </c>
      <c r="J183" s="131">
        <v>0.26200000000000001</v>
      </c>
      <c r="K183" s="132">
        <v>0</v>
      </c>
      <c r="L183" s="179">
        <f t="shared" si="6"/>
        <v>0</v>
      </c>
      <c r="M183" s="179">
        <f t="shared" si="7"/>
        <v>0</v>
      </c>
      <c r="N183" s="179">
        <f t="shared" si="8"/>
        <v>0</v>
      </c>
    </row>
    <row r="184" spans="1:14">
      <c r="A184" s="130" t="s">
        <v>145</v>
      </c>
      <c r="B184" s="130">
        <v>4110</v>
      </c>
      <c r="C184" s="130" t="s">
        <v>146</v>
      </c>
      <c r="D184" s="130" t="s">
        <v>94</v>
      </c>
      <c r="E184" s="131">
        <v>0.33</v>
      </c>
      <c r="F184" s="131">
        <v>53.9</v>
      </c>
      <c r="G184" s="131">
        <v>0.08</v>
      </c>
      <c r="H184" s="131">
        <v>0.69099999999999995</v>
      </c>
      <c r="I184" s="131">
        <v>3.5999999999999997E-2</v>
      </c>
      <c r="J184" s="131">
        <v>0.26200000000000001</v>
      </c>
      <c r="K184" s="132">
        <v>0</v>
      </c>
      <c r="L184" s="179">
        <f t="shared" si="6"/>
        <v>0</v>
      </c>
      <c r="M184" s="179">
        <f t="shared" si="7"/>
        <v>0</v>
      </c>
      <c r="N184" s="179">
        <f t="shared" si="8"/>
        <v>0</v>
      </c>
    </row>
    <row r="185" spans="1:14">
      <c r="A185" s="130" t="s">
        <v>145</v>
      </c>
      <c r="B185" s="130">
        <v>4110</v>
      </c>
      <c r="C185" s="130" t="s">
        <v>146</v>
      </c>
      <c r="D185" s="130" t="s">
        <v>94</v>
      </c>
      <c r="E185" s="131">
        <v>0.33</v>
      </c>
      <c r="F185" s="131">
        <v>53.9</v>
      </c>
      <c r="G185" s="131">
        <v>0.08</v>
      </c>
      <c r="H185" s="131">
        <v>0.69099999999999995</v>
      </c>
      <c r="I185" s="131">
        <v>3.5999999999999997E-2</v>
      </c>
      <c r="J185" s="131">
        <v>0.26200000000000001</v>
      </c>
      <c r="K185" s="132">
        <v>1.8</v>
      </c>
      <c r="L185" s="179">
        <f t="shared" si="6"/>
        <v>2.2622700000000004</v>
      </c>
      <c r="M185" s="179">
        <f t="shared" si="7"/>
        <v>4.3</v>
      </c>
      <c r="N185" s="179">
        <f t="shared" si="8"/>
        <v>0.8</v>
      </c>
    </row>
    <row r="186" spans="1:14">
      <c r="A186" s="130" t="s">
        <v>145</v>
      </c>
      <c r="B186" s="130">
        <v>4110</v>
      </c>
      <c r="C186" s="130" t="s">
        <v>146</v>
      </c>
      <c r="D186" s="130" t="s">
        <v>92</v>
      </c>
      <c r="E186" s="131">
        <v>0.33</v>
      </c>
      <c r="F186" s="131">
        <v>53.9</v>
      </c>
      <c r="G186" s="131">
        <v>0.08</v>
      </c>
      <c r="H186" s="131">
        <v>0.69099999999999995</v>
      </c>
      <c r="I186" s="131">
        <v>3.5999999999999997E-2</v>
      </c>
      <c r="J186" s="131">
        <v>0.26200000000000001</v>
      </c>
      <c r="K186" s="132">
        <v>86.7</v>
      </c>
      <c r="L186" s="179">
        <f t="shared" si="6"/>
        <v>108.966005</v>
      </c>
      <c r="M186" s="179">
        <f t="shared" si="7"/>
        <v>204.9</v>
      </c>
      <c r="N186" s="179">
        <f t="shared" si="8"/>
        <v>39.299999999999997</v>
      </c>
    </row>
    <row r="187" spans="1:14">
      <c r="A187" s="130" t="s">
        <v>145</v>
      </c>
      <c r="B187" s="130">
        <v>4110</v>
      </c>
      <c r="C187" s="130" t="s">
        <v>146</v>
      </c>
      <c r="D187" s="130" t="s">
        <v>92</v>
      </c>
      <c r="E187" s="131">
        <v>0.33</v>
      </c>
      <c r="F187" s="131">
        <v>53.9</v>
      </c>
      <c r="G187" s="131">
        <v>0.08</v>
      </c>
      <c r="H187" s="131">
        <v>0.69099999999999995</v>
      </c>
      <c r="I187" s="131">
        <v>3.5999999999999997E-2</v>
      </c>
      <c r="J187" s="131">
        <v>0.26200000000000001</v>
      </c>
      <c r="K187" s="132">
        <v>7.5</v>
      </c>
      <c r="L187" s="179">
        <f t="shared" si="6"/>
        <v>9.426124999999999</v>
      </c>
      <c r="M187" s="179">
        <f t="shared" si="7"/>
        <v>17.7</v>
      </c>
      <c r="N187" s="179">
        <f t="shared" si="8"/>
        <v>3.4</v>
      </c>
    </row>
    <row r="188" spans="1:14">
      <c r="A188" s="130" t="s">
        <v>145</v>
      </c>
      <c r="B188" s="130">
        <v>4110</v>
      </c>
      <c r="C188" s="130" t="s">
        <v>146</v>
      </c>
      <c r="D188" s="130" t="s">
        <v>94</v>
      </c>
      <c r="E188" s="131">
        <v>0.33</v>
      </c>
      <c r="F188" s="131">
        <v>53.9</v>
      </c>
      <c r="G188" s="131">
        <v>0.08</v>
      </c>
      <c r="H188" s="131">
        <v>0.69099999999999995</v>
      </c>
      <c r="I188" s="131">
        <v>3.5999999999999997E-2</v>
      </c>
      <c r="J188" s="131">
        <v>0.26200000000000001</v>
      </c>
      <c r="K188" s="132">
        <v>2.2999999999999998</v>
      </c>
      <c r="L188" s="179">
        <f t="shared" si="6"/>
        <v>2.8906783333333332</v>
      </c>
      <c r="M188" s="179">
        <f t="shared" si="7"/>
        <v>5.4</v>
      </c>
      <c r="N188" s="179">
        <f t="shared" si="8"/>
        <v>1</v>
      </c>
    </row>
    <row r="189" spans="1:14">
      <c r="A189" s="130" t="s">
        <v>145</v>
      </c>
      <c r="B189" s="130">
        <v>4110</v>
      </c>
      <c r="C189" s="130" t="s">
        <v>146</v>
      </c>
      <c r="D189" s="130" t="s">
        <v>94</v>
      </c>
      <c r="E189" s="131">
        <v>0.33</v>
      </c>
      <c r="F189" s="131">
        <v>53.9</v>
      </c>
      <c r="G189" s="131">
        <v>0.08</v>
      </c>
      <c r="H189" s="131">
        <v>0.69099999999999995</v>
      </c>
      <c r="I189" s="131">
        <v>3.5999999999999997E-2</v>
      </c>
      <c r="J189" s="131">
        <v>0.26200000000000001</v>
      </c>
      <c r="K189" s="132">
        <v>0.1</v>
      </c>
      <c r="L189" s="179">
        <f t="shared" si="6"/>
        <v>0.12568166666666669</v>
      </c>
      <c r="M189" s="179">
        <f t="shared" si="7"/>
        <v>0.2</v>
      </c>
      <c r="N189" s="179">
        <f t="shared" si="8"/>
        <v>0</v>
      </c>
    </row>
    <row r="190" spans="1:14">
      <c r="A190" s="130" t="s">
        <v>145</v>
      </c>
      <c r="B190" s="130">
        <v>4110</v>
      </c>
      <c r="C190" s="130" t="s">
        <v>146</v>
      </c>
      <c r="D190" s="130" t="s">
        <v>94</v>
      </c>
      <c r="E190" s="131">
        <v>0.33</v>
      </c>
      <c r="F190" s="131">
        <v>53.9</v>
      </c>
      <c r="G190" s="131">
        <v>0.08</v>
      </c>
      <c r="H190" s="131">
        <v>0.69099999999999995</v>
      </c>
      <c r="I190" s="131">
        <v>3.5999999999999997E-2</v>
      </c>
      <c r="J190" s="131">
        <v>0.26200000000000001</v>
      </c>
      <c r="K190" s="132">
        <v>0.5</v>
      </c>
      <c r="L190" s="179">
        <f t="shared" si="6"/>
        <v>0.62840833333333335</v>
      </c>
      <c r="M190" s="179">
        <f t="shared" si="7"/>
        <v>1.2</v>
      </c>
      <c r="N190" s="179">
        <f t="shared" si="8"/>
        <v>0.2</v>
      </c>
    </row>
    <row r="191" spans="1:14">
      <c r="A191" s="130" t="s">
        <v>145</v>
      </c>
      <c r="B191" s="130">
        <v>4110</v>
      </c>
      <c r="C191" s="130" t="s">
        <v>146</v>
      </c>
      <c r="D191" s="130" t="s">
        <v>94</v>
      </c>
      <c r="E191" s="131">
        <v>0.33</v>
      </c>
      <c r="F191" s="131">
        <v>53.9</v>
      </c>
      <c r="G191" s="131">
        <v>0.08</v>
      </c>
      <c r="H191" s="131">
        <v>0.69099999999999995</v>
      </c>
      <c r="I191" s="131">
        <v>3.5999999999999997E-2</v>
      </c>
      <c r="J191" s="131">
        <v>0.26200000000000001</v>
      </c>
      <c r="K191" s="132">
        <v>9.9</v>
      </c>
      <c r="L191" s="179">
        <f t="shared" si="6"/>
        <v>12.442485000000001</v>
      </c>
      <c r="M191" s="179">
        <f t="shared" si="7"/>
        <v>23.4</v>
      </c>
      <c r="N191" s="179">
        <f t="shared" si="8"/>
        <v>4.5</v>
      </c>
    </row>
    <row r="192" spans="1:14">
      <c r="A192" s="130" t="s">
        <v>145</v>
      </c>
      <c r="B192" s="130">
        <v>4110</v>
      </c>
      <c r="C192" s="130" t="s">
        <v>146</v>
      </c>
      <c r="D192" s="130" t="s">
        <v>94</v>
      </c>
      <c r="E192" s="131">
        <v>0.33</v>
      </c>
      <c r="F192" s="131">
        <v>53.9</v>
      </c>
      <c r="G192" s="131">
        <v>0.08</v>
      </c>
      <c r="H192" s="131">
        <v>0.69099999999999995</v>
      </c>
      <c r="I192" s="131">
        <v>3.5999999999999997E-2</v>
      </c>
      <c r="J192" s="131">
        <v>0.26200000000000001</v>
      </c>
      <c r="K192" s="132">
        <v>2.2999999999999998</v>
      </c>
      <c r="L192" s="179">
        <f t="shared" si="6"/>
        <v>2.8906783333333332</v>
      </c>
      <c r="M192" s="179">
        <f t="shared" si="7"/>
        <v>5.4</v>
      </c>
      <c r="N192" s="179">
        <f t="shared" si="8"/>
        <v>1</v>
      </c>
    </row>
    <row r="193" spans="1:14">
      <c r="A193" s="130" t="s">
        <v>145</v>
      </c>
      <c r="B193" s="130">
        <v>4110</v>
      </c>
      <c r="C193" s="130" t="s">
        <v>146</v>
      </c>
      <c r="D193" s="130" t="s">
        <v>94</v>
      </c>
      <c r="E193" s="131">
        <v>0.33</v>
      </c>
      <c r="F193" s="131">
        <v>53.9</v>
      </c>
      <c r="G193" s="131">
        <v>0.08</v>
      </c>
      <c r="H193" s="131">
        <v>0.69099999999999995</v>
      </c>
      <c r="I193" s="131">
        <v>3.5999999999999997E-2</v>
      </c>
      <c r="J193" s="131">
        <v>0.26200000000000001</v>
      </c>
      <c r="K193" s="132">
        <v>1.3</v>
      </c>
      <c r="L193" s="179">
        <f t="shared" si="6"/>
        <v>1.633861666666667</v>
      </c>
      <c r="M193" s="179">
        <f t="shared" si="7"/>
        <v>3.1</v>
      </c>
      <c r="N193" s="179">
        <f t="shared" si="8"/>
        <v>0.6</v>
      </c>
    </row>
    <row r="194" spans="1:14">
      <c r="A194" s="130" t="s">
        <v>145</v>
      </c>
      <c r="B194" s="130">
        <v>4110</v>
      </c>
      <c r="C194" s="130" t="s">
        <v>146</v>
      </c>
      <c r="D194" s="130" t="s">
        <v>92</v>
      </c>
      <c r="E194" s="131">
        <v>0.33</v>
      </c>
      <c r="F194" s="131">
        <v>53.9</v>
      </c>
      <c r="G194" s="131">
        <v>0.08</v>
      </c>
      <c r="H194" s="131">
        <v>0.69099999999999995</v>
      </c>
      <c r="I194" s="131">
        <v>3.5999999999999997E-2</v>
      </c>
      <c r="J194" s="131">
        <v>0.26200000000000001</v>
      </c>
      <c r="K194" s="132">
        <v>2.4</v>
      </c>
      <c r="L194" s="179">
        <f t="shared" si="6"/>
        <v>3.0163600000000002</v>
      </c>
      <c r="M194" s="179">
        <f t="shared" si="7"/>
        <v>5.7</v>
      </c>
      <c r="N194" s="179">
        <f t="shared" si="8"/>
        <v>1.1000000000000001</v>
      </c>
    </row>
    <row r="195" spans="1:14">
      <c r="A195" s="130" t="s">
        <v>145</v>
      </c>
      <c r="B195" s="130">
        <v>4110</v>
      </c>
      <c r="C195" s="130" t="s">
        <v>146</v>
      </c>
      <c r="D195" s="130" t="s">
        <v>93</v>
      </c>
      <c r="E195" s="131">
        <v>0.33</v>
      </c>
      <c r="F195" s="131">
        <v>53.9</v>
      </c>
      <c r="G195" s="131">
        <v>0.08</v>
      </c>
      <c r="H195" s="131">
        <v>0.69099999999999995</v>
      </c>
      <c r="I195" s="131">
        <v>3.5999999999999997E-2</v>
      </c>
      <c r="J195" s="131">
        <v>0.26200000000000001</v>
      </c>
      <c r="K195" s="132">
        <v>4.8</v>
      </c>
      <c r="L195" s="179">
        <f t="shared" ref="L195:L258" si="9">(F195*J195*K195/12)+(G195*K195)</f>
        <v>6.0327200000000003</v>
      </c>
      <c r="M195" s="179">
        <f t="shared" ref="M195:M258" si="10">ROUND(2.721*H195*L195,1)</f>
        <v>11.3</v>
      </c>
      <c r="N195" s="179">
        <f t="shared" ref="N195:N258" si="11">ROUND((2.721*I195*L195)+(E195*K195),1)</f>
        <v>2.2000000000000002</v>
      </c>
    </row>
    <row r="196" spans="1:14">
      <c r="A196" s="130" t="s">
        <v>145</v>
      </c>
      <c r="B196" s="130">
        <v>4110</v>
      </c>
      <c r="C196" s="130" t="s">
        <v>146</v>
      </c>
      <c r="D196" s="130" t="s">
        <v>92</v>
      </c>
      <c r="E196" s="131">
        <v>0.33</v>
      </c>
      <c r="F196" s="131">
        <v>53.9</v>
      </c>
      <c r="G196" s="131">
        <v>0.08</v>
      </c>
      <c r="H196" s="131">
        <v>0.69099999999999995</v>
      </c>
      <c r="I196" s="131">
        <v>3.5999999999999997E-2</v>
      </c>
      <c r="J196" s="131">
        <v>0.26200000000000001</v>
      </c>
      <c r="K196" s="132">
        <v>0.8</v>
      </c>
      <c r="L196" s="179">
        <f t="shared" si="9"/>
        <v>1.0054533333333335</v>
      </c>
      <c r="M196" s="179">
        <f t="shared" si="10"/>
        <v>1.9</v>
      </c>
      <c r="N196" s="179">
        <f t="shared" si="11"/>
        <v>0.4</v>
      </c>
    </row>
    <row r="197" spans="1:14">
      <c r="A197" s="130" t="s">
        <v>145</v>
      </c>
      <c r="B197" s="130">
        <v>4110</v>
      </c>
      <c r="C197" s="130" t="s">
        <v>146</v>
      </c>
      <c r="D197" s="130" t="s">
        <v>94</v>
      </c>
      <c r="E197" s="131">
        <v>0.33</v>
      </c>
      <c r="F197" s="131">
        <v>53.9</v>
      </c>
      <c r="G197" s="131">
        <v>0.08</v>
      </c>
      <c r="H197" s="131">
        <v>0.69099999999999995</v>
      </c>
      <c r="I197" s="131">
        <v>3.5999999999999997E-2</v>
      </c>
      <c r="J197" s="131">
        <v>0.26200000000000001</v>
      </c>
      <c r="K197" s="132">
        <v>1.4</v>
      </c>
      <c r="L197" s="179">
        <f t="shared" si="9"/>
        <v>1.7595433333333332</v>
      </c>
      <c r="M197" s="179">
        <f t="shared" si="10"/>
        <v>3.3</v>
      </c>
      <c r="N197" s="179">
        <f t="shared" si="11"/>
        <v>0.6</v>
      </c>
    </row>
    <row r="198" spans="1:14">
      <c r="A198" s="130" t="s">
        <v>145</v>
      </c>
      <c r="B198" s="130">
        <v>4110</v>
      </c>
      <c r="C198" s="130" t="s">
        <v>146</v>
      </c>
      <c r="D198" s="130" t="s">
        <v>94</v>
      </c>
      <c r="E198" s="131">
        <v>0.33</v>
      </c>
      <c r="F198" s="131">
        <v>53.9</v>
      </c>
      <c r="G198" s="131">
        <v>0.08</v>
      </c>
      <c r="H198" s="131">
        <v>0.69099999999999995</v>
      </c>
      <c r="I198" s="131">
        <v>3.5999999999999997E-2</v>
      </c>
      <c r="J198" s="131">
        <v>0.26200000000000001</v>
      </c>
      <c r="K198" s="132">
        <v>0.6</v>
      </c>
      <c r="L198" s="179">
        <f t="shared" si="9"/>
        <v>0.75409000000000004</v>
      </c>
      <c r="M198" s="179">
        <f t="shared" si="10"/>
        <v>1.4</v>
      </c>
      <c r="N198" s="179">
        <f t="shared" si="11"/>
        <v>0.3</v>
      </c>
    </row>
    <row r="199" spans="1:14">
      <c r="A199" s="130" t="s">
        <v>145</v>
      </c>
      <c r="B199" s="130">
        <v>4110</v>
      </c>
      <c r="C199" s="130" t="s">
        <v>146</v>
      </c>
      <c r="D199" s="130" t="s">
        <v>92</v>
      </c>
      <c r="E199" s="131">
        <v>0.33</v>
      </c>
      <c r="F199" s="131">
        <v>53.9</v>
      </c>
      <c r="G199" s="131">
        <v>0.08</v>
      </c>
      <c r="H199" s="131">
        <v>0.69099999999999995</v>
      </c>
      <c r="I199" s="131">
        <v>3.5999999999999997E-2</v>
      </c>
      <c r="J199" s="131">
        <v>0.26200000000000001</v>
      </c>
      <c r="K199" s="132">
        <v>9.1999999999999993</v>
      </c>
      <c r="L199" s="179">
        <f t="shared" si="9"/>
        <v>11.562713333333333</v>
      </c>
      <c r="M199" s="179">
        <f t="shared" si="10"/>
        <v>21.7</v>
      </c>
      <c r="N199" s="179">
        <f t="shared" si="11"/>
        <v>4.2</v>
      </c>
    </row>
    <row r="200" spans="1:14">
      <c r="A200" s="130" t="s">
        <v>145</v>
      </c>
      <c r="B200" s="130">
        <v>4110</v>
      </c>
      <c r="C200" s="130" t="s">
        <v>146</v>
      </c>
      <c r="D200" s="130" t="s">
        <v>94</v>
      </c>
      <c r="E200" s="131">
        <v>0.33</v>
      </c>
      <c r="F200" s="131">
        <v>53.9</v>
      </c>
      <c r="G200" s="131">
        <v>0.08</v>
      </c>
      <c r="H200" s="131">
        <v>0.69099999999999995</v>
      </c>
      <c r="I200" s="131">
        <v>3.5999999999999997E-2</v>
      </c>
      <c r="J200" s="131">
        <v>0.26200000000000001</v>
      </c>
      <c r="K200" s="132">
        <v>2.2999999999999998</v>
      </c>
      <c r="L200" s="179">
        <f t="shared" si="9"/>
        <v>2.8906783333333332</v>
      </c>
      <c r="M200" s="179">
        <f t="shared" si="10"/>
        <v>5.4</v>
      </c>
      <c r="N200" s="179">
        <f t="shared" si="11"/>
        <v>1</v>
      </c>
    </row>
    <row r="201" spans="1:14">
      <c r="A201" s="130" t="s">
        <v>145</v>
      </c>
      <c r="B201" s="130">
        <v>4110</v>
      </c>
      <c r="C201" s="130" t="s">
        <v>146</v>
      </c>
      <c r="D201" s="130" t="s">
        <v>94</v>
      </c>
      <c r="E201" s="131">
        <v>0.33</v>
      </c>
      <c r="F201" s="131">
        <v>53.9</v>
      </c>
      <c r="G201" s="131">
        <v>0.08</v>
      </c>
      <c r="H201" s="131">
        <v>0.69099999999999995</v>
      </c>
      <c r="I201" s="131">
        <v>3.5999999999999997E-2</v>
      </c>
      <c r="J201" s="131">
        <v>0.26200000000000001</v>
      </c>
      <c r="K201" s="132">
        <v>0.8</v>
      </c>
      <c r="L201" s="179">
        <f t="shared" si="9"/>
        <v>1.0054533333333335</v>
      </c>
      <c r="M201" s="179">
        <f t="shared" si="10"/>
        <v>1.9</v>
      </c>
      <c r="N201" s="179">
        <f t="shared" si="11"/>
        <v>0.4</v>
      </c>
    </row>
    <row r="202" spans="1:14">
      <c r="A202" s="130" t="s">
        <v>145</v>
      </c>
      <c r="B202" s="130">
        <v>4110</v>
      </c>
      <c r="C202" s="130" t="s">
        <v>146</v>
      </c>
      <c r="D202" s="130" t="s">
        <v>92</v>
      </c>
      <c r="E202" s="131">
        <v>0.33</v>
      </c>
      <c r="F202" s="131">
        <v>53.9</v>
      </c>
      <c r="G202" s="131">
        <v>0.08</v>
      </c>
      <c r="H202" s="131">
        <v>0.69099999999999995</v>
      </c>
      <c r="I202" s="131">
        <v>3.5999999999999997E-2</v>
      </c>
      <c r="J202" s="131">
        <v>0.26200000000000001</v>
      </c>
      <c r="K202" s="132">
        <v>1.4</v>
      </c>
      <c r="L202" s="179">
        <f t="shared" si="9"/>
        <v>1.7595433333333332</v>
      </c>
      <c r="M202" s="179">
        <f t="shared" si="10"/>
        <v>3.3</v>
      </c>
      <c r="N202" s="179">
        <f t="shared" si="11"/>
        <v>0.6</v>
      </c>
    </row>
    <row r="203" spans="1:14">
      <c r="A203" s="130" t="s">
        <v>145</v>
      </c>
      <c r="B203" s="130">
        <v>4110</v>
      </c>
      <c r="C203" s="130" t="s">
        <v>146</v>
      </c>
      <c r="D203" s="130" t="s">
        <v>94</v>
      </c>
      <c r="E203" s="131">
        <v>0.33</v>
      </c>
      <c r="F203" s="131">
        <v>53.9</v>
      </c>
      <c r="G203" s="131">
        <v>0.08</v>
      </c>
      <c r="H203" s="131">
        <v>0.69099999999999995</v>
      </c>
      <c r="I203" s="131">
        <v>3.5999999999999997E-2</v>
      </c>
      <c r="J203" s="131">
        <v>0.26200000000000001</v>
      </c>
      <c r="K203" s="132">
        <v>0.5</v>
      </c>
      <c r="L203" s="179">
        <f t="shared" si="9"/>
        <v>0.62840833333333335</v>
      </c>
      <c r="M203" s="179">
        <f t="shared" si="10"/>
        <v>1.2</v>
      </c>
      <c r="N203" s="179">
        <f t="shared" si="11"/>
        <v>0.2</v>
      </c>
    </row>
    <row r="204" spans="1:14">
      <c r="A204" s="130" t="s">
        <v>145</v>
      </c>
      <c r="B204" s="130">
        <v>4110</v>
      </c>
      <c r="C204" s="130" t="s">
        <v>146</v>
      </c>
      <c r="D204" s="130" t="s">
        <v>94</v>
      </c>
      <c r="E204" s="131">
        <v>0.33</v>
      </c>
      <c r="F204" s="131">
        <v>53.9</v>
      </c>
      <c r="G204" s="131">
        <v>0.08</v>
      </c>
      <c r="H204" s="131">
        <v>0.69099999999999995</v>
      </c>
      <c r="I204" s="131">
        <v>3.5999999999999997E-2</v>
      </c>
      <c r="J204" s="131">
        <v>0.26200000000000001</v>
      </c>
      <c r="K204" s="132">
        <v>0.1</v>
      </c>
      <c r="L204" s="179">
        <f t="shared" si="9"/>
        <v>0.12568166666666669</v>
      </c>
      <c r="M204" s="179">
        <f t="shared" si="10"/>
        <v>0.2</v>
      </c>
      <c r="N204" s="179">
        <f t="shared" si="11"/>
        <v>0</v>
      </c>
    </row>
    <row r="205" spans="1:14">
      <c r="A205" s="130" t="s">
        <v>145</v>
      </c>
      <c r="B205" s="130">
        <v>4110</v>
      </c>
      <c r="C205" s="130" t="s">
        <v>146</v>
      </c>
      <c r="D205" s="130" t="s">
        <v>94</v>
      </c>
      <c r="E205" s="131">
        <v>0.33</v>
      </c>
      <c r="F205" s="131">
        <v>53.9</v>
      </c>
      <c r="G205" s="131">
        <v>0.08</v>
      </c>
      <c r="H205" s="131">
        <v>0.69099999999999995</v>
      </c>
      <c r="I205" s="131">
        <v>3.5999999999999997E-2</v>
      </c>
      <c r="J205" s="131">
        <v>0.26200000000000001</v>
      </c>
      <c r="K205" s="132">
        <v>1.8</v>
      </c>
      <c r="L205" s="179">
        <f t="shared" si="9"/>
        <v>2.2622700000000004</v>
      </c>
      <c r="M205" s="179">
        <f t="shared" si="10"/>
        <v>4.3</v>
      </c>
      <c r="N205" s="179">
        <f t="shared" si="11"/>
        <v>0.8</v>
      </c>
    </row>
    <row r="206" spans="1:14">
      <c r="A206" s="130" t="s">
        <v>145</v>
      </c>
      <c r="B206" s="130">
        <v>4110</v>
      </c>
      <c r="C206" s="130" t="s">
        <v>146</v>
      </c>
      <c r="D206" s="130" t="s">
        <v>94</v>
      </c>
      <c r="E206" s="131">
        <v>0.33</v>
      </c>
      <c r="F206" s="131">
        <v>53.9</v>
      </c>
      <c r="G206" s="131">
        <v>0.08</v>
      </c>
      <c r="H206" s="131">
        <v>0.69099999999999995</v>
      </c>
      <c r="I206" s="131">
        <v>3.5999999999999997E-2</v>
      </c>
      <c r="J206" s="131">
        <v>0.26200000000000001</v>
      </c>
      <c r="K206" s="132">
        <v>0.3</v>
      </c>
      <c r="L206" s="179">
        <f t="shared" si="9"/>
        <v>0.37704500000000002</v>
      </c>
      <c r="M206" s="179">
        <f t="shared" si="10"/>
        <v>0.7</v>
      </c>
      <c r="N206" s="179">
        <f t="shared" si="11"/>
        <v>0.1</v>
      </c>
    </row>
    <row r="207" spans="1:14">
      <c r="A207" s="130" t="s">
        <v>145</v>
      </c>
      <c r="B207" s="130">
        <v>4110</v>
      </c>
      <c r="C207" s="130" t="s">
        <v>146</v>
      </c>
      <c r="D207" s="130" t="s">
        <v>94</v>
      </c>
      <c r="E207" s="131">
        <v>0.33</v>
      </c>
      <c r="F207" s="131">
        <v>53.9</v>
      </c>
      <c r="G207" s="131">
        <v>0.08</v>
      </c>
      <c r="H207" s="131">
        <v>0.69099999999999995</v>
      </c>
      <c r="I207" s="131">
        <v>3.5999999999999997E-2</v>
      </c>
      <c r="J207" s="131">
        <v>0.26200000000000001</v>
      </c>
      <c r="K207" s="132">
        <v>14.2</v>
      </c>
      <c r="L207" s="179">
        <f t="shared" si="9"/>
        <v>17.846796666666666</v>
      </c>
      <c r="M207" s="179">
        <f t="shared" si="10"/>
        <v>33.6</v>
      </c>
      <c r="N207" s="179">
        <f t="shared" si="11"/>
        <v>6.4</v>
      </c>
    </row>
    <row r="208" spans="1:14">
      <c r="A208" s="130" t="s">
        <v>145</v>
      </c>
      <c r="B208" s="130">
        <v>4110</v>
      </c>
      <c r="C208" s="130" t="s">
        <v>146</v>
      </c>
      <c r="D208" s="130" t="s">
        <v>94</v>
      </c>
      <c r="E208" s="131">
        <v>0.33</v>
      </c>
      <c r="F208" s="131">
        <v>53.9</v>
      </c>
      <c r="G208" s="131">
        <v>0.08</v>
      </c>
      <c r="H208" s="131">
        <v>0.69099999999999995</v>
      </c>
      <c r="I208" s="131">
        <v>3.5999999999999997E-2</v>
      </c>
      <c r="J208" s="131">
        <v>0.26200000000000001</v>
      </c>
      <c r="K208" s="132">
        <v>15.7</v>
      </c>
      <c r="L208" s="179">
        <f t="shared" si="9"/>
        <v>19.732021666666665</v>
      </c>
      <c r="M208" s="179">
        <f t="shared" si="10"/>
        <v>37.1</v>
      </c>
      <c r="N208" s="179">
        <f t="shared" si="11"/>
        <v>7.1</v>
      </c>
    </row>
    <row r="209" spans="1:14">
      <c r="A209" s="130" t="s">
        <v>145</v>
      </c>
      <c r="B209" s="130">
        <v>6172</v>
      </c>
      <c r="C209" s="130" t="s">
        <v>146</v>
      </c>
      <c r="D209" s="130" t="s">
        <v>94</v>
      </c>
      <c r="E209" s="131">
        <v>0.33</v>
      </c>
      <c r="F209" s="131">
        <v>53.9</v>
      </c>
      <c r="G209" s="131">
        <v>0.08</v>
      </c>
      <c r="H209" s="131">
        <v>0.60699999999999998</v>
      </c>
      <c r="I209" s="131">
        <v>3.3000000000000002E-2</v>
      </c>
      <c r="J209" s="131">
        <v>2.5999999999999999E-2</v>
      </c>
      <c r="K209" s="132">
        <v>0</v>
      </c>
      <c r="L209" s="179">
        <f t="shared" si="9"/>
        <v>0</v>
      </c>
      <c r="M209" s="179">
        <f t="shared" si="10"/>
        <v>0</v>
      </c>
      <c r="N209" s="179">
        <f t="shared" si="11"/>
        <v>0</v>
      </c>
    </row>
    <row r="210" spans="1:14">
      <c r="A210" s="130" t="s">
        <v>145</v>
      </c>
      <c r="B210" s="130">
        <v>6172</v>
      </c>
      <c r="C210" s="130" t="s">
        <v>146</v>
      </c>
      <c r="D210" s="130" t="s">
        <v>92</v>
      </c>
      <c r="E210" s="131">
        <v>0.33</v>
      </c>
      <c r="F210" s="131">
        <v>53.9</v>
      </c>
      <c r="G210" s="131">
        <v>0.08</v>
      </c>
      <c r="H210" s="131">
        <v>0.60699999999999998</v>
      </c>
      <c r="I210" s="131">
        <v>3.3000000000000002E-2</v>
      </c>
      <c r="J210" s="131">
        <v>2.5999999999999999E-2</v>
      </c>
      <c r="K210" s="132">
        <v>0.7</v>
      </c>
      <c r="L210" s="179">
        <f t="shared" si="9"/>
        <v>0.13774833333333331</v>
      </c>
      <c r="M210" s="179">
        <f t="shared" si="10"/>
        <v>0.2</v>
      </c>
      <c r="N210" s="179">
        <f t="shared" si="11"/>
        <v>0.2</v>
      </c>
    </row>
    <row r="211" spans="1:14">
      <c r="A211" s="130" t="s">
        <v>145</v>
      </c>
      <c r="B211" s="130">
        <v>6172</v>
      </c>
      <c r="C211" s="130" t="s">
        <v>146</v>
      </c>
      <c r="D211" s="130" t="s">
        <v>94</v>
      </c>
      <c r="E211" s="131">
        <v>0.33</v>
      </c>
      <c r="F211" s="131">
        <v>53.9</v>
      </c>
      <c r="G211" s="131">
        <v>0.08</v>
      </c>
      <c r="H211" s="131">
        <v>0.60699999999999998</v>
      </c>
      <c r="I211" s="131">
        <v>3.3000000000000002E-2</v>
      </c>
      <c r="J211" s="131">
        <v>2.5999999999999999E-2</v>
      </c>
      <c r="K211" s="132">
        <v>2.1</v>
      </c>
      <c r="L211" s="179">
        <f t="shared" si="9"/>
        <v>0.41324500000000003</v>
      </c>
      <c r="M211" s="179">
        <f t="shared" si="10"/>
        <v>0.7</v>
      </c>
      <c r="N211" s="179">
        <f t="shared" si="11"/>
        <v>0.7</v>
      </c>
    </row>
    <row r="212" spans="1:14">
      <c r="A212" s="130" t="s">
        <v>145</v>
      </c>
      <c r="B212" s="130">
        <v>6410</v>
      </c>
      <c r="C212" s="130" t="s">
        <v>146</v>
      </c>
      <c r="D212" s="130" t="s">
        <v>94</v>
      </c>
      <c r="E212" s="131">
        <v>0.33</v>
      </c>
      <c r="F212" s="131">
        <v>53.9</v>
      </c>
      <c r="G212" s="131">
        <v>0.08</v>
      </c>
      <c r="H212" s="131">
        <v>0.60699999999999998</v>
      </c>
      <c r="I212" s="131">
        <v>3.3000000000000002E-2</v>
      </c>
      <c r="J212" s="131">
        <v>2.5999999999999999E-2</v>
      </c>
      <c r="K212" s="132">
        <v>0.1</v>
      </c>
      <c r="L212" s="179">
        <f t="shared" si="9"/>
        <v>1.9678333333333332E-2</v>
      </c>
      <c r="M212" s="179">
        <f t="shared" si="10"/>
        <v>0</v>
      </c>
      <c r="N212" s="179">
        <f t="shared" si="11"/>
        <v>0</v>
      </c>
    </row>
    <row r="213" spans="1:14">
      <c r="A213" s="130" t="s">
        <v>145</v>
      </c>
      <c r="B213" s="130">
        <v>6410</v>
      </c>
      <c r="C213" s="130" t="s">
        <v>146</v>
      </c>
      <c r="D213" s="130" t="s">
        <v>94</v>
      </c>
      <c r="E213" s="131">
        <v>0.33</v>
      </c>
      <c r="F213" s="131">
        <v>53.9</v>
      </c>
      <c r="G213" s="131">
        <v>0.08</v>
      </c>
      <c r="H213" s="131">
        <v>0.60699999999999998</v>
      </c>
      <c r="I213" s="131">
        <v>3.3000000000000002E-2</v>
      </c>
      <c r="J213" s="131">
        <v>2.5999999999999999E-2</v>
      </c>
      <c r="K213" s="132">
        <v>1.3</v>
      </c>
      <c r="L213" s="179">
        <f t="shared" si="9"/>
        <v>0.25581833333333337</v>
      </c>
      <c r="M213" s="179">
        <f t="shared" si="10"/>
        <v>0.4</v>
      </c>
      <c r="N213" s="179">
        <f t="shared" si="11"/>
        <v>0.5</v>
      </c>
    </row>
    <row r="214" spans="1:14">
      <c r="A214" s="130" t="s">
        <v>145</v>
      </c>
      <c r="B214" s="130">
        <v>6410</v>
      </c>
      <c r="C214" s="130" t="s">
        <v>146</v>
      </c>
      <c r="D214" s="130" t="s">
        <v>94</v>
      </c>
      <c r="E214" s="131">
        <v>0.33</v>
      </c>
      <c r="F214" s="131">
        <v>53.9</v>
      </c>
      <c r="G214" s="131">
        <v>0.08</v>
      </c>
      <c r="H214" s="131">
        <v>0.60699999999999998</v>
      </c>
      <c r="I214" s="131">
        <v>3.3000000000000002E-2</v>
      </c>
      <c r="J214" s="131">
        <v>2.5999999999999999E-2</v>
      </c>
      <c r="K214" s="132">
        <v>0</v>
      </c>
      <c r="L214" s="179">
        <f t="shared" si="9"/>
        <v>0</v>
      </c>
      <c r="M214" s="179">
        <f t="shared" si="10"/>
        <v>0</v>
      </c>
      <c r="N214" s="179">
        <f t="shared" si="11"/>
        <v>0</v>
      </c>
    </row>
    <row r="215" spans="1:14">
      <c r="A215" s="130" t="s">
        <v>145</v>
      </c>
      <c r="B215" s="130">
        <v>2110</v>
      </c>
      <c r="C215" s="130" t="s">
        <v>146</v>
      </c>
      <c r="D215" s="130" t="s">
        <v>94</v>
      </c>
      <c r="E215" s="131">
        <v>0.33</v>
      </c>
      <c r="F215" s="131">
        <v>53.9</v>
      </c>
      <c r="G215" s="131">
        <v>0.08</v>
      </c>
      <c r="H215" s="131">
        <v>2.0139999999999998</v>
      </c>
      <c r="I215" s="131">
        <v>0.28699999999999998</v>
      </c>
      <c r="J215" s="131">
        <v>0.315</v>
      </c>
      <c r="K215" s="132">
        <v>0.1</v>
      </c>
      <c r="L215" s="179">
        <f t="shared" si="9"/>
        <v>0.14948750000000002</v>
      </c>
      <c r="M215" s="179">
        <f t="shared" si="10"/>
        <v>0.8</v>
      </c>
      <c r="N215" s="179">
        <f t="shared" si="11"/>
        <v>0.1</v>
      </c>
    </row>
    <row r="216" spans="1:14">
      <c r="A216" s="130" t="s">
        <v>145</v>
      </c>
      <c r="B216" s="130">
        <v>6250</v>
      </c>
      <c r="C216" s="130" t="s">
        <v>97</v>
      </c>
      <c r="D216" s="130" t="s">
        <v>94</v>
      </c>
      <c r="E216" s="131">
        <v>0</v>
      </c>
      <c r="F216" s="131">
        <v>49.3</v>
      </c>
      <c r="G216" s="131">
        <v>0.33</v>
      </c>
      <c r="H216" s="131">
        <v>0.60699999999999998</v>
      </c>
      <c r="I216" s="131">
        <v>3.3000000000000002E-2</v>
      </c>
      <c r="J216" s="131">
        <v>2.5999999999999999E-2</v>
      </c>
      <c r="K216" s="132">
        <v>0</v>
      </c>
      <c r="L216" s="179">
        <f t="shared" ref="L216:L217" si="12">((F216*J216*K216/12)+(G216*K216))*0.765</f>
        <v>0</v>
      </c>
      <c r="M216" s="179">
        <f t="shared" si="10"/>
        <v>0</v>
      </c>
      <c r="N216" s="179">
        <f t="shared" si="11"/>
        <v>0</v>
      </c>
    </row>
    <row r="217" spans="1:14">
      <c r="A217" s="130" t="s">
        <v>145</v>
      </c>
      <c r="B217" s="130">
        <v>6250</v>
      </c>
      <c r="C217" s="130" t="s">
        <v>97</v>
      </c>
      <c r="D217" s="130" t="s">
        <v>94</v>
      </c>
      <c r="E217" s="131">
        <v>0</v>
      </c>
      <c r="F217" s="131">
        <v>49.3</v>
      </c>
      <c r="G217" s="131">
        <v>0.33</v>
      </c>
      <c r="H217" s="131">
        <v>0.60699999999999998</v>
      </c>
      <c r="I217" s="131">
        <v>3.3000000000000002E-2</v>
      </c>
      <c r="J217" s="131">
        <v>2.5999999999999999E-2</v>
      </c>
      <c r="K217" s="132">
        <v>0</v>
      </c>
      <c r="L217" s="179">
        <f t="shared" si="12"/>
        <v>0</v>
      </c>
      <c r="M217" s="179">
        <f t="shared" si="10"/>
        <v>0</v>
      </c>
      <c r="N217" s="179">
        <f t="shared" si="11"/>
        <v>0</v>
      </c>
    </row>
    <row r="218" spans="1:14">
      <c r="A218" s="130" t="s">
        <v>145</v>
      </c>
      <c r="B218" s="130">
        <v>6250</v>
      </c>
      <c r="C218" s="130" t="s">
        <v>146</v>
      </c>
      <c r="D218" s="130" t="s">
        <v>92</v>
      </c>
      <c r="E218" s="131">
        <v>0.33</v>
      </c>
      <c r="F218" s="131">
        <v>53.9</v>
      </c>
      <c r="G218" s="131">
        <v>0.08</v>
      </c>
      <c r="H218" s="131">
        <v>0.60699999999999998</v>
      </c>
      <c r="I218" s="131">
        <v>3.3000000000000002E-2</v>
      </c>
      <c r="J218" s="131">
        <v>2.5999999999999999E-2</v>
      </c>
      <c r="K218" s="132">
        <v>0.1</v>
      </c>
      <c r="L218" s="179">
        <f t="shared" si="9"/>
        <v>1.9678333333333332E-2</v>
      </c>
      <c r="M218" s="179">
        <f t="shared" si="10"/>
        <v>0</v>
      </c>
      <c r="N218" s="179">
        <f t="shared" si="11"/>
        <v>0</v>
      </c>
    </row>
    <row r="219" spans="1:14">
      <c r="A219" s="130" t="s">
        <v>145</v>
      </c>
      <c r="B219" s="130">
        <v>6250</v>
      </c>
      <c r="C219" s="130" t="s">
        <v>146</v>
      </c>
      <c r="D219" s="130" t="s">
        <v>94</v>
      </c>
      <c r="E219" s="131">
        <v>0.33</v>
      </c>
      <c r="F219" s="131">
        <v>53.9</v>
      </c>
      <c r="G219" s="131">
        <v>0.08</v>
      </c>
      <c r="H219" s="131">
        <v>0.60699999999999998</v>
      </c>
      <c r="I219" s="131">
        <v>3.3000000000000002E-2</v>
      </c>
      <c r="J219" s="131">
        <v>2.5999999999999999E-2</v>
      </c>
      <c r="K219" s="132">
        <v>0.1</v>
      </c>
      <c r="L219" s="179">
        <f t="shared" si="9"/>
        <v>1.9678333333333332E-2</v>
      </c>
      <c r="M219" s="179">
        <f t="shared" si="10"/>
        <v>0</v>
      </c>
      <c r="N219" s="179">
        <f t="shared" si="11"/>
        <v>0</v>
      </c>
    </row>
    <row r="220" spans="1:14">
      <c r="A220" s="130" t="s">
        <v>145</v>
      </c>
      <c r="B220" s="130">
        <v>6250</v>
      </c>
      <c r="C220" s="130" t="s">
        <v>146</v>
      </c>
      <c r="D220" s="130" t="s">
        <v>94</v>
      </c>
      <c r="E220" s="131">
        <v>0.33</v>
      </c>
      <c r="F220" s="131">
        <v>53.9</v>
      </c>
      <c r="G220" s="131">
        <v>0.08</v>
      </c>
      <c r="H220" s="131">
        <v>0.60699999999999998</v>
      </c>
      <c r="I220" s="131">
        <v>3.3000000000000002E-2</v>
      </c>
      <c r="J220" s="131">
        <v>2.5999999999999999E-2</v>
      </c>
      <c r="K220" s="132">
        <v>0.1</v>
      </c>
      <c r="L220" s="179">
        <f t="shared" si="9"/>
        <v>1.9678333333333332E-2</v>
      </c>
      <c r="M220" s="179">
        <f t="shared" si="10"/>
        <v>0</v>
      </c>
      <c r="N220" s="179">
        <f t="shared" si="11"/>
        <v>0</v>
      </c>
    </row>
    <row r="221" spans="1:14">
      <c r="A221" s="130" t="s">
        <v>145</v>
      </c>
      <c r="B221" s="130">
        <v>6410</v>
      </c>
      <c r="C221" s="130" t="s">
        <v>146</v>
      </c>
      <c r="D221" s="130" t="s">
        <v>94</v>
      </c>
      <c r="E221" s="131">
        <v>0.33</v>
      </c>
      <c r="F221" s="131">
        <v>53.9</v>
      </c>
      <c r="G221" s="131">
        <v>0.08</v>
      </c>
      <c r="H221" s="131">
        <v>0.60699999999999998</v>
      </c>
      <c r="I221" s="131">
        <v>3.3000000000000002E-2</v>
      </c>
      <c r="J221" s="131">
        <v>2.5999999999999999E-2</v>
      </c>
      <c r="K221" s="132">
        <v>0.1</v>
      </c>
      <c r="L221" s="179">
        <f t="shared" si="9"/>
        <v>1.9678333333333332E-2</v>
      </c>
      <c r="M221" s="179">
        <f t="shared" si="10"/>
        <v>0</v>
      </c>
      <c r="N221" s="179">
        <f t="shared" si="11"/>
        <v>0</v>
      </c>
    </row>
    <row r="222" spans="1:14">
      <c r="A222" s="130" t="s">
        <v>145</v>
      </c>
      <c r="B222" s="130">
        <v>6410</v>
      </c>
      <c r="C222" s="130" t="s">
        <v>146</v>
      </c>
      <c r="D222" s="130" t="s">
        <v>94</v>
      </c>
      <c r="E222" s="131">
        <v>0.33</v>
      </c>
      <c r="F222" s="131">
        <v>53.9</v>
      </c>
      <c r="G222" s="131">
        <v>0.08</v>
      </c>
      <c r="H222" s="131">
        <v>0.60699999999999998</v>
      </c>
      <c r="I222" s="131">
        <v>3.3000000000000002E-2</v>
      </c>
      <c r="J222" s="131">
        <v>2.5999999999999999E-2</v>
      </c>
      <c r="K222" s="132">
        <v>1.8</v>
      </c>
      <c r="L222" s="179">
        <f t="shared" si="9"/>
        <v>0.35421000000000002</v>
      </c>
      <c r="M222" s="179">
        <f t="shared" si="10"/>
        <v>0.6</v>
      </c>
      <c r="N222" s="179">
        <f t="shared" si="11"/>
        <v>0.6</v>
      </c>
    </row>
    <row r="223" spans="1:14">
      <c r="A223" s="130" t="s">
        <v>145</v>
      </c>
      <c r="B223" s="130">
        <v>6410</v>
      </c>
      <c r="C223" s="130" t="s">
        <v>146</v>
      </c>
      <c r="D223" s="130" t="s">
        <v>92</v>
      </c>
      <c r="E223" s="131">
        <v>0.33</v>
      </c>
      <c r="F223" s="131">
        <v>53.9</v>
      </c>
      <c r="G223" s="131">
        <v>0.08</v>
      </c>
      <c r="H223" s="131">
        <v>0.60699999999999998</v>
      </c>
      <c r="I223" s="131">
        <v>3.3000000000000002E-2</v>
      </c>
      <c r="J223" s="131">
        <v>2.5999999999999999E-2</v>
      </c>
      <c r="K223" s="132">
        <v>1.3</v>
      </c>
      <c r="L223" s="179">
        <f t="shared" si="9"/>
        <v>0.25581833333333337</v>
      </c>
      <c r="M223" s="179">
        <f t="shared" si="10"/>
        <v>0.4</v>
      </c>
      <c r="N223" s="179">
        <f t="shared" si="11"/>
        <v>0.5</v>
      </c>
    </row>
    <row r="224" spans="1:14">
      <c r="A224" s="130" t="s">
        <v>145</v>
      </c>
      <c r="B224" s="130">
        <v>6410</v>
      </c>
      <c r="C224" s="130" t="s">
        <v>146</v>
      </c>
      <c r="D224" s="130" t="s">
        <v>93</v>
      </c>
      <c r="E224" s="131">
        <v>0.33</v>
      </c>
      <c r="F224" s="131">
        <v>53.9</v>
      </c>
      <c r="G224" s="131">
        <v>0.08</v>
      </c>
      <c r="H224" s="131">
        <v>0.60699999999999998</v>
      </c>
      <c r="I224" s="131">
        <v>3.3000000000000002E-2</v>
      </c>
      <c r="J224" s="131">
        <v>2.5999999999999999E-2</v>
      </c>
      <c r="K224" s="132">
        <v>0.1</v>
      </c>
      <c r="L224" s="179">
        <f t="shared" si="9"/>
        <v>1.9678333333333332E-2</v>
      </c>
      <c r="M224" s="179">
        <f t="shared" si="10"/>
        <v>0</v>
      </c>
      <c r="N224" s="179">
        <f t="shared" si="11"/>
        <v>0</v>
      </c>
    </row>
    <row r="225" spans="1:14">
      <c r="A225" s="130" t="s">
        <v>145</v>
      </c>
      <c r="B225" s="130">
        <v>6410</v>
      </c>
      <c r="C225" s="130" t="s">
        <v>146</v>
      </c>
      <c r="D225" s="130" t="s">
        <v>94</v>
      </c>
      <c r="E225" s="131">
        <v>0.33</v>
      </c>
      <c r="F225" s="131">
        <v>53.9</v>
      </c>
      <c r="G225" s="131">
        <v>0.08</v>
      </c>
      <c r="H225" s="131">
        <v>0.60699999999999998</v>
      </c>
      <c r="I225" s="131">
        <v>3.3000000000000002E-2</v>
      </c>
      <c r="J225" s="131">
        <v>2.5999999999999999E-2</v>
      </c>
      <c r="K225" s="132">
        <v>3.2</v>
      </c>
      <c r="L225" s="179">
        <f t="shared" si="9"/>
        <v>0.62970666666666664</v>
      </c>
      <c r="M225" s="179">
        <f t="shared" si="10"/>
        <v>1</v>
      </c>
      <c r="N225" s="179">
        <f t="shared" si="11"/>
        <v>1.1000000000000001</v>
      </c>
    </row>
    <row r="226" spans="1:14">
      <c r="A226" s="130" t="s">
        <v>145</v>
      </c>
      <c r="B226" s="130">
        <v>6410</v>
      </c>
      <c r="C226" s="130" t="s">
        <v>146</v>
      </c>
      <c r="D226" s="130" t="s">
        <v>92</v>
      </c>
      <c r="E226" s="131">
        <v>0.33</v>
      </c>
      <c r="F226" s="131">
        <v>53.9</v>
      </c>
      <c r="G226" s="131">
        <v>0.08</v>
      </c>
      <c r="H226" s="131">
        <v>0.60699999999999998</v>
      </c>
      <c r="I226" s="131">
        <v>3.3000000000000002E-2</v>
      </c>
      <c r="J226" s="131">
        <v>2.5999999999999999E-2</v>
      </c>
      <c r="K226" s="132">
        <v>0.2</v>
      </c>
      <c r="L226" s="179">
        <f t="shared" si="9"/>
        <v>3.9356666666666665E-2</v>
      </c>
      <c r="M226" s="179">
        <f t="shared" si="10"/>
        <v>0.1</v>
      </c>
      <c r="N226" s="179">
        <f t="shared" si="11"/>
        <v>0.1</v>
      </c>
    </row>
    <row r="227" spans="1:14">
      <c r="A227" s="130" t="s">
        <v>145</v>
      </c>
      <c r="B227" s="130">
        <v>2430</v>
      </c>
      <c r="C227" s="130" t="s">
        <v>146</v>
      </c>
      <c r="D227" s="130" t="s">
        <v>94</v>
      </c>
      <c r="E227" s="131">
        <v>0.33</v>
      </c>
      <c r="F227" s="131">
        <v>53.9</v>
      </c>
      <c r="G227" s="131">
        <v>0.08</v>
      </c>
      <c r="H227" s="131">
        <v>1.677</v>
      </c>
      <c r="I227" s="131">
        <v>0.48899999999999999</v>
      </c>
      <c r="J227" s="131">
        <v>0.28899999999999998</v>
      </c>
      <c r="K227" s="132">
        <v>0.7</v>
      </c>
      <c r="L227" s="179">
        <f t="shared" si="9"/>
        <v>0.96466416666666643</v>
      </c>
      <c r="M227" s="179">
        <f t="shared" si="10"/>
        <v>4.4000000000000004</v>
      </c>
      <c r="N227" s="179">
        <f t="shared" si="11"/>
        <v>1.5</v>
      </c>
    </row>
    <row r="228" spans="1:14">
      <c r="A228" s="130" t="s">
        <v>145</v>
      </c>
      <c r="B228" s="130">
        <v>2430</v>
      </c>
      <c r="C228" s="130" t="s">
        <v>146</v>
      </c>
      <c r="D228" s="130" t="s">
        <v>92</v>
      </c>
      <c r="E228" s="131">
        <v>0.33</v>
      </c>
      <c r="F228" s="131">
        <v>53.9</v>
      </c>
      <c r="G228" s="131">
        <v>0.08</v>
      </c>
      <c r="H228" s="131">
        <v>1.677</v>
      </c>
      <c r="I228" s="131">
        <v>0.48899999999999999</v>
      </c>
      <c r="J228" s="131">
        <v>0.28899999999999998</v>
      </c>
      <c r="K228" s="132">
        <v>7.1</v>
      </c>
      <c r="L228" s="179">
        <f t="shared" si="9"/>
        <v>9.7844508333333309</v>
      </c>
      <c r="M228" s="179">
        <f t="shared" si="10"/>
        <v>44.6</v>
      </c>
      <c r="N228" s="179">
        <f t="shared" si="11"/>
        <v>15.4</v>
      </c>
    </row>
    <row r="229" spans="1:14">
      <c r="A229" s="130" t="s">
        <v>145</v>
      </c>
      <c r="B229" s="130">
        <v>2430</v>
      </c>
      <c r="C229" s="130" t="s">
        <v>146</v>
      </c>
      <c r="D229" s="130" t="s">
        <v>94</v>
      </c>
      <c r="E229" s="131">
        <v>0.33</v>
      </c>
      <c r="F229" s="131">
        <v>53.9</v>
      </c>
      <c r="G229" s="131">
        <v>0.08</v>
      </c>
      <c r="H229" s="131">
        <v>1.677</v>
      </c>
      <c r="I229" s="131">
        <v>0.48899999999999999</v>
      </c>
      <c r="J229" s="131">
        <v>0.28899999999999998</v>
      </c>
      <c r="K229" s="132">
        <v>0</v>
      </c>
      <c r="L229" s="179">
        <f t="shared" si="9"/>
        <v>0</v>
      </c>
      <c r="M229" s="179">
        <f t="shared" si="10"/>
        <v>0</v>
      </c>
      <c r="N229" s="179">
        <f t="shared" si="11"/>
        <v>0</v>
      </c>
    </row>
    <row r="230" spans="1:14">
      <c r="A230" s="130" t="s">
        <v>145</v>
      </c>
      <c r="B230" s="130">
        <v>2430</v>
      </c>
      <c r="C230" s="130" t="s">
        <v>146</v>
      </c>
      <c r="D230" s="130" t="s">
        <v>92</v>
      </c>
      <c r="E230" s="131">
        <v>0.33</v>
      </c>
      <c r="F230" s="131">
        <v>53.9</v>
      </c>
      <c r="G230" s="131">
        <v>0.08</v>
      </c>
      <c r="H230" s="131">
        <v>1.677</v>
      </c>
      <c r="I230" s="131">
        <v>0.48899999999999999</v>
      </c>
      <c r="J230" s="131">
        <v>0.28899999999999998</v>
      </c>
      <c r="K230" s="132">
        <v>14.3</v>
      </c>
      <c r="L230" s="179">
        <f t="shared" si="9"/>
        <v>19.706710833333332</v>
      </c>
      <c r="M230" s="179">
        <f t="shared" si="10"/>
        <v>89.9</v>
      </c>
      <c r="N230" s="179">
        <f t="shared" si="11"/>
        <v>30.9</v>
      </c>
    </row>
    <row r="231" spans="1:14">
      <c r="A231" s="130" t="s">
        <v>145</v>
      </c>
      <c r="B231" s="130">
        <v>2430</v>
      </c>
      <c r="C231" s="130" t="s">
        <v>146</v>
      </c>
      <c r="D231" s="130" t="s">
        <v>94</v>
      </c>
      <c r="E231" s="131">
        <v>0.33</v>
      </c>
      <c r="F231" s="131">
        <v>53.9</v>
      </c>
      <c r="G231" s="131">
        <v>0.08</v>
      </c>
      <c r="H231" s="131">
        <v>1.677</v>
      </c>
      <c r="I231" s="131">
        <v>0.48899999999999999</v>
      </c>
      <c r="J231" s="131">
        <v>0.28899999999999998</v>
      </c>
      <c r="K231" s="132">
        <v>6.5</v>
      </c>
      <c r="L231" s="179">
        <f t="shared" si="9"/>
        <v>8.9575958333333308</v>
      </c>
      <c r="M231" s="179">
        <f t="shared" si="10"/>
        <v>40.9</v>
      </c>
      <c r="N231" s="179">
        <f t="shared" si="11"/>
        <v>14.1</v>
      </c>
    </row>
    <row r="232" spans="1:14">
      <c r="A232" s="130" t="s">
        <v>145</v>
      </c>
      <c r="B232" s="130">
        <v>6410</v>
      </c>
      <c r="C232" s="130" t="s">
        <v>146</v>
      </c>
      <c r="D232" s="130" t="s">
        <v>92</v>
      </c>
      <c r="E232" s="131">
        <v>0.33</v>
      </c>
      <c r="F232" s="131">
        <v>53.9</v>
      </c>
      <c r="G232" s="131">
        <v>0.08</v>
      </c>
      <c r="H232" s="131">
        <v>0.60699999999999998</v>
      </c>
      <c r="I232" s="131">
        <v>3.3000000000000002E-2</v>
      </c>
      <c r="J232" s="131">
        <v>2.5999999999999999E-2</v>
      </c>
      <c r="K232" s="132">
        <v>0.5</v>
      </c>
      <c r="L232" s="179">
        <f t="shared" si="9"/>
        <v>9.8391666666666669E-2</v>
      </c>
      <c r="M232" s="179">
        <f t="shared" si="10"/>
        <v>0.2</v>
      </c>
      <c r="N232" s="179">
        <f t="shared" si="11"/>
        <v>0.2</v>
      </c>
    </row>
    <row r="233" spans="1:14">
      <c r="A233" s="130" t="s">
        <v>145</v>
      </c>
      <c r="B233" s="130">
        <v>6410</v>
      </c>
      <c r="C233" s="130" t="s">
        <v>146</v>
      </c>
      <c r="D233" s="130" t="s">
        <v>94</v>
      </c>
      <c r="E233" s="131">
        <v>0.33</v>
      </c>
      <c r="F233" s="131">
        <v>53.9</v>
      </c>
      <c r="G233" s="131">
        <v>0.08</v>
      </c>
      <c r="H233" s="131">
        <v>0.60699999999999998</v>
      </c>
      <c r="I233" s="131">
        <v>3.3000000000000002E-2</v>
      </c>
      <c r="J233" s="131">
        <v>2.5999999999999999E-2</v>
      </c>
      <c r="K233" s="132">
        <v>6.6</v>
      </c>
      <c r="L233" s="179">
        <f t="shared" si="9"/>
        <v>1.2987699999999998</v>
      </c>
      <c r="M233" s="179">
        <f t="shared" si="10"/>
        <v>2.1</v>
      </c>
      <c r="N233" s="179">
        <f t="shared" si="11"/>
        <v>2.2999999999999998</v>
      </c>
    </row>
    <row r="234" spans="1:14">
      <c r="A234" s="130" t="s">
        <v>145</v>
      </c>
      <c r="B234" s="130">
        <v>6410</v>
      </c>
      <c r="C234" s="130" t="s">
        <v>146</v>
      </c>
      <c r="D234" s="130" t="s">
        <v>92</v>
      </c>
      <c r="E234" s="131">
        <v>0.33</v>
      </c>
      <c r="F234" s="131">
        <v>53.9</v>
      </c>
      <c r="G234" s="131">
        <v>0.08</v>
      </c>
      <c r="H234" s="131">
        <v>0.60699999999999998</v>
      </c>
      <c r="I234" s="131">
        <v>3.3000000000000002E-2</v>
      </c>
      <c r="J234" s="131">
        <v>2.5999999999999999E-2</v>
      </c>
      <c r="K234" s="132">
        <v>0.4</v>
      </c>
      <c r="L234" s="179">
        <f t="shared" si="9"/>
        <v>7.871333333333333E-2</v>
      </c>
      <c r="M234" s="179">
        <f t="shared" si="10"/>
        <v>0.1</v>
      </c>
      <c r="N234" s="179">
        <f t="shared" si="11"/>
        <v>0.1</v>
      </c>
    </row>
    <row r="235" spans="1:14">
      <c r="A235" s="130" t="s">
        <v>145</v>
      </c>
      <c r="B235" s="130">
        <v>6410</v>
      </c>
      <c r="C235" s="130" t="s">
        <v>146</v>
      </c>
      <c r="D235" s="130" t="s">
        <v>94</v>
      </c>
      <c r="E235" s="131">
        <v>0.33</v>
      </c>
      <c r="F235" s="131">
        <v>53.9</v>
      </c>
      <c r="G235" s="131">
        <v>0.08</v>
      </c>
      <c r="H235" s="131">
        <v>0.60699999999999998</v>
      </c>
      <c r="I235" s="131">
        <v>3.3000000000000002E-2</v>
      </c>
      <c r="J235" s="131">
        <v>2.5999999999999999E-2</v>
      </c>
      <c r="K235" s="132">
        <v>0.8</v>
      </c>
      <c r="L235" s="179">
        <f t="shared" si="9"/>
        <v>0.15742666666666666</v>
      </c>
      <c r="M235" s="179">
        <f t="shared" si="10"/>
        <v>0.3</v>
      </c>
      <c r="N235" s="179">
        <f t="shared" si="11"/>
        <v>0.3</v>
      </c>
    </row>
    <row r="236" spans="1:14">
      <c r="A236" s="130" t="s">
        <v>145</v>
      </c>
      <c r="B236" s="130">
        <v>6410</v>
      </c>
      <c r="C236" s="130" t="s">
        <v>146</v>
      </c>
      <c r="D236" s="130" t="s">
        <v>94</v>
      </c>
      <c r="E236" s="131">
        <v>0.33</v>
      </c>
      <c r="F236" s="131">
        <v>53.9</v>
      </c>
      <c r="G236" s="131">
        <v>0.08</v>
      </c>
      <c r="H236" s="131">
        <v>0.60699999999999998</v>
      </c>
      <c r="I236" s="131">
        <v>3.3000000000000002E-2</v>
      </c>
      <c r="J236" s="131">
        <v>2.5999999999999999E-2</v>
      </c>
      <c r="K236" s="132">
        <v>0.4</v>
      </c>
      <c r="L236" s="179">
        <f t="shared" si="9"/>
        <v>7.871333333333333E-2</v>
      </c>
      <c r="M236" s="179">
        <f t="shared" si="10"/>
        <v>0.1</v>
      </c>
      <c r="N236" s="179">
        <f t="shared" si="11"/>
        <v>0.1</v>
      </c>
    </row>
    <row r="237" spans="1:14">
      <c r="A237" s="130" t="s">
        <v>145</v>
      </c>
      <c r="B237" s="130">
        <v>6410</v>
      </c>
      <c r="C237" s="130" t="s">
        <v>146</v>
      </c>
      <c r="D237" s="130" t="s">
        <v>94</v>
      </c>
      <c r="E237" s="131">
        <v>0.33</v>
      </c>
      <c r="F237" s="131">
        <v>53.9</v>
      </c>
      <c r="G237" s="131">
        <v>0.08</v>
      </c>
      <c r="H237" s="131">
        <v>0.60699999999999998</v>
      </c>
      <c r="I237" s="131">
        <v>3.3000000000000002E-2</v>
      </c>
      <c r="J237" s="131">
        <v>2.5999999999999999E-2</v>
      </c>
      <c r="K237" s="132">
        <v>0</v>
      </c>
      <c r="L237" s="179">
        <f t="shared" si="9"/>
        <v>0</v>
      </c>
      <c r="M237" s="179">
        <f t="shared" si="10"/>
        <v>0</v>
      </c>
      <c r="N237" s="179">
        <f t="shared" si="11"/>
        <v>0</v>
      </c>
    </row>
    <row r="238" spans="1:14">
      <c r="A238" s="130" t="s">
        <v>145</v>
      </c>
      <c r="B238" s="130">
        <v>6410</v>
      </c>
      <c r="C238" s="130" t="s">
        <v>146</v>
      </c>
      <c r="D238" s="130" t="s">
        <v>94</v>
      </c>
      <c r="E238" s="131">
        <v>0.33</v>
      </c>
      <c r="F238" s="131">
        <v>53.9</v>
      </c>
      <c r="G238" s="131">
        <v>0.08</v>
      </c>
      <c r="H238" s="131">
        <v>0.60699999999999998</v>
      </c>
      <c r="I238" s="131">
        <v>3.3000000000000002E-2</v>
      </c>
      <c r="J238" s="131">
        <v>2.5999999999999999E-2</v>
      </c>
      <c r="K238" s="132">
        <v>1.4</v>
      </c>
      <c r="L238" s="179">
        <f t="shared" si="9"/>
        <v>0.27549666666666661</v>
      </c>
      <c r="M238" s="179">
        <f t="shared" si="10"/>
        <v>0.5</v>
      </c>
      <c r="N238" s="179">
        <f t="shared" si="11"/>
        <v>0.5</v>
      </c>
    </row>
    <row r="239" spans="1:14">
      <c r="A239" s="130" t="s">
        <v>145</v>
      </c>
      <c r="B239" s="130">
        <v>2410</v>
      </c>
      <c r="C239" s="130" t="s">
        <v>146</v>
      </c>
      <c r="D239" s="130" t="s">
        <v>94</v>
      </c>
      <c r="E239" s="131">
        <v>0.33</v>
      </c>
      <c r="F239" s="131">
        <v>53.9</v>
      </c>
      <c r="G239" s="131">
        <v>0.08</v>
      </c>
      <c r="H239" s="131">
        <v>1.677</v>
      </c>
      <c r="I239" s="131">
        <v>0.48899999999999999</v>
      </c>
      <c r="J239" s="131">
        <v>0.28899999999999998</v>
      </c>
      <c r="K239" s="132">
        <v>14.1</v>
      </c>
      <c r="L239" s="179">
        <f t="shared" si="9"/>
        <v>19.431092499999998</v>
      </c>
      <c r="M239" s="179">
        <f t="shared" si="10"/>
        <v>88.7</v>
      </c>
      <c r="N239" s="179">
        <f t="shared" si="11"/>
        <v>30.5</v>
      </c>
    </row>
    <row r="240" spans="1:14">
      <c r="A240" s="130" t="s">
        <v>145</v>
      </c>
      <c r="B240" s="130">
        <v>5300</v>
      </c>
      <c r="C240" s="130" t="s">
        <v>146</v>
      </c>
      <c r="D240" s="130" t="s">
        <v>92</v>
      </c>
      <c r="E240" s="131">
        <v>0.33</v>
      </c>
      <c r="F240" s="131">
        <v>53.9</v>
      </c>
      <c r="G240" s="131">
        <v>0.08</v>
      </c>
      <c r="H240" s="131">
        <v>0.505</v>
      </c>
      <c r="I240" s="131">
        <v>6.8000000000000005E-2</v>
      </c>
      <c r="J240" s="131">
        <v>5.2999999999999999E-2</v>
      </c>
      <c r="K240" s="132">
        <v>1</v>
      </c>
      <c r="L240" s="179">
        <f t="shared" si="9"/>
        <v>0.31805833333333333</v>
      </c>
      <c r="M240" s="179">
        <f t="shared" si="10"/>
        <v>0.4</v>
      </c>
      <c r="N240" s="179">
        <f t="shared" si="11"/>
        <v>0.4</v>
      </c>
    </row>
    <row r="241" spans="1:14">
      <c r="A241" s="130" t="s">
        <v>145</v>
      </c>
      <c r="B241" s="130">
        <v>4110</v>
      </c>
      <c r="C241" s="130" t="s">
        <v>146</v>
      </c>
      <c r="D241" s="130" t="s">
        <v>92</v>
      </c>
      <c r="E241" s="131">
        <v>0.33</v>
      </c>
      <c r="F241" s="131">
        <v>53.9</v>
      </c>
      <c r="G241" s="131">
        <v>0.08</v>
      </c>
      <c r="H241" s="131">
        <v>0.69099999999999995</v>
      </c>
      <c r="I241" s="131">
        <v>3.5999999999999997E-2</v>
      </c>
      <c r="J241" s="131">
        <v>0.26200000000000001</v>
      </c>
      <c r="K241" s="132">
        <v>0.1</v>
      </c>
      <c r="L241" s="179">
        <f t="shared" si="9"/>
        <v>0.12568166666666669</v>
      </c>
      <c r="M241" s="179">
        <f t="shared" si="10"/>
        <v>0.2</v>
      </c>
      <c r="N241" s="179">
        <f t="shared" si="11"/>
        <v>0</v>
      </c>
    </row>
    <row r="242" spans="1:14">
      <c r="A242" s="130" t="s">
        <v>145</v>
      </c>
      <c r="B242" s="130">
        <v>4110</v>
      </c>
      <c r="C242" s="130" t="s">
        <v>146</v>
      </c>
      <c r="D242" s="130" t="s">
        <v>92</v>
      </c>
      <c r="E242" s="131">
        <v>0.33</v>
      </c>
      <c r="F242" s="131">
        <v>53.9</v>
      </c>
      <c r="G242" s="131">
        <v>0.08</v>
      </c>
      <c r="H242" s="131">
        <v>0.69099999999999995</v>
      </c>
      <c r="I242" s="131">
        <v>3.5999999999999997E-2</v>
      </c>
      <c r="J242" s="131">
        <v>0.26200000000000001</v>
      </c>
      <c r="K242" s="132">
        <v>0.1</v>
      </c>
      <c r="L242" s="179">
        <f t="shared" si="9"/>
        <v>0.12568166666666669</v>
      </c>
      <c r="M242" s="179">
        <f t="shared" si="10"/>
        <v>0.2</v>
      </c>
      <c r="N242" s="179">
        <f t="shared" si="11"/>
        <v>0</v>
      </c>
    </row>
    <row r="243" spans="1:14">
      <c r="A243" s="130" t="s">
        <v>145</v>
      </c>
      <c r="B243" s="130">
        <v>4110</v>
      </c>
      <c r="C243" s="130" t="s">
        <v>146</v>
      </c>
      <c r="D243" s="130" t="s">
        <v>94</v>
      </c>
      <c r="E243" s="131">
        <v>0.33</v>
      </c>
      <c r="F243" s="131">
        <v>53.9</v>
      </c>
      <c r="G243" s="131">
        <v>0.08</v>
      </c>
      <c r="H243" s="131">
        <v>0.69099999999999995</v>
      </c>
      <c r="I243" s="131">
        <v>3.5999999999999997E-2</v>
      </c>
      <c r="J243" s="131">
        <v>0.26200000000000001</v>
      </c>
      <c r="K243" s="132">
        <v>4.9000000000000004</v>
      </c>
      <c r="L243" s="179">
        <f t="shared" si="9"/>
        <v>6.1584016666666672</v>
      </c>
      <c r="M243" s="179">
        <f t="shared" si="10"/>
        <v>11.6</v>
      </c>
      <c r="N243" s="179">
        <f t="shared" si="11"/>
        <v>2.2000000000000002</v>
      </c>
    </row>
    <row r="244" spans="1:14">
      <c r="A244" s="130" t="s">
        <v>145</v>
      </c>
      <c r="B244" s="130">
        <v>4110</v>
      </c>
      <c r="C244" s="130" t="s">
        <v>146</v>
      </c>
      <c r="D244" s="130" t="s">
        <v>94</v>
      </c>
      <c r="E244" s="131">
        <v>0.33</v>
      </c>
      <c r="F244" s="131">
        <v>53.9</v>
      </c>
      <c r="G244" s="131">
        <v>0.08</v>
      </c>
      <c r="H244" s="131">
        <v>0.69099999999999995</v>
      </c>
      <c r="I244" s="131">
        <v>3.5999999999999997E-2</v>
      </c>
      <c r="J244" s="131">
        <v>0.26200000000000001</v>
      </c>
      <c r="K244" s="132">
        <v>0.2</v>
      </c>
      <c r="L244" s="179">
        <f t="shared" si="9"/>
        <v>0.25136333333333338</v>
      </c>
      <c r="M244" s="179">
        <f t="shared" si="10"/>
        <v>0.5</v>
      </c>
      <c r="N244" s="179">
        <f t="shared" si="11"/>
        <v>0.1</v>
      </c>
    </row>
    <row r="245" spans="1:14">
      <c r="A245" s="130" t="s">
        <v>145</v>
      </c>
      <c r="B245" s="130">
        <v>4110</v>
      </c>
      <c r="C245" s="130" t="s">
        <v>97</v>
      </c>
      <c r="D245" s="130" t="s">
        <v>94</v>
      </c>
      <c r="E245" s="131">
        <v>0</v>
      </c>
      <c r="F245" s="131">
        <v>49.3</v>
      </c>
      <c r="G245" s="131">
        <v>0.33</v>
      </c>
      <c r="H245" s="131">
        <v>0.69099999999999995</v>
      </c>
      <c r="I245" s="131">
        <v>3.5999999999999997E-2</v>
      </c>
      <c r="J245" s="131">
        <v>0.26200000000000001</v>
      </c>
      <c r="K245" s="132">
        <v>0.2</v>
      </c>
      <c r="L245" s="179">
        <f t="shared" ref="L245:L246" si="13">((F245*J245*K245/12)+(G245*K245))*0.765</f>
        <v>0.21517665</v>
      </c>
      <c r="M245" s="179">
        <f t="shared" si="10"/>
        <v>0.4</v>
      </c>
      <c r="N245" s="179">
        <f t="shared" si="11"/>
        <v>0</v>
      </c>
    </row>
    <row r="246" spans="1:14">
      <c r="A246" s="130" t="s">
        <v>145</v>
      </c>
      <c r="B246" s="130">
        <v>4110</v>
      </c>
      <c r="C246" s="130" t="s">
        <v>97</v>
      </c>
      <c r="D246" s="130" t="s">
        <v>94</v>
      </c>
      <c r="E246" s="131">
        <v>0</v>
      </c>
      <c r="F246" s="131">
        <v>49.3</v>
      </c>
      <c r="G246" s="131">
        <v>0.33</v>
      </c>
      <c r="H246" s="131">
        <v>0.69099999999999995</v>
      </c>
      <c r="I246" s="131">
        <v>3.5999999999999997E-2</v>
      </c>
      <c r="J246" s="131">
        <v>0.26200000000000001</v>
      </c>
      <c r="K246" s="132">
        <v>0.1</v>
      </c>
      <c r="L246" s="179">
        <f t="shared" si="13"/>
        <v>0.107588325</v>
      </c>
      <c r="M246" s="179">
        <f t="shared" si="10"/>
        <v>0.2</v>
      </c>
      <c r="N246" s="179">
        <f t="shared" si="11"/>
        <v>0</v>
      </c>
    </row>
    <row r="247" spans="1:14">
      <c r="A247" s="130" t="s">
        <v>145</v>
      </c>
      <c r="B247" s="130">
        <v>4110</v>
      </c>
      <c r="C247" s="130" t="s">
        <v>146</v>
      </c>
      <c r="D247" s="130" t="s">
        <v>92</v>
      </c>
      <c r="E247" s="131">
        <v>0.33</v>
      </c>
      <c r="F247" s="131">
        <v>53.9</v>
      </c>
      <c r="G247" s="131">
        <v>0.08</v>
      </c>
      <c r="H247" s="131">
        <v>0.69099999999999995</v>
      </c>
      <c r="I247" s="131">
        <v>3.5999999999999997E-2</v>
      </c>
      <c r="J247" s="131">
        <v>0.26200000000000001</v>
      </c>
      <c r="K247" s="132">
        <v>8.1999999999999993</v>
      </c>
      <c r="L247" s="179">
        <f t="shared" si="9"/>
        <v>10.305896666666666</v>
      </c>
      <c r="M247" s="179">
        <f t="shared" si="10"/>
        <v>19.399999999999999</v>
      </c>
      <c r="N247" s="179">
        <f t="shared" si="11"/>
        <v>3.7</v>
      </c>
    </row>
    <row r="248" spans="1:14">
      <c r="A248" s="130" t="s">
        <v>145</v>
      </c>
      <c r="B248" s="130">
        <v>4110</v>
      </c>
      <c r="C248" s="130" t="s">
        <v>146</v>
      </c>
      <c r="D248" s="130" t="s">
        <v>94</v>
      </c>
      <c r="E248" s="131">
        <v>0.33</v>
      </c>
      <c r="F248" s="131">
        <v>53.9</v>
      </c>
      <c r="G248" s="131">
        <v>0.08</v>
      </c>
      <c r="H248" s="131">
        <v>0.69099999999999995</v>
      </c>
      <c r="I248" s="131">
        <v>3.5999999999999997E-2</v>
      </c>
      <c r="J248" s="131">
        <v>0.26200000000000001</v>
      </c>
      <c r="K248" s="132">
        <v>12</v>
      </c>
      <c r="L248" s="179">
        <f t="shared" si="9"/>
        <v>15.081800000000001</v>
      </c>
      <c r="M248" s="179">
        <f t="shared" si="10"/>
        <v>28.4</v>
      </c>
      <c r="N248" s="179">
        <f t="shared" si="11"/>
        <v>5.4</v>
      </c>
    </row>
    <row r="249" spans="1:14">
      <c r="A249" s="130" t="s">
        <v>145</v>
      </c>
      <c r="B249" s="130">
        <v>4110</v>
      </c>
      <c r="C249" s="130" t="s">
        <v>146</v>
      </c>
      <c r="D249" s="130" t="s">
        <v>94</v>
      </c>
      <c r="E249" s="131">
        <v>0.33</v>
      </c>
      <c r="F249" s="131">
        <v>53.9</v>
      </c>
      <c r="G249" s="131">
        <v>0.08</v>
      </c>
      <c r="H249" s="131">
        <v>0.69099999999999995</v>
      </c>
      <c r="I249" s="131">
        <v>3.5999999999999997E-2</v>
      </c>
      <c r="J249" s="131">
        <v>0.26200000000000001</v>
      </c>
      <c r="K249" s="132">
        <v>0.7</v>
      </c>
      <c r="L249" s="179">
        <f t="shared" si="9"/>
        <v>0.87977166666666662</v>
      </c>
      <c r="M249" s="179">
        <f t="shared" si="10"/>
        <v>1.7</v>
      </c>
      <c r="N249" s="179">
        <f t="shared" si="11"/>
        <v>0.3</v>
      </c>
    </row>
    <row r="250" spans="1:14">
      <c r="A250" s="130" t="s">
        <v>145</v>
      </c>
      <c r="B250" s="130">
        <v>4110</v>
      </c>
      <c r="C250" s="130" t="s">
        <v>146</v>
      </c>
      <c r="D250" s="130" t="s">
        <v>94</v>
      </c>
      <c r="E250" s="131">
        <v>0.33</v>
      </c>
      <c r="F250" s="131">
        <v>53.9</v>
      </c>
      <c r="G250" s="131">
        <v>0.08</v>
      </c>
      <c r="H250" s="131">
        <v>0.69099999999999995</v>
      </c>
      <c r="I250" s="131">
        <v>3.5999999999999997E-2</v>
      </c>
      <c r="J250" s="131">
        <v>0.26200000000000001</v>
      </c>
      <c r="K250" s="132">
        <v>0</v>
      </c>
      <c r="L250" s="179">
        <f t="shared" si="9"/>
        <v>0</v>
      </c>
      <c r="M250" s="179">
        <f t="shared" si="10"/>
        <v>0</v>
      </c>
      <c r="N250" s="179">
        <f t="shared" si="11"/>
        <v>0</v>
      </c>
    </row>
    <row r="251" spans="1:14">
      <c r="A251" s="130" t="s">
        <v>145</v>
      </c>
      <c r="B251" s="130">
        <v>8140</v>
      </c>
      <c r="C251" s="130" t="s">
        <v>146</v>
      </c>
      <c r="D251" s="130" t="s">
        <v>92</v>
      </c>
      <c r="E251" s="131">
        <v>0.33</v>
      </c>
      <c r="F251" s="131">
        <v>53.9</v>
      </c>
      <c r="G251" s="131">
        <v>0.08</v>
      </c>
      <c r="H251" s="131">
        <v>0.98599999999999999</v>
      </c>
      <c r="I251" s="131">
        <v>0.14299999999999999</v>
      </c>
      <c r="J251" s="131">
        <v>0.44600000000000001</v>
      </c>
      <c r="K251" s="132">
        <v>13</v>
      </c>
      <c r="L251" s="179">
        <f t="shared" si="9"/>
        <v>27.082683333333332</v>
      </c>
      <c r="M251" s="179">
        <f t="shared" si="10"/>
        <v>72.7</v>
      </c>
      <c r="N251" s="179">
        <f t="shared" si="11"/>
        <v>14.8</v>
      </c>
    </row>
    <row r="252" spans="1:14">
      <c r="A252" s="130" t="s">
        <v>145</v>
      </c>
      <c r="B252" s="130">
        <v>8140</v>
      </c>
      <c r="C252" s="130" t="s">
        <v>146</v>
      </c>
      <c r="D252" s="130" t="s">
        <v>94</v>
      </c>
      <c r="E252" s="131">
        <v>0.33</v>
      </c>
      <c r="F252" s="131">
        <v>53.9</v>
      </c>
      <c r="G252" s="131">
        <v>0.08</v>
      </c>
      <c r="H252" s="131">
        <v>0.98599999999999999</v>
      </c>
      <c r="I252" s="131">
        <v>0.14299999999999999</v>
      </c>
      <c r="J252" s="131">
        <v>0.44600000000000001</v>
      </c>
      <c r="K252" s="132">
        <v>2</v>
      </c>
      <c r="L252" s="179">
        <f t="shared" si="9"/>
        <v>4.1665666666666672</v>
      </c>
      <c r="M252" s="179">
        <f t="shared" si="10"/>
        <v>11.2</v>
      </c>
      <c r="N252" s="179">
        <f t="shared" si="11"/>
        <v>2.2999999999999998</v>
      </c>
    </row>
    <row r="253" spans="1:14">
      <c r="A253" s="130" t="s">
        <v>145</v>
      </c>
      <c r="B253" s="130">
        <v>8140</v>
      </c>
      <c r="C253" s="130" t="s">
        <v>146</v>
      </c>
      <c r="D253" s="130" t="s">
        <v>94</v>
      </c>
      <c r="E253" s="131">
        <v>0.33</v>
      </c>
      <c r="F253" s="131">
        <v>53.9</v>
      </c>
      <c r="G253" s="131">
        <v>0.08</v>
      </c>
      <c r="H253" s="131">
        <v>0.98599999999999999</v>
      </c>
      <c r="I253" s="131">
        <v>0.14299999999999999</v>
      </c>
      <c r="J253" s="131">
        <v>0.44600000000000001</v>
      </c>
      <c r="K253" s="132">
        <v>1</v>
      </c>
      <c r="L253" s="179">
        <f t="shared" si="9"/>
        <v>2.0832833333333336</v>
      </c>
      <c r="M253" s="179">
        <f t="shared" si="10"/>
        <v>5.6</v>
      </c>
      <c r="N253" s="179">
        <f t="shared" si="11"/>
        <v>1.1000000000000001</v>
      </c>
    </row>
    <row r="254" spans="1:14">
      <c r="A254" s="130" t="s">
        <v>145</v>
      </c>
      <c r="B254" s="130">
        <v>2110</v>
      </c>
      <c r="C254" s="130" t="s">
        <v>146</v>
      </c>
      <c r="D254" s="130" t="s">
        <v>94</v>
      </c>
      <c r="E254" s="131">
        <v>0.33</v>
      </c>
      <c r="F254" s="131">
        <v>53.9</v>
      </c>
      <c r="G254" s="131">
        <v>0.08</v>
      </c>
      <c r="H254" s="131">
        <v>2.0139999999999998</v>
      </c>
      <c r="I254" s="131">
        <v>0.28699999999999998</v>
      </c>
      <c r="J254" s="131">
        <v>0.315</v>
      </c>
      <c r="K254" s="132">
        <v>8.1999999999999993</v>
      </c>
      <c r="L254" s="179">
        <f t="shared" si="9"/>
        <v>12.257974999999998</v>
      </c>
      <c r="M254" s="179">
        <f t="shared" si="10"/>
        <v>67.2</v>
      </c>
      <c r="N254" s="179">
        <f t="shared" si="11"/>
        <v>12.3</v>
      </c>
    </row>
    <row r="255" spans="1:14">
      <c r="A255" s="130" t="s">
        <v>145</v>
      </c>
      <c r="B255" s="130">
        <v>6172</v>
      </c>
      <c r="C255" s="130" t="s">
        <v>146</v>
      </c>
      <c r="D255" s="130" t="s">
        <v>94</v>
      </c>
      <c r="E255" s="131">
        <v>0.33</v>
      </c>
      <c r="F255" s="131">
        <v>53.9</v>
      </c>
      <c r="G255" s="131">
        <v>0.08</v>
      </c>
      <c r="H255" s="131">
        <v>0.60699999999999998</v>
      </c>
      <c r="I255" s="131">
        <v>3.3000000000000002E-2</v>
      </c>
      <c r="J255" s="131">
        <v>2.5999999999999999E-2</v>
      </c>
      <c r="K255" s="132">
        <v>0.3</v>
      </c>
      <c r="L255" s="179">
        <f t="shared" si="9"/>
        <v>5.9034999999999997E-2</v>
      </c>
      <c r="M255" s="179">
        <f t="shared" si="10"/>
        <v>0.1</v>
      </c>
      <c r="N255" s="179">
        <f t="shared" si="11"/>
        <v>0.1</v>
      </c>
    </row>
    <row r="256" spans="1:14">
      <c r="A256" s="130" t="s">
        <v>145</v>
      </c>
      <c r="B256" s="130">
        <v>6172</v>
      </c>
      <c r="C256" s="130" t="s">
        <v>146</v>
      </c>
      <c r="D256" s="130" t="s">
        <v>94</v>
      </c>
      <c r="E256" s="131">
        <v>0.33</v>
      </c>
      <c r="F256" s="131">
        <v>53.9</v>
      </c>
      <c r="G256" s="131">
        <v>0.08</v>
      </c>
      <c r="H256" s="131">
        <v>0.60699999999999998</v>
      </c>
      <c r="I256" s="131">
        <v>3.3000000000000002E-2</v>
      </c>
      <c r="J256" s="131">
        <v>2.5999999999999999E-2</v>
      </c>
      <c r="K256" s="132">
        <v>4.4000000000000004</v>
      </c>
      <c r="L256" s="179">
        <f t="shared" si="9"/>
        <v>0.86584666666666665</v>
      </c>
      <c r="M256" s="179">
        <f t="shared" si="10"/>
        <v>1.4</v>
      </c>
      <c r="N256" s="179">
        <f t="shared" si="11"/>
        <v>1.5</v>
      </c>
    </row>
    <row r="257" spans="1:14">
      <c r="A257" s="130" t="s">
        <v>145</v>
      </c>
      <c r="B257" s="130">
        <v>6172</v>
      </c>
      <c r="C257" s="130" t="s">
        <v>146</v>
      </c>
      <c r="D257" s="130" t="s">
        <v>92</v>
      </c>
      <c r="E257" s="131">
        <v>0.33</v>
      </c>
      <c r="F257" s="131">
        <v>53.9</v>
      </c>
      <c r="G257" s="131">
        <v>0.08</v>
      </c>
      <c r="H257" s="131">
        <v>0.60699999999999998</v>
      </c>
      <c r="I257" s="131">
        <v>3.3000000000000002E-2</v>
      </c>
      <c r="J257" s="131">
        <v>2.5999999999999999E-2</v>
      </c>
      <c r="K257" s="132">
        <v>0.9</v>
      </c>
      <c r="L257" s="179">
        <f t="shared" si="9"/>
        <v>0.17710500000000001</v>
      </c>
      <c r="M257" s="179">
        <f t="shared" si="10"/>
        <v>0.3</v>
      </c>
      <c r="N257" s="179">
        <f t="shared" si="11"/>
        <v>0.3</v>
      </c>
    </row>
    <row r="258" spans="1:14">
      <c r="A258" s="130" t="s">
        <v>145</v>
      </c>
      <c r="B258" s="130">
        <v>6410</v>
      </c>
      <c r="C258" s="130" t="s">
        <v>146</v>
      </c>
      <c r="D258" s="130" t="s">
        <v>94</v>
      </c>
      <c r="E258" s="131">
        <v>0.33</v>
      </c>
      <c r="F258" s="131">
        <v>53.9</v>
      </c>
      <c r="G258" s="131">
        <v>0.08</v>
      </c>
      <c r="H258" s="131">
        <v>0.60699999999999998</v>
      </c>
      <c r="I258" s="131">
        <v>3.3000000000000002E-2</v>
      </c>
      <c r="J258" s="131">
        <v>2.5999999999999999E-2</v>
      </c>
      <c r="K258" s="132">
        <v>0.4</v>
      </c>
      <c r="L258" s="179">
        <f t="shared" si="9"/>
        <v>7.871333333333333E-2</v>
      </c>
      <c r="M258" s="179">
        <f t="shared" si="10"/>
        <v>0.1</v>
      </c>
      <c r="N258" s="179">
        <f t="shared" si="11"/>
        <v>0.1</v>
      </c>
    </row>
    <row r="259" spans="1:14">
      <c r="A259" s="130" t="s">
        <v>145</v>
      </c>
      <c r="B259" s="130">
        <v>6410</v>
      </c>
      <c r="C259" s="130" t="s">
        <v>146</v>
      </c>
      <c r="D259" s="130" t="s">
        <v>94</v>
      </c>
      <c r="E259" s="131">
        <v>0.33</v>
      </c>
      <c r="F259" s="131">
        <v>53.9</v>
      </c>
      <c r="G259" s="131">
        <v>0.08</v>
      </c>
      <c r="H259" s="131">
        <v>0.60699999999999998</v>
      </c>
      <c r="I259" s="131">
        <v>3.3000000000000002E-2</v>
      </c>
      <c r="J259" s="131">
        <v>2.5999999999999999E-2</v>
      </c>
      <c r="K259" s="132">
        <v>1.2</v>
      </c>
      <c r="L259" s="179">
        <f t="shared" ref="L259:L295" si="14">(F259*J259*K259/12)+(G259*K259)</f>
        <v>0.23613999999999999</v>
      </c>
      <c r="M259" s="179">
        <f t="shared" ref="M259:M295" si="15">ROUND(2.721*H259*L259,1)</f>
        <v>0.4</v>
      </c>
      <c r="N259" s="179">
        <f t="shared" ref="N259:N295" si="16">ROUND((2.721*I259*L259)+(E259*K259),1)</f>
        <v>0.4</v>
      </c>
    </row>
    <row r="260" spans="1:14">
      <c r="A260" s="130" t="s">
        <v>145</v>
      </c>
      <c r="B260" s="130">
        <v>5300</v>
      </c>
      <c r="C260" s="130" t="s">
        <v>146</v>
      </c>
      <c r="D260" s="130" t="s">
        <v>94</v>
      </c>
      <c r="E260" s="131">
        <v>0.33</v>
      </c>
      <c r="F260" s="131">
        <v>53.9</v>
      </c>
      <c r="G260" s="131">
        <v>0.08</v>
      </c>
      <c r="H260" s="131">
        <v>0.505</v>
      </c>
      <c r="I260" s="131">
        <v>6.8000000000000005E-2</v>
      </c>
      <c r="J260" s="131">
        <v>5.2999999999999999E-2</v>
      </c>
      <c r="K260" s="132">
        <v>0.1</v>
      </c>
      <c r="L260" s="179">
        <f t="shared" si="14"/>
        <v>3.1805833333333339E-2</v>
      </c>
      <c r="M260" s="179">
        <f t="shared" si="15"/>
        <v>0</v>
      </c>
      <c r="N260" s="179">
        <f t="shared" si="16"/>
        <v>0</v>
      </c>
    </row>
    <row r="261" spans="1:14">
      <c r="A261" s="130" t="s">
        <v>145</v>
      </c>
      <c r="B261" s="130">
        <v>5300</v>
      </c>
      <c r="C261" s="130" t="s">
        <v>146</v>
      </c>
      <c r="D261" s="130" t="s">
        <v>94</v>
      </c>
      <c r="E261" s="131">
        <v>0.33</v>
      </c>
      <c r="F261" s="131">
        <v>53.9</v>
      </c>
      <c r="G261" s="131">
        <v>0.08</v>
      </c>
      <c r="H261" s="131">
        <v>0.505</v>
      </c>
      <c r="I261" s="131">
        <v>6.8000000000000005E-2</v>
      </c>
      <c r="J261" s="131">
        <v>5.2999999999999999E-2</v>
      </c>
      <c r="K261" s="132">
        <v>1</v>
      </c>
      <c r="L261" s="179">
        <f t="shared" si="14"/>
        <v>0.31805833333333333</v>
      </c>
      <c r="M261" s="179">
        <f t="shared" si="15"/>
        <v>0.4</v>
      </c>
      <c r="N261" s="179">
        <f t="shared" si="16"/>
        <v>0.4</v>
      </c>
    </row>
    <row r="262" spans="1:14">
      <c r="A262" s="130" t="s">
        <v>145</v>
      </c>
      <c r="B262" s="130">
        <v>2410</v>
      </c>
      <c r="C262" s="130" t="s">
        <v>146</v>
      </c>
      <c r="D262" s="130" t="s">
        <v>94</v>
      </c>
      <c r="E262" s="131">
        <v>0.33</v>
      </c>
      <c r="F262" s="131">
        <v>53.9</v>
      </c>
      <c r="G262" s="131">
        <v>0.08</v>
      </c>
      <c r="H262" s="131">
        <v>1.677</v>
      </c>
      <c r="I262" s="131">
        <v>0.48899999999999999</v>
      </c>
      <c r="J262" s="131">
        <v>0.28899999999999998</v>
      </c>
      <c r="K262" s="132">
        <v>19.5</v>
      </c>
      <c r="L262" s="179">
        <f t="shared" si="14"/>
        <v>26.872787499999998</v>
      </c>
      <c r="M262" s="179">
        <f t="shared" si="15"/>
        <v>122.6</v>
      </c>
      <c r="N262" s="179">
        <f t="shared" si="16"/>
        <v>42.2</v>
      </c>
    </row>
    <row r="263" spans="1:14">
      <c r="A263" s="130" t="s">
        <v>145</v>
      </c>
      <c r="B263" s="130">
        <v>8115</v>
      </c>
      <c r="C263" s="130" t="s">
        <v>146</v>
      </c>
      <c r="D263" s="130" t="s">
        <v>92</v>
      </c>
      <c r="E263" s="131">
        <v>0.33</v>
      </c>
      <c r="F263" s="131">
        <v>53.9</v>
      </c>
      <c r="G263" s="131">
        <v>0.08</v>
      </c>
      <c r="H263" s="131">
        <v>0.96799999999999997</v>
      </c>
      <c r="I263" s="131">
        <v>0.125</v>
      </c>
      <c r="J263" s="131">
        <v>0.28799999999999998</v>
      </c>
      <c r="K263" s="132">
        <v>15.1</v>
      </c>
      <c r="L263" s="179">
        <f t="shared" si="14"/>
        <v>20.741359999999997</v>
      </c>
      <c r="M263" s="179">
        <f t="shared" si="15"/>
        <v>54.6</v>
      </c>
      <c r="N263" s="179">
        <f t="shared" si="16"/>
        <v>12</v>
      </c>
    </row>
    <row r="264" spans="1:14">
      <c r="A264" s="130" t="s">
        <v>145</v>
      </c>
      <c r="B264" s="130">
        <v>8115</v>
      </c>
      <c r="C264" s="130" t="s">
        <v>146</v>
      </c>
      <c r="D264" s="130" t="s">
        <v>94</v>
      </c>
      <c r="E264" s="131">
        <v>0.33</v>
      </c>
      <c r="F264" s="131">
        <v>53.9</v>
      </c>
      <c r="G264" s="131">
        <v>0.08</v>
      </c>
      <c r="H264" s="131">
        <v>0.96799999999999997</v>
      </c>
      <c r="I264" s="131">
        <v>0.125</v>
      </c>
      <c r="J264" s="131">
        <v>0.28799999999999998</v>
      </c>
      <c r="K264" s="132">
        <v>4.0999999999999996</v>
      </c>
      <c r="L264" s="179">
        <f t="shared" si="14"/>
        <v>5.6317599999999999</v>
      </c>
      <c r="M264" s="179">
        <f t="shared" si="15"/>
        <v>14.8</v>
      </c>
      <c r="N264" s="179">
        <f t="shared" si="16"/>
        <v>3.3</v>
      </c>
    </row>
    <row r="265" spans="1:14">
      <c r="A265" s="130" t="s">
        <v>145</v>
      </c>
      <c r="B265" s="130">
        <v>8115</v>
      </c>
      <c r="C265" s="130" t="s">
        <v>146</v>
      </c>
      <c r="D265" s="130" t="s">
        <v>94</v>
      </c>
      <c r="E265" s="131">
        <v>0.33</v>
      </c>
      <c r="F265" s="131">
        <v>53.9</v>
      </c>
      <c r="G265" s="131">
        <v>0.08</v>
      </c>
      <c r="H265" s="131">
        <v>0.96799999999999997</v>
      </c>
      <c r="I265" s="131">
        <v>0.125</v>
      </c>
      <c r="J265" s="131">
        <v>0.28799999999999998</v>
      </c>
      <c r="K265" s="132">
        <v>2.2000000000000002</v>
      </c>
      <c r="L265" s="179">
        <f t="shared" si="14"/>
        <v>3.0219200000000002</v>
      </c>
      <c r="M265" s="179">
        <f t="shared" si="15"/>
        <v>8</v>
      </c>
      <c r="N265" s="179">
        <f t="shared" si="16"/>
        <v>1.8</v>
      </c>
    </row>
    <row r="266" spans="1:14">
      <c r="A266" s="130" t="s">
        <v>145</v>
      </c>
      <c r="B266" s="130">
        <v>8115</v>
      </c>
      <c r="C266" s="130" t="s">
        <v>146</v>
      </c>
      <c r="D266" s="130" t="s">
        <v>92</v>
      </c>
      <c r="E266" s="131">
        <v>0.33</v>
      </c>
      <c r="F266" s="131">
        <v>53.9</v>
      </c>
      <c r="G266" s="131">
        <v>0.08</v>
      </c>
      <c r="H266" s="131">
        <v>0.96799999999999997</v>
      </c>
      <c r="I266" s="131">
        <v>0.125</v>
      </c>
      <c r="J266" s="131">
        <v>0.28799999999999998</v>
      </c>
      <c r="K266" s="132">
        <v>0.5</v>
      </c>
      <c r="L266" s="179">
        <f t="shared" si="14"/>
        <v>0.68679999999999997</v>
      </c>
      <c r="M266" s="179">
        <f t="shared" si="15"/>
        <v>1.8</v>
      </c>
      <c r="N266" s="179">
        <f t="shared" si="16"/>
        <v>0.4</v>
      </c>
    </row>
    <row r="267" spans="1:14">
      <c r="A267" s="130" t="s">
        <v>145</v>
      </c>
      <c r="B267" s="130">
        <v>8115</v>
      </c>
      <c r="C267" s="130" t="s">
        <v>146</v>
      </c>
      <c r="D267" s="130" t="s">
        <v>92</v>
      </c>
      <c r="E267" s="131">
        <v>0.33</v>
      </c>
      <c r="F267" s="131">
        <v>53.9</v>
      </c>
      <c r="G267" s="131">
        <v>0.08</v>
      </c>
      <c r="H267" s="131">
        <v>0.96799999999999997</v>
      </c>
      <c r="I267" s="131">
        <v>0.125</v>
      </c>
      <c r="J267" s="131">
        <v>0.28799999999999998</v>
      </c>
      <c r="K267" s="132">
        <v>1</v>
      </c>
      <c r="L267" s="179">
        <f t="shared" si="14"/>
        <v>1.3735999999999999</v>
      </c>
      <c r="M267" s="179">
        <f t="shared" si="15"/>
        <v>3.6</v>
      </c>
      <c r="N267" s="179">
        <f t="shared" si="16"/>
        <v>0.8</v>
      </c>
    </row>
    <row r="268" spans="1:14">
      <c r="A268" s="130" t="s">
        <v>145</v>
      </c>
      <c r="B268" s="130">
        <v>8115</v>
      </c>
      <c r="C268" s="130" t="s">
        <v>146</v>
      </c>
      <c r="D268" s="130" t="s">
        <v>92</v>
      </c>
      <c r="E268" s="131">
        <v>0.33</v>
      </c>
      <c r="F268" s="131">
        <v>53.9</v>
      </c>
      <c r="G268" s="131">
        <v>0.08</v>
      </c>
      <c r="H268" s="131">
        <v>0.96799999999999997</v>
      </c>
      <c r="I268" s="131">
        <v>0.125</v>
      </c>
      <c r="J268" s="131">
        <v>0.28799999999999998</v>
      </c>
      <c r="K268" s="132">
        <v>5.3</v>
      </c>
      <c r="L268" s="179">
        <f t="shared" si="14"/>
        <v>7.2800799999999999</v>
      </c>
      <c r="M268" s="179">
        <f t="shared" si="15"/>
        <v>19.2</v>
      </c>
      <c r="N268" s="179">
        <f t="shared" si="16"/>
        <v>4.2</v>
      </c>
    </row>
    <row r="269" spans="1:14">
      <c r="A269" s="130" t="s">
        <v>145</v>
      </c>
      <c r="B269" s="130">
        <v>8115</v>
      </c>
      <c r="C269" s="130" t="s">
        <v>146</v>
      </c>
      <c r="D269" s="130" t="s">
        <v>92</v>
      </c>
      <c r="E269" s="131">
        <v>0.33</v>
      </c>
      <c r="F269" s="131">
        <v>53.9</v>
      </c>
      <c r="G269" s="131">
        <v>0.08</v>
      </c>
      <c r="H269" s="131">
        <v>0.96799999999999997</v>
      </c>
      <c r="I269" s="131">
        <v>0.125</v>
      </c>
      <c r="J269" s="131">
        <v>0.28799999999999998</v>
      </c>
      <c r="K269" s="132">
        <v>2.2999999999999998</v>
      </c>
      <c r="L269" s="179">
        <f t="shared" si="14"/>
        <v>3.1592799999999999</v>
      </c>
      <c r="M269" s="179">
        <f t="shared" si="15"/>
        <v>8.3000000000000007</v>
      </c>
      <c r="N269" s="179">
        <f t="shared" si="16"/>
        <v>1.8</v>
      </c>
    </row>
    <row r="270" spans="1:14">
      <c r="A270" s="130" t="s">
        <v>145</v>
      </c>
      <c r="B270" s="130">
        <v>8115</v>
      </c>
      <c r="C270" s="130" t="s">
        <v>146</v>
      </c>
      <c r="D270" s="130" t="s">
        <v>92</v>
      </c>
      <c r="E270" s="131">
        <v>0.33</v>
      </c>
      <c r="F270" s="131">
        <v>53.9</v>
      </c>
      <c r="G270" s="131">
        <v>0.08</v>
      </c>
      <c r="H270" s="131">
        <v>0.96799999999999997</v>
      </c>
      <c r="I270" s="131">
        <v>0.125</v>
      </c>
      <c r="J270" s="131">
        <v>0.28799999999999998</v>
      </c>
      <c r="K270" s="132">
        <v>2.5</v>
      </c>
      <c r="L270" s="179">
        <f t="shared" si="14"/>
        <v>3.4340000000000002</v>
      </c>
      <c r="M270" s="179">
        <f t="shared" si="15"/>
        <v>9</v>
      </c>
      <c r="N270" s="179">
        <f t="shared" si="16"/>
        <v>2</v>
      </c>
    </row>
    <row r="271" spans="1:14">
      <c r="A271" s="130" t="s">
        <v>145</v>
      </c>
      <c r="B271" s="130">
        <v>6410</v>
      </c>
      <c r="C271" s="130" t="s">
        <v>146</v>
      </c>
      <c r="D271" s="130" t="s">
        <v>92</v>
      </c>
      <c r="E271" s="131">
        <v>0.33</v>
      </c>
      <c r="F271" s="131">
        <v>53.9</v>
      </c>
      <c r="G271" s="131">
        <v>0.08</v>
      </c>
      <c r="H271" s="131">
        <v>0.60699999999999998</v>
      </c>
      <c r="I271" s="131">
        <v>3.3000000000000002E-2</v>
      </c>
      <c r="J271" s="131">
        <v>2.5999999999999999E-2</v>
      </c>
      <c r="K271" s="132">
        <v>0.4</v>
      </c>
      <c r="L271" s="179">
        <f t="shared" si="14"/>
        <v>7.871333333333333E-2</v>
      </c>
      <c r="M271" s="179">
        <f t="shared" si="15"/>
        <v>0.1</v>
      </c>
      <c r="N271" s="179">
        <f t="shared" si="16"/>
        <v>0.1</v>
      </c>
    </row>
    <row r="272" spans="1:14">
      <c r="A272" s="130" t="s">
        <v>145</v>
      </c>
      <c r="B272" s="130">
        <v>6410</v>
      </c>
      <c r="C272" s="130" t="s">
        <v>146</v>
      </c>
      <c r="D272" s="130" t="s">
        <v>92</v>
      </c>
      <c r="E272" s="131">
        <v>0.33</v>
      </c>
      <c r="F272" s="131">
        <v>53.9</v>
      </c>
      <c r="G272" s="131">
        <v>0.08</v>
      </c>
      <c r="H272" s="131">
        <v>0.60699999999999998</v>
      </c>
      <c r="I272" s="131">
        <v>3.3000000000000002E-2</v>
      </c>
      <c r="J272" s="131">
        <v>2.5999999999999999E-2</v>
      </c>
      <c r="K272" s="132">
        <v>0.2</v>
      </c>
      <c r="L272" s="179">
        <f t="shared" si="14"/>
        <v>3.9356666666666665E-2</v>
      </c>
      <c r="M272" s="179">
        <f t="shared" si="15"/>
        <v>0.1</v>
      </c>
      <c r="N272" s="179">
        <f t="shared" si="16"/>
        <v>0.1</v>
      </c>
    </row>
    <row r="273" spans="1:14">
      <c r="A273" s="130" t="s">
        <v>145</v>
      </c>
      <c r="B273" s="130">
        <v>6410</v>
      </c>
      <c r="C273" s="130" t="s">
        <v>146</v>
      </c>
      <c r="D273" s="130" t="s">
        <v>94</v>
      </c>
      <c r="E273" s="131">
        <v>0.33</v>
      </c>
      <c r="F273" s="131">
        <v>53.9</v>
      </c>
      <c r="G273" s="131">
        <v>0.08</v>
      </c>
      <c r="H273" s="131">
        <v>0.60699999999999998</v>
      </c>
      <c r="I273" s="131">
        <v>3.3000000000000002E-2</v>
      </c>
      <c r="J273" s="131">
        <v>2.5999999999999999E-2</v>
      </c>
      <c r="K273" s="132">
        <v>4.5999999999999996</v>
      </c>
      <c r="L273" s="179">
        <f t="shared" si="14"/>
        <v>0.90520333333333325</v>
      </c>
      <c r="M273" s="179">
        <f t="shared" si="15"/>
        <v>1.5</v>
      </c>
      <c r="N273" s="179">
        <f t="shared" si="16"/>
        <v>1.6</v>
      </c>
    </row>
    <row r="274" spans="1:14">
      <c r="A274" s="130" t="s">
        <v>145</v>
      </c>
      <c r="B274" s="130">
        <v>6410</v>
      </c>
      <c r="C274" s="130" t="s">
        <v>146</v>
      </c>
      <c r="D274" s="130" t="s">
        <v>93</v>
      </c>
      <c r="E274" s="131">
        <v>0.33</v>
      </c>
      <c r="F274" s="131">
        <v>53.9</v>
      </c>
      <c r="G274" s="131">
        <v>0.08</v>
      </c>
      <c r="H274" s="131">
        <v>0.60699999999999998</v>
      </c>
      <c r="I274" s="131">
        <v>3.3000000000000002E-2</v>
      </c>
      <c r="J274" s="131">
        <v>2.5999999999999999E-2</v>
      </c>
      <c r="K274" s="132">
        <v>0.2</v>
      </c>
      <c r="L274" s="179">
        <f t="shared" si="14"/>
        <v>3.9356666666666665E-2</v>
      </c>
      <c r="M274" s="179">
        <f t="shared" si="15"/>
        <v>0.1</v>
      </c>
      <c r="N274" s="179">
        <f t="shared" si="16"/>
        <v>0.1</v>
      </c>
    </row>
    <row r="275" spans="1:14">
      <c r="A275" s="130" t="s">
        <v>145</v>
      </c>
      <c r="B275" s="130">
        <v>6410</v>
      </c>
      <c r="C275" s="130" t="s">
        <v>146</v>
      </c>
      <c r="D275" s="130" t="s">
        <v>94</v>
      </c>
      <c r="E275" s="131">
        <v>0.33</v>
      </c>
      <c r="F275" s="131">
        <v>53.9</v>
      </c>
      <c r="G275" s="131">
        <v>0.08</v>
      </c>
      <c r="H275" s="131">
        <v>0.60699999999999998</v>
      </c>
      <c r="I275" s="131">
        <v>3.3000000000000002E-2</v>
      </c>
      <c r="J275" s="131">
        <v>2.5999999999999999E-2</v>
      </c>
      <c r="K275" s="132">
        <v>4.0999999999999996</v>
      </c>
      <c r="L275" s="179">
        <f t="shared" si="14"/>
        <v>0.80681166666666659</v>
      </c>
      <c r="M275" s="179">
        <f t="shared" si="15"/>
        <v>1.3</v>
      </c>
      <c r="N275" s="179">
        <f t="shared" si="16"/>
        <v>1.4</v>
      </c>
    </row>
    <row r="276" spans="1:14">
      <c r="A276" s="130" t="s">
        <v>145</v>
      </c>
      <c r="B276" s="130">
        <v>6410</v>
      </c>
      <c r="C276" s="130" t="s">
        <v>146</v>
      </c>
      <c r="D276" s="130" t="s">
        <v>94</v>
      </c>
      <c r="E276" s="131">
        <v>0.33</v>
      </c>
      <c r="F276" s="131">
        <v>53.9</v>
      </c>
      <c r="G276" s="131">
        <v>0.08</v>
      </c>
      <c r="H276" s="131">
        <v>0.60699999999999998</v>
      </c>
      <c r="I276" s="131">
        <v>3.3000000000000002E-2</v>
      </c>
      <c r="J276" s="131">
        <v>2.5999999999999999E-2</v>
      </c>
      <c r="K276" s="132">
        <v>0.6</v>
      </c>
      <c r="L276" s="179">
        <f t="shared" si="14"/>
        <v>0.11806999999999999</v>
      </c>
      <c r="M276" s="179">
        <f t="shared" si="15"/>
        <v>0.2</v>
      </c>
      <c r="N276" s="179">
        <f t="shared" si="16"/>
        <v>0.2</v>
      </c>
    </row>
    <row r="277" spans="1:14">
      <c r="A277" s="130" t="s">
        <v>145</v>
      </c>
      <c r="B277" s="130">
        <v>6410</v>
      </c>
      <c r="C277" s="130" t="s">
        <v>146</v>
      </c>
      <c r="D277" s="130" t="s">
        <v>92</v>
      </c>
      <c r="E277" s="131">
        <v>0.33</v>
      </c>
      <c r="F277" s="131">
        <v>53.9</v>
      </c>
      <c r="G277" s="131">
        <v>0.08</v>
      </c>
      <c r="H277" s="131">
        <v>0.60699999999999998</v>
      </c>
      <c r="I277" s="131">
        <v>3.3000000000000002E-2</v>
      </c>
      <c r="J277" s="131">
        <v>2.5999999999999999E-2</v>
      </c>
      <c r="K277" s="132">
        <v>1.9</v>
      </c>
      <c r="L277" s="179">
        <f t="shared" si="14"/>
        <v>0.37388833333333332</v>
      </c>
      <c r="M277" s="179">
        <f t="shared" si="15"/>
        <v>0.6</v>
      </c>
      <c r="N277" s="179">
        <f t="shared" si="16"/>
        <v>0.7</v>
      </c>
    </row>
    <row r="278" spans="1:14">
      <c r="A278" s="130" t="s">
        <v>145</v>
      </c>
      <c r="B278" s="130">
        <v>6410</v>
      </c>
      <c r="C278" s="130" t="s">
        <v>146</v>
      </c>
      <c r="D278" s="130" t="s">
        <v>94</v>
      </c>
      <c r="E278" s="131">
        <v>0.33</v>
      </c>
      <c r="F278" s="131">
        <v>53.9</v>
      </c>
      <c r="G278" s="131">
        <v>0.08</v>
      </c>
      <c r="H278" s="131">
        <v>0.60699999999999998</v>
      </c>
      <c r="I278" s="131">
        <v>3.3000000000000002E-2</v>
      </c>
      <c r="J278" s="131">
        <v>2.5999999999999999E-2</v>
      </c>
      <c r="K278" s="132">
        <v>2.6</v>
      </c>
      <c r="L278" s="179">
        <f t="shared" si="14"/>
        <v>0.51163666666666674</v>
      </c>
      <c r="M278" s="179">
        <f t="shared" si="15"/>
        <v>0.8</v>
      </c>
      <c r="N278" s="179">
        <f t="shared" si="16"/>
        <v>0.9</v>
      </c>
    </row>
    <row r="279" spans="1:14">
      <c r="A279" s="130" t="s">
        <v>145</v>
      </c>
      <c r="B279" s="130">
        <v>6410</v>
      </c>
      <c r="C279" s="130" t="s">
        <v>146</v>
      </c>
      <c r="D279" s="130" t="s">
        <v>92</v>
      </c>
      <c r="E279" s="131">
        <v>0.33</v>
      </c>
      <c r="F279" s="131">
        <v>53.9</v>
      </c>
      <c r="G279" s="131">
        <v>0.08</v>
      </c>
      <c r="H279" s="131">
        <v>0.60699999999999998</v>
      </c>
      <c r="I279" s="131">
        <v>3.3000000000000002E-2</v>
      </c>
      <c r="J279" s="131">
        <v>2.5999999999999999E-2</v>
      </c>
      <c r="K279" s="132">
        <v>0.7</v>
      </c>
      <c r="L279" s="179">
        <f t="shared" si="14"/>
        <v>0.13774833333333331</v>
      </c>
      <c r="M279" s="179">
        <f t="shared" si="15"/>
        <v>0.2</v>
      </c>
      <c r="N279" s="179">
        <f t="shared" si="16"/>
        <v>0.2</v>
      </c>
    </row>
    <row r="280" spans="1:14">
      <c r="A280" s="130" t="s">
        <v>145</v>
      </c>
      <c r="B280" s="130">
        <v>6410</v>
      </c>
      <c r="C280" s="130" t="s">
        <v>146</v>
      </c>
      <c r="D280" s="130" t="s">
        <v>93</v>
      </c>
      <c r="E280" s="131">
        <v>0.33</v>
      </c>
      <c r="F280" s="131">
        <v>53.9</v>
      </c>
      <c r="G280" s="131">
        <v>0.08</v>
      </c>
      <c r="H280" s="131">
        <v>0.60699999999999998</v>
      </c>
      <c r="I280" s="131">
        <v>3.3000000000000002E-2</v>
      </c>
      <c r="J280" s="131">
        <v>2.5999999999999999E-2</v>
      </c>
      <c r="K280" s="132">
        <v>0.2</v>
      </c>
      <c r="L280" s="179">
        <f t="shared" si="14"/>
        <v>3.9356666666666665E-2</v>
      </c>
      <c r="M280" s="179">
        <f t="shared" si="15"/>
        <v>0.1</v>
      </c>
      <c r="N280" s="179">
        <f t="shared" si="16"/>
        <v>0.1</v>
      </c>
    </row>
    <row r="281" spans="1:14">
      <c r="A281" s="130" t="s">
        <v>145</v>
      </c>
      <c r="B281" s="130">
        <v>4110</v>
      </c>
      <c r="C281" s="130" t="s">
        <v>146</v>
      </c>
      <c r="D281" s="130" t="s">
        <v>92</v>
      </c>
      <c r="E281" s="131">
        <v>0.33</v>
      </c>
      <c r="F281" s="131">
        <v>53.9</v>
      </c>
      <c r="G281" s="131">
        <v>0.08</v>
      </c>
      <c r="H281" s="131">
        <v>0.69099999999999995</v>
      </c>
      <c r="I281" s="131">
        <v>3.5999999999999997E-2</v>
      </c>
      <c r="J281" s="131">
        <v>0.26200000000000001</v>
      </c>
      <c r="K281" s="132">
        <v>5</v>
      </c>
      <c r="L281" s="179">
        <f t="shared" si="14"/>
        <v>6.2840833333333341</v>
      </c>
      <c r="M281" s="179">
        <f t="shared" si="15"/>
        <v>11.8</v>
      </c>
      <c r="N281" s="179">
        <f t="shared" si="16"/>
        <v>2.2999999999999998</v>
      </c>
    </row>
    <row r="282" spans="1:14">
      <c r="A282" s="130" t="s">
        <v>145</v>
      </c>
      <c r="B282" s="130">
        <v>4110</v>
      </c>
      <c r="C282" s="130" t="s">
        <v>146</v>
      </c>
      <c r="D282" s="130" t="s">
        <v>94</v>
      </c>
      <c r="E282" s="131">
        <v>0.33</v>
      </c>
      <c r="F282" s="131">
        <v>53.9</v>
      </c>
      <c r="G282" s="131">
        <v>0.08</v>
      </c>
      <c r="H282" s="131">
        <v>0.69099999999999995</v>
      </c>
      <c r="I282" s="131">
        <v>3.5999999999999997E-2</v>
      </c>
      <c r="J282" s="131">
        <v>0.26200000000000001</v>
      </c>
      <c r="K282" s="132">
        <v>16.5</v>
      </c>
      <c r="L282" s="179">
        <f t="shared" si="14"/>
        <v>20.737475</v>
      </c>
      <c r="M282" s="179">
        <f t="shared" si="15"/>
        <v>39</v>
      </c>
      <c r="N282" s="179">
        <f t="shared" si="16"/>
        <v>7.5</v>
      </c>
    </row>
    <row r="283" spans="1:14">
      <c r="A283" s="130" t="s">
        <v>145</v>
      </c>
      <c r="B283" s="130">
        <v>4110</v>
      </c>
      <c r="C283" s="130" t="s">
        <v>146</v>
      </c>
      <c r="D283" s="130" t="s">
        <v>94</v>
      </c>
      <c r="E283" s="131">
        <v>0.33</v>
      </c>
      <c r="F283" s="131">
        <v>53.9</v>
      </c>
      <c r="G283" s="131">
        <v>0.08</v>
      </c>
      <c r="H283" s="131">
        <v>0.69099999999999995</v>
      </c>
      <c r="I283" s="131">
        <v>3.5999999999999997E-2</v>
      </c>
      <c r="J283" s="131">
        <v>0.26200000000000001</v>
      </c>
      <c r="K283" s="132">
        <v>72</v>
      </c>
      <c r="L283" s="179">
        <f t="shared" si="14"/>
        <v>90.490800000000007</v>
      </c>
      <c r="M283" s="179">
        <f t="shared" si="15"/>
        <v>170.1</v>
      </c>
      <c r="N283" s="179">
        <f t="shared" si="16"/>
        <v>32.6</v>
      </c>
    </row>
    <row r="284" spans="1:14">
      <c r="A284" s="130" t="s">
        <v>145</v>
      </c>
      <c r="B284" s="130">
        <v>4110</v>
      </c>
      <c r="C284" s="130" t="s">
        <v>146</v>
      </c>
      <c r="D284" s="130" t="s">
        <v>92</v>
      </c>
      <c r="E284" s="131">
        <v>0.33</v>
      </c>
      <c r="F284" s="131">
        <v>53.9</v>
      </c>
      <c r="G284" s="131">
        <v>0.08</v>
      </c>
      <c r="H284" s="131">
        <v>0.69099999999999995</v>
      </c>
      <c r="I284" s="131">
        <v>3.5999999999999997E-2</v>
      </c>
      <c r="J284" s="131">
        <v>0.26200000000000001</v>
      </c>
      <c r="K284" s="132">
        <v>53.8</v>
      </c>
      <c r="L284" s="179">
        <f t="shared" si="14"/>
        <v>67.616736666666668</v>
      </c>
      <c r="M284" s="179">
        <f t="shared" si="15"/>
        <v>127.1</v>
      </c>
      <c r="N284" s="179">
        <f t="shared" si="16"/>
        <v>24.4</v>
      </c>
    </row>
    <row r="285" spans="1:14">
      <c r="A285" s="130" t="s">
        <v>145</v>
      </c>
      <c r="B285" s="130">
        <v>4110</v>
      </c>
      <c r="C285" s="130" t="s">
        <v>146</v>
      </c>
      <c r="D285" s="130" t="s">
        <v>94</v>
      </c>
      <c r="E285" s="131">
        <v>0.33</v>
      </c>
      <c r="F285" s="131">
        <v>53.9</v>
      </c>
      <c r="G285" s="131">
        <v>0.08</v>
      </c>
      <c r="H285" s="131">
        <v>0.69099999999999995</v>
      </c>
      <c r="I285" s="131">
        <v>3.5999999999999997E-2</v>
      </c>
      <c r="J285" s="131">
        <v>0.26200000000000001</v>
      </c>
      <c r="K285" s="132">
        <v>7.9</v>
      </c>
      <c r="L285" s="179">
        <f t="shared" si="14"/>
        <v>9.9288516666666666</v>
      </c>
      <c r="M285" s="179">
        <f t="shared" si="15"/>
        <v>18.7</v>
      </c>
      <c r="N285" s="179">
        <f t="shared" si="16"/>
        <v>3.6</v>
      </c>
    </row>
    <row r="286" spans="1:14">
      <c r="A286" s="130" t="s">
        <v>145</v>
      </c>
      <c r="B286" s="130">
        <v>4110</v>
      </c>
      <c r="C286" s="130" t="s">
        <v>146</v>
      </c>
      <c r="D286" s="130" t="s">
        <v>94</v>
      </c>
      <c r="E286" s="131">
        <v>0.33</v>
      </c>
      <c r="F286" s="131">
        <v>53.9</v>
      </c>
      <c r="G286" s="131">
        <v>0.08</v>
      </c>
      <c r="H286" s="131">
        <v>0.69099999999999995</v>
      </c>
      <c r="I286" s="131">
        <v>3.5999999999999997E-2</v>
      </c>
      <c r="J286" s="131">
        <v>0.26200000000000001</v>
      </c>
      <c r="K286" s="132">
        <v>27.5</v>
      </c>
      <c r="L286" s="179">
        <f t="shared" si="14"/>
        <v>34.562458333333339</v>
      </c>
      <c r="M286" s="179">
        <f t="shared" si="15"/>
        <v>65</v>
      </c>
      <c r="N286" s="179">
        <f t="shared" si="16"/>
        <v>12.5</v>
      </c>
    </row>
    <row r="287" spans="1:14">
      <c r="A287" s="130" t="s">
        <v>145</v>
      </c>
      <c r="B287" s="130">
        <v>4110</v>
      </c>
      <c r="C287" s="130" t="s">
        <v>146</v>
      </c>
      <c r="D287" s="130" t="s">
        <v>92</v>
      </c>
      <c r="E287" s="131">
        <v>0.33</v>
      </c>
      <c r="F287" s="131">
        <v>53.9</v>
      </c>
      <c r="G287" s="131">
        <v>0.08</v>
      </c>
      <c r="H287" s="131">
        <v>0.69099999999999995</v>
      </c>
      <c r="I287" s="131">
        <v>3.5999999999999997E-2</v>
      </c>
      <c r="J287" s="131">
        <v>0.26200000000000001</v>
      </c>
      <c r="K287" s="132">
        <v>7.4</v>
      </c>
      <c r="L287" s="179">
        <f t="shared" si="14"/>
        <v>9.3004433333333338</v>
      </c>
      <c r="M287" s="179">
        <f t="shared" si="15"/>
        <v>17.5</v>
      </c>
      <c r="N287" s="179">
        <f t="shared" si="16"/>
        <v>3.4</v>
      </c>
    </row>
    <row r="288" spans="1:14">
      <c r="A288" s="130" t="s">
        <v>145</v>
      </c>
      <c r="B288" s="130">
        <v>4110</v>
      </c>
      <c r="C288" s="130" t="s">
        <v>146</v>
      </c>
      <c r="D288" s="130" t="s">
        <v>94</v>
      </c>
      <c r="E288" s="131">
        <v>0.33</v>
      </c>
      <c r="F288" s="131">
        <v>53.9</v>
      </c>
      <c r="G288" s="131">
        <v>0.08</v>
      </c>
      <c r="H288" s="131">
        <v>0.69099999999999995</v>
      </c>
      <c r="I288" s="131">
        <v>3.5999999999999997E-2</v>
      </c>
      <c r="J288" s="131">
        <v>0.26200000000000001</v>
      </c>
      <c r="K288" s="132">
        <v>16.5</v>
      </c>
      <c r="L288" s="179">
        <f t="shared" si="14"/>
        <v>20.737475</v>
      </c>
      <c r="M288" s="179">
        <f t="shared" si="15"/>
        <v>39</v>
      </c>
      <c r="N288" s="179">
        <f t="shared" si="16"/>
        <v>7.5</v>
      </c>
    </row>
    <row r="289" spans="1:14">
      <c r="A289" s="130" t="s">
        <v>145</v>
      </c>
      <c r="B289" s="130">
        <v>4110</v>
      </c>
      <c r="C289" s="130" t="s">
        <v>146</v>
      </c>
      <c r="D289" s="130" t="s">
        <v>94</v>
      </c>
      <c r="E289" s="131">
        <v>0.33</v>
      </c>
      <c r="F289" s="131">
        <v>53.9</v>
      </c>
      <c r="G289" s="131">
        <v>0.08</v>
      </c>
      <c r="H289" s="131">
        <v>0.69099999999999995</v>
      </c>
      <c r="I289" s="131">
        <v>3.5999999999999997E-2</v>
      </c>
      <c r="J289" s="131">
        <v>0.26200000000000001</v>
      </c>
      <c r="K289" s="132">
        <v>11.8</v>
      </c>
      <c r="L289" s="179">
        <f t="shared" si="14"/>
        <v>14.830436666666669</v>
      </c>
      <c r="M289" s="179">
        <f t="shared" si="15"/>
        <v>27.9</v>
      </c>
      <c r="N289" s="179">
        <f t="shared" si="16"/>
        <v>5.3</v>
      </c>
    </row>
    <row r="290" spans="1:14">
      <c r="A290" s="130" t="s">
        <v>145</v>
      </c>
      <c r="B290" s="130">
        <v>4110</v>
      </c>
      <c r="C290" s="130" t="s">
        <v>146</v>
      </c>
      <c r="D290" s="130" t="s">
        <v>94</v>
      </c>
      <c r="E290" s="131">
        <v>0.33</v>
      </c>
      <c r="F290" s="131">
        <v>53.9</v>
      </c>
      <c r="G290" s="131">
        <v>0.08</v>
      </c>
      <c r="H290" s="131">
        <v>0.69099999999999995</v>
      </c>
      <c r="I290" s="131">
        <v>3.5999999999999997E-2</v>
      </c>
      <c r="J290" s="131">
        <v>0.26200000000000001</v>
      </c>
      <c r="K290" s="132">
        <v>4.4000000000000004</v>
      </c>
      <c r="L290" s="179">
        <f t="shared" si="14"/>
        <v>5.5299933333333344</v>
      </c>
      <c r="M290" s="179">
        <f t="shared" si="15"/>
        <v>10.4</v>
      </c>
      <c r="N290" s="179">
        <f t="shared" si="16"/>
        <v>2</v>
      </c>
    </row>
    <row r="291" spans="1:14">
      <c r="A291" s="130" t="s">
        <v>145</v>
      </c>
      <c r="B291" s="130">
        <v>4110</v>
      </c>
      <c r="C291" s="130" t="s">
        <v>146</v>
      </c>
      <c r="D291" s="130" t="s">
        <v>94</v>
      </c>
      <c r="E291" s="131">
        <v>0.33</v>
      </c>
      <c r="F291" s="131">
        <v>53.9</v>
      </c>
      <c r="G291" s="131">
        <v>0.08</v>
      </c>
      <c r="H291" s="131">
        <v>0.69099999999999995</v>
      </c>
      <c r="I291" s="131">
        <v>3.5999999999999997E-2</v>
      </c>
      <c r="J291" s="131">
        <v>0.26200000000000001</v>
      </c>
      <c r="K291" s="132">
        <v>98.4</v>
      </c>
      <c r="L291" s="179">
        <f t="shared" si="14"/>
        <v>123.67076000000002</v>
      </c>
      <c r="M291" s="179">
        <f t="shared" si="15"/>
        <v>232.5</v>
      </c>
      <c r="N291" s="179">
        <f t="shared" si="16"/>
        <v>44.6</v>
      </c>
    </row>
    <row r="292" spans="1:14">
      <c r="A292" s="130" t="s">
        <v>145</v>
      </c>
      <c r="B292" s="130">
        <v>4110</v>
      </c>
      <c r="C292" s="130" t="s">
        <v>146</v>
      </c>
      <c r="D292" s="130" t="s">
        <v>92</v>
      </c>
      <c r="E292" s="131">
        <v>0.33</v>
      </c>
      <c r="F292" s="131">
        <v>53.9</v>
      </c>
      <c r="G292" s="131">
        <v>0.08</v>
      </c>
      <c r="H292" s="131">
        <v>0.69099999999999995</v>
      </c>
      <c r="I292" s="131">
        <v>3.5999999999999997E-2</v>
      </c>
      <c r="J292" s="131">
        <v>0.26200000000000001</v>
      </c>
      <c r="K292" s="132">
        <v>26.4</v>
      </c>
      <c r="L292" s="179">
        <f t="shared" si="14"/>
        <v>33.179960000000001</v>
      </c>
      <c r="M292" s="179">
        <f t="shared" si="15"/>
        <v>62.4</v>
      </c>
      <c r="N292" s="179">
        <f t="shared" si="16"/>
        <v>12</v>
      </c>
    </row>
    <row r="293" spans="1:14">
      <c r="A293" s="130" t="s">
        <v>145</v>
      </c>
      <c r="B293" s="130">
        <v>4110</v>
      </c>
      <c r="C293" s="130" t="s">
        <v>146</v>
      </c>
      <c r="D293" s="130" t="s">
        <v>94</v>
      </c>
      <c r="E293" s="131">
        <v>0.33</v>
      </c>
      <c r="F293" s="131">
        <v>53.9</v>
      </c>
      <c r="G293" s="131">
        <v>0.08</v>
      </c>
      <c r="H293" s="131">
        <v>0.69099999999999995</v>
      </c>
      <c r="I293" s="131">
        <v>3.5999999999999997E-2</v>
      </c>
      <c r="J293" s="131">
        <v>0.26200000000000001</v>
      </c>
      <c r="K293" s="132">
        <v>7</v>
      </c>
      <c r="L293" s="179">
        <f t="shared" si="14"/>
        <v>8.7977166666666662</v>
      </c>
      <c r="M293" s="179">
        <f t="shared" si="15"/>
        <v>16.5</v>
      </c>
      <c r="N293" s="179">
        <f t="shared" si="16"/>
        <v>3.2</v>
      </c>
    </row>
    <row r="294" spans="1:14">
      <c r="A294" s="130" t="s">
        <v>145</v>
      </c>
      <c r="B294" s="130">
        <v>4110</v>
      </c>
      <c r="C294" s="130" t="s">
        <v>146</v>
      </c>
      <c r="D294" s="130" t="s">
        <v>94</v>
      </c>
      <c r="E294" s="131">
        <v>0.33</v>
      </c>
      <c r="F294" s="131">
        <v>53.9</v>
      </c>
      <c r="G294" s="131">
        <v>0.08</v>
      </c>
      <c r="H294" s="131">
        <v>0.69099999999999995</v>
      </c>
      <c r="I294" s="131">
        <v>3.5999999999999997E-2</v>
      </c>
      <c r="J294" s="131">
        <v>0.26200000000000001</v>
      </c>
      <c r="K294" s="132">
        <v>11.3</v>
      </c>
      <c r="L294" s="179">
        <f t="shared" si="14"/>
        <v>14.202028333333335</v>
      </c>
      <c r="M294" s="179">
        <f t="shared" si="15"/>
        <v>26.7</v>
      </c>
      <c r="N294" s="179">
        <f t="shared" si="16"/>
        <v>5.0999999999999996</v>
      </c>
    </row>
    <row r="295" spans="1:14">
      <c r="A295" s="130" t="s">
        <v>145</v>
      </c>
      <c r="B295" s="130">
        <v>6410</v>
      </c>
      <c r="C295" s="130" t="s">
        <v>146</v>
      </c>
      <c r="D295" s="130" t="s">
        <v>94</v>
      </c>
      <c r="E295" s="131">
        <v>0.33</v>
      </c>
      <c r="F295" s="131">
        <v>53.9</v>
      </c>
      <c r="G295" s="131">
        <v>0.08</v>
      </c>
      <c r="H295" s="131">
        <v>0.60699999999999998</v>
      </c>
      <c r="I295" s="131">
        <v>3.3000000000000002E-2</v>
      </c>
      <c r="J295" s="131">
        <v>2.5999999999999999E-2</v>
      </c>
      <c r="K295" s="132">
        <v>2.6</v>
      </c>
      <c r="L295" s="179">
        <f t="shared" si="14"/>
        <v>0.51163666666666674</v>
      </c>
      <c r="M295" s="179">
        <f t="shared" si="15"/>
        <v>0.8</v>
      </c>
      <c r="N295" s="179">
        <f t="shared" si="16"/>
        <v>0.9</v>
      </c>
    </row>
    <row r="296" spans="1:14">
      <c r="K296" s="179">
        <f t="shared" ref="K296:M296" si="17">SUM(K2:K295)</f>
        <v>2459.3000000000011</v>
      </c>
      <c r="L296" s="179">
        <f t="shared" si="17"/>
        <v>3083.8665766416702</v>
      </c>
      <c r="M296" s="179">
        <f t="shared" si="17"/>
        <v>7729.1999999999953</v>
      </c>
      <c r="N296">
        <f>SUM(N2:N295)</f>
        <v>1676.0999999999983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385"/>
  <sheetViews>
    <sheetView workbookViewId="0">
      <pane ySplit="1" topLeftCell="A2359" activePane="bottomLeft" state="frozen"/>
      <selection pane="bottomLeft" activeCell="K2382" sqref="K2382"/>
    </sheetView>
  </sheetViews>
  <sheetFormatPr defaultRowHeight="15"/>
  <cols>
    <col min="1" max="1" width="12.85546875" style="180" bestFit="1" customWidth="1"/>
    <col min="2" max="2" width="12.7109375" style="180" bestFit="1" customWidth="1"/>
    <col min="3" max="3" width="8.140625" style="180" bestFit="1" customWidth="1"/>
    <col min="4" max="4" width="13.7109375" style="181" customWidth="1"/>
    <col min="5" max="5" width="14.7109375" style="181" bestFit="1" customWidth="1"/>
    <col min="6" max="9" width="13.7109375" style="181" customWidth="1"/>
    <col min="10" max="10" width="23" style="184" bestFit="1" customWidth="1"/>
    <col min="11" max="11" width="13" style="179" customWidth="1"/>
    <col min="12" max="16384" width="9.140625" style="179"/>
  </cols>
  <sheetData>
    <row r="1" spans="1:13">
      <c r="A1" s="180" t="s">
        <v>133</v>
      </c>
      <c r="B1" s="180" t="s">
        <v>89</v>
      </c>
      <c r="C1" s="180" t="s">
        <v>135</v>
      </c>
      <c r="D1" s="181" t="s">
        <v>136</v>
      </c>
      <c r="E1" s="181" t="s">
        <v>137</v>
      </c>
      <c r="F1" s="181" t="s">
        <v>138</v>
      </c>
      <c r="G1" s="181" t="s">
        <v>139</v>
      </c>
      <c r="H1" s="181" t="s">
        <v>140</v>
      </c>
      <c r="I1" s="181" t="s">
        <v>141</v>
      </c>
      <c r="J1" s="184" t="s">
        <v>90</v>
      </c>
      <c r="K1" s="55" t="s">
        <v>184</v>
      </c>
      <c r="L1" s="52" t="s">
        <v>185</v>
      </c>
      <c r="M1" s="52" t="s">
        <v>186</v>
      </c>
    </row>
    <row r="2" spans="1:13">
      <c r="A2" s="180">
        <v>1110</v>
      </c>
      <c r="B2" s="180" t="s">
        <v>143</v>
      </c>
      <c r="C2" s="180" t="s">
        <v>94</v>
      </c>
      <c r="D2" s="181">
        <v>0.19</v>
      </c>
      <c r="E2" s="181">
        <v>57.7</v>
      </c>
      <c r="F2" s="181">
        <v>0</v>
      </c>
      <c r="G2" s="181">
        <v>0.96799999999999997</v>
      </c>
      <c r="H2" s="181">
        <v>0.125</v>
      </c>
      <c r="I2" s="181">
        <v>0.28799999999999998</v>
      </c>
      <c r="J2" s="184">
        <v>292.20965941700001</v>
      </c>
      <c r="K2" s="179">
        <f>(E2*I2*J2/12)+(F2*J2)</f>
        <v>404.65193636066164</v>
      </c>
      <c r="L2" s="179">
        <f>ROUND(2.721*G2*K2,1)</f>
        <v>1065.8</v>
      </c>
      <c r="M2" s="179">
        <f>ROUND((2.721*H2*K2)+(D2*J2),1)</f>
        <v>193.2</v>
      </c>
    </row>
    <row r="3" spans="1:13">
      <c r="A3" s="180">
        <v>1110</v>
      </c>
      <c r="B3" s="180" t="s">
        <v>143</v>
      </c>
      <c r="C3" s="180" t="s">
        <v>91</v>
      </c>
      <c r="D3" s="181">
        <v>0.19</v>
      </c>
      <c r="E3" s="181">
        <v>57.7</v>
      </c>
      <c r="F3" s="181">
        <v>0</v>
      </c>
      <c r="G3" s="181">
        <v>0.96799999999999997</v>
      </c>
      <c r="H3" s="181">
        <v>0.125</v>
      </c>
      <c r="I3" s="181">
        <v>0.28799999999999998</v>
      </c>
      <c r="J3" s="184">
        <v>139.139845251</v>
      </c>
      <c r="K3" s="179">
        <f t="shared" ref="K3:K66" si="0">(E3*I3*J3/12)+(F3*J3)</f>
        <v>192.68085770358479</v>
      </c>
      <c r="L3" s="179">
        <f t="shared" ref="L3:L66" si="1">ROUND(2.721*G3*K3,1)</f>
        <v>507.5</v>
      </c>
      <c r="M3" s="179">
        <f t="shared" ref="M3:M66" si="2">ROUND((2.721*H3*K3)+(D3*J3),1)</f>
        <v>92</v>
      </c>
    </row>
    <row r="4" spans="1:13">
      <c r="A4" s="180">
        <v>1110</v>
      </c>
      <c r="B4" s="180" t="s">
        <v>143</v>
      </c>
      <c r="C4" s="180" t="s">
        <v>92</v>
      </c>
      <c r="D4" s="181">
        <v>0.19</v>
      </c>
      <c r="E4" s="181">
        <v>57.7</v>
      </c>
      <c r="F4" s="181">
        <v>0</v>
      </c>
      <c r="G4" s="181">
        <v>0.96799999999999997</v>
      </c>
      <c r="H4" s="181">
        <v>0.125</v>
      </c>
      <c r="I4" s="181">
        <v>0.28799999999999998</v>
      </c>
      <c r="J4" s="184">
        <v>7.5548699242764501</v>
      </c>
      <c r="K4" s="179">
        <f t="shared" si="0"/>
        <v>10.461983871138028</v>
      </c>
      <c r="L4" s="179">
        <f t="shared" si="1"/>
        <v>27.6</v>
      </c>
      <c r="M4" s="179">
        <f t="shared" si="2"/>
        <v>5</v>
      </c>
    </row>
    <row r="5" spans="1:13">
      <c r="A5" s="180">
        <v>1110</v>
      </c>
      <c r="B5" s="180" t="s">
        <v>143</v>
      </c>
      <c r="C5" s="180" t="s">
        <v>94</v>
      </c>
      <c r="D5" s="181">
        <v>0.19</v>
      </c>
      <c r="E5" s="181">
        <v>57.7</v>
      </c>
      <c r="F5" s="181">
        <v>0</v>
      </c>
      <c r="G5" s="181">
        <v>0.96799999999999997</v>
      </c>
      <c r="H5" s="181">
        <v>0.125</v>
      </c>
      <c r="I5" s="181">
        <v>0.28799999999999998</v>
      </c>
      <c r="J5" s="184">
        <v>6.5287412268544696</v>
      </c>
      <c r="K5" s="179">
        <f t="shared" si="0"/>
        <v>9.0410008509480697</v>
      </c>
      <c r="L5" s="179">
        <f t="shared" si="1"/>
        <v>23.8</v>
      </c>
      <c r="M5" s="179">
        <f t="shared" si="2"/>
        <v>4.3</v>
      </c>
    </row>
    <row r="6" spans="1:13">
      <c r="A6" s="180">
        <v>1110</v>
      </c>
      <c r="B6" s="180" t="s">
        <v>143</v>
      </c>
      <c r="C6" s="180" t="s">
        <v>92</v>
      </c>
      <c r="D6" s="181">
        <v>0.19</v>
      </c>
      <c r="E6" s="181">
        <v>57.7</v>
      </c>
      <c r="F6" s="181">
        <v>0</v>
      </c>
      <c r="G6" s="181">
        <v>0.96799999999999997</v>
      </c>
      <c r="H6" s="181">
        <v>0.125</v>
      </c>
      <c r="I6" s="181">
        <v>0.28799999999999998</v>
      </c>
      <c r="J6" s="184">
        <v>16.708222527699998</v>
      </c>
      <c r="K6" s="179">
        <f t="shared" si="0"/>
        <v>23.137546556358956</v>
      </c>
      <c r="L6" s="179">
        <f t="shared" si="1"/>
        <v>60.9</v>
      </c>
      <c r="M6" s="179">
        <f t="shared" si="2"/>
        <v>11</v>
      </c>
    </row>
    <row r="7" spans="1:13">
      <c r="A7" s="180">
        <v>1110</v>
      </c>
      <c r="B7" s="180" t="s">
        <v>143</v>
      </c>
      <c r="C7" s="180" t="s">
        <v>91</v>
      </c>
      <c r="D7" s="181">
        <v>0.19</v>
      </c>
      <c r="E7" s="181">
        <v>57.7</v>
      </c>
      <c r="F7" s="181">
        <v>0</v>
      </c>
      <c r="G7" s="181">
        <v>0.96799999999999997</v>
      </c>
      <c r="H7" s="181">
        <v>0.125</v>
      </c>
      <c r="I7" s="181">
        <v>0.28799999999999998</v>
      </c>
      <c r="J7" s="184">
        <v>1.4344826236764801</v>
      </c>
      <c r="K7" s="179">
        <f t="shared" si="0"/>
        <v>1.9864715372671895</v>
      </c>
      <c r="L7" s="179">
        <f t="shared" si="1"/>
        <v>5.2</v>
      </c>
      <c r="M7" s="179">
        <f t="shared" si="2"/>
        <v>0.9</v>
      </c>
    </row>
    <row r="8" spans="1:13">
      <c r="A8" s="180">
        <v>1110</v>
      </c>
      <c r="B8" s="180" t="s">
        <v>143</v>
      </c>
      <c r="C8" s="180" t="s">
        <v>91</v>
      </c>
      <c r="D8" s="181">
        <v>0.19</v>
      </c>
      <c r="E8" s="181">
        <v>57.7</v>
      </c>
      <c r="F8" s="181">
        <v>0</v>
      </c>
      <c r="G8" s="181">
        <v>0.96799999999999997</v>
      </c>
      <c r="H8" s="181">
        <v>0.125</v>
      </c>
      <c r="I8" s="181">
        <v>0.28799999999999998</v>
      </c>
      <c r="J8" s="184">
        <v>7.18115775726758</v>
      </c>
      <c r="K8" s="179">
        <f t="shared" si="0"/>
        <v>9.9444672622641441</v>
      </c>
      <c r="L8" s="179">
        <f t="shared" si="1"/>
        <v>26.2</v>
      </c>
      <c r="M8" s="179">
        <f t="shared" si="2"/>
        <v>4.7</v>
      </c>
    </row>
    <row r="9" spans="1:13">
      <c r="A9" s="180">
        <v>1110</v>
      </c>
      <c r="B9" s="180" t="s">
        <v>143</v>
      </c>
      <c r="C9" s="180" t="s">
        <v>92</v>
      </c>
      <c r="D9" s="181">
        <v>0.19</v>
      </c>
      <c r="E9" s="181">
        <v>57.7</v>
      </c>
      <c r="F9" s="181">
        <v>0</v>
      </c>
      <c r="G9" s="181">
        <v>0.96799999999999997</v>
      </c>
      <c r="H9" s="181">
        <v>0.125</v>
      </c>
      <c r="I9" s="181">
        <v>0.28799999999999998</v>
      </c>
      <c r="J9" s="184">
        <v>9.6978215094142701</v>
      </c>
      <c r="K9" s="179">
        <f t="shared" si="0"/>
        <v>13.429543226236881</v>
      </c>
      <c r="L9" s="179">
        <f t="shared" si="1"/>
        <v>35.4</v>
      </c>
      <c r="M9" s="179">
        <f t="shared" si="2"/>
        <v>6.4</v>
      </c>
    </row>
    <row r="10" spans="1:13">
      <c r="A10" s="180">
        <v>1110</v>
      </c>
      <c r="B10" s="180" t="s">
        <v>143</v>
      </c>
      <c r="C10" s="180" t="s">
        <v>91</v>
      </c>
      <c r="D10" s="181">
        <v>0.19</v>
      </c>
      <c r="E10" s="181">
        <v>57.7</v>
      </c>
      <c r="F10" s="181">
        <v>0</v>
      </c>
      <c r="G10" s="181">
        <v>0.96799999999999997</v>
      </c>
      <c r="H10" s="181">
        <v>0.125</v>
      </c>
      <c r="I10" s="181">
        <v>0.28799999999999998</v>
      </c>
      <c r="J10" s="184">
        <v>0.97271938172610195</v>
      </c>
      <c r="K10" s="179">
        <f t="shared" si="0"/>
        <v>1.3470217998143059</v>
      </c>
      <c r="L10" s="179">
        <f t="shared" si="1"/>
        <v>3.5</v>
      </c>
      <c r="M10" s="179">
        <f t="shared" si="2"/>
        <v>0.6</v>
      </c>
    </row>
    <row r="11" spans="1:13">
      <c r="A11" s="180">
        <v>1110</v>
      </c>
      <c r="B11" s="180" t="s">
        <v>143</v>
      </c>
      <c r="C11" s="180" t="s">
        <v>91</v>
      </c>
      <c r="D11" s="181">
        <v>0.19</v>
      </c>
      <c r="E11" s="181">
        <v>57.7</v>
      </c>
      <c r="F11" s="181">
        <v>0</v>
      </c>
      <c r="G11" s="181">
        <v>0.96799999999999997</v>
      </c>
      <c r="H11" s="181">
        <v>0.125</v>
      </c>
      <c r="I11" s="181">
        <v>0.28799999999999998</v>
      </c>
      <c r="J11" s="184">
        <v>4.1042905105443097</v>
      </c>
      <c r="K11" s="179">
        <f t="shared" si="0"/>
        <v>5.6836214990017595</v>
      </c>
      <c r="L11" s="179">
        <f t="shared" si="1"/>
        <v>15</v>
      </c>
      <c r="M11" s="179">
        <f t="shared" si="2"/>
        <v>2.7</v>
      </c>
    </row>
    <row r="12" spans="1:13">
      <c r="A12" s="180">
        <v>1110</v>
      </c>
      <c r="B12" s="180" t="s">
        <v>143</v>
      </c>
      <c r="C12" s="180" t="s">
        <v>92</v>
      </c>
      <c r="D12" s="181">
        <v>0.19</v>
      </c>
      <c r="E12" s="181">
        <v>57.7</v>
      </c>
      <c r="F12" s="181">
        <v>0</v>
      </c>
      <c r="G12" s="181">
        <v>0.96799999999999997</v>
      </c>
      <c r="H12" s="181">
        <v>0.125</v>
      </c>
      <c r="I12" s="181">
        <v>0.28799999999999998</v>
      </c>
      <c r="J12" s="184">
        <v>4.06223510004269</v>
      </c>
      <c r="K12" s="179">
        <f t="shared" si="0"/>
        <v>5.625383166539117</v>
      </c>
      <c r="L12" s="179">
        <f t="shared" si="1"/>
        <v>14.8</v>
      </c>
      <c r="M12" s="179">
        <f t="shared" si="2"/>
        <v>2.7</v>
      </c>
    </row>
    <row r="13" spans="1:13">
      <c r="A13" s="180">
        <v>1110</v>
      </c>
      <c r="B13" s="180" t="s">
        <v>143</v>
      </c>
      <c r="D13" s="181">
        <v>0.19</v>
      </c>
      <c r="E13" s="181">
        <v>57.7</v>
      </c>
      <c r="F13" s="181">
        <v>0</v>
      </c>
      <c r="G13" s="181">
        <v>0.96799999999999997</v>
      </c>
      <c r="H13" s="181">
        <v>0.125</v>
      </c>
      <c r="I13" s="181">
        <v>0.28799999999999998</v>
      </c>
      <c r="J13" s="184">
        <v>0.11332373231370001</v>
      </c>
      <c r="K13" s="179">
        <f t="shared" si="0"/>
        <v>0.15693070450801175</v>
      </c>
      <c r="L13" s="179">
        <f t="shared" si="1"/>
        <v>0.4</v>
      </c>
      <c r="M13" s="179">
        <f t="shared" si="2"/>
        <v>0.1</v>
      </c>
    </row>
    <row r="14" spans="1:13">
      <c r="A14" s="180">
        <v>1110</v>
      </c>
      <c r="B14" s="180" t="s">
        <v>149</v>
      </c>
      <c r="C14" s="180" t="s">
        <v>94</v>
      </c>
      <c r="D14" s="181">
        <v>0.22</v>
      </c>
      <c r="E14" s="181">
        <v>50.8</v>
      </c>
      <c r="F14" s="181">
        <v>0</v>
      </c>
      <c r="G14" s="181">
        <v>0.96799999999999997</v>
      </c>
      <c r="H14" s="181">
        <v>0.125</v>
      </c>
      <c r="I14" s="181">
        <v>0.28799999999999998</v>
      </c>
      <c r="J14" s="184">
        <v>0.122469729629612</v>
      </c>
      <c r="K14" s="179">
        <f t="shared" si="0"/>
        <v>0.14931509436442295</v>
      </c>
      <c r="L14" s="179">
        <f t="shared" si="1"/>
        <v>0.4</v>
      </c>
      <c r="M14" s="179">
        <f t="shared" si="2"/>
        <v>0.1</v>
      </c>
    </row>
    <row r="15" spans="1:13">
      <c r="A15" s="180">
        <v>1110</v>
      </c>
      <c r="B15" s="180" t="s">
        <v>149</v>
      </c>
      <c r="C15" s="180" t="s">
        <v>92</v>
      </c>
      <c r="D15" s="181">
        <v>0.22</v>
      </c>
      <c r="E15" s="181">
        <v>50.8</v>
      </c>
      <c r="F15" s="181">
        <v>0</v>
      </c>
      <c r="G15" s="181">
        <v>0.96799999999999997</v>
      </c>
      <c r="H15" s="181">
        <v>0.125</v>
      </c>
      <c r="I15" s="181">
        <v>0.28799999999999998</v>
      </c>
      <c r="J15" s="184">
        <v>0.16913203245539499</v>
      </c>
      <c r="K15" s="179">
        <f t="shared" si="0"/>
        <v>0.20620577396961756</v>
      </c>
      <c r="L15" s="179">
        <f t="shared" si="1"/>
        <v>0.5</v>
      </c>
      <c r="M15" s="179">
        <f t="shared" si="2"/>
        <v>0.1</v>
      </c>
    </row>
    <row r="16" spans="1:13">
      <c r="A16" s="180">
        <v>1110</v>
      </c>
      <c r="B16" s="180" t="s">
        <v>149</v>
      </c>
      <c r="C16" s="180" t="s">
        <v>94</v>
      </c>
      <c r="D16" s="181">
        <v>0.22</v>
      </c>
      <c r="E16" s="181">
        <v>50.8</v>
      </c>
      <c r="F16" s="181">
        <v>0</v>
      </c>
      <c r="G16" s="181">
        <v>0.96799999999999997</v>
      </c>
      <c r="H16" s="181">
        <v>0.125</v>
      </c>
      <c r="I16" s="181">
        <v>0.28799999999999998</v>
      </c>
      <c r="J16" s="184">
        <v>0.144391935518487</v>
      </c>
      <c r="K16" s="179">
        <f t="shared" si="0"/>
        <v>0.17604264778413933</v>
      </c>
      <c r="L16" s="179">
        <f t="shared" si="1"/>
        <v>0.5</v>
      </c>
      <c r="M16" s="179">
        <f t="shared" si="2"/>
        <v>0.1</v>
      </c>
    </row>
    <row r="17" spans="1:13">
      <c r="A17" s="180">
        <v>1110</v>
      </c>
      <c r="B17" s="180" t="s">
        <v>149</v>
      </c>
      <c r="C17" s="180" t="s">
        <v>94</v>
      </c>
      <c r="D17" s="181">
        <v>0.22</v>
      </c>
      <c r="E17" s="181">
        <v>50.8</v>
      </c>
      <c r="F17" s="181">
        <v>0</v>
      </c>
      <c r="G17" s="181">
        <v>0.96799999999999997</v>
      </c>
      <c r="H17" s="181">
        <v>0.125</v>
      </c>
      <c r="I17" s="181">
        <v>0.28799999999999998</v>
      </c>
      <c r="J17" s="184">
        <v>1.5290616642380099</v>
      </c>
      <c r="K17" s="179">
        <f t="shared" si="0"/>
        <v>1.8642319810389816</v>
      </c>
      <c r="L17" s="179">
        <f t="shared" si="1"/>
        <v>4.9000000000000004</v>
      </c>
      <c r="M17" s="179">
        <f t="shared" si="2"/>
        <v>1</v>
      </c>
    </row>
    <row r="18" spans="1:13">
      <c r="A18" s="180">
        <v>1110</v>
      </c>
      <c r="B18" s="180" t="s">
        <v>149</v>
      </c>
      <c r="C18" s="180" t="s">
        <v>92</v>
      </c>
      <c r="D18" s="181">
        <v>0.22</v>
      </c>
      <c r="E18" s="181">
        <v>50.8</v>
      </c>
      <c r="F18" s="181">
        <v>0</v>
      </c>
      <c r="G18" s="181">
        <v>0.96799999999999997</v>
      </c>
      <c r="H18" s="181">
        <v>0.125</v>
      </c>
      <c r="I18" s="181">
        <v>0.28799999999999998</v>
      </c>
      <c r="J18" s="184">
        <v>3.49371993909832</v>
      </c>
      <c r="K18" s="179">
        <f t="shared" si="0"/>
        <v>4.2595433497486708</v>
      </c>
      <c r="L18" s="179">
        <f t="shared" si="1"/>
        <v>11.2</v>
      </c>
      <c r="M18" s="179">
        <f t="shared" si="2"/>
        <v>2.2000000000000002</v>
      </c>
    </row>
    <row r="19" spans="1:13">
      <c r="A19" s="180">
        <v>1110</v>
      </c>
      <c r="B19" s="180" t="s">
        <v>149</v>
      </c>
      <c r="C19" s="180" t="s">
        <v>92</v>
      </c>
      <c r="D19" s="181">
        <v>0.22</v>
      </c>
      <c r="E19" s="181">
        <v>50.8</v>
      </c>
      <c r="F19" s="181">
        <v>0</v>
      </c>
      <c r="G19" s="181">
        <v>0.96799999999999997</v>
      </c>
      <c r="H19" s="181">
        <v>0.125</v>
      </c>
      <c r="I19" s="181">
        <v>0.28799999999999998</v>
      </c>
      <c r="J19" s="184">
        <v>12.5068250344</v>
      </c>
      <c r="K19" s="179">
        <f t="shared" si="0"/>
        <v>15.24832108194048</v>
      </c>
      <c r="L19" s="179">
        <f t="shared" si="1"/>
        <v>40.200000000000003</v>
      </c>
      <c r="M19" s="179">
        <f t="shared" si="2"/>
        <v>7.9</v>
      </c>
    </row>
    <row r="20" spans="1:13">
      <c r="A20" s="180">
        <v>1110</v>
      </c>
      <c r="B20" s="180" t="s">
        <v>149</v>
      </c>
      <c r="C20" s="180" t="s">
        <v>94</v>
      </c>
      <c r="D20" s="181">
        <v>0.22</v>
      </c>
      <c r="E20" s="181">
        <v>50.8</v>
      </c>
      <c r="F20" s="181">
        <v>0</v>
      </c>
      <c r="G20" s="181">
        <v>0.96799999999999997</v>
      </c>
      <c r="H20" s="181">
        <v>0.125</v>
      </c>
      <c r="I20" s="181">
        <v>0.28799999999999998</v>
      </c>
      <c r="J20" s="184">
        <v>0.195575787359974</v>
      </c>
      <c r="K20" s="179">
        <f t="shared" si="0"/>
        <v>0.23844599994928026</v>
      </c>
      <c r="L20" s="179">
        <f t="shared" si="1"/>
        <v>0.6</v>
      </c>
      <c r="M20" s="179">
        <f t="shared" si="2"/>
        <v>0.1</v>
      </c>
    </row>
    <row r="21" spans="1:13">
      <c r="A21" s="180">
        <v>1110</v>
      </c>
      <c r="B21" s="180" t="s">
        <v>149</v>
      </c>
      <c r="C21" s="180" t="s">
        <v>92</v>
      </c>
      <c r="D21" s="181">
        <v>0.22</v>
      </c>
      <c r="E21" s="181">
        <v>50.8</v>
      </c>
      <c r="F21" s="181">
        <v>0</v>
      </c>
      <c r="G21" s="181">
        <v>0.96799999999999997</v>
      </c>
      <c r="H21" s="181">
        <v>0.125</v>
      </c>
      <c r="I21" s="181">
        <v>0.28799999999999998</v>
      </c>
      <c r="J21" s="184">
        <v>5.3513864138238297E-2</v>
      </c>
      <c r="K21" s="179">
        <f t="shared" si="0"/>
        <v>6.5244103157340125E-2</v>
      </c>
      <c r="L21" s="179">
        <f t="shared" si="1"/>
        <v>0.2</v>
      </c>
      <c r="M21" s="179">
        <f t="shared" si="2"/>
        <v>0</v>
      </c>
    </row>
    <row r="22" spans="1:13">
      <c r="A22" s="180">
        <v>1110</v>
      </c>
      <c r="B22" s="180" t="s">
        <v>149</v>
      </c>
      <c r="C22" s="180" t="s">
        <v>91</v>
      </c>
      <c r="D22" s="181">
        <v>0.22</v>
      </c>
      <c r="E22" s="181">
        <v>50.8</v>
      </c>
      <c r="F22" s="181">
        <v>0</v>
      </c>
      <c r="G22" s="181">
        <v>0.96799999999999997</v>
      </c>
      <c r="H22" s="181">
        <v>0.125</v>
      </c>
      <c r="I22" s="181">
        <v>0.28799999999999998</v>
      </c>
      <c r="J22" s="184">
        <v>12.039567524200001</v>
      </c>
      <c r="K22" s="179">
        <f t="shared" si="0"/>
        <v>14.678640725504637</v>
      </c>
      <c r="L22" s="179">
        <f t="shared" si="1"/>
        <v>38.700000000000003</v>
      </c>
      <c r="M22" s="179">
        <f t="shared" si="2"/>
        <v>7.6</v>
      </c>
    </row>
    <row r="23" spans="1:13">
      <c r="A23" s="180">
        <v>1110</v>
      </c>
      <c r="B23" s="180" t="s">
        <v>149</v>
      </c>
      <c r="C23" s="180" t="s">
        <v>92</v>
      </c>
      <c r="D23" s="181">
        <v>0.22</v>
      </c>
      <c r="E23" s="181">
        <v>50.8</v>
      </c>
      <c r="F23" s="181">
        <v>0</v>
      </c>
      <c r="G23" s="181">
        <v>0.96799999999999997</v>
      </c>
      <c r="H23" s="181">
        <v>0.125</v>
      </c>
      <c r="I23" s="181">
        <v>0.28799999999999998</v>
      </c>
      <c r="J23" s="184">
        <v>0.59039929952963999</v>
      </c>
      <c r="K23" s="179">
        <f t="shared" si="0"/>
        <v>0.71981482598653701</v>
      </c>
      <c r="L23" s="179">
        <f t="shared" si="1"/>
        <v>1.9</v>
      </c>
      <c r="M23" s="179">
        <f t="shared" si="2"/>
        <v>0.4</v>
      </c>
    </row>
    <row r="24" spans="1:13">
      <c r="A24" s="180">
        <v>1110</v>
      </c>
      <c r="B24" s="180" t="s">
        <v>149</v>
      </c>
      <c r="C24" s="180" t="s">
        <v>91</v>
      </c>
      <c r="D24" s="181">
        <v>0.22</v>
      </c>
      <c r="E24" s="181">
        <v>50.8</v>
      </c>
      <c r="F24" s="181">
        <v>0</v>
      </c>
      <c r="G24" s="181">
        <v>0.96799999999999997</v>
      </c>
      <c r="H24" s="181">
        <v>0.125</v>
      </c>
      <c r="I24" s="181">
        <v>0.28799999999999998</v>
      </c>
      <c r="J24" s="184">
        <v>3.4557356986508601</v>
      </c>
      <c r="K24" s="179">
        <f t="shared" si="0"/>
        <v>4.2132329637951278</v>
      </c>
      <c r="L24" s="179">
        <f t="shared" si="1"/>
        <v>11.1</v>
      </c>
      <c r="M24" s="179">
        <f t="shared" si="2"/>
        <v>2.2000000000000002</v>
      </c>
    </row>
    <row r="25" spans="1:13">
      <c r="A25" s="180">
        <v>1110</v>
      </c>
      <c r="B25" s="180" t="s">
        <v>149</v>
      </c>
      <c r="C25" s="180" t="s">
        <v>91</v>
      </c>
      <c r="D25" s="181">
        <v>0.22</v>
      </c>
      <c r="E25" s="181">
        <v>50.8</v>
      </c>
      <c r="F25" s="181">
        <v>0</v>
      </c>
      <c r="G25" s="181">
        <v>0.96799999999999997</v>
      </c>
      <c r="H25" s="181">
        <v>0.125</v>
      </c>
      <c r="I25" s="181">
        <v>0.28799999999999998</v>
      </c>
      <c r="J25" s="184">
        <v>10.785900892000001</v>
      </c>
      <c r="K25" s="179">
        <f t="shared" si="0"/>
        <v>13.1501703675264</v>
      </c>
      <c r="L25" s="179">
        <f t="shared" si="1"/>
        <v>34.6</v>
      </c>
      <c r="M25" s="179">
        <f t="shared" si="2"/>
        <v>6.8</v>
      </c>
    </row>
    <row r="26" spans="1:13">
      <c r="A26" s="180">
        <v>1110</v>
      </c>
      <c r="B26" s="180" t="s">
        <v>149</v>
      </c>
      <c r="C26" s="180" t="s">
        <v>91</v>
      </c>
      <c r="D26" s="181">
        <v>0.22</v>
      </c>
      <c r="E26" s="181">
        <v>50.8</v>
      </c>
      <c r="F26" s="181">
        <v>0</v>
      </c>
      <c r="G26" s="181">
        <v>0.96799999999999997</v>
      </c>
      <c r="H26" s="181">
        <v>0.125</v>
      </c>
      <c r="I26" s="181">
        <v>0.28799999999999998</v>
      </c>
      <c r="J26" s="184">
        <v>1.47042637051727</v>
      </c>
      <c r="K26" s="179">
        <f t="shared" si="0"/>
        <v>1.7927438309346553</v>
      </c>
      <c r="L26" s="179">
        <f t="shared" si="1"/>
        <v>4.7</v>
      </c>
      <c r="M26" s="179">
        <f t="shared" si="2"/>
        <v>0.9</v>
      </c>
    </row>
    <row r="27" spans="1:13">
      <c r="A27" s="180">
        <v>1110</v>
      </c>
      <c r="B27" s="180" t="s">
        <v>149</v>
      </c>
      <c r="C27" s="180" t="s">
        <v>92</v>
      </c>
      <c r="D27" s="181">
        <v>0.22</v>
      </c>
      <c r="E27" s="181">
        <v>50.8</v>
      </c>
      <c r="F27" s="181">
        <v>0</v>
      </c>
      <c r="G27" s="181">
        <v>0.96799999999999997</v>
      </c>
      <c r="H27" s="181">
        <v>0.125</v>
      </c>
      <c r="I27" s="181">
        <v>0.28799999999999998</v>
      </c>
      <c r="J27" s="184">
        <v>6.0399088768877403E-2</v>
      </c>
      <c r="K27" s="179">
        <f t="shared" si="0"/>
        <v>7.3638569027015321E-2</v>
      </c>
      <c r="L27" s="179">
        <f t="shared" si="1"/>
        <v>0.2</v>
      </c>
      <c r="M27" s="179">
        <f t="shared" si="2"/>
        <v>0</v>
      </c>
    </row>
    <row r="28" spans="1:13">
      <c r="A28" s="180">
        <v>1110</v>
      </c>
      <c r="B28" s="180" t="s">
        <v>143</v>
      </c>
      <c r="C28" s="180" t="s">
        <v>92</v>
      </c>
      <c r="D28" s="181">
        <v>0.19</v>
      </c>
      <c r="E28" s="181">
        <v>57.7</v>
      </c>
      <c r="F28" s="181">
        <v>0</v>
      </c>
      <c r="G28" s="181">
        <v>0.96799999999999997</v>
      </c>
      <c r="H28" s="181">
        <v>0.125</v>
      </c>
      <c r="I28" s="181">
        <v>0.28799999999999998</v>
      </c>
      <c r="J28" s="184">
        <v>1.48474458971723</v>
      </c>
      <c r="K28" s="179">
        <f t="shared" si="0"/>
        <v>2.05607430784042</v>
      </c>
      <c r="L28" s="179">
        <f t="shared" si="1"/>
        <v>5.4</v>
      </c>
      <c r="M28" s="179">
        <f t="shared" si="2"/>
        <v>1</v>
      </c>
    </row>
    <row r="29" spans="1:13">
      <c r="A29" s="180">
        <v>1110</v>
      </c>
      <c r="B29" s="180" t="s">
        <v>143</v>
      </c>
      <c r="C29" s="180" t="s">
        <v>92</v>
      </c>
      <c r="D29" s="181">
        <v>0.19</v>
      </c>
      <c r="E29" s="181">
        <v>57.7</v>
      </c>
      <c r="F29" s="181">
        <v>0</v>
      </c>
      <c r="G29" s="181">
        <v>0.96799999999999997</v>
      </c>
      <c r="H29" s="181">
        <v>0.125</v>
      </c>
      <c r="I29" s="181">
        <v>0.28799999999999998</v>
      </c>
      <c r="J29" s="184">
        <v>1.3978168504145501</v>
      </c>
      <c r="K29" s="179">
        <f t="shared" si="0"/>
        <v>1.935696774454069</v>
      </c>
      <c r="L29" s="179">
        <f t="shared" si="1"/>
        <v>5.0999999999999996</v>
      </c>
      <c r="M29" s="179">
        <f t="shared" si="2"/>
        <v>0.9</v>
      </c>
    </row>
    <row r="30" spans="1:13">
      <c r="A30" s="180">
        <v>1110</v>
      </c>
      <c r="B30" s="180" t="s">
        <v>143</v>
      </c>
      <c r="C30" s="180" t="s">
        <v>91</v>
      </c>
      <c r="D30" s="181">
        <v>0.19</v>
      </c>
      <c r="E30" s="181">
        <v>57.7</v>
      </c>
      <c r="F30" s="181">
        <v>0</v>
      </c>
      <c r="G30" s="181">
        <v>0.96799999999999997</v>
      </c>
      <c r="H30" s="181">
        <v>0.125</v>
      </c>
      <c r="I30" s="181">
        <v>0.28799999999999998</v>
      </c>
      <c r="J30" s="184">
        <v>3.1924775229964397E-2</v>
      </c>
      <c r="K30" s="179">
        <f t="shared" si="0"/>
        <v>4.4209428738454702E-2</v>
      </c>
      <c r="L30" s="179">
        <f t="shared" si="1"/>
        <v>0.1</v>
      </c>
      <c r="M30" s="179">
        <f t="shared" si="2"/>
        <v>0</v>
      </c>
    </row>
    <row r="31" spans="1:13">
      <c r="A31" s="180">
        <v>1110</v>
      </c>
      <c r="B31" s="180" t="s">
        <v>143</v>
      </c>
      <c r="C31" s="180" t="s">
        <v>92</v>
      </c>
      <c r="D31" s="181">
        <v>0.19</v>
      </c>
      <c r="E31" s="181">
        <v>57.7</v>
      </c>
      <c r="F31" s="181">
        <v>0</v>
      </c>
      <c r="G31" s="181">
        <v>0.96799999999999997</v>
      </c>
      <c r="H31" s="181">
        <v>0.125</v>
      </c>
      <c r="I31" s="181">
        <v>0.28799999999999998</v>
      </c>
      <c r="J31" s="184">
        <v>1.9192408255240699E-3</v>
      </c>
      <c r="K31" s="179">
        <f t="shared" si="0"/>
        <v>2.6577646951857319E-3</v>
      </c>
      <c r="L31" s="179">
        <f t="shared" si="1"/>
        <v>0</v>
      </c>
      <c r="M31" s="179">
        <f t="shared" si="2"/>
        <v>0</v>
      </c>
    </row>
    <row r="32" spans="1:13">
      <c r="A32" s="180">
        <v>1110</v>
      </c>
      <c r="B32" s="180" t="s">
        <v>143</v>
      </c>
      <c r="C32" s="180" t="s">
        <v>92</v>
      </c>
      <c r="D32" s="181">
        <v>0.19</v>
      </c>
      <c r="E32" s="181">
        <v>57.7</v>
      </c>
      <c r="F32" s="181">
        <v>0</v>
      </c>
      <c r="G32" s="181">
        <v>0.96799999999999997</v>
      </c>
      <c r="H32" s="181">
        <v>0.125</v>
      </c>
      <c r="I32" s="181">
        <v>0.28799999999999998</v>
      </c>
      <c r="J32" s="184">
        <v>8.6099591585426599E-2</v>
      </c>
      <c r="K32" s="179">
        <f t="shared" si="0"/>
        <v>0.11923071442749876</v>
      </c>
      <c r="L32" s="179">
        <f t="shared" si="1"/>
        <v>0.3</v>
      </c>
      <c r="M32" s="179">
        <f t="shared" si="2"/>
        <v>0.1</v>
      </c>
    </row>
    <row r="33" spans="1:13">
      <c r="A33" s="180">
        <v>1110</v>
      </c>
      <c r="B33" s="180" t="s">
        <v>143</v>
      </c>
      <c r="C33" s="180" t="s">
        <v>92</v>
      </c>
      <c r="D33" s="181">
        <v>0.19</v>
      </c>
      <c r="E33" s="181">
        <v>57.7</v>
      </c>
      <c r="F33" s="181">
        <v>0</v>
      </c>
      <c r="G33" s="181">
        <v>0.96799999999999997</v>
      </c>
      <c r="H33" s="181">
        <v>0.125</v>
      </c>
      <c r="I33" s="181">
        <v>0.28799999999999998</v>
      </c>
      <c r="J33" s="184">
        <v>0.88743829456755596</v>
      </c>
      <c r="K33" s="179">
        <f t="shared" si="0"/>
        <v>1.2289245503171515</v>
      </c>
      <c r="L33" s="179">
        <f t="shared" si="1"/>
        <v>3.2</v>
      </c>
      <c r="M33" s="179">
        <f t="shared" si="2"/>
        <v>0.6</v>
      </c>
    </row>
    <row r="34" spans="1:13">
      <c r="A34" s="180">
        <v>1110</v>
      </c>
      <c r="B34" s="180" t="s">
        <v>143</v>
      </c>
      <c r="C34" s="180" t="s">
        <v>91</v>
      </c>
      <c r="D34" s="181">
        <v>0.19</v>
      </c>
      <c r="E34" s="181">
        <v>57.7</v>
      </c>
      <c r="F34" s="181">
        <v>0</v>
      </c>
      <c r="G34" s="181">
        <v>0.96799999999999997</v>
      </c>
      <c r="H34" s="181">
        <v>0.125</v>
      </c>
      <c r="I34" s="181">
        <v>0.28799999999999998</v>
      </c>
      <c r="J34" s="184">
        <v>6.1989551880359102</v>
      </c>
      <c r="K34" s="179">
        <f t="shared" si="0"/>
        <v>8.5843131443921283</v>
      </c>
      <c r="L34" s="179">
        <f t="shared" si="1"/>
        <v>22.6</v>
      </c>
      <c r="M34" s="179">
        <f t="shared" si="2"/>
        <v>4.0999999999999996</v>
      </c>
    </row>
    <row r="35" spans="1:13">
      <c r="A35" s="180">
        <v>1110</v>
      </c>
      <c r="B35" s="180" t="s">
        <v>143</v>
      </c>
      <c r="C35" s="180" t="s">
        <v>91</v>
      </c>
      <c r="D35" s="181">
        <v>0.19</v>
      </c>
      <c r="E35" s="181">
        <v>57.7</v>
      </c>
      <c r="F35" s="181">
        <v>0</v>
      </c>
      <c r="G35" s="181">
        <v>0.96799999999999997</v>
      </c>
      <c r="H35" s="181">
        <v>0.125</v>
      </c>
      <c r="I35" s="181">
        <v>0.28799999999999998</v>
      </c>
      <c r="J35" s="184">
        <v>6.2838315449770005E-2</v>
      </c>
      <c r="K35" s="179">
        <f t="shared" si="0"/>
        <v>8.7018499234841507E-2</v>
      </c>
      <c r="L35" s="179">
        <f t="shared" si="1"/>
        <v>0.2</v>
      </c>
      <c r="M35" s="179">
        <f t="shared" si="2"/>
        <v>0</v>
      </c>
    </row>
    <row r="36" spans="1:13">
      <c r="A36" s="180">
        <v>1110</v>
      </c>
      <c r="B36" s="180" t="s">
        <v>143</v>
      </c>
      <c r="C36" s="180" t="s">
        <v>92</v>
      </c>
      <c r="D36" s="181">
        <v>0.19</v>
      </c>
      <c r="E36" s="181">
        <v>57.7</v>
      </c>
      <c r="F36" s="181">
        <v>0</v>
      </c>
      <c r="G36" s="181">
        <v>0.96799999999999997</v>
      </c>
      <c r="H36" s="181">
        <v>0.125</v>
      </c>
      <c r="I36" s="181">
        <v>0.28799999999999998</v>
      </c>
      <c r="J36" s="184">
        <v>102.484002944</v>
      </c>
      <c r="K36" s="179">
        <f t="shared" si="0"/>
        <v>141.91984727685119</v>
      </c>
      <c r="L36" s="179">
        <f t="shared" si="1"/>
        <v>373.8</v>
      </c>
      <c r="M36" s="179">
        <f t="shared" si="2"/>
        <v>67.7</v>
      </c>
    </row>
    <row r="37" spans="1:13">
      <c r="A37" s="180">
        <v>1110</v>
      </c>
      <c r="B37" s="180" t="s">
        <v>143</v>
      </c>
      <c r="D37" s="181">
        <v>0.19</v>
      </c>
      <c r="E37" s="181">
        <v>57.7</v>
      </c>
      <c r="F37" s="181">
        <v>0</v>
      </c>
      <c r="G37" s="181">
        <v>0.96799999999999997</v>
      </c>
      <c r="H37" s="181">
        <v>0.125</v>
      </c>
      <c r="I37" s="181">
        <v>0.28799999999999998</v>
      </c>
      <c r="J37" s="184">
        <v>1.81416831481271E-2</v>
      </c>
      <c r="K37" s="179">
        <f t="shared" si="0"/>
        <v>2.5122602823526408E-2</v>
      </c>
      <c r="L37" s="179">
        <f t="shared" si="1"/>
        <v>0.1</v>
      </c>
      <c r="M37" s="179">
        <f t="shared" si="2"/>
        <v>0</v>
      </c>
    </row>
    <row r="38" spans="1:13">
      <c r="A38" s="180">
        <v>1110</v>
      </c>
      <c r="B38" s="180" t="s">
        <v>146</v>
      </c>
      <c r="C38" s="180" t="s">
        <v>94</v>
      </c>
      <c r="D38" s="181">
        <v>0.33</v>
      </c>
      <c r="E38" s="181">
        <v>53.9</v>
      </c>
      <c r="F38" s="181">
        <v>0.08</v>
      </c>
      <c r="G38" s="181">
        <v>0.96799999999999997</v>
      </c>
      <c r="H38" s="181">
        <v>0.125</v>
      </c>
      <c r="I38" s="181">
        <v>0.28799999999999998</v>
      </c>
      <c r="J38" s="184">
        <v>1.3915535105421899</v>
      </c>
      <c r="K38" s="179">
        <f t="shared" si="0"/>
        <v>1.9114379020807519</v>
      </c>
      <c r="L38" s="179">
        <f t="shared" si="1"/>
        <v>5</v>
      </c>
      <c r="M38" s="179">
        <f t="shared" si="2"/>
        <v>1.1000000000000001</v>
      </c>
    </row>
    <row r="39" spans="1:13">
      <c r="A39" s="180">
        <v>1110</v>
      </c>
      <c r="B39" s="180" t="s">
        <v>146</v>
      </c>
      <c r="C39" s="180" t="s">
        <v>91</v>
      </c>
      <c r="D39" s="181">
        <v>0.33</v>
      </c>
      <c r="E39" s="181">
        <v>53.9</v>
      </c>
      <c r="F39" s="181">
        <v>0.08</v>
      </c>
      <c r="G39" s="181">
        <v>0.96799999999999997</v>
      </c>
      <c r="H39" s="181">
        <v>0.125</v>
      </c>
      <c r="I39" s="181">
        <v>0.28799999999999998</v>
      </c>
      <c r="J39" s="184">
        <v>7.3452880023970497</v>
      </c>
      <c r="K39" s="179">
        <f t="shared" si="0"/>
        <v>10.089487600092585</v>
      </c>
      <c r="L39" s="179">
        <f t="shared" si="1"/>
        <v>26.6</v>
      </c>
      <c r="M39" s="179">
        <f t="shared" si="2"/>
        <v>5.9</v>
      </c>
    </row>
    <row r="40" spans="1:13">
      <c r="A40" s="180">
        <v>1110</v>
      </c>
      <c r="B40" s="180" t="s">
        <v>146</v>
      </c>
      <c r="C40" s="180" t="s">
        <v>94</v>
      </c>
      <c r="D40" s="181">
        <v>0.33</v>
      </c>
      <c r="E40" s="181">
        <v>53.9</v>
      </c>
      <c r="F40" s="181">
        <v>0.08</v>
      </c>
      <c r="G40" s="181">
        <v>0.96799999999999997</v>
      </c>
      <c r="H40" s="181">
        <v>0.125</v>
      </c>
      <c r="I40" s="181">
        <v>0.28799999999999998</v>
      </c>
      <c r="J40" s="184">
        <v>20.331359710499999</v>
      </c>
      <c r="K40" s="179">
        <f t="shared" si="0"/>
        <v>27.927155698342801</v>
      </c>
      <c r="L40" s="179">
        <f t="shared" si="1"/>
        <v>73.599999999999994</v>
      </c>
      <c r="M40" s="179">
        <f t="shared" si="2"/>
        <v>16.2</v>
      </c>
    </row>
    <row r="41" spans="1:13">
      <c r="A41" s="180">
        <v>1110</v>
      </c>
      <c r="B41" s="180" t="s">
        <v>146</v>
      </c>
      <c r="C41" s="180" t="s">
        <v>91</v>
      </c>
      <c r="D41" s="181">
        <v>0.33</v>
      </c>
      <c r="E41" s="181">
        <v>53.9</v>
      </c>
      <c r="F41" s="181">
        <v>0.08</v>
      </c>
      <c r="G41" s="181">
        <v>0.96799999999999997</v>
      </c>
      <c r="H41" s="181">
        <v>0.125</v>
      </c>
      <c r="I41" s="181">
        <v>0.28799999999999998</v>
      </c>
      <c r="J41" s="184">
        <v>1.66930537117736</v>
      </c>
      <c r="K41" s="179">
        <f t="shared" si="0"/>
        <v>2.2929578578492213</v>
      </c>
      <c r="L41" s="179">
        <f t="shared" si="1"/>
        <v>6</v>
      </c>
      <c r="M41" s="179">
        <f t="shared" si="2"/>
        <v>1.3</v>
      </c>
    </row>
    <row r="42" spans="1:13">
      <c r="A42" s="180">
        <v>1110</v>
      </c>
      <c r="B42" s="180" t="s">
        <v>146</v>
      </c>
      <c r="C42" s="180" t="s">
        <v>94</v>
      </c>
      <c r="D42" s="181">
        <v>0.33</v>
      </c>
      <c r="E42" s="181">
        <v>53.9</v>
      </c>
      <c r="F42" s="181">
        <v>0.08</v>
      </c>
      <c r="G42" s="181">
        <v>0.96799999999999997</v>
      </c>
      <c r="H42" s="181">
        <v>0.125</v>
      </c>
      <c r="I42" s="181">
        <v>0.28799999999999998</v>
      </c>
      <c r="J42" s="184">
        <v>0.35201774303163802</v>
      </c>
      <c r="K42" s="179">
        <f t="shared" si="0"/>
        <v>0.48353157182825796</v>
      </c>
      <c r="L42" s="179">
        <f t="shared" si="1"/>
        <v>1.3</v>
      </c>
      <c r="M42" s="179">
        <f t="shared" si="2"/>
        <v>0.3</v>
      </c>
    </row>
    <row r="43" spans="1:13">
      <c r="A43" s="180">
        <v>1110</v>
      </c>
      <c r="B43" s="180" t="s">
        <v>146</v>
      </c>
      <c r="C43" s="180" t="s">
        <v>91</v>
      </c>
      <c r="D43" s="181">
        <v>0.33</v>
      </c>
      <c r="E43" s="181">
        <v>53.9</v>
      </c>
      <c r="F43" s="181">
        <v>0.08</v>
      </c>
      <c r="G43" s="181">
        <v>0.96799999999999997</v>
      </c>
      <c r="H43" s="181">
        <v>0.125</v>
      </c>
      <c r="I43" s="181">
        <v>0.28799999999999998</v>
      </c>
      <c r="J43" s="184">
        <v>5.0105429858522701</v>
      </c>
      <c r="K43" s="179">
        <f t="shared" si="0"/>
        <v>6.8824818453666783</v>
      </c>
      <c r="L43" s="179">
        <f t="shared" si="1"/>
        <v>18.100000000000001</v>
      </c>
      <c r="M43" s="179">
        <f t="shared" si="2"/>
        <v>4</v>
      </c>
    </row>
    <row r="44" spans="1:13">
      <c r="A44" s="180">
        <v>1110</v>
      </c>
      <c r="B44" s="180" t="s">
        <v>146</v>
      </c>
      <c r="C44" s="180" t="s">
        <v>92</v>
      </c>
      <c r="D44" s="181">
        <v>0.33</v>
      </c>
      <c r="E44" s="181">
        <v>53.9</v>
      </c>
      <c r="F44" s="181">
        <v>0.08</v>
      </c>
      <c r="G44" s="181">
        <v>0.96799999999999997</v>
      </c>
      <c r="H44" s="181">
        <v>0.125</v>
      </c>
      <c r="I44" s="181">
        <v>0.28799999999999998</v>
      </c>
      <c r="J44" s="184">
        <v>3.03901406326889</v>
      </c>
      <c r="K44" s="179">
        <f t="shared" si="0"/>
        <v>4.1743897173061475</v>
      </c>
      <c r="L44" s="179">
        <f t="shared" si="1"/>
        <v>11</v>
      </c>
      <c r="M44" s="179">
        <f t="shared" si="2"/>
        <v>2.4</v>
      </c>
    </row>
    <row r="45" spans="1:13">
      <c r="A45" s="180">
        <v>1110</v>
      </c>
      <c r="B45" s="180" t="s">
        <v>146</v>
      </c>
      <c r="C45" s="180" t="s">
        <v>91</v>
      </c>
      <c r="D45" s="181">
        <v>0.33</v>
      </c>
      <c r="E45" s="181">
        <v>53.9</v>
      </c>
      <c r="F45" s="181">
        <v>0.08</v>
      </c>
      <c r="G45" s="181">
        <v>0.96799999999999997</v>
      </c>
      <c r="H45" s="181">
        <v>0.125</v>
      </c>
      <c r="I45" s="181">
        <v>0.28799999999999998</v>
      </c>
      <c r="J45" s="184">
        <v>0.53630753751004701</v>
      </c>
      <c r="K45" s="179">
        <f t="shared" si="0"/>
        <v>0.73667203352380051</v>
      </c>
      <c r="L45" s="179">
        <f t="shared" si="1"/>
        <v>1.9</v>
      </c>
      <c r="M45" s="179">
        <f t="shared" si="2"/>
        <v>0.4</v>
      </c>
    </row>
    <row r="46" spans="1:13">
      <c r="A46" s="180">
        <v>1110</v>
      </c>
      <c r="B46" s="180" t="s">
        <v>143</v>
      </c>
      <c r="C46" s="180" t="s">
        <v>92</v>
      </c>
      <c r="D46" s="181">
        <v>0.19</v>
      </c>
      <c r="E46" s="181">
        <v>57.7</v>
      </c>
      <c r="F46" s="181">
        <v>0</v>
      </c>
      <c r="G46" s="181">
        <v>0.96799999999999997</v>
      </c>
      <c r="H46" s="181">
        <v>0.125</v>
      </c>
      <c r="I46" s="181">
        <v>0.28799999999999998</v>
      </c>
      <c r="J46" s="184">
        <v>6.1117530256761698</v>
      </c>
      <c r="K46" s="179">
        <f t="shared" si="0"/>
        <v>8.4635555899563588</v>
      </c>
      <c r="L46" s="179">
        <f t="shared" si="1"/>
        <v>22.3</v>
      </c>
      <c r="M46" s="179">
        <f t="shared" si="2"/>
        <v>4</v>
      </c>
    </row>
    <row r="47" spans="1:13">
      <c r="A47" s="180">
        <v>1110</v>
      </c>
      <c r="B47" s="180" t="s">
        <v>143</v>
      </c>
      <c r="C47" s="180" t="s">
        <v>91</v>
      </c>
      <c r="D47" s="181">
        <v>0.19</v>
      </c>
      <c r="E47" s="181">
        <v>57.7</v>
      </c>
      <c r="F47" s="181">
        <v>0</v>
      </c>
      <c r="G47" s="181">
        <v>0.96799999999999997</v>
      </c>
      <c r="H47" s="181">
        <v>0.125</v>
      </c>
      <c r="I47" s="181">
        <v>0.28799999999999998</v>
      </c>
      <c r="J47" s="184">
        <v>0.24717010307183701</v>
      </c>
      <c r="K47" s="179">
        <f t="shared" si="0"/>
        <v>0.34228115873387988</v>
      </c>
      <c r="L47" s="179">
        <f t="shared" si="1"/>
        <v>0.9</v>
      </c>
      <c r="M47" s="179">
        <f t="shared" si="2"/>
        <v>0.2</v>
      </c>
    </row>
    <row r="48" spans="1:13">
      <c r="A48" s="180">
        <v>1110</v>
      </c>
      <c r="B48" s="180" t="s">
        <v>143</v>
      </c>
      <c r="C48" s="180" t="s">
        <v>91</v>
      </c>
      <c r="D48" s="181">
        <v>0.19</v>
      </c>
      <c r="E48" s="181">
        <v>57.7</v>
      </c>
      <c r="F48" s="181">
        <v>0</v>
      </c>
      <c r="G48" s="181">
        <v>0.96799999999999997</v>
      </c>
      <c r="H48" s="181">
        <v>0.125</v>
      </c>
      <c r="I48" s="181">
        <v>0.28799999999999998</v>
      </c>
      <c r="J48" s="184">
        <v>11.941418629199999</v>
      </c>
      <c r="K48" s="179">
        <f t="shared" si="0"/>
        <v>16.536476517716157</v>
      </c>
      <c r="L48" s="179">
        <f t="shared" si="1"/>
        <v>43.6</v>
      </c>
      <c r="M48" s="179">
        <f t="shared" si="2"/>
        <v>7.9</v>
      </c>
    </row>
    <row r="49" spans="1:13">
      <c r="A49" s="180">
        <v>1110</v>
      </c>
      <c r="B49" s="180" t="s">
        <v>143</v>
      </c>
      <c r="C49" s="180" t="s">
        <v>92</v>
      </c>
      <c r="D49" s="181">
        <v>0.19</v>
      </c>
      <c r="E49" s="181">
        <v>57.7</v>
      </c>
      <c r="F49" s="181">
        <v>0</v>
      </c>
      <c r="G49" s="181">
        <v>0.96799999999999997</v>
      </c>
      <c r="H49" s="181">
        <v>0.125</v>
      </c>
      <c r="I49" s="181">
        <v>0.28799999999999998</v>
      </c>
      <c r="J49" s="184">
        <v>16.948707570100002</v>
      </c>
      <c r="K49" s="179">
        <f t="shared" si="0"/>
        <v>23.47057024307448</v>
      </c>
      <c r="L49" s="179">
        <f t="shared" si="1"/>
        <v>61.8</v>
      </c>
      <c r="M49" s="179">
        <f t="shared" si="2"/>
        <v>11.2</v>
      </c>
    </row>
    <row r="50" spans="1:13">
      <c r="A50" s="180">
        <v>1110</v>
      </c>
      <c r="B50" s="180" t="s">
        <v>143</v>
      </c>
      <c r="C50" s="180" t="s">
        <v>91</v>
      </c>
      <c r="D50" s="181">
        <v>0.19</v>
      </c>
      <c r="E50" s="181">
        <v>57.7</v>
      </c>
      <c r="F50" s="181">
        <v>0</v>
      </c>
      <c r="G50" s="181">
        <v>0.96799999999999997</v>
      </c>
      <c r="H50" s="181">
        <v>0.125</v>
      </c>
      <c r="I50" s="181">
        <v>0.28799999999999998</v>
      </c>
      <c r="J50" s="184">
        <v>3.63400936190116</v>
      </c>
      <c r="K50" s="179">
        <f t="shared" si="0"/>
        <v>5.0323761643607261</v>
      </c>
      <c r="L50" s="179">
        <f t="shared" si="1"/>
        <v>13.3</v>
      </c>
      <c r="M50" s="179">
        <f t="shared" si="2"/>
        <v>2.4</v>
      </c>
    </row>
    <row r="51" spans="1:13">
      <c r="A51" s="180">
        <v>1110</v>
      </c>
      <c r="B51" s="180" t="s">
        <v>143</v>
      </c>
      <c r="C51" s="180" t="s">
        <v>91</v>
      </c>
      <c r="D51" s="181">
        <v>0.19</v>
      </c>
      <c r="E51" s="181">
        <v>57.7</v>
      </c>
      <c r="F51" s="181">
        <v>0</v>
      </c>
      <c r="G51" s="181">
        <v>0.96799999999999997</v>
      </c>
      <c r="H51" s="181">
        <v>0.125</v>
      </c>
      <c r="I51" s="181">
        <v>0.28799999999999998</v>
      </c>
      <c r="J51" s="184">
        <v>6.4422325926645403</v>
      </c>
      <c r="K51" s="179">
        <f t="shared" si="0"/>
        <v>8.9212036943218553</v>
      </c>
      <c r="L51" s="179">
        <f t="shared" si="1"/>
        <v>23.5</v>
      </c>
      <c r="M51" s="179">
        <f t="shared" si="2"/>
        <v>4.3</v>
      </c>
    </row>
    <row r="52" spans="1:13">
      <c r="A52" s="180">
        <v>1110</v>
      </c>
      <c r="B52" s="180" t="s">
        <v>143</v>
      </c>
      <c r="D52" s="181">
        <v>0.19</v>
      </c>
      <c r="E52" s="181">
        <v>57.7</v>
      </c>
      <c r="F52" s="181">
        <v>0</v>
      </c>
      <c r="G52" s="181">
        <v>0.96799999999999997</v>
      </c>
      <c r="H52" s="181">
        <v>0.125</v>
      </c>
      <c r="I52" s="181">
        <v>0.28799999999999998</v>
      </c>
      <c r="J52" s="184">
        <v>4.3651188687412301E-2</v>
      </c>
      <c r="K52" s="179">
        <f t="shared" si="0"/>
        <v>6.044816609432855E-2</v>
      </c>
      <c r="L52" s="179">
        <f t="shared" si="1"/>
        <v>0.2</v>
      </c>
      <c r="M52" s="179">
        <f t="shared" si="2"/>
        <v>0</v>
      </c>
    </row>
    <row r="53" spans="1:13">
      <c r="A53" s="180">
        <v>1110</v>
      </c>
      <c r="B53" s="180" t="s">
        <v>143</v>
      </c>
      <c r="C53" s="180" t="s">
        <v>92</v>
      </c>
      <c r="D53" s="181">
        <v>0.19</v>
      </c>
      <c r="E53" s="181">
        <v>57.7</v>
      </c>
      <c r="F53" s="181">
        <v>0</v>
      </c>
      <c r="G53" s="181">
        <v>0.96799999999999997</v>
      </c>
      <c r="H53" s="181">
        <v>0.125</v>
      </c>
      <c r="I53" s="181">
        <v>0.28799999999999998</v>
      </c>
      <c r="J53" s="184">
        <v>6.7908750513119198</v>
      </c>
      <c r="K53" s="179">
        <f t="shared" si="0"/>
        <v>9.4040037710567468</v>
      </c>
      <c r="L53" s="179">
        <f t="shared" si="1"/>
        <v>24.8</v>
      </c>
      <c r="M53" s="179">
        <f t="shared" si="2"/>
        <v>4.5</v>
      </c>
    </row>
    <row r="54" spans="1:13">
      <c r="A54" s="180">
        <v>1110</v>
      </c>
      <c r="B54" s="180" t="s">
        <v>143</v>
      </c>
      <c r="C54" s="180" t="s">
        <v>91</v>
      </c>
      <c r="D54" s="181">
        <v>0.19</v>
      </c>
      <c r="E54" s="181">
        <v>57.7</v>
      </c>
      <c r="F54" s="181">
        <v>0</v>
      </c>
      <c r="G54" s="181">
        <v>0.96799999999999997</v>
      </c>
      <c r="H54" s="181">
        <v>0.125</v>
      </c>
      <c r="I54" s="181">
        <v>0.28799999999999998</v>
      </c>
      <c r="J54" s="184">
        <v>1.89166916720018</v>
      </c>
      <c r="K54" s="179">
        <f t="shared" si="0"/>
        <v>2.619583462738809</v>
      </c>
      <c r="L54" s="179">
        <f t="shared" si="1"/>
        <v>6.9</v>
      </c>
      <c r="M54" s="179">
        <f t="shared" si="2"/>
        <v>1.3</v>
      </c>
    </row>
    <row r="55" spans="1:13">
      <c r="A55" s="180">
        <v>1110</v>
      </c>
      <c r="B55" s="180" t="s">
        <v>143</v>
      </c>
      <c r="D55" s="181">
        <v>0.19</v>
      </c>
      <c r="E55" s="181">
        <v>57.7</v>
      </c>
      <c r="F55" s="181">
        <v>0</v>
      </c>
      <c r="G55" s="181">
        <v>0.96799999999999997</v>
      </c>
      <c r="H55" s="181">
        <v>0.125</v>
      </c>
      <c r="I55" s="181">
        <v>0.28799999999999998</v>
      </c>
      <c r="J55" s="184">
        <v>0.56070949316410701</v>
      </c>
      <c r="K55" s="179">
        <f t="shared" si="0"/>
        <v>0.77647050613365531</v>
      </c>
      <c r="L55" s="179">
        <f t="shared" si="1"/>
        <v>2</v>
      </c>
      <c r="M55" s="179">
        <f t="shared" si="2"/>
        <v>0.4</v>
      </c>
    </row>
    <row r="56" spans="1:13">
      <c r="A56" s="180">
        <v>1110</v>
      </c>
      <c r="B56" s="180" t="s">
        <v>149</v>
      </c>
      <c r="C56" s="180" t="s">
        <v>91</v>
      </c>
      <c r="D56" s="181">
        <v>0.22</v>
      </c>
      <c r="E56" s="181">
        <v>50.8</v>
      </c>
      <c r="F56" s="181">
        <v>0</v>
      </c>
      <c r="G56" s="181">
        <v>0.96799999999999997</v>
      </c>
      <c r="H56" s="181">
        <v>0.125</v>
      </c>
      <c r="I56" s="181">
        <v>0.28799999999999998</v>
      </c>
      <c r="J56" s="184">
        <v>2.2071317834665698</v>
      </c>
      <c r="K56" s="179">
        <f t="shared" si="0"/>
        <v>2.6909350704024413</v>
      </c>
      <c r="L56" s="179">
        <f t="shared" si="1"/>
        <v>7.1</v>
      </c>
      <c r="M56" s="179">
        <f t="shared" si="2"/>
        <v>1.4</v>
      </c>
    </row>
    <row r="57" spans="1:13">
      <c r="A57" s="180">
        <v>1110</v>
      </c>
      <c r="B57" s="180" t="s">
        <v>149</v>
      </c>
      <c r="C57" s="180" t="s">
        <v>91</v>
      </c>
      <c r="D57" s="181">
        <v>0.22</v>
      </c>
      <c r="E57" s="181">
        <v>50.8</v>
      </c>
      <c r="F57" s="181">
        <v>0</v>
      </c>
      <c r="G57" s="181">
        <v>0.96799999999999997</v>
      </c>
      <c r="H57" s="181">
        <v>0.125</v>
      </c>
      <c r="I57" s="181">
        <v>0.28799999999999998</v>
      </c>
      <c r="J57" s="184">
        <v>5.9764808408874703</v>
      </c>
      <c r="K57" s="179">
        <f t="shared" si="0"/>
        <v>7.2865254412100029</v>
      </c>
      <c r="L57" s="179">
        <f t="shared" si="1"/>
        <v>19.2</v>
      </c>
      <c r="M57" s="179">
        <f t="shared" si="2"/>
        <v>3.8</v>
      </c>
    </row>
    <row r="58" spans="1:13">
      <c r="A58" s="180">
        <v>1110</v>
      </c>
      <c r="B58" s="180" t="s">
        <v>149</v>
      </c>
      <c r="C58" s="180" t="s">
        <v>91</v>
      </c>
      <c r="D58" s="181">
        <v>0.22</v>
      </c>
      <c r="E58" s="181">
        <v>50.8</v>
      </c>
      <c r="F58" s="181">
        <v>0</v>
      </c>
      <c r="G58" s="181">
        <v>0.96799999999999997</v>
      </c>
      <c r="H58" s="181">
        <v>0.125</v>
      </c>
      <c r="I58" s="181">
        <v>0.28799999999999998</v>
      </c>
      <c r="J58" s="184">
        <v>11.9989797092</v>
      </c>
      <c r="K58" s="179">
        <f t="shared" si="0"/>
        <v>14.629156061456639</v>
      </c>
      <c r="L58" s="179">
        <f t="shared" si="1"/>
        <v>38.5</v>
      </c>
      <c r="M58" s="179">
        <f t="shared" si="2"/>
        <v>7.6</v>
      </c>
    </row>
    <row r="59" spans="1:13">
      <c r="A59" s="180">
        <v>1110</v>
      </c>
      <c r="B59" s="180" t="s">
        <v>149</v>
      </c>
      <c r="C59" s="180" t="s">
        <v>91</v>
      </c>
      <c r="D59" s="181">
        <v>0.22</v>
      </c>
      <c r="E59" s="181">
        <v>50.8</v>
      </c>
      <c r="F59" s="181">
        <v>0</v>
      </c>
      <c r="G59" s="181">
        <v>0.96799999999999997</v>
      </c>
      <c r="H59" s="181">
        <v>0.125</v>
      </c>
      <c r="I59" s="181">
        <v>0.28799999999999998</v>
      </c>
      <c r="J59" s="184">
        <v>15.4154820541</v>
      </c>
      <c r="K59" s="179">
        <f t="shared" si="0"/>
        <v>18.794555720358719</v>
      </c>
      <c r="L59" s="179">
        <f t="shared" si="1"/>
        <v>49.5</v>
      </c>
      <c r="M59" s="179">
        <f t="shared" si="2"/>
        <v>9.8000000000000007</v>
      </c>
    </row>
    <row r="60" spans="1:13">
      <c r="A60" s="180">
        <v>1110</v>
      </c>
      <c r="B60" s="180" t="s">
        <v>149</v>
      </c>
      <c r="C60" s="180" t="s">
        <v>91</v>
      </c>
      <c r="D60" s="181">
        <v>0.22</v>
      </c>
      <c r="E60" s="181">
        <v>50.8</v>
      </c>
      <c r="F60" s="181">
        <v>0</v>
      </c>
      <c r="G60" s="181">
        <v>0.96799999999999997</v>
      </c>
      <c r="H60" s="181">
        <v>0.125</v>
      </c>
      <c r="I60" s="181">
        <v>0.28799999999999998</v>
      </c>
      <c r="J60" s="184">
        <v>2.1785876046748598</v>
      </c>
      <c r="K60" s="179">
        <f t="shared" si="0"/>
        <v>2.6561340076195887</v>
      </c>
      <c r="L60" s="179">
        <f t="shared" si="1"/>
        <v>7</v>
      </c>
      <c r="M60" s="179">
        <f t="shared" si="2"/>
        <v>1.4</v>
      </c>
    </row>
    <row r="61" spans="1:13">
      <c r="A61" s="180">
        <v>1110</v>
      </c>
      <c r="B61" s="180" t="s">
        <v>149</v>
      </c>
      <c r="C61" s="180" t="s">
        <v>91</v>
      </c>
      <c r="D61" s="181">
        <v>0.22</v>
      </c>
      <c r="E61" s="181">
        <v>50.8</v>
      </c>
      <c r="F61" s="181">
        <v>0</v>
      </c>
      <c r="G61" s="181">
        <v>0.96799999999999997</v>
      </c>
      <c r="H61" s="181">
        <v>0.125</v>
      </c>
      <c r="I61" s="181">
        <v>0.28799999999999998</v>
      </c>
      <c r="J61" s="184">
        <v>7.2321759537572303</v>
      </c>
      <c r="K61" s="179">
        <f t="shared" si="0"/>
        <v>8.8174689228208134</v>
      </c>
      <c r="L61" s="179">
        <f t="shared" si="1"/>
        <v>23.2</v>
      </c>
      <c r="M61" s="179">
        <f t="shared" si="2"/>
        <v>4.5999999999999996</v>
      </c>
    </row>
    <row r="62" spans="1:13">
      <c r="A62" s="180">
        <v>1110</v>
      </c>
      <c r="B62" s="180" t="s">
        <v>149</v>
      </c>
      <c r="D62" s="181">
        <v>0.22</v>
      </c>
      <c r="E62" s="181">
        <v>50.8</v>
      </c>
      <c r="F62" s="181">
        <v>0</v>
      </c>
      <c r="G62" s="181">
        <v>0.96799999999999997</v>
      </c>
      <c r="H62" s="181">
        <v>0.125</v>
      </c>
      <c r="I62" s="181">
        <v>0.28799999999999998</v>
      </c>
      <c r="J62" s="184">
        <v>0.181794452200012</v>
      </c>
      <c r="K62" s="179">
        <f t="shared" si="0"/>
        <v>0.2216437961222546</v>
      </c>
      <c r="L62" s="179">
        <f t="shared" si="1"/>
        <v>0.6</v>
      </c>
      <c r="M62" s="179">
        <f t="shared" si="2"/>
        <v>0.1</v>
      </c>
    </row>
    <row r="63" spans="1:13">
      <c r="A63" s="180">
        <v>1110</v>
      </c>
      <c r="B63" s="180" t="s">
        <v>149</v>
      </c>
      <c r="C63" s="180" t="s">
        <v>91</v>
      </c>
      <c r="D63" s="181">
        <v>0.22</v>
      </c>
      <c r="E63" s="181">
        <v>50.8</v>
      </c>
      <c r="F63" s="181">
        <v>0</v>
      </c>
      <c r="G63" s="181">
        <v>0.96799999999999997</v>
      </c>
      <c r="H63" s="181">
        <v>0.125</v>
      </c>
      <c r="I63" s="181">
        <v>0.28799999999999998</v>
      </c>
      <c r="J63" s="184">
        <v>21.649858996100001</v>
      </c>
      <c r="K63" s="179">
        <f t="shared" si="0"/>
        <v>26.395508088045119</v>
      </c>
      <c r="L63" s="179">
        <f t="shared" si="1"/>
        <v>69.5</v>
      </c>
      <c r="M63" s="179">
        <f t="shared" si="2"/>
        <v>13.7</v>
      </c>
    </row>
    <row r="64" spans="1:13">
      <c r="A64" s="180">
        <v>1110</v>
      </c>
      <c r="B64" s="180" t="s">
        <v>149</v>
      </c>
      <c r="C64" s="180" t="s">
        <v>91</v>
      </c>
      <c r="D64" s="181">
        <v>0.22</v>
      </c>
      <c r="E64" s="181">
        <v>50.8</v>
      </c>
      <c r="F64" s="181">
        <v>0</v>
      </c>
      <c r="G64" s="181">
        <v>0.96799999999999997</v>
      </c>
      <c r="H64" s="181">
        <v>0.125</v>
      </c>
      <c r="I64" s="181">
        <v>0.28799999999999998</v>
      </c>
      <c r="J64" s="184">
        <v>3.4703094270163302</v>
      </c>
      <c r="K64" s="179">
        <f t="shared" si="0"/>
        <v>4.2310012534183095</v>
      </c>
      <c r="L64" s="179">
        <f t="shared" si="1"/>
        <v>11.1</v>
      </c>
      <c r="M64" s="179">
        <f t="shared" si="2"/>
        <v>2.2000000000000002</v>
      </c>
    </row>
    <row r="65" spans="1:13">
      <c r="A65" s="180">
        <v>1110</v>
      </c>
      <c r="B65" s="180" t="s">
        <v>149</v>
      </c>
      <c r="C65" s="180" t="s">
        <v>92</v>
      </c>
      <c r="D65" s="181">
        <v>0.22</v>
      </c>
      <c r="E65" s="181">
        <v>50.8</v>
      </c>
      <c r="F65" s="181">
        <v>0</v>
      </c>
      <c r="G65" s="181">
        <v>0.96799999999999997</v>
      </c>
      <c r="H65" s="181">
        <v>0.125</v>
      </c>
      <c r="I65" s="181">
        <v>0.28799999999999998</v>
      </c>
      <c r="J65" s="184">
        <v>0.34170511689225902</v>
      </c>
      <c r="K65" s="179">
        <f t="shared" si="0"/>
        <v>0.41660687851504213</v>
      </c>
      <c r="L65" s="179">
        <f t="shared" si="1"/>
        <v>1.1000000000000001</v>
      </c>
      <c r="M65" s="179">
        <f t="shared" si="2"/>
        <v>0.2</v>
      </c>
    </row>
    <row r="66" spans="1:13">
      <c r="A66" s="180">
        <v>1110</v>
      </c>
      <c r="B66" s="180" t="s">
        <v>149</v>
      </c>
      <c r="C66" s="180" t="s">
        <v>91</v>
      </c>
      <c r="D66" s="181">
        <v>0.22</v>
      </c>
      <c r="E66" s="181">
        <v>50.8</v>
      </c>
      <c r="F66" s="181">
        <v>0</v>
      </c>
      <c r="G66" s="181">
        <v>0.96799999999999997</v>
      </c>
      <c r="H66" s="181">
        <v>0.125</v>
      </c>
      <c r="I66" s="181">
        <v>0.28799999999999998</v>
      </c>
      <c r="J66" s="184">
        <v>4.2591857281477798</v>
      </c>
      <c r="K66" s="179">
        <f t="shared" si="0"/>
        <v>5.1927992397577727</v>
      </c>
      <c r="L66" s="179">
        <f t="shared" si="1"/>
        <v>13.7</v>
      </c>
      <c r="M66" s="179">
        <f t="shared" si="2"/>
        <v>2.7</v>
      </c>
    </row>
    <row r="67" spans="1:13">
      <c r="A67" s="180">
        <v>1110</v>
      </c>
      <c r="B67" s="180" t="s">
        <v>149</v>
      </c>
      <c r="C67" s="180" t="s">
        <v>92</v>
      </c>
      <c r="D67" s="181">
        <v>0.22</v>
      </c>
      <c r="E67" s="181">
        <v>50.8</v>
      </c>
      <c r="F67" s="181">
        <v>0</v>
      </c>
      <c r="G67" s="181">
        <v>0.96799999999999997</v>
      </c>
      <c r="H67" s="181">
        <v>0.125</v>
      </c>
      <c r="I67" s="181">
        <v>0.28799999999999998</v>
      </c>
      <c r="J67" s="184">
        <v>35.443737807700003</v>
      </c>
      <c r="K67" s="179">
        <f t="shared" ref="K67:K130" si="3">(E67*I67*J67/12)+(F67*J67)</f>
        <v>43.213005135147831</v>
      </c>
      <c r="L67" s="179">
        <f t="shared" ref="L67:L130" si="4">ROUND(2.721*G67*K67,1)</f>
        <v>113.8</v>
      </c>
      <c r="M67" s="179">
        <f t="shared" ref="M67:M130" si="5">ROUND((2.721*H67*K67)+(D67*J67),1)</f>
        <v>22.5</v>
      </c>
    </row>
    <row r="68" spans="1:13">
      <c r="A68" s="180">
        <v>1110</v>
      </c>
      <c r="B68" s="180" t="s">
        <v>149</v>
      </c>
      <c r="C68" s="180" t="s">
        <v>92</v>
      </c>
      <c r="D68" s="181">
        <v>0.22</v>
      </c>
      <c r="E68" s="181">
        <v>50.8</v>
      </c>
      <c r="F68" s="181">
        <v>0</v>
      </c>
      <c r="G68" s="181">
        <v>0.96799999999999997</v>
      </c>
      <c r="H68" s="181">
        <v>0.125</v>
      </c>
      <c r="I68" s="181">
        <v>0.28799999999999998</v>
      </c>
      <c r="J68" s="184">
        <v>0.57442400123408399</v>
      </c>
      <c r="K68" s="179">
        <f t="shared" si="3"/>
        <v>0.700337742304595</v>
      </c>
      <c r="L68" s="179">
        <f t="shared" si="4"/>
        <v>1.8</v>
      </c>
      <c r="M68" s="179">
        <f t="shared" si="5"/>
        <v>0.4</v>
      </c>
    </row>
    <row r="69" spans="1:13">
      <c r="A69" s="180">
        <v>1110</v>
      </c>
      <c r="B69" s="180" t="s">
        <v>149</v>
      </c>
      <c r="C69" s="180" t="s">
        <v>92</v>
      </c>
      <c r="D69" s="181">
        <v>0.22</v>
      </c>
      <c r="E69" s="181">
        <v>50.8</v>
      </c>
      <c r="F69" s="181">
        <v>0</v>
      </c>
      <c r="G69" s="181">
        <v>0.96799999999999997</v>
      </c>
      <c r="H69" s="181">
        <v>0.125</v>
      </c>
      <c r="I69" s="181">
        <v>0.28799999999999998</v>
      </c>
      <c r="J69" s="184">
        <v>4.0891401099218498</v>
      </c>
      <c r="K69" s="179">
        <f t="shared" si="3"/>
        <v>4.9854796220167188</v>
      </c>
      <c r="L69" s="179">
        <f t="shared" si="4"/>
        <v>13.1</v>
      </c>
      <c r="M69" s="179">
        <f t="shared" si="5"/>
        <v>2.6</v>
      </c>
    </row>
    <row r="70" spans="1:13">
      <c r="A70" s="180">
        <v>1110</v>
      </c>
      <c r="B70" s="180" t="s">
        <v>149</v>
      </c>
      <c r="C70" s="180" t="s">
        <v>92</v>
      </c>
      <c r="D70" s="181">
        <v>0.22</v>
      </c>
      <c r="E70" s="181">
        <v>50.8</v>
      </c>
      <c r="F70" s="181">
        <v>0</v>
      </c>
      <c r="G70" s="181">
        <v>0.96799999999999997</v>
      </c>
      <c r="H70" s="181">
        <v>0.125</v>
      </c>
      <c r="I70" s="181">
        <v>0.28799999999999998</v>
      </c>
      <c r="J70" s="184">
        <v>9.6307341216756495</v>
      </c>
      <c r="K70" s="179">
        <f t="shared" si="3"/>
        <v>11.741791041146952</v>
      </c>
      <c r="L70" s="179">
        <f t="shared" si="4"/>
        <v>30.9</v>
      </c>
      <c r="M70" s="179">
        <f t="shared" si="5"/>
        <v>6.1</v>
      </c>
    </row>
    <row r="71" spans="1:13">
      <c r="A71" s="180">
        <v>1110</v>
      </c>
      <c r="B71" s="180" t="s">
        <v>149</v>
      </c>
      <c r="C71" s="180" t="s">
        <v>92</v>
      </c>
      <c r="D71" s="181">
        <v>0.22</v>
      </c>
      <c r="E71" s="181">
        <v>50.8</v>
      </c>
      <c r="F71" s="181">
        <v>0</v>
      </c>
      <c r="G71" s="181">
        <v>0.96799999999999997</v>
      </c>
      <c r="H71" s="181">
        <v>0.125</v>
      </c>
      <c r="I71" s="181">
        <v>0.28799999999999998</v>
      </c>
      <c r="J71" s="184">
        <v>4.3098479544179197E-2</v>
      </c>
      <c r="K71" s="179">
        <f t="shared" si="3"/>
        <v>5.2545666260263274E-2</v>
      </c>
      <c r="L71" s="179">
        <f t="shared" si="4"/>
        <v>0.1</v>
      </c>
      <c r="M71" s="179">
        <f t="shared" si="5"/>
        <v>0</v>
      </c>
    </row>
    <row r="72" spans="1:13">
      <c r="A72" s="180">
        <v>1110</v>
      </c>
      <c r="B72" s="180" t="s">
        <v>149</v>
      </c>
      <c r="C72" s="180" t="s">
        <v>91</v>
      </c>
      <c r="D72" s="181">
        <v>0.22</v>
      </c>
      <c r="E72" s="181">
        <v>50.8</v>
      </c>
      <c r="F72" s="181">
        <v>0</v>
      </c>
      <c r="G72" s="181">
        <v>0.96799999999999997</v>
      </c>
      <c r="H72" s="181">
        <v>0.125</v>
      </c>
      <c r="I72" s="181">
        <v>0.28799999999999998</v>
      </c>
      <c r="J72" s="184">
        <v>3.5465253342795999</v>
      </c>
      <c r="K72" s="179">
        <f t="shared" si="3"/>
        <v>4.3239236875536875</v>
      </c>
      <c r="L72" s="179">
        <f t="shared" si="4"/>
        <v>11.4</v>
      </c>
      <c r="M72" s="179">
        <f t="shared" si="5"/>
        <v>2.2999999999999998</v>
      </c>
    </row>
    <row r="73" spans="1:13">
      <c r="A73" s="180">
        <v>1110</v>
      </c>
      <c r="B73" s="180" t="s">
        <v>149</v>
      </c>
      <c r="C73" s="180" t="s">
        <v>91</v>
      </c>
      <c r="D73" s="181">
        <v>0.22</v>
      </c>
      <c r="E73" s="181">
        <v>50.8</v>
      </c>
      <c r="F73" s="181">
        <v>0</v>
      </c>
      <c r="G73" s="181">
        <v>0.96799999999999997</v>
      </c>
      <c r="H73" s="181">
        <v>0.125</v>
      </c>
      <c r="I73" s="181">
        <v>0.28799999999999998</v>
      </c>
      <c r="J73" s="184">
        <v>9.5184093669118308</v>
      </c>
      <c r="K73" s="179">
        <f t="shared" si="3"/>
        <v>11.604844700138903</v>
      </c>
      <c r="L73" s="179">
        <f t="shared" si="4"/>
        <v>30.6</v>
      </c>
      <c r="M73" s="179">
        <f t="shared" si="5"/>
        <v>6</v>
      </c>
    </row>
    <row r="74" spans="1:13">
      <c r="A74" s="180">
        <v>1110</v>
      </c>
      <c r="B74" s="180" t="s">
        <v>149</v>
      </c>
      <c r="C74" s="180" t="s">
        <v>92</v>
      </c>
      <c r="D74" s="181">
        <v>0.22</v>
      </c>
      <c r="E74" s="181">
        <v>50.8</v>
      </c>
      <c r="F74" s="181">
        <v>0</v>
      </c>
      <c r="G74" s="181">
        <v>0.96799999999999997</v>
      </c>
      <c r="H74" s="181">
        <v>0.125</v>
      </c>
      <c r="I74" s="181">
        <v>0.28799999999999998</v>
      </c>
      <c r="J74" s="184">
        <v>4.2640375680637899</v>
      </c>
      <c r="K74" s="179">
        <f t="shared" si="3"/>
        <v>5.1987146029833715</v>
      </c>
      <c r="L74" s="179">
        <f t="shared" si="4"/>
        <v>13.7</v>
      </c>
      <c r="M74" s="179">
        <f t="shared" si="5"/>
        <v>2.7</v>
      </c>
    </row>
    <row r="75" spans="1:13">
      <c r="A75" s="180">
        <v>1110</v>
      </c>
      <c r="B75" s="180" t="s">
        <v>149</v>
      </c>
      <c r="D75" s="181">
        <v>0.22</v>
      </c>
      <c r="E75" s="181">
        <v>50.8</v>
      </c>
      <c r="F75" s="181">
        <v>0</v>
      </c>
      <c r="G75" s="181">
        <v>0.96799999999999997</v>
      </c>
      <c r="H75" s="181">
        <v>0.125</v>
      </c>
      <c r="I75" s="181">
        <v>0.28799999999999998</v>
      </c>
      <c r="J75" s="184">
        <v>0.27141920640758299</v>
      </c>
      <c r="K75" s="179">
        <f t="shared" si="3"/>
        <v>0.33091429645212517</v>
      </c>
      <c r="L75" s="179">
        <f t="shared" si="4"/>
        <v>0.9</v>
      </c>
      <c r="M75" s="179">
        <f t="shared" si="5"/>
        <v>0.2</v>
      </c>
    </row>
    <row r="76" spans="1:13">
      <c r="A76" s="180">
        <v>1110</v>
      </c>
      <c r="B76" s="180" t="s">
        <v>149</v>
      </c>
      <c r="C76" s="180" t="s">
        <v>92</v>
      </c>
      <c r="D76" s="181">
        <v>0.22</v>
      </c>
      <c r="E76" s="181">
        <v>50.8</v>
      </c>
      <c r="F76" s="181">
        <v>0</v>
      </c>
      <c r="G76" s="181">
        <v>0.96799999999999997</v>
      </c>
      <c r="H76" s="181">
        <v>0.125</v>
      </c>
      <c r="I76" s="181">
        <v>0.28799999999999998</v>
      </c>
      <c r="J76" s="184">
        <v>4.0897122342588901</v>
      </c>
      <c r="K76" s="179">
        <f t="shared" si="3"/>
        <v>4.9861771560084387</v>
      </c>
      <c r="L76" s="179">
        <f t="shared" si="4"/>
        <v>13.1</v>
      </c>
      <c r="M76" s="179">
        <f t="shared" si="5"/>
        <v>2.6</v>
      </c>
    </row>
    <row r="77" spans="1:13">
      <c r="A77" s="180">
        <v>1110</v>
      </c>
      <c r="B77" s="180" t="s">
        <v>149</v>
      </c>
      <c r="C77" s="180" t="s">
        <v>92</v>
      </c>
      <c r="D77" s="181">
        <v>0.22</v>
      </c>
      <c r="E77" s="181">
        <v>50.8</v>
      </c>
      <c r="F77" s="181">
        <v>0</v>
      </c>
      <c r="G77" s="181">
        <v>0.96799999999999997</v>
      </c>
      <c r="H77" s="181">
        <v>0.125</v>
      </c>
      <c r="I77" s="181">
        <v>0.28799999999999998</v>
      </c>
      <c r="J77" s="184">
        <v>9.7323630586419991</v>
      </c>
      <c r="K77" s="179">
        <f t="shared" si="3"/>
        <v>11.865697041096324</v>
      </c>
      <c r="L77" s="179">
        <f t="shared" si="4"/>
        <v>31.3</v>
      </c>
      <c r="M77" s="179">
        <f t="shared" si="5"/>
        <v>6.2</v>
      </c>
    </row>
    <row r="78" spans="1:13">
      <c r="A78" s="180">
        <v>1110</v>
      </c>
      <c r="B78" s="180" t="s">
        <v>149</v>
      </c>
      <c r="C78" s="180" t="s">
        <v>92</v>
      </c>
      <c r="D78" s="181">
        <v>0.22</v>
      </c>
      <c r="E78" s="181">
        <v>50.8</v>
      </c>
      <c r="F78" s="181">
        <v>0</v>
      </c>
      <c r="G78" s="181">
        <v>0.96799999999999997</v>
      </c>
      <c r="H78" s="181">
        <v>0.125</v>
      </c>
      <c r="I78" s="181">
        <v>0.28799999999999998</v>
      </c>
      <c r="J78" s="184">
        <v>76.438112630800006</v>
      </c>
      <c r="K78" s="179">
        <f t="shared" si="3"/>
        <v>93.193346919471352</v>
      </c>
      <c r="L78" s="179">
        <f t="shared" si="4"/>
        <v>245.5</v>
      </c>
      <c r="M78" s="179">
        <f t="shared" si="5"/>
        <v>48.5</v>
      </c>
    </row>
    <row r="79" spans="1:13">
      <c r="A79" s="180">
        <v>1110</v>
      </c>
      <c r="B79" s="180" t="s">
        <v>149</v>
      </c>
      <c r="C79" s="180" t="s">
        <v>92</v>
      </c>
      <c r="D79" s="181">
        <v>0.22</v>
      </c>
      <c r="E79" s="181">
        <v>50.8</v>
      </c>
      <c r="F79" s="181">
        <v>0</v>
      </c>
      <c r="G79" s="181">
        <v>0.96799999999999997</v>
      </c>
      <c r="H79" s="181">
        <v>0.125</v>
      </c>
      <c r="I79" s="181">
        <v>0.28799999999999998</v>
      </c>
      <c r="J79" s="184">
        <v>16.159707886500001</v>
      </c>
      <c r="K79" s="179">
        <f t="shared" si="3"/>
        <v>19.7019158552208</v>
      </c>
      <c r="L79" s="179">
        <f t="shared" si="4"/>
        <v>51.9</v>
      </c>
      <c r="M79" s="179">
        <f t="shared" si="5"/>
        <v>10.3</v>
      </c>
    </row>
    <row r="80" spans="1:13">
      <c r="A80" s="180">
        <v>1110</v>
      </c>
      <c r="B80" s="180" t="s">
        <v>149</v>
      </c>
      <c r="C80" s="180" t="s">
        <v>92</v>
      </c>
      <c r="D80" s="181">
        <v>0.22</v>
      </c>
      <c r="E80" s="181">
        <v>50.8</v>
      </c>
      <c r="F80" s="181">
        <v>0</v>
      </c>
      <c r="G80" s="181">
        <v>0.96799999999999997</v>
      </c>
      <c r="H80" s="181">
        <v>0.125</v>
      </c>
      <c r="I80" s="181">
        <v>0.28799999999999998</v>
      </c>
      <c r="J80" s="184">
        <v>2.49529903515834</v>
      </c>
      <c r="K80" s="179">
        <f t="shared" si="3"/>
        <v>3.0422685836650474</v>
      </c>
      <c r="L80" s="179">
        <f t="shared" si="4"/>
        <v>8</v>
      </c>
      <c r="M80" s="179">
        <f t="shared" si="5"/>
        <v>1.6</v>
      </c>
    </row>
    <row r="81" spans="1:13">
      <c r="A81" s="180">
        <v>1110</v>
      </c>
      <c r="B81" s="180" t="s">
        <v>149</v>
      </c>
      <c r="C81" s="180" t="s">
        <v>91</v>
      </c>
      <c r="D81" s="181">
        <v>0.22</v>
      </c>
      <c r="E81" s="181">
        <v>50.8</v>
      </c>
      <c r="F81" s="181">
        <v>0</v>
      </c>
      <c r="G81" s="181">
        <v>0.96799999999999997</v>
      </c>
      <c r="H81" s="181">
        <v>0.125</v>
      </c>
      <c r="I81" s="181">
        <v>0.28799999999999998</v>
      </c>
      <c r="J81" s="184">
        <v>9.3775894716898893</v>
      </c>
      <c r="K81" s="179">
        <f t="shared" si="3"/>
        <v>11.433157083884311</v>
      </c>
      <c r="L81" s="179">
        <f t="shared" si="4"/>
        <v>30.1</v>
      </c>
      <c r="M81" s="179">
        <f t="shared" si="5"/>
        <v>6</v>
      </c>
    </row>
    <row r="82" spans="1:13">
      <c r="A82" s="180">
        <v>1110</v>
      </c>
      <c r="B82" s="180" t="s">
        <v>149</v>
      </c>
      <c r="C82" s="180" t="s">
        <v>91</v>
      </c>
      <c r="D82" s="181">
        <v>0.22</v>
      </c>
      <c r="E82" s="181">
        <v>50.8</v>
      </c>
      <c r="F82" s="181">
        <v>0</v>
      </c>
      <c r="G82" s="181">
        <v>0.96799999999999997</v>
      </c>
      <c r="H82" s="181">
        <v>0.125</v>
      </c>
      <c r="I82" s="181">
        <v>0.28799999999999998</v>
      </c>
      <c r="J82" s="184">
        <v>2.2646623597225002</v>
      </c>
      <c r="K82" s="179">
        <f t="shared" si="3"/>
        <v>2.7610763489736718</v>
      </c>
      <c r="L82" s="179">
        <f t="shared" si="4"/>
        <v>7.3</v>
      </c>
      <c r="M82" s="179">
        <f t="shared" si="5"/>
        <v>1.4</v>
      </c>
    </row>
    <row r="83" spans="1:13">
      <c r="A83" s="180">
        <v>1110</v>
      </c>
      <c r="B83" s="180" t="s">
        <v>149</v>
      </c>
      <c r="C83" s="180" t="s">
        <v>92</v>
      </c>
      <c r="D83" s="181">
        <v>0.22</v>
      </c>
      <c r="E83" s="181">
        <v>50.8</v>
      </c>
      <c r="F83" s="181">
        <v>0</v>
      </c>
      <c r="G83" s="181">
        <v>0.96799999999999997</v>
      </c>
      <c r="H83" s="181">
        <v>0.125</v>
      </c>
      <c r="I83" s="181">
        <v>0.28799999999999998</v>
      </c>
      <c r="J83" s="184">
        <v>4.5107232337919196</v>
      </c>
      <c r="K83" s="179">
        <f t="shared" si="3"/>
        <v>5.4994737666391069</v>
      </c>
      <c r="L83" s="179">
        <f t="shared" si="4"/>
        <v>14.5</v>
      </c>
      <c r="M83" s="179">
        <f t="shared" si="5"/>
        <v>2.9</v>
      </c>
    </row>
    <row r="84" spans="1:13">
      <c r="A84" s="180">
        <v>1110</v>
      </c>
      <c r="B84" s="180" t="s">
        <v>149</v>
      </c>
      <c r="C84" s="180" t="s">
        <v>92</v>
      </c>
      <c r="D84" s="181">
        <v>0.22</v>
      </c>
      <c r="E84" s="181">
        <v>50.8</v>
      </c>
      <c r="F84" s="181">
        <v>0</v>
      </c>
      <c r="G84" s="181">
        <v>0.96799999999999997</v>
      </c>
      <c r="H84" s="181">
        <v>0.125</v>
      </c>
      <c r="I84" s="181">
        <v>0.28799999999999998</v>
      </c>
      <c r="J84" s="184">
        <v>1.078387932165E-2</v>
      </c>
      <c r="K84" s="179">
        <f t="shared" si="3"/>
        <v>1.3147705668955678E-2</v>
      </c>
      <c r="L84" s="179">
        <f t="shared" si="4"/>
        <v>0</v>
      </c>
      <c r="M84" s="179">
        <f t="shared" si="5"/>
        <v>0</v>
      </c>
    </row>
    <row r="85" spans="1:13">
      <c r="A85" s="180">
        <v>1110</v>
      </c>
      <c r="B85" s="180" t="s">
        <v>149</v>
      </c>
      <c r="C85" s="180" t="s">
        <v>91</v>
      </c>
      <c r="D85" s="181">
        <v>0.22</v>
      </c>
      <c r="E85" s="181">
        <v>50.8</v>
      </c>
      <c r="F85" s="181">
        <v>0</v>
      </c>
      <c r="G85" s="181">
        <v>0.96799999999999997</v>
      </c>
      <c r="H85" s="181">
        <v>0.125</v>
      </c>
      <c r="I85" s="181">
        <v>0.28799999999999998</v>
      </c>
      <c r="J85" s="184">
        <v>0.90513995668707903</v>
      </c>
      <c r="K85" s="179">
        <f t="shared" si="3"/>
        <v>1.1035466351928866</v>
      </c>
      <c r="L85" s="179">
        <f t="shared" si="4"/>
        <v>2.9</v>
      </c>
      <c r="M85" s="179">
        <f t="shared" si="5"/>
        <v>0.6</v>
      </c>
    </row>
    <row r="86" spans="1:13">
      <c r="A86" s="180">
        <v>1110</v>
      </c>
      <c r="B86" s="180" t="s">
        <v>149</v>
      </c>
      <c r="C86" s="180" t="s">
        <v>92</v>
      </c>
      <c r="D86" s="181">
        <v>0.22</v>
      </c>
      <c r="E86" s="181">
        <v>50.8</v>
      </c>
      <c r="F86" s="181">
        <v>0</v>
      </c>
      <c r="G86" s="181">
        <v>0.96799999999999997</v>
      </c>
      <c r="H86" s="181">
        <v>0.125</v>
      </c>
      <c r="I86" s="181">
        <v>0.28799999999999998</v>
      </c>
      <c r="J86" s="184">
        <v>155.76528978900001</v>
      </c>
      <c r="K86" s="179">
        <f t="shared" si="3"/>
        <v>189.90904131074879</v>
      </c>
      <c r="L86" s="179">
        <f t="shared" si="4"/>
        <v>500.2</v>
      </c>
      <c r="M86" s="179">
        <f t="shared" si="5"/>
        <v>98.9</v>
      </c>
    </row>
    <row r="87" spans="1:13">
      <c r="A87" s="180">
        <v>1110</v>
      </c>
      <c r="B87" s="180" t="s">
        <v>149</v>
      </c>
      <c r="C87" s="180" t="s">
        <v>92</v>
      </c>
      <c r="D87" s="181">
        <v>0.22</v>
      </c>
      <c r="E87" s="181">
        <v>50.8</v>
      </c>
      <c r="F87" s="181">
        <v>0</v>
      </c>
      <c r="G87" s="181">
        <v>0.96799999999999997</v>
      </c>
      <c r="H87" s="181">
        <v>0.125</v>
      </c>
      <c r="I87" s="181">
        <v>0.28799999999999998</v>
      </c>
      <c r="J87" s="184">
        <v>26.864984889700001</v>
      </c>
      <c r="K87" s="179">
        <f t="shared" si="3"/>
        <v>32.753789577522234</v>
      </c>
      <c r="L87" s="179">
        <f t="shared" si="4"/>
        <v>86.3</v>
      </c>
      <c r="M87" s="179">
        <f t="shared" si="5"/>
        <v>17.100000000000001</v>
      </c>
    </row>
    <row r="88" spans="1:13">
      <c r="A88" s="180">
        <v>1110</v>
      </c>
      <c r="B88" s="180" t="s">
        <v>149</v>
      </c>
      <c r="C88" s="180" t="s">
        <v>92</v>
      </c>
      <c r="D88" s="181">
        <v>0.22</v>
      </c>
      <c r="E88" s="181">
        <v>50.8</v>
      </c>
      <c r="F88" s="181">
        <v>0</v>
      </c>
      <c r="G88" s="181">
        <v>0.96799999999999997</v>
      </c>
      <c r="H88" s="181">
        <v>0.125</v>
      </c>
      <c r="I88" s="181">
        <v>0.28799999999999998</v>
      </c>
      <c r="J88" s="184">
        <v>61.589751998300002</v>
      </c>
      <c r="K88" s="179">
        <f t="shared" si="3"/>
        <v>75.090225636327361</v>
      </c>
      <c r="L88" s="179">
        <f t="shared" si="4"/>
        <v>197.8</v>
      </c>
      <c r="M88" s="179">
        <f t="shared" si="5"/>
        <v>39.1</v>
      </c>
    </row>
    <row r="89" spans="1:13">
      <c r="A89" s="180">
        <v>1110</v>
      </c>
      <c r="B89" s="180" t="s">
        <v>149</v>
      </c>
      <c r="C89" s="180" t="s">
        <v>91</v>
      </c>
      <c r="D89" s="181">
        <v>0.22</v>
      </c>
      <c r="E89" s="181">
        <v>50.8</v>
      </c>
      <c r="F89" s="181">
        <v>0</v>
      </c>
      <c r="G89" s="181">
        <v>0.96799999999999997</v>
      </c>
      <c r="H89" s="181">
        <v>0.125</v>
      </c>
      <c r="I89" s="181">
        <v>0.28799999999999998</v>
      </c>
      <c r="J89" s="184">
        <v>6.3049106437747398</v>
      </c>
      <c r="K89" s="179">
        <f t="shared" si="3"/>
        <v>7.6869470568901619</v>
      </c>
      <c r="L89" s="179">
        <f t="shared" si="4"/>
        <v>20.2</v>
      </c>
      <c r="M89" s="179">
        <f t="shared" si="5"/>
        <v>4</v>
      </c>
    </row>
    <row r="90" spans="1:13">
      <c r="A90" s="180">
        <v>1110</v>
      </c>
      <c r="B90" s="180" t="s">
        <v>149</v>
      </c>
      <c r="C90" s="180" t="s">
        <v>92</v>
      </c>
      <c r="D90" s="181">
        <v>0.22</v>
      </c>
      <c r="E90" s="181">
        <v>50.8</v>
      </c>
      <c r="F90" s="181">
        <v>0</v>
      </c>
      <c r="G90" s="181">
        <v>0.96799999999999997</v>
      </c>
      <c r="H90" s="181">
        <v>0.125</v>
      </c>
      <c r="I90" s="181">
        <v>0.28799999999999998</v>
      </c>
      <c r="J90" s="184">
        <v>3.0715804154586399</v>
      </c>
      <c r="K90" s="179">
        <f t="shared" si="3"/>
        <v>3.7448708425271735</v>
      </c>
      <c r="L90" s="179">
        <f t="shared" si="4"/>
        <v>9.9</v>
      </c>
      <c r="M90" s="179">
        <f t="shared" si="5"/>
        <v>1.9</v>
      </c>
    </row>
    <row r="91" spans="1:13">
      <c r="A91" s="180">
        <v>1110</v>
      </c>
      <c r="B91" s="180" t="s">
        <v>149</v>
      </c>
      <c r="C91" s="180" t="s">
        <v>92</v>
      </c>
      <c r="D91" s="181">
        <v>0.22</v>
      </c>
      <c r="E91" s="181">
        <v>50.8</v>
      </c>
      <c r="F91" s="181">
        <v>0</v>
      </c>
      <c r="G91" s="181">
        <v>0.96799999999999997</v>
      </c>
      <c r="H91" s="181">
        <v>0.125</v>
      </c>
      <c r="I91" s="181">
        <v>0.28799999999999998</v>
      </c>
      <c r="J91" s="184">
        <v>1.8742231945741401</v>
      </c>
      <c r="K91" s="179">
        <f t="shared" si="3"/>
        <v>2.2850529188247912</v>
      </c>
      <c r="L91" s="179">
        <f t="shared" si="4"/>
        <v>6</v>
      </c>
      <c r="M91" s="179">
        <f t="shared" si="5"/>
        <v>1.2</v>
      </c>
    </row>
    <row r="92" spans="1:13">
      <c r="A92" s="180">
        <v>1110</v>
      </c>
      <c r="B92" s="180" t="s">
        <v>149</v>
      </c>
      <c r="D92" s="181">
        <v>0.22</v>
      </c>
      <c r="E92" s="181">
        <v>50.8</v>
      </c>
      <c r="F92" s="181">
        <v>0</v>
      </c>
      <c r="G92" s="181">
        <v>0.96799999999999997</v>
      </c>
      <c r="H92" s="181">
        <v>0.125</v>
      </c>
      <c r="I92" s="181">
        <v>0.28799999999999998</v>
      </c>
      <c r="J92" s="184">
        <v>3.6495877320655699E-2</v>
      </c>
      <c r="K92" s="179">
        <f t="shared" si="3"/>
        <v>4.4495773629343427E-2</v>
      </c>
      <c r="L92" s="179">
        <f t="shared" si="4"/>
        <v>0.1</v>
      </c>
      <c r="M92" s="179">
        <f t="shared" si="5"/>
        <v>0</v>
      </c>
    </row>
    <row r="93" spans="1:13">
      <c r="A93" s="180">
        <v>1110</v>
      </c>
      <c r="B93" s="180" t="s">
        <v>149</v>
      </c>
      <c r="C93" s="180" t="s">
        <v>91</v>
      </c>
      <c r="D93" s="181">
        <v>0.22</v>
      </c>
      <c r="E93" s="181">
        <v>50.8</v>
      </c>
      <c r="F93" s="181">
        <v>0</v>
      </c>
      <c r="G93" s="181">
        <v>0.96799999999999997</v>
      </c>
      <c r="H93" s="181">
        <v>0.125</v>
      </c>
      <c r="I93" s="181">
        <v>0.28799999999999998</v>
      </c>
      <c r="J93" s="184">
        <v>21.564926742200001</v>
      </c>
      <c r="K93" s="179">
        <f t="shared" si="3"/>
        <v>26.291958684090236</v>
      </c>
      <c r="L93" s="179">
        <f t="shared" si="4"/>
        <v>69.3</v>
      </c>
      <c r="M93" s="179">
        <f t="shared" si="5"/>
        <v>13.7</v>
      </c>
    </row>
    <row r="94" spans="1:13">
      <c r="A94" s="180">
        <v>1110</v>
      </c>
      <c r="B94" s="180" t="s">
        <v>96</v>
      </c>
      <c r="D94" s="181">
        <v>0.8</v>
      </c>
      <c r="E94" s="181">
        <v>49.9</v>
      </c>
      <c r="F94" s="181">
        <v>0</v>
      </c>
      <c r="G94" s="181">
        <v>0.96799999999999997</v>
      </c>
      <c r="H94" s="181">
        <v>0.125</v>
      </c>
      <c r="I94" s="181">
        <v>0.28799999999999998</v>
      </c>
      <c r="J94" s="184">
        <v>0.23347055412703999</v>
      </c>
      <c r="K94" s="179">
        <f t="shared" si="3"/>
        <v>0.27960433562254305</v>
      </c>
      <c r="L94" s="179">
        <f t="shared" si="4"/>
        <v>0.7</v>
      </c>
      <c r="M94" s="179">
        <f t="shared" si="5"/>
        <v>0.3</v>
      </c>
    </row>
    <row r="95" spans="1:13">
      <c r="A95" s="180">
        <v>1110</v>
      </c>
      <c r="B95" s="180" t="s">
        <v>96</v>
      </c>
      <c r="C95" s="180" t="s">
        <v>92</v>
      </c>
      <c r="D95" s="181">
        <v>0.8</v>
      </c>
      <c r="E95" s="181">
        <v>49.9</v>
      </c>
      <c r="F95" s="181">
        <v>0</v>
      </c>
      <c r="G95" s="181">
        <v>0.96799999999999997</v>
      </c>
      <c r="H95" s="181">
        <v>0.125</v>
      </c>
      <c r="I95" s="181">
        <v>0.28799999999999998</v>
      </c>
      <c r="J95" s="184">
        <v>10.1750863398</v>
      </c>
      <c r="K95" s="179">
        <f t="shared" si="3"/>
        <v>12.185683400544479</v>
      </c>
      <c r="L95" s="179">
        <f t="shared" si="4"/>
        <v>32.1</v>
      </c>
      <c r="M95" s="179">
        <f t="shared" si="5"/>
        <v>12.3</v>
      </c>
    </row>
    <row r="96" spans="1:13">
      <c r="A96" s="180">
        <v>1110</v>
      </c>
      <c r="B96" s="180" t="s">
        <v>96</v>
      </c>
      <c r="C96" s="180" t="s">
        <v>92</v>
      </c>
      <c r="D96" s="181">
        <v>0.8</v>
      </c>
      <c r="E96" s="181">
        <v>49.9</v>
      </c>
      <c r="F96" s="181">
        <v>0</v>
      </c>
      <c r="G96" s="181">
        <v>0.96799999999999997</v>
      </c>
      <c r="H96" s="181">
        <v>0.125</v>
      </c>
      <c r="I96" s="181">
        <v>0.28799999999999998</v>
      </c>
      <c r="J96" s="184">
        <v>21.004149051799999</v>
      </c>
      <c r="K96" s="179">
        <f t="shared" si="3"/>
        <v>25.154568904435678</v>
      </c>
      <c r="L96" s="179">
        <f t="shared" si="4"/>
        <v>66.3</v>
      </c>
      <c r="M96" s="179">
        <f t="shared" si="5"/>
        <v>25.4</v>
      </c>
    </row>
    <row r="97" spans="1:13">
      <c r="A97" s="180">
        <v>1110</v>
      </c>
      <c r="B97" s="180" t="s">
        <v>96</v>
      </c>
      <c r="C97" s="180" t="s">
        <v>92</v>
      </c>
      <c r="D97" s="181">
        <v>0.8</v>
      </c>
      <c r="E97" s="181">
        <v>49.9</v>
      </c>
      <c r="F97" s="181">
        <v>0</v>
      </c>
      <c r="G97" s="181">
        <v>0.96799999999999997</v>
      </c>
      <c r="H97" s="181">
        <v>0.125</v>
      </c>
      <c r="I97" s="181">
        <v>0.28799999999999998</v>
      </c>
      <c r="J97" s="184">
        <v>4.1481019834324702</v>
      </c>
      <c r="K97" s="179">
        <f t="shared" si="3"/>
        <v>4.9677669353587257</v>
      </c>
      <c r="L97" s="179">
        <f t="shared" si="4"/>
        <v>13.1</v>
      </c>
      <c r="M97" s="179">
        <f t="shared" si="5"/>
        <v>5</v>
      </c>
    </row>
    <row r="98" spans="1:13">
      <c r="A98" s="180">
        <v>1110</v>
      </c>
      <c r="B98" s="180" t="s">
        <v>96</v>
      </c>
      <c r="C98" s="180" t="s">
        <v>92</v>
      </c>
      <c r="D98" s="181">
        <v>0.8</v>
      </c>
      <c r="E98" s="181">
        <v>49.9</v>
      </c>
      <c r="F98" s="181">
        <v>0</v>
      </c>
      <c r="G98" s="181">
        <v>0.96799999999999997</v>
      </c>
      <c r="H98" s="181">
        <v>0.125</v>
      </c>
      <c r="I98" s="181">
        <v>0.28799999999999998</v>
      </c>
      <c r="J98" s="184">
        <v>3.7716414509943301</v>
      </c>
      <c r="K98" s="179">
        <f t="shared" si="3"/>
        <v>4.5169178017108091</v>
      </c>
      <c r="L98" s="179">
        <f t="shared" si="4"/>
        <v>11.9</v>
      </c>
      <c r="M98" s="179">
        <f t="shared" si="5"/>
        <v>4.5999999999999996</v>
      </c>
    </row>
    <row r="99" spans="1:13">
      <c r="A99" s="180">
        <v>1110</v>
      </c>
      <c r="B99" s="180" t="s">
        <v>96</v>
      </c>
      <c r="C99" s="180" t="s">
        <v>94</v>
      </c>
      <c r="D99" s="181">
        <v>0.8</v>
      </c>
      <c r="E99" s="181">
        <v>49.9</v>
      </c>
      <c r="F99" s="181">
        <v>0</v>
      </c>
      <c r="G99" s="181">
        <v>0.96799999999999997</v>
      </c>
      <c r="H99" s="181">
        <v>0.125</v>
      </c>
      <c r="I99" s="181">
        <v>0.28799999999999998</v>
      </c>
      <c r="J99" s="184">
        <v>8.1642771206926099</v>
      </c>
      <c r="K99" s="179">
        <f t="shared" si="3"/>
        <v>9.7775382797414689</v>
      </c>
      <c r="L99" s="179">
        <f t="shared" si="4"/>
        <v>25.8</v>
      </c>
      <c r="M99" s="179">
        <f t="shared" si="5"/>
        <v>9.9</v>
      </c>
    </row>
    <row r="100" spans="1:13">
      <c r="A100" s="180">
        <v>1110</v>
      </c>
      <c r="B100" s="180" t="s">
        <v>96</v>
      </c>
      <c r="C100" s="180" t="s">
        <v>92</v>
      </c>
      <c r="D100" s="181">
        <v>0.8</v>
      </c>
      <c r="E100" s="181">
        <v>49.9</v>
      </c>
      <c r="F100" s="181">
        <v>0</v>
      </c>
      <c r="G100" s="181">
        <v>0.96799999999999997</v>
      </c>
      <c r="H100" s="181">
        <v>0.125</v>
      </c>
      <c r="I100" s="181">
        <v>0.28799999999999998</v>
      </c>
      <c r="J100" s="184">
        <v>0.111544005488965</v>
      </c>
      <c r="K100" s="179">
        <f t="shared" si="3"/>
        <v>0.13358510097358448</v>
      </c>
      <c r="L100" s="179">
        <f t="shared" si="4"/>
        <v>0.4</v>
      </c>
      <c r="M100" s="179">
        <f t="shared" si="5"/>
        <v>0.1</v>
      </c>
    </row>
    <row r="101" spans="1:13">
      <c r="A101" s="180">
        <v>1110</v>
      </c>
      <c r="B101" s="180" t="s">
        <v>143</v>
      </c>
      <c r="C101" s="180" t="s">
        <v>91</v>
      </c>
      <c r="D101" s="181">
        <v>0.19</v>
      </c>
      <c r="E101" s="181">
        <v>57.7</v>
      </c>
      <c r="F101" s="181">
        <v>0</v>
      </c>
      <c r="G101" s="181">
        <v>0.96799999999999997</v>
      </c>
      <c r="H101" s="181">
        <v>0.125</v>
      </c>
      <c r="I101" s="181">
        <v>0.28799999999999998</v>
      </c>
      <c r="J101" s="184">
        <v>20.804000129399999</v>
      </c>
      <c r="K101" s="179">
        <f t="shared" si="3"/>
        <v>28.809379379193118</v>
      </c>
      <c r="L101" s="179">
        <f t="shared" si="4"/>
        <v>75.900000000000006</v>
      </c>
      <c r="M101" s="179">
        <f t="shared" si="5"/>
        <v>13.8</v>
      </c>
    </row>
    <row r="102" spans="1:13">
      <c r="A102" s="180">
        <v>1110</v>
      </c>
      <c r="B102" s="180" t="s">
        <v>143</v>
      </c>
      <c r="C102" s="180" t="s">
        <v>94</v>
      </c>
      <c r="D102" s="181">
        <v>0.19</v>
      </c>
      <c r="E102" s="181">
        <v>57.7</v>
      </c>
      <c r="F102" s="181">
        <v>0</v>
      </c>
      <c r="G102" s="181">
        <v>0.96799999999999997</v>
      </c>
      <c r="H102" s="181">
        <v>0.125</v>
      </c>
      <c r="I102" s="181">
        <v>0.28799999999999998</v>
      </c>
      <c r="J102" s="184">
        <v>12.3451678646</v>
      </c>
      <c r="K102" s="179">
        <f t="shared" si="3"/>
        <v>17.095588458898082</v>
      </c>
      <c r="L102" s="179">
        <f t="shared" si="4"/>
        <v>45</v>
      </c>
      <c r="M102" s="179">
        <f t="shared" si="5"/>
        <v>8.1999999999999993</v>
      </c>
    </row>
    <row r="103" spans="1:13">
      <c r="A103" s="180">
        <v>1110</v>
      </c>
      <c r="B103" s="180" t="s">
        <v>143</v>
      </c>
      <c r="C103" s="180" t="s">
        <v>92</v>
      </c>
      <c r="D103" s="181">
        <v>0.19</v>
      </c>
      <c r="E103" s="181">
        <v>57.7</v>
      </c>
      <c r="F103" s="181">
        <v>0</v>
      </c>
      <c r="G103" s="181">
        <v>0.96799999999999997</v>
      </c>
      <c r="H103" s="181">
        <v>0.125</v>
      </c>
      <c r="I103" s="181">
        <v>0.28799999999999998</v>
      </c>
      <c r="J103" s="184">
        <v>0.61767718247021597</v>
      </c>
      <c r="K103" s="179">
        <f t="shared" si="3"/>
        <v>0.85535936228475506</v>
      </c>
      <c r="L103" s="179">
        <f t="shared" si="4"/>
        <v>2.2999999999999998</v>
      </c>
      <c r="M103" s="179">
        <f t="shared" si="5"/>
        <v>0.4</v>
      </c>
    </row>
    <row r="104" spans="1:13">
      <c r="A104" s="180">
        <v>1110</v>
      </c>
      <c r="B104" s="180" t="s">
        <v>96</v>
      </c>
      <c r="C104" s="180" t="s">
        <v>92</v>
      </c>
      <c r="D104" s="181">
        <v>0.8</v>
      </c>
      <c r="E104" s="181">
        <v>49.9</v>
      </c>
      <c r="F104" s="181">
        <v>0</v>
      </c>
      <c r="G104" s="181">
        <v>0.96799999999999997</v>
      </c>
      <c r="H104" s="181">
        <v>0.125</v>
      </c>
      <c r="I104" s="181">
        <v>0.28799999999999998</v>
      </c>
      <c r="J104" s="184">
        <v>1.50140292780364</v>
      </c>
      <c r="K104" s="179">
        <f t="shared" si="3"/>
        <v>1.7980801463376392</v>
      </c>
      <c r="L104" s="179">
        <f t="shared" si="4"/>
        <v>4.7</v>
      </c>
      <c r="M104" s="179">
        <f t="shared" si="5"/>
        <v>1.8</v>
      </c>
    </row>
    <row r="105" spans="1:13">
      <c r="A105" s="180">
        <v>1110</v>
      </c>
      <c r="B105" s="180" t="s">
        <v>96</v>
      </c>
      <c r="C105" s="180" t="s">
        <v>92</v>
      </c>
      <c r="D105" s="181">
        <v>0.8</v>
      </c>
      <c r="E105" s="181">
        <v>49.9</v>
      </c>
      <c r="F105" s="181">
        <v>0</v>
      </c>
      <c r="G105" s="181">
        <v>0.96799999999999997</v>
      </c>
      <c r="H105" s="181">
        <v>0.125</v>
      </c>
      <c r="I105" s="181">
        <v>0.28799999999999998</v>
      </c>
      <c r="J105" s="184">
        <v>0.14270894955465699</v>
      </c>
      <c r="K105" s="179">
        <f t="shared" si="3"/>
        <v>0.17090823798665719</v>
      </c>
      <c r="L105" s="179">
        <f t="shared" si="4"/>
        <v>0.5</v>
      </c>
      <c r="M105" s="179">
        <f t="shared" si="5"/>
        <v>0.2</v>
      </c>
    </row>
    <row r="106" spans="1:13">
      <c r="A106" s="180">
        <v>1110</v>
      </c>
      <c r="B106" s="180" t="s">
        <v>96</v>
      </c>
      <c r="C106" s="180" t="s">
        <v>92</v>
      </c>
      <c r="D106" s="181">
        <v>0.8</v>
      </c>
      <c r="E106" s="181">
        <v>49.9</v>
      </c>
      <c r="F106" s="181">
        <v>0</v>
      </c>
      <c r="G106" s="181">
        <v>0.96799999999999997</v>
      </c>
      <c r="H106" s="181">
        <v>0.125</v>
      </c>
      <c r="I106" s="181">
        <v>0.28799999999999998</v>
      </c>
      <c r="J106" s="184">
        <v>3.56074010939605</v>
      </c>
      <c r="K106" s="179">
        <f t="shared" si="3"/>
        <v>4.2643423550127091</v>
      </c>
      <c r="L106" s="179">
        <f t="shared" si="4"/>
        <v>11.2</v>
      </c>
      <c r="M106" s="179">
        <f t="shared" si="5"/>
        <v>4.3</v>
      </c>
    </row>
    <row r="107" spans="1:13">
      <c r="A107" s="180">
        <v>1110</v>
      </c>
      <c r="B107" s="180" t="s">
        <v>143</v>
      </c>
      <c r="C107" s="180" t="s">
        <v>94</v>
      </c>
      <c r="D107" s="181">
        <v>0.19</v>
      </c>
      <c r="E107" s="181">
        <v>57.7</v>
      </c>
      <c r="F107" s="181">
        <v>0</v>
      </c>
      <c r="G107" s="181">
        <v>0.96799999999999997</v>
      </c>
      <c r="H107" s="181">
        <v>0.125</v>
      </c>
      <c r="I107" s="181">
        <v>0.28799999999999998</v>
      </c>
      <c r="J107" s="184">
        <v>11.7779370232</v>
      </c>
      <c r="K107" s="179">
        <f t="shared" si="3"/>
        <v>16.310087189727358</v>
      </c>
      <c r="L107" s="179">
        <f t="shared" si="4"/>
        <v>43</v>
      </c>
      <c r="M107" s="179">
        <f t="shared" si="5"/>
        <v>7.8</v>
      </c>
    </row>
    <row r="108" spans="1:13">
      <c r="A108" s="180">
        <v>1110</v>
      </c>
      <c r="B108" s="180" t="s">
        <v>143</v>
      </c>
      <c r="C108" s="180" t="s">
        <v>92</v>
      </c>
      <c r="D108" s="181">
        <v>0.19</v>
      </c>
      <c r="E108" s="181">
        <v>57.7</v>
      </c>
      <c r="F108" s="181">
        <v>0</v>
      </c>
      <c r="G108" s="181">
        <v>0.96799999999999997</v>
      </c>
      <c r="H108" s="181">
        <v>0.125</v>
      </c>
      <c r="I108" s="181">
        <v>0.28799999999999998</v>
      </c>
      <c r="J108" s="184">
        <v>4.4523293997221396</v>
      </c>
      <c r="K108" s="179">
        <f t="shared" si="3"/>
        <v>6.1655857527352183</v>
      </c>
      <c r="L108" s="179">
        <f t="shared" si="4"/>
        <v>16.2</v>
      </c>
      <c r="M108" s="179">
        <f t="shared" si="5"/>
        <v>2.9</v>
      </c>
    </row>
    <row r="109" spans="1:13">
      <c r="A109" s="180">
        <v>1110</v>
      </c>
      <c r="B109" s="180" t="s">
        <v>143</v>
      </c>
      <c r="C109" s="180" t="s">
        <v>91</v>
      </c>
      <c r="D109" s="181">
        <v>0.19</v>
      </c>
      <c r="E109" s="181">
        <v>57.7</v>
      </c>
      <c r="F109" s="181">
        <v>0</v>
      </c>
      <c r="G109" s="181">
        <v>0.96799999999999997</v>
      </c>
      <c r="H109" s="181">
        <v>0.125</v>
      </c>
      <c r="I109" s="181">
        <v>0.28799999999999998</v>
      </c>
      <c r="J109" s="184">
        <v>3.9016209040955898</v>
      </c>
      <c r="K109" s="179">
        <f t="shared" si="3"/>
        <v>5.4029646279915724</v>
      </c>
      <c r="L109" s="179">
        <f t="shared" si="4"/>
        <v>14.2</v>
      </c>
      <c r="M109" s="179">
        <f t="shared" si="5"/>
        <v>2.6</v>
      </c>
    </row>
    <row r="110" spans="1:13">
      <c r="A110" s="180">
        <v>1110</v>
      </c>
      <c r="B110" s="180" t="s">
        <v>143</v>
      </c>
      <c r="C110" s="180" t="s">
        <v>92</v>
      </c>
      <c r="D110" s="181">
        <v>0.19</v>
      </c>
      <c r="E110" s="181">
        <v>57.7</v>
      </c>
      <c r="F110" s="181">
        <v>0</v>
      </c>
      <c r="G110" s="181">
        <v>0.96799999999999997</v>
      </c>
      <c r="H110" s="181">
        <v>0.125</v>
      </c>
      <c r="I110" s="181">
        <v>0.28799999999999998</v>
      </c>
      <c r="J110" s="184">
        <v>20.209740647699999</v>
      </c>
      <c r="K110" s="179">
        <f t="shared" si="3"/>
        <v>27.986448848934955</v>
      </c>
      <c r="L110" s="179">
        <f t="shared" si="4"/>
        <v>73.7</v>
      </c>
      <c r="M110" s="179">
        <f t="shared" si="5"/>
        <v>13.4</v>
      </c>
    </row>
    <row r="111" spans="1:13">
      <c r="A111" s="180">
        <v>1110</v>
      </c>
      <c r="B111" s="180" t="s">
        <v>143</v>
      </c>
      <c r="C111" s="180" t="s">
        <v>92</v>
      </c>
      <c r="D111" s="181">
        <v>0.19</v>
      </c>
      <c r="E111" s="181">
        <v>57.7</v>
      </c>
      <c r="F111" s="181">
        <v>0</v>
      </c>
      <c r="G111" s="181">
        <v>0.96799999999999997</v>
      </c>
      <c r="H111" s="181">
        <v>0.125</v>
      </c>
      <c r="I111" s="181">
        <v>0.28799999999999998</v>
      </c>
      <c r="J111" s="184">
        <v>170.98013953099999</v>
      </c>
      <c r="K111" s="179">
        <f t="shared" si="3"/>
        <v>236.77329722252878</v>
      </c>
      <c r="L111" s="179">
        <f t="shared" si="4"/>
        <v>623.6</v>
      </c>
      <c r="M111" s="179">
        <f t="shared" si="5"/>
        <v>113</v>
      </c>
    </row>
    <row r="112" spans="1:13">
      <c r="A112" s="180">
        <v>1110</v>
      </c>
      <c r="B112" s="180" t="s">
        <v>143</v>
      </c>
      <c r="C112" s="180" t="s">
        <v>92</v>
      </c>
      <c r="D112" s="181">
        <v>0.19</v>
      </c>
      <c r="E112" s="181">
        <v>57.7</v>
      </c>
      <c r="F112" s="181">
        <v>0</v>
      </c>
      <c r="G112" s="181">
        <v>0.96799999999999997</v>
      </c>
      <c r="H112" s="181">
        <v>0.125</v>
      </c>
      <c r="I112" s="181">
        <v>0.28799999999999998</v>
      </c>
      <c r="J112" s="184">
        <v>7.7266264845323098</v>
      </c>
      <c r="K112" s="179">
        <f t="shared" si="3"/>
        <v>10.699832355780343</v>
      </c>
      <c r="L112" s="179">
        <f t="shared" si="4"/>
        <v>28.2</v>
      </c>
      <c r="M112" s="179">
        <f t="shared" si="5"/>
        <v>5.0999999999999996</v>
      </c>
    </row>
    <row r="113" spans="1:13">
      <c r="A113" s="180">
        <v>1110</v>
      </c>
      <c r="B113" s="180" t="s">
        <v>143</v>
      </c>
      <c r="C113" s="180" t="s">
        <v>92</v>
      </c>
      <c r="D113" s="181">
        <v>0.19</v>
      </c>
      <c r="E113" s="181">
        <v>57.7</v>
      </c>
      <c r="F113" s="181">
        <v>0</v>
      </c>
      <c r="G113" s="181">
        <v>0.96799999999999997</v>
      </c>
      <c r="H113" s="181">
        <v>0.125</v>
      </c>
      <c r="I113" s="181">
        <v>0.28799999999999998</v>
      </c>
      <c r="J113" s="184">
        <v>6.2731745210996097</v>
      </c>
      <c r="K113" s="179">
        <f t="shared" si="3"/>
        <v>8.6870920768187396</v>
      </c>
      <c r="L113" s="179">
        <f t="shared" si="4"/>
        <v>22.9</v>
      </c>
      <c r="M113" s="179">
        <f t="shared" si="5"/>
        <v>4.0999999999999996</v>
      </c>
    </row>
    <row r="114" spans="1:13">
      <c r="A114" s="180">
        <v>1110</v>
      </c>
      <c r="B114" s="180" t="s">
        <v>143</v>
      </c>
      <c r="C114" s="180" t="s">
        <v>92</v>
      </c>
      <c r="D114" s="181">
        <v>0.19</v>
      </c>
      <c r="E114" s="181">
        <v>57.7</v>
      </c>
      <c r="F114" s="181">
        <v>0</v>
      </c>
      <c r="G114" s="181">
        <v>0.96799999999999997</v>
      </c>
      <c r="H114" s="181">
        <v>0.125</v>
      </c>
      <c r="I114" s="181">
        <v>0.28799999999999998</v>
      </c>
      <c r="J114" s="184">
        <v>16.0538042668</v>
      </c>
      <c r="K114" s="179">
        <f t="shared" si="3"/>
        <v>22.231308148664638</v>
      </c>
      <c r="L114" s="179">
        <f t="shared" si="4"/>
        <v>58.6</v>
      </c>
      <c r="M114" s="179">
        <f t="shared" si="5"/>
        <v>10.6</v>
      </c>
    </row>
    <row r="115" spans="1:13">
      <c r="A115" s="180">
        <v>1110</v>
      </c>
      <c r="B115" s="180" t="s">
        <v>143</v>
      </c>
      <c r="C115" s="180" t="s">
        <v>92</v>
      </c>
      <c r="D115" s="181">
        <v>0.19</v>
      </c>
      <c r="E115" s="181">
        <v>57.7</v>
      </c>
      <c r="F115" s="181">
        <v>0</v>
      </c>
      <c r="G115" s="181">
        <v>0.96799999999999997</v>
      </c>
      <c r="H115" s="181">
        <v>0.125</v>
      </c>
      <c r="I115" s="181">
        <v>0.28799999999999998</v>
      </c>
      <c r="J115" s="184">
        <v>4.6490506145381802</v>
      </c>
      <c r="K115" s="179">
        <f t="shared" si="3"/>
        <v>6.4380052910124723</v>
      </c>
      <c r="L115" s="179">
        <f t="shared" si="4"/>
        <v>17</v>
      </c>
      <c r="M115" s="179">
        <f t="shared" si="5"/>
        <v>3.1</v>
      </c>
    </row>
    <row r="116" spans="1:13">
      <c r="A116" s="180">
        <v>1110</v>
      </c>
      <c r="B116" s="180" t="s">
        <v>146</v>
      </c>
      <c r="C116" s="180" t="s">
        <v>94</v>
      </c>
      <c r="D116" s="181">
        <v>0.33</v>
      </c>
      <c r="E116" s="181">
        <v>53.9</v>
      </c>
      <c r="F116" s="181">
        <v>0.08</v>
      </c>
      <c r="G116" s="181">
        <v>0.96799999999999997</v>
      </c>
      <c r="H116" s="181">
        <v>0.125</v>
      </c>
      <c r="I116" s="181">
        <v>0.28799999999999998</v>
      </c>
      <c r="J116" s="184">
        <v>9.7686779607473795E-2</v>
      </c>
      <c r="K116" s="179">
        <f t="shared" si="3"/>
        <v>0.13418256046882598</v>
      </c>
      <c r="L116" s="179">
        <f t="shared" si="4"/>
        <v>0.4</v>
      </c>
      <c r="M116" s="179">
        <f t="shared" si="5"/>
        <v>0.1</v>
      </c>
    </row>
    <row r="117" spans="1:13">
      <c r="A117" s="180">
        <v>1110</v>
      </c>
      <c r="B117" s="180" t="s">
        <v>146</v>
      </c>
      <c r="C117" s="180" t="s">
        <v>91</v>
      </c>
      <c r="D117" s="181">
        <v>0.33</v>
      </c>
      <c r="E117" s="181">
        <v>53.9</v>
      </c>
      <c r="F117" s="181">
        <v>0.08</v>
      </c>
      <c r="G117" s="181">
        <v>0.96799999999999997</v>
      </c>
      <c r="H117" s="181">
        <v>0.125</v>
      </c>
      <c r="I117" s="181">
        <v>0.28799999999999998</v>
      </c>
      <c r="J117" s="184">
        <v>11.5223672226</v>
      </c>
      <c r="K117" s="179">
        <f t="shared" si="3"/>
        <v>15.827123616963359</v>
      </c>
      <c r="L117" s="179">
        <f t="shared" si="4"/>
        <v>41.7</v>
      </c>
      <c r="M117" s="179">
        <f t="shared" si="5"/>
        <v>9.1999999999999993</v>
      </c>
    </row>
    <row r="118" spans="1:13">
      <c r="A118" s="180">
        <v>1110</v>
      </c>
      <c r="B118" s="180" t="s">
        <v>146</v>
      </c>
      <c r="C118" s="180" t="s">
        <v>94</v>
      </c>
      <c r="D118" s="181">
        <v>0.33</v>
      </c>
      <c r="E118" s="181">
        <v>53.9</v>
      </c>
      <c r="F118" s="181">
        <v>0.08</v>
      </c>
      <c r="G118" s="181">
        <v>0.96799999999999997</v>
      </c>
      <c r="H118" s="181">
        <v>0.125</v>
      </c>
      <c r="I118" s="181">
        <v>0.28799999999999998</v>
      </c>
      <c r="J118" s="184">
        <v>12.9447146916</v>
      </c>
      <c r="K118" s="179">
        <f t="shared" si="3"/>
        <v>17.780860100381762</v>
      </c>
      <c r="L118" s="179">
        <f t="shared" si="4"/>
        <v>46.8</v>
      </c>
      <c r="M118" s="179">
        <f t="shared" si="5"/>
        <v>10.3</v>
      </c>
    </row>
    <row r="119" spans="1:13">
      <c r="A119" s="180">
        <v>1110</v>
      </c>
      <c r="B119" s="180" t="s">
        <v>146</v>
      </c>
      <c r="C119" s="180" t="s">
        <v>91</v>
      </c>
      <c r="D119" s="181">
        <v>0.33</v>
      </c>
      <c r="E119" s="181">
        <v>53.9</v>
      </c>
      <c r="F119" s="181">
        <v>0.08</v>
      </c>
      <c r="G119" s="181">
        <v>0.96799999999999997</v>
      </c>
      <c r="H119" s="181">
        <v>0.125</v>
      </c>
      <c r="I119" s="181">
        <v>0.28799999999999998</v>
      </c>
      <c r="J119" s="184">
        <v>0.33634015781078402</v>
      </c>
      <c r="K119" s="179">
        <f t="shared" si="3"/>
        <v>0.46199684076889291</v>
      </c>
      <c r="L119" s="179">
        <f t="shared" si="4"/>
        <v>1.2</v>
      </c>
      <c r="M119" s="179">
        <f t="shared" si="5"/>
        <v>0.3</v>
      </c>
    </row>
    <row r="120" spans="1:13">
      <c r="A120" s="180">
        <v>1110</v>
      </c>
      <c r="B120" s="180" t="s">
        <v>97</v>
      </c>
      <c r="C120" s="180" t="s">
        <v>95</v>
      </c>
      <c r="D120" s="181">
        <v>0</v>
      </c>
      <c r="E120" s="181">
        <v>49.3</v>
      </c>
      <c r="F120" s="181">
        <v>0.33</v>
      </c>
      <c r="G120" s="181">
        <v>0.96799999999999997</v>
      </c>
      <c r="H120" s="181">
        <v>0.125</v>
      </c>
      <c r="I120" s="181">
        <v>0.28799999999999998</v>
      </c>
      <c r="J120" s="184">
        <v>2.5405177352716999</v>
      </c>
      <c r="K120" s="179">
        <f>((E120*I120*J120/12)+(F120*J120))*0.765</f>
        <v>2.9408982493150488</v>
      </c>
      <c r="L120" s="179">
        <f t="shared" si="4"/>
        <v>7.7</v>
      </c>
      <c r="M120" s="179">
        <f t="shared" si="5"/>
        <v>1</v>
      </c>
    </row>
    <row r="121" spans="1:13">
      <c r="A121" s="180">
        <v>1110</v>
      </c>
      <c r="B121" s="180" t="s">
        <v>97</v>
      </c>
      <c r="C121" s="180" t="s">
        <v>91</v>
      </c>
      <c r="D121" s="181">
        <v>0</v>
      </c>
      <c r="E121" s="181">
        <v>49.3</v>
      </c>
      <c r="F121" s="181">
        <v>0.33</v>
      </c>
      <c r="G121" s="181">
        <v>0.96799999999999997</v>
      </c>
      <c r="H121" s="181">
        <v>0.125</v>
      </c>
      <c r="I121" s="181">
        <v>0.28799999999999998</v>
      </c>
      <c r="J121" s="184">
        <v>2.68946219635373</v>
      </c>
      <c r="K121" s="179">
        <f t="shared" ref="K121:K124" si="6">((E121*I121*J121/12)+(F121*J121))*0.765</f>
        <v>3.1133160595746849</v>
      </c>
      <c r="L121" s="179">
        <f t="shared" si="4"/>
        <v>8.1999999999999993</v>
      </c>
      <c r="M121" s="179">
        <f t="shared" si="5"/>
        <v>1.1000000000000001</v>
      </c>
    </row>
    <row r="122" spans="1:13">
      <c r="A122" s="180">
        <v>1110</v>
      </c>
      <c r="B122" s="180" t="s">
        <v>97</v>
      </c>
      <c r="C122" s="180" t="s">
        <v>94</v>
      </c>
      <c r="D122" s="181">
        <v>0</v>
      </c>
      <c r="E122" s="181">
        <v>49.3</v>
      </c>
      <c r="F122" s="181">
        <v>0.33</v>
      </c>
      <c r="G122" s="181">
        <v>0.96799999999999997</v>
      </c>
      <c r="H122" s="181">
        <v>0.125</v>
      </c>
      <c r="I122" s="181">
        <v>0.28799999999999998</v>
      </c>
      <c r="J122" s="184">
        <v>1.52402838098905</v>
      </c>
      <c r="K122" s="179">
        <f t="shared" si="6"/>
        <v>1.7642122057761622</v>
      </c>
      <c r="L122" s="179">
        <f t="shared" si="4"/>
        <v>4.5999999999999996</v>
      </c>
      <c r="M122" s="179">
        <f t="shared" si="5"/>
        <v>0.6</v>
      </c>
    </row>
    <row r="123" spans="1:13">
      <c r="A123" s="180">
        <v>1110</v>
      </c>
      <c r="B123" s="180" t="s">
        <v>97</v>
      </c>
      <c r="C123" s="180" t="s">
        <v>95</v>
      </c>
      <c r="D123" s="181">
        <v>0</v>
      </c>
      <c r="E123" s="181">
        <v>49.3</v>
      </c>
      <c r="F123" s="181">
        <v>0.33</v>
      </c>
      <c r="G123" s="181">
        <v>0.96799999999999997</v>
      </c>
      <c r="H123" s="181">
        <v>0.125</v>
      </c>
      <c r="I123" s="181">
        <v>0.28799999999999998</v>
      </c>
      <c r="J123" s="184">
        <v>0.19001292328254901</v>
      </c>
      <c r="K123" s="179">
        <f t="shared" si="6"/>
        <v>0.21995857996603219</v>
      </c>
      <c r="L123" s="179">
        <f t="shared" si="4"/>
        <v>0.6</v>
      </c>
      <c r="M123" s="179">
        <f t="shared" si="5"/>
        <v>0.1</v>
      </c>
    </row>
    <row r="124" spans="1:13">
      <c r="A124" s="180">
        <v>1110</v>
      </c>
      <c r="B124" s="180" t="s">
        <v>97</v>
      </c>
      <c r="C124" s="180" t="s">
        <v>92</v>
      </c>
      <c r="D124" s="181">
        <v>0</v>
      </c>
      <c r="E124" s="181">
        <v>49.3</v>
      </c>
      <c r="F124" s="181">
        <v>0.33</v>
      </c>
      <c r="G124" s="181">
        <v>0.96799999999999997</v>
      </c>
      <c r="H124" s="181">
        <v>0.125</v>
      </c>
      <c r="I124" s="181">
        <v>0.28799999999999998</v>
      </c>
      <c r="J124" s="184">
        <v>1.5750309049270901</v>
      </c>
      <c r="K124" s="179">
        <f t="shared" si="6"/>
        <v>1.8232526254817896</v>
      </c>
      <c r="L124" s="179">
        <f t="shared" si="4"/>
        <v>4.8</v>
      </c>
      <c r="M124" s="179">
        <f t="shared" si="5"/>
        <v>0.6</v>
      </c>
    </row>
    <row r="125" spans="1:13">
      <c r="A125" s="180">
        <v>1110</v>
      </c>
      <c r="B125" s="180" t="s">
        <v>96</v>
      </c>
      <c r="C125" s="180" t="s">
        <v>92</v>
      </c>
      <c r="D125" s="181">
        <v>0.8</v>
      </c>
      <c r="E125" s="181">
        <v>49.9</v>
      </c>
      <c r="F125" s="181">
        <v>0</v>
      </c>
      <c r="G125" s="181">
        <v>0.96799999999999997</v>
      </c>
      <c r="H125" s="181">
        <v>0.125</v>
      </c>
      <c r="I125" s="181">
        <v>0.28799999999999998</v>
      </c>
      <c r="J125" s="184">
        <v>29.536268507399999</v>
      </c>
      <c r="K125" s="179">
        <f t="shared" si="3"/>
        <v>35.372635164462231</v>
      </c>
      <c r="L125" s="179">
        <f t="shared" si="4"/>
        <v>93.2</v>
      </c>
      <c r="M125" s="179">
        <f t="shared" si="5"/>
        <v>35.700000000000003</v>
      </c>
    </row>
    <row r="126" spans="1:13">
      <c r="A126" s="180">
        <v>1110</v>
      </c>
      <c r="B126" s="180" t="s">
        <v>96</v>
      </c>
      <c r="C126" s="180" t="s">
        <v>92</v>
      </c>
      <c r="D126" s="181">
        <v>0.8</v>
      </c>
      <c r="E126" s="181">
        <v>49.9</v>
      </c>
      <c r="F126" s="181">
        <v>0</v>
      </c>
      <c r="G126" s="181">
        <v>0.96799999999999997</v>
      </c>
      <c r="H126" s="181">
        <v>0.125</v>
      </c>
      <c r="I126" s="181">
        <v>0.28799999999999998</v>
      </c>
      <c r="J126" s="184">
        <v>3.9344198896959202</v>
      </c>
      <c r="K126" s="179">
        <f t="shared" si="3"/>
        <v>4.7118612598998331</v>
      </c>
      <c r="L126" s="179">
        <f t="shared" si="4"/>
        <v>12.4</v>
      </c>
      <c r="M126" s="179">
        <f t="shared" si="5"/>
        <v>4.8</v>
      </c>
    </row>
    <row r="127" spans="1:13">
      <c r="A127" s="180">
        <v>1110</v>
      </c>
      <c r="B127" s="180" t="s">
        <v>96</v>
      </c>
      <c r="C127" s="180" t="s">
        <v>92</v>
      </c>
      <c r="D127" s="181">
        <v>0.8</v>
      </c>
      <c r="E127" s="181">
        <v>49.9</v>
      </c>
      <c r="F127" s="181">
        <v>0</v>
      </c>
      <c r="G127" s="181">
        <v>0.96799999999999997</v>
      </c>
      <c r="H127" s="181">
        <v>0.125</v>
      </c>
      <c r="I127" s="181">
        <v>0.28799999999999998</v>
      </c>
      <c r="J127" s="184">
        <v>0.98245854014492895</v>
      </c>
      <c r="K127" s="179">
        <f t="shared" si="3"/>
        <v>1.1765923476775668</v>
      </c>
      <c r="L127" s="179">
        <f t="shared" si="4"/>
        <v>3.1</v>
      </c>
      <c r="M127" s="179">
        <f t="shared" si="5"/>
        <v>1.2</v>
      </c>
    </row>
    <row r="128" spans="1:13">
      <c r="A128" s="180">
        <v>1110</v>
      </c>
      <c r="B128" s="180" t="s">
        <v>96</v>
      </c>
      <c r="C128" s="180" t="s">
        <v>92</v>
      </c>
      <c r="D128" s="181">
        <v>0.8</v>
      </c>
      <c r="E128" s="181">
        <v>49.9</v>
      </c>
      <c r="F128" s="181">
        <v>0</v>
      </c>
      <c r="G128" s="181">
        <v>0.96799999999999997</v>
      </c>
      <c r="H128" s="181">
        <v>0.125</v>
      </c>
      <c r="I128" s="181">
        <v>0.28799999999999998</v>
      </c>
      <c r="J128" s="184">
        <v>2.24377710159821</v>
      </c>
      <c r="K128" s="179">
        <f t="shared" si="3"/>
        <v>2.6871474568740159</v>
      </c>
      <c r="L128" s="179">
        <f t="shared" si="4"/>
        <v>7.1</v>
      </c>
      <c r="M128" s="179">
        <f t="shared" si="5"/>
        <v>2.7</v>
      </c>
    </row>
    <row r="129" spans="1:13">
      <c r="A129" s="180">
        <v>1110</v>
      </c>
      <c r="B129" s="180" t="s">
        <v>143</v>
      </c>
      <c r="D129" s="181">
        <v>0.19</v>
      </c>
      <c r="E129" s="181">
        <v>57.7</v>
      </c>
      <c r="F129" s="181">
        <v>0</v>
      </c>
      <c r="G129" s="181">
        <v>0.96799999999999997</v>
      </c>
      <c r="H129" s="181">
        <v>0.125</v>
      </c>
      <c r="I129" s="181">
        <v>0.28799999999999998</v>
      </c>
      <c r="J129" s="184">
        <v>1.06059038241925</v>
      </c>
      <c r="K129" s="179">
        <f t="shared" si="3"/>
        <v>1.4687055615741773</v>
      </c>
      <c r="L129" s="179">
        <f t="shared" si="4"/>
        <v>3.9</v>
      </c>
      <c r="M129" s="179">
        <f t="shared" si="5"/>
        <v>0.7</v>
      </c>
    </row>
    <row r="130" spans="1:13">
      <c r="A130" s="180">
        <v>1110</v>
      </c>
      <c r="B130" s="180" t="s">
        <v>143</v>
      </c>
      <c r="C130" s="180" t="s">
        <v>94</v>
      </c>
      <c r="D130" s="181">
        <v>0.19</v>
      </c>
      <c r="E130" s="181">
        <v>57.7</v>
      </c>
      <c r="F130" s="181">
        <v>0</v>
      </c>
      <c r="G130" s="181">
        <v>0.96799999999999997</v>
      </c>
      <c r="H130" s="181">
        <v>0.125</v>
      </c>
      <c r="I130" s="181">
        <v>0.28799999999999998</v>
      </c>
      <c r="J130" s="184">
        <v>2.3964760613619598</v>
      </c>
      <c r="K130" s="179">
        <f t="shared" si="3"/>
        <v>3.3186400497740416</v>
      </c>
      <c r="L130" s="179">
        <f t="shared" si="4"/>
        <v>8.6999999999999993</v>
      </c>
      <c r="M130" s="179">
        <f t="shared" si="5"/>
        <v>1.6</v>
      </c>
    </row>
    <row r="131" spans="1:13">
      <c r="A131" s="180">
        <v>1110</v>
      </c>
      <c r="B131" s="180" t="s">
        <v>143</v>
      </c>
      <c r="C131" s="180" t="s">
        <v>92</v>
      </c>
      <c r="D131" s="181">
        <v>0.19</v>
      </c>
      <c r="E131" s="181">
        <v>57.7</v>
      </c>
      <c r="F131" s="181">
        <v>0</v>
      </c>
      <c r="G131" s="181">
        <v>0.96799999999999997</v>
      </c>
      <c r="H131" s="181">
        <v>0.125</v>
      </c>
      <c r="I131" s="181">
        <v>0.28799999999999998</v>
      </c>
      <c r="J131" s="184">
        <v>3.25449735504721</v>
      </c>
      <c r="K131" s="179">
        <f t="shared" ref="K131:K194" si="7">(E131*I131*J131/12)+(F131*J131)</f>
        <v>4.5068279372693762</v>
      </c>
      <c r="L131" s="179">
        <f t="shared" ref="L131:L194" si="8">ROUND(2.721*G131*K131,1)</f>
        <v>11.9</v>
      </c>
      <c r="M131" s="179">
        <f t="shared" ref="M131:M194" si="9">ROUND((2.721*H131*K131)+(D131*J131),1)</f>
        <v>2.2000000000000002</v>
      </c>
    </row>
    <row r="132" spans="1:13">
      <c r="A132" s="180">
        <v>1110</v>
      </c>
      <c r="B132" s="180" t="s">
        <v>143</v>
      </c>
      <c r="C132" s="180" t="s">
        <v>94</v>
      </c>
      <c r="D132" s="181">
        <v>0.19</v>
      </c>
      <c r="E132" s="181">
        <v>57.7</v>
      </c>
      <c r="F132" s="181">
        <v>0</v>
      </c>
      <c r="G132" s="181">
        <v>0.96799999999999997</v>
      </c>
      <c r="H132" s="181">
        <v>0.125</v>
      </c>
      <c r="I132" s="181">
        <v>0.28799999999999998</v>
      </c>
      <c r="J132" s="184">
        <v>1.67683178826852</v>
      </c>
      <c r="K132" s="179">
        <f t="shared" si="7"/>
        <v>2.3220766603942464</v>
      </c>
      <c r="L132" s="179">
        <f t="shared" si="8"/>
        <v>6.1</v>
      </c>
      <c r="M132" s="179">
        <f t="shared" si="9"/>
        <v>1.1000000000000001</v>
      </c>
    </row>
    <row r="133" spans="1:13">
      <c r="A133" s="180">
        <v>1110</v>
      </c>
      <c r="B133" s="180" t="s">
        <v>143</v>
      </c>
      <c r="C133" s="180" t="s">
        <v>94</v>
      </c>
      <c r="D133" s="181">
        <v>0.19</v>
      </c>
      <c r="E133" s="181">
        <v>57.7</v>
      </c>
      <c r="F133" s="181">
        <v>0</v>
      </c>
      <c r="G133" s="181">
        <v>0.96799999999999997</v>
      </c>
      <c r="H133" s="181">
        <v>0.125</v>
      </c>
      <c r="I133" s="181">
        <v>0.28799999999999998</v>
      </c>
      <c r="J133" s="184">
        <v>3.0927027421920301</v>
      </c>
      <c r="K133" s="179">
        <f t="shared" si="7"/>
        <v>4.2827747573875232</v>
      </c>
      <c r="L133" s="179">
        <f t="shared" si="8"/>
        <v>11.3</v>
      </c>
      <c r="M133" s="179">
        <f t="shared" si="9"/>
        <v>2</v>
      </c>
    </row>
    <row r="134" spans="1:13">
      <c r="A134" s="180">
        <v>1110</v>
      </c>
      <c r="B134" s="180" t="s">
        <v>143</v>
      </c>
      <c r="C134" s="180" t="s">
        <v>92</v>
      </c>
      <c r="D134" s="181">
        <v>0.19</v>
      </c>
      <c r="E134" s="181">
        <v>57.7</v>
      </c>
      <c r="F134" s="181">
        <v>0</v>
      </c>
      <c r="G134" s="181">
        <v>0.96799999999999997</v>
      </c>
      <c r="H134" s="181">
        <v>0.125</v>
      </c>
      <c r="I134" s="181">
        <v>0.28799999999999998</v>
      </c>
      <c r="J134" s="184">
        <v>2.3660919065256398</v>
      </c>
      <c r="K134" s="179">
        <f t="shared" si="7"/>
        <v>3.276564072156706</v>
      </c>
      <c r="L134" s="179">
        <f t="shared" si="8"/>
        <v>8.6</v>
      </c>
      <c r="M134" s="179">
        <f t="shared" si="9"/>
        <v>1.6</v>
      </c>
    </row>
    <row r="135" spans="1:13">
      <c r="A135" s="180">
        <v>1110</v>
      </c>
      <c r="B135" s="180" t="s">
        <v>143</v>
      </c>
      <c r="C135" s="180" t="s">
        <v>94</v>
      </c>
      <c r="D135" s="181">
        <v>0.19</v>
      </c>
      <c r="E135" s="181">
        <v>57.7</v>
      </c>
      <c r="F135" s="181">
        <v>0</v>
      </c>
      <c r="G135" s="181">
        <v>0.96799999999999997</v>
      </c>
      <c r="H135" s="181">
        <v>0.125</v>
      </c>
      <c r="I135" s="181">
        <v>0.28799999999999998</v>
      </c>
      <c r="J135" s="184">
        <v>23.116825804600001</v>
      </c>
      <c r="K135" s="179">
        <f t="shared" si="7"/>
        <v>32.012180374210082</v>
      </c>
      <c r="L135" s="179">
        <f t="shared" si="8"/>
        <v>84.3</v>
      </c>
      <c r="M135" s="179">
        <f t="shared" si="9"/>
        <v>15.3</v>
      </c>
    </row>
    <row r="136" spans="1:13">
      <c r="A136" s="180">
        <v>1110</v>
      </c>
      <c r="B136" s="180" t="s">
        <v>143</v>
      </c>
      <c r="C136" s="180" t="s">
        <v>94</v>
      </c>
      <c r="D136" s="181">
        <v>0.19</v>
      </c>
      <c r="E136" s="181">
        <v>57.7</v>
      </c>
      <c r="F136" s="181">
        <v>0</v>
      </c>
      <c r="G136" s="181">
        <v>0.96799999999999997</v>
      </c>
      <c r="H136" s="181">
        <v>0.125</v>
      </c>
      <c r="I136" s="181">
        <v>0.28799999999999998</v>
      </c>
      <c r="J136" s="184">
        <v>62.685069388499997</v>
      </c>
      <c r="K136" s="179">
        <f t="shared" si="7"/>
        <v>86.80628408919479</v>
      </c>
      <c r="L136" s="179">
        <f t="shared" si="8"/>
        <v>228.6</v>
      </c>
      <c r="M136" s="179">
        <f t="shared" si="9"/>
        <v>41.4</v>
      </c>
    </row>
    <row r="137" spans="1:13">
      <c r="A137" s="180">
        <v>1110</v>
      </c>
      <c r="B137" s="180" t="s">
        <v>143</v>
      </c>
      <c r="C137" s="180" t="s">
        <v>94</v>
      </c>
      <c r="D137" s="181">
        <v>0.19</v>
      </c>
      <c r="E137" s="181">
        <v>57.7</v>
      </c>
      <c r="F137" s="181">
        <v>0</v>
      </c>
      <c r="G137" s="181">
        <v>0.96799999999999997</v>
      </c>
      <c r="H137" s="181">
        <v>0.125</v>
      </c>
      <c r="I137" s="181">
        <v>0.28799999999999998</v>
      </c>
      <c r="J137" s="184">
        <v>48.5611149645</v>
      </c>
      <c r="K137" s="179">
        <f t="shared" si="7"/>
        <v>67.247432002839602</v>
      </c>
      <c r="L137" s="179">
        <f t="shared" si="8"/>
        <v>177.1</v>
      </c>
      <c r="M137" s="179">
        <f t="shared" si="9"/>
        <v>32.1</v>
      </c>
    </row>
    <row r="138" spans="1:13">
      <c r="A138" s="180">
        <v>1110</v>
      </c>
      <c r="B138" s="180" t="s">
        <v>143</v>
      </c>
      <c r="C138" s="180" t="s">
        <v>92</v>
      </c>
      <c r="D138" s="181">
        <v>0.19</v>
      </c>
      <c r="E138" s="181">
        <v>57.7</v>
      </c>
      <c r="F138" s="181">
        <v>0</v>
      </c>
      <c r="G138" s="181">
        <v>0.96799999999999997</v>
      </c>
      <c r="H138" s="181">
        <v>0.125</v>
      </c>
      <c r="I138" s="181">
        <v>0.28799999999999998</v>
      </c>
      <c r="J138" s="184">
        <v>0.50015490452647404</v>
      </c>
      <c r="K138" s="179">
        <f t="shared" si="7"/>
        <v>0.69261451178826128</v>
      </c>
      <c r="L138" s="179">
        <f t="shared" si="8"/>
        <v>1.8</v>
      </c>
      <c r="M138" s="179">
        <f t="shared" si="9"/>
        <v>0.3</v>
      </c>
    </row>
    <row r="139" spans="1:13">
      <c r="A139" s="180">
        <v>1110</v>
      </c>
      <c r="B139" s="180" t="s">
        <v>143</v>
      </c>
      <c r="D139" s="181">
        <v>0.19</v>
      </c>
      <c r="E139" s="181">
        <v>57.7</v>
      </c>
      <c r="F139" s="181">
        <v>0</v>
      </c>
      <c r="G139" s="181">
        <v>0.96799999999999997</v>
      </c>
      <c r="H139" s="181">
        <v>0.125</v>
      </c>
      <c r="I139" s="181">
        <v>0.28799999999999998</v>
      </c>
      <c r="J139" s="184">
        <v>0.12614312467892999</v>
      </c>
      <c r="K139" s="179">
        <f t="shared" si="7"/>
        <v>0.17468299905538223</v>
      </c>
      <c r="L139" s="179">
        <f t="shared" si="8"/>
        <v>0.5</v>
      </c>
      <c r="M139" s="179">
        <f t="shared" si="9"/>
        <v>0.1</v>
      </c>
    </row>
    <row r="140" spans="1:13">
      <c r="A140" s="180">
        <v>1110</v>
      </c>
      <c r="B140" s="180" t="s">
        <v>143</v>
      </c>
      <c r="C140" s="180" t="s">
        <v>94</v>
      </c>
      <c r="D140" s="181">
        <v>0.19</v>
      </c>
      <c r="E140" s="181">
        <v>57.7</v>
      </c>
      <c r="F140" s="181">
        <v>0</v>
      </c>
      <c r="G140" s="181">
        <v>0.96799999999999997</v>
      </c>
      <c r="H140" s="181">
        <v>0.125</v>
      </c>
      <c r="I140" s="181">
        <v>0.28799999999999998</v>
      </c>
      <c r="J140" s="184">
        <v>0.91561652017199502</v>
      </c>
      <c r="K140" s="179">
        <f t="shared" si="7"/>
        <v>1.2679457571341788</v>
      </c>
      <c r="L140" s="179">
        <f t="shared" si="8"/>
        <v>3.3</v>
      </c>
      <c r="M140" s="179">
        <f t="shared" si="9"/>
        <v>0.6</v>
      </c>
    </row>
    <row r="141" spans="1:13">
      <c r="A141" s="180">
        <v>1110</v>
      </c>
      <c r="B141" s="180" t="s">
        <v>143</v>
      </c>
      <c r="C141" s="180" t="s">
        <v>94</v>
      </c>
      <c r="D141" s="181">
        <v>0.19</v>
      </c>
      <c r="E141" s="181">
        <v>57.7</v>
      </c>
      <c r="F141" s="181">
        <v>0</v>
      </c>
      <c r="G141" s="181">
        <v>0.96799999999999997</v>
      </c>
      <c r="H141" s="181">
        <v>0.125</v>
      </c>
      <c r="I141" s="181">
        <v>0.28799999999999998</v>
      </c>
      <c r="J141" s="184">
        <v>0.24210520770775901</v>
      </c>
      <c r="K141" s="179">
        <f t="shared" si="7"/>
        <v>0.33526729163370467</v>
      </c>
      <c r="L141" s="179">
        <f t="shared" si="8"/>
        <v>0.9</v>
      </c>
      <c r="M141" s="179">
        <f t="shared" si="9"/>
        <v>0.2</v>
      </c>
    </row>
    <row r="142" spans="1:13">
      <c r="A142" s="180">
        <v>1110</v>
      </c>
      <c r="B142" s="180" t="s">
        <v>143</v>
      </c>
      <c r="C142" s="180" t="s">
        <v>92</v>
      </c>
      <c r="D142" s="181">
        <v>0.19</v>
      </c>
      <c r="E142" s="181">
        <v>57.7</v>
      </c>
      <c r="F142" s="181">
        <v>0</v>
      </c>
      <c r="G142" s="181">
        <v>0.96799999999999997</v>
      </c>
      <c r="H142" s="181">
        <v>0.125</v>
      </c>
      <c r="I142" s="181">
        <v>0.28799999999999998</v>
      </c>
      <c r="J142" s="184">
        <v>3.66725014054217</v>
      </c>
      <c r="K142" s="179">
        <f t="shared" si="7"/>
        <v>5.0784079946227969</v>
      </c>
      <c r="L142" s="179">
        <f t="shared" si="8"/>
        <v>13.4</v>
      </c>
      <c r="M142" s="179">
        <f t="shared" si="9"/>
        <v>2.4</v>
      </c>
    </row>
    <row r="143" spans="1:13">
      <c r="A143" s="180">
        <v>1110</v>
      </c>
      <c r="B143" s="180" t="s">
        <v>143</v>
      </c>
      <c r="D143" s="181">
        <v>0.19</v>
      </c>
      <c r="E143" s="181">
        <v>57.7</v>
      </c>
      <c r="F143" s="181">
        <v>0</v>
      </c>
      <c r="G143" s="181">
        <v>0.96799999999999997</v>
      </c>
      <c r="H143" s="181">
        <v>0.125</v>
      </c>
      <c r="I143" s="181">
        <v>0.28799999999999998</v>
      </c>
      <c r="J143" s="184">
        <v>0.129596142434211</v>
      </c>
      <c r="K143" s="179">
        <f t="shared" si="7"/>
        <v>0.17946473804289539</v>
      </c>
      <c r="L143" s="179">
        <f t="shared" si="8"/>
        <v>0.5</v>
      </c>
      <c r="M143" s="179">
        <f t="shared" si="9"/>
        <v>0.1</v>
      </c>
    </row>
    <row r="144" spans="1:13">
      <c r="A144" s="180">
        <v>1110</v>
      </c>
      <c r="B144" s="180" t="s">
        <v>143</v>
      </c>
      <c r="C144" s="180" t="s">
        <v>94</v>
      </c>
      <c r="D144" s="181">
        <v>0.19</v>
      </c>
      <c r="E144" s="181">
        <v>57.7</v>
      </c>
      <c r="F144" s="181">
        <v>0</v>
      </c>
      <c r="G144" s="181">
        <v>0.96799999999999997</v>
      </c>
      <c r="H144" s="181">
        <v>0.125</v>
      </c>
      <c r="I144" s="181">
        <v>0.28799999999999998</v>
      </c>
      <c r="J144" s="184">
        <v>1.8808569911998301</v>
      </c>
      <c r="K144" s="179">
        <f t="shared" si="7"/>
        <v>2.6046107614135248</v>
      </c>
      <c r="L144" s="179">
        <f t="shared" si="8"/>
        <v>6.9</v>
      </c>
      <c r="M144" s="179">
        <f t="shared" si="9"/>
        <v>1.2</v>
      </c>
    </row>
    <row r="145" spans="1:13">
      <c r="A145" s="180">
        <v>1110</v>
      </c>
      <c r="B145" s="180" t="s">
        <v>146</v>
      </c>
      <c r="C145" s="180" t="s">
        <v>92</v>
      </c>
      <c r="D145" s="181">
        <v>0.33</v>
      </c>
      <c r="E145" s="181">
        <v>53.9</v>
      </c>
      <c r="F145" s="181">
        <v>0.08</v>
      </c>
      <c r="G145" s="181">
        <v>0.96799999999999997</v>
      </c>
      <c r="H145" s="181">
        <v>0.125</v>
      </c>
      <c r="I145" s="181">
        <v>0.28799999999999998</v>
      </c>
      <c r="J145" s="184">
        <v>1.0647075274184199</v>
      </c>
      <c r="K145" s="179">
        <f t="shared" si="7"/>
        <v>1.4624822596619416</v>
      </c>
      <c r="L145" s="179">
        <f t="shared" si="8"/>
        <v>3.9</v>
      </c>
      <c r="M145" s="179">
        <f t="shared" si="9"/>
        <v>0.8</v>
      </c>
    </row>
    <row r="146" spans="1:13">
      <c r="A146" s="180">
        <v>1110</v>
      </c>
      <c r="B146" s="180" t="s">
        <v>146</v>
      </c>
      <c r="C146" s="180" t="s">
        <v>92</v>
      </c>
      <c r="D146" s="181">
        <v>0.33</v>
      </c>
      <c r="E146" s="181">
        <v>53.9</v>
      </c>
      <c r="F146" s="181">
        <v>0.08</v>
      </c>
      <c r="G146" s="181">
        <v>0.96799999999999997</v>
      </c>
      <c r="H146" s="181">
        <v>0.125</v>
      </c>
      <c r="I146" s="181">
        <v>0.28799999999999998</v>
      </c>
      <c r="J146" s="184">
        <v>2.2522196447874099</v>
      </c>
      <c r="K146" s="179">
        <f t="shared" si="7"/>
        <v>3.0936489040799864</v>
      </c>
      <c r="L146" s="179">
        <f t="shared" si="8"/>
        <v>8.1</v>
      </c>
      <c r="M146" s="179">
        <f t="shared" si="9"/>
        <v>1.8</v>
      </c>
    </row>
    <row r="147" spans="1:13">
      <c r="A147" s="180">
        <v>1110</v>
      </c>
      <c r="B147" s="180" t="s">
        <v>146</v>
      </c>
      <c r="C147" s="180" t="s">
        <v>92</v>
      </c>
      <c r="D147" s="181">
        <v>0.33</v>
      </c>
      <c r="E147" s="181">
        <v>53.9</v>
      </c>
      <c r="F147" s="181">
        <v>0.08</v>
      </c>
      <c r="G147" s="181">
        <v>0.96799999999999997</v>
      </c>
      <c r="H147" s="181">
        <v>0.125</v>
      </c>
      <c r="I147" s="181">
        <v>0.28799999999999998</v>
      </c>
      <c r="J147" s="184">
        <v>2.2302839525707401</v>
      </c>
      <c r="K147" s="179">
        <f t="shared" si="7"/>
        <v>3.0635180372511686</v>
      </c>
      <c r="L147" s="179">
        <f t="shared" si="8"/>
        <v>8.1</v>
      </c>
      <c r="M147" s="179">
        <f t="shared" si="9"/>
        <v>1.8</v>
      </c>
    </row>
    <row r="148" spans="1:13">
      <c r="A148" s="180">
        <v>1110</v>
      </c>
      <c r="B148" s="180" t="s">
        <v>146</v>
      </c>
      <c r="C148" s="180" t="s">
        <v>92</v>
      </c>
      <c r="D148" s="181">
        <v>0.33</v>
      </c>
      <c r="E148" s="181">
        <v>53.9</v>
      </c>
      <c r="F148" s="181">
        <v>0.08</v>
      </c>
      <c r="G148" s="181">
        <v>0.96799999999999997</v>
      </c>
      <c r="H148" s="181">
        <v>0.125</v>
      </c>
      <c r="I148" s="181">
        <v>0.28799999999999998</v>
      </c>
      <c r="J148" s="184">
        <v>1.75659164981394</v>
      </c>
      <c r="K148" s="179">
        <f t="shared" si="7"/>
        <v>2.4128542901844279</v>
      </c>
      <c r="L148" s="179">
        <f t="shared" si="8"/>
        <v>6.4</v>
      </c>
      <c r="M148" s="179">
        <f t="shared" si="9"/>
        <v>1.4</v>
      </c>
    </row>
    <row r="149" spans="1:13">
      <c r="A149" s="180">
        <v>1110</v>
      </c>
      <c r="B149" s="180" t="s">
        <v>146</v>
      </c>
      <c r="C149" s="180" t="s">
        <v>92</v>
      </c>
      <c r="D149" s="181">
        <v>0.33</v>
      </c>
      <c r="E149" s="181">
        <v>53.9</v>
      </c>
      <c r="F149" s="181">
        <v>0.08</v>
      </c>
      <c r="G149" s="181">
        <v>0.96799999999999997</v>
      </c>
      <c r="H149" s="181">
        <v>0.125</v>
      </c>
      <c r="I149" s="181">
        <v>0.28799999999999998</v>
      </c>
      <c r="J149" s="184">
        <v>2.6519605833591502</v>
      </c>
      <c r="K149" s="179">
        <f t="shared" si="7"/>
        <v>3.642733057302129</v>
      </c>
      <c r="L149" s="179">
        <f t="shared" si="8"/>
        <v>9.6</v>
      </c>
      <c r="M149" s="179">
        <f t="shared" si="9"/>
        <v>2.1</v>
      </c>
    </row>
    <row r="150" spans="1:13">
      <c r="A150" s="180">
        <v>1110</v>
      </c>
      <c r="B150" s="180" t="s">
        <v>146</v>
      </c>
      <c r="C150" s="180" t="s">
        <v>91</v>
      </c>
      <c r="D150" s="181">
        <v>0.33</v>
      </c>
      <c r="E150" s="181">
        <v>53.9</v>
      </c>
      <c r="F150" s="181">
        <v>0.08</v>
      </c>
      <c r="G150" s="181">
        <v>0.96799999999999997</v>
      </c>
      <c r="H150" s="181">
        <v>0.125</v>
      </c>
      <c r="I150" s="181">
        <v>0.28799999999999998</v>
      </c>
      <c r="J150" s="184">
        <v>1.5195925510195001</v>
      </c>
      <c r="K150" s="179">
        <f t="shared" si="7"/>
        <v>2.0873123280803854</v>
      </c>
      <c r="L150" s="179">
        <f t="shared" si="8"/>
        <v>5.5</v>
      </c>
      <c r="M150" s="179">
        <f t="shared" si="9"/>
        <v>1.2</v>
      </c>
    </row>
    <row r="151" spans="1:13">
      <c r="A151" s="180">
        <v>1110</v>
      </c>
      <c r="B151" s="180" t="s">
        <v>146</v>
      </c>
      <c r="C151" s="180" t="s">
        <v>92</v>
      </c>
      <c r="D151" s="181">
        <v>0.33</v>
      </c>
      <c r="E151" s="181">
        <v>53.9</v>
      </c>
      <c r="F151" s="181">
        <v>0.08</v>
      </c>
      <c r="G151" s="181">
        <v>0.96799999999999997</v>
      </c>
      <c r="H151" s="181">
        <v>0.125</v>
      </c>
      <c r="I151" s="181">
        <v>0.28799999999999998</v>
      </c>
      <c r="J151" s="184">
        <v>5.7695779273975303</v>
      </c>
      <c r="K151" s="179">
        <f t="shared" si="7"/>
        <v>7.9250922410732469</v>
      </c>
      <c r="L151" s="179">
        <f t="shared" si="8"/>
        <v>20.9</v>
      </c>
      <c r="M151" s="179">
        <f t="shared" si="9"/>
        <v>4.5999999999999996</v>
      </c>
    </row>
    <row r="152" spans="1:13">
      <c r="A152" s="180">
        <v>1110</v>
      </c>
      <c r="B152" s="180" t="s">
        <v>146</v>
      </c>
      <c r="C152" s="180" t="s">
        <v>92</v>
      </c>
      <c r="D152" s="181">
        <v>0.33</v>
      </c>
      <c r="E152" s="181">
        <v>53.9</v>
      </c>
      <c r="F152" s="181">
        <v>0.08</v>
      </c>
      <c r="G152" s="181">
        <v>0.96799999999999997</v>
      </c>
      <c r="H152" s="181">
        <v>0.125</v>
      </c>
      <c r="I152" s="181">
        <v>0.28799999999999998</v>
      </c>
      <c r="J152" s="184">
        <v>162.727342741</v>
      </c>
      <c r="K152" s="179">
        <f t="shared" si="7"/>
        <v>223.5222779890376</v>
      </c>
      <c r="L152" s="179">
        <f t="shared" si="8"/>
        <v>588.70000000000005</v>
      </c>
      <c r="M152" s="179">
        <f t="shared" si="9"/>
        <v>129.69999999999999</v>
      </c>
    </row>
    <row r="153" spans="1:13">
      <c r="A153" s="180">
        <v>1110</v>
      </c>
      <c r="B153" s="180" t="s">
        <v>146</v>
      </c>
      <c r="C153" s="180" t="s">
        <v>91</v>
      </c>
      <c r="D153" s="181">
        <v>0.33</v>
      </c>
      <c r="E153" s="181">
        <v>53.9</v>
      </c>
      <c r="F153" s="181">
        <v>0.08</v>
      </c>
      <c r="G153" s="181">
        <v>0.96799999999999997</v>
      </c>
      <c r="H153" s="181">
        <v>0.125</v>
      </c>
      <c r="I153" s="181">
        <v>0.28799999999999998</v>
      </c>
      <c r="J153" s="184">
        <v>6.0177632882628096</v>
      </c>
      <c r="K153" s="179">
        <f t="shared" si="7"/>
        <v>8.2659996527577952</v>
      </c>
      <c r="L153" s="179">
        <f t="shared" si="8"/>
        <v>21.8</v>
      </c>
      <c r="M153" s="179">
        <f t="shared" si="9"/>
        <v>4.8</v>
      </c>
    </row>
    <row r="154" spans="1:13">
      <c r="A154" s="180">
        <v>1110</v>
      </c>
      <c r="B154" s="180" t="s">
        <v>146</v>
      </c>
      <c r="C154" s="180" t="s">
        <v>94</v>
      </c>
      <c r="D154" s="181">
        <v>0.33</v>
      </c>
      <c r="E154" s="181">
        <v>53.9</v>
      </c>
      <c r="F154" s="181">
        <v>0.08</v>
      </c>
      <c r="G154" s="181">
        <v>0.96799999999999997</v>
      </c>
      <c r="H154" s="181">
        <v>0.125</v>
      </c>
      <c r="I154" s="181">
        <v>0.28799999999999998</v>
      </c>
      <c r="J154" s="184">
        <v>24.678953552900001</v>
      </c>
      <c r="K154" s="179">
        <f t="shared" si="7"/>
        <v>33.899010600263438</v>
      </c>
      <c r="L154" s="179">
        <f t="shared" si="8"/>
        <v>89.3</v>
      </c>
      <c r="M154" s="179">
        <f t="shared" si="9"/>
        <v>19.7</v>
      </c>
    </row>
    <row r="155" spans="1:13">
      <c r="A155" s="180">
        <v>1110</v>
      </c>
      <c r="B155" s="180" t="s">
        <v>146</v>
      </c>
      <c r="C155" s="180" t="s">
        <v>92</v>
      </c>
      <c r="D155" s="181">
        <v>0.33</v>
      </c>
      <c r="E155" s="181">
        <v>53.9</v>
      </c>
      <c r="F155" s="181">
        <v>0.08</v>
      </c>
      <c r="G155" s="181">
        <v>0.96799999999999997</v>
      </c>
      <c r="H155" s="181">
        <v>0.125</v>
      </c>
      <c r="I155" s="181">
        <v>0.28799999999999998</v>
      </c>
      <c r="J155" s="184">
        <v>2.1665792204174501</v>
      </c>
      <c r="K155" s="179">
        <f t="shared" si="7"/>
        <v>2.9760132171654092</v>
      </c>
      <c r="L155" s="179">
        <f t="shared" si="8"/>
        <v>7.8</v>
      </c>
      <c r="M155" s="179">
        <f t="shared" si="9"/>
        <v>1.7</v>
      </c>
    </row>
    <row r="156" spans="1:13">
      <c r="A156" s="180">
        <v>1110</v>
      </c>
      <c r="B156" s="180" t="s">
        <v>146</v>
      </c>
      <c r="C156" s="180" t="s">
        <v>91</v>
      </c>
      <c r="D156" s="181">
        <v>0.33</v>
      </c>
      <c r="E156" s="181">
        <v>53.9</v>
      </c>
      <c r="F156" s="181">
        <v>0.08</v>
      </c>
      <c r="G156" s="181">
        <v>0.96799999999999997</v>
      </c>
      <c r="H156" s="181">
        <v>0.125</v>
      </c>
      <c r="I156" s="181">
        <v>0.28799999999999998</v>
      </c>
      <c r="J156" s="184">
        <v>8.7784233764103003</v>
      </c>
      <c r="K156" s="179">
        <f t="shared" si="7"/>
        <v>12.058042349837187</v>
      </c>
      <c r="L156" s="179">
        <f t="shared" si="8"/>
        <v>31.8</v>
      </c>
      <c r="M156" s="179">
        <f t="shared" si="9"/>
        <v>7</v>
      </c>
    </row>
    <row r="157" spans="1:13">
      <c r="A157" s="180">
        <v>1110</v>
      </c>
      <c r="B157" s="180" t="s">
        <v>146</v>
      </c>
      <c r="C157" s="180" t="s">
        <v>92</v>
      </c>
      <c r="D157" s="181">
        <v>0.33</v>
      </c>
      <c r="E157" s="181">
        <v>53.9</v>
      </c>
      <c r="F157" s="181">
        <v>0.08</v>
      </c>
      <c r="G157" s="181">
        <v>0.96799999999999997</v>
      </c>
      <c r="H157" s="181">
        <v>0.125</v>
      </c>
      <c r="I157" s="181">
        <v>0.28799999999999998</v>
      </c>
      <c r="J157" s="184">
        <v>4.8434933316633497</v>
      </c>
      <c r="K157" s="179">
        <f t="shared" si="7"/>
        <v>6.6530224403727765</v>
      </c>
      <c r="L157" s="179">
        <f t="shared" si="8"/>
        <v>17.5</v>
      </c>
      <c r="M157" s="179">
        <f t="shared" si="9"/>
        <v>3.9</v>
      </c>
    </row>
    <row r="158" spans="1:13">
      <c r="A158" s="180">
        <v>1110</v>
      </c>
      <c r="B158" s="180" t="s">
        <v>146</v>
      </c>
      <c r="C158" s="180" t="s">
        <v>92</v>
      </c>
      <c r="D158" s="181">
        <v>0.33</v>
      </c>
      <c r="E158" s="181">
        <v>53.9</v>
      </c>
      <c r="F158" s="181">
        <v>0.08</v>
      </c>
      <c r="G158" s="181">
        <v>0.96799999999999997</v>
      </c>
      <c r="H158" s="181">
        <v>0.125</v>
      </c>
      <c r="I158" s="181">
        <v>0.28799999999999998</v>
      </c>
      <c r="J158" s="184">
        <v>7.9227421483559999</v>
      </c>
      <c r="K158" s="179">
        <f t="shared" si="7"/>
        <v>10.882678614981801</v>
      </c>
      <c r="L158" s="179">
        <f t="shared" si="8"/>
        <v>28.7</v>
      </c>
      <c r="M158" s="179">
        <f t="shared" si="9"/>
        <v>6.3</v>
      </c>
    </row>
    <row r="159" spans="1:13">
      <c r="A159" s="180">
        <v>1110</v>
      </c>
      <c r="B159" s="180" t="s">
        <v>146</v>
      </c>
      <c r="C159" s="180" t="s">
        <v>92</v>
      </c>
      <c r="D159" s="181">
        <v>0.33</v>
      </c>
      <c r="E159" s="181">
        <v>53.9</v>
      </c>
      <c r="F159" s="181">
        <v>0.08</v>
      </c>
      <c r="G159" s="181">
        <v>0.96799999999999997</v>
      </c>
      <c r="H159" s="181">
        <v>0.125</v>
      </c>
      <c r="I159" s="181">
        <v>0.28799999999999998</v>
      </c>
      <c r="J159" s="184">
        <v>2.9946928805344801</v>
      </c>
      <c r="K159" s="179">
        <f t="shared" si="7"/>
        <v>4.1135101407021617</v>
      </c>
      <c r="L159" s="179">
        <f t="shared" si="8"/>
        <v>10.8</v>
      </c>
      <c r="M159" s="179">
        <f t="shared" si="9"/>
        <v>2.4</v>
      </c>
    </row>
    <row r="160" spans="1:13">
      <c r="A160" s="180">
        <v>1110</v>
      </c>
      <c r="B160" s="180" t="s">
        <v>146</v>
      </c>
      <c r="C160" s="180" t="s">
        <v>92</v>
      </c>
      <c r="D160" s="181">
        <v>0.33</v>
      </c>
      <c r="E160" s="181">
        <v>53.9</v>
      </c>
      <c r="F160" s="181">
        <v>0.08</v>
      </c>
      <c r="G160" s="181">
        <v>0.96799999999999997</v>
      </c>
      <c r="H160" s="181">
        <v>0.125</v>
      </c>
      <c r="I160" s="181">
        <v>0.28799999999999998</v>
      </c>
      <c r="J160" s="184">
        <v>2.8231146130535798</v>
      </c>
      <c r="K160" s="179">
        <f t="shared" si="7"/>
        <v>3.8778302324903966</v>
      </c>
      <c r="L160" s="179">
        <f t="shared" si="8"/>
        <v>10.199999999999999</v>
      </c>
      <c r="M160" s="179">
        <f t="shared" si="9"/>
        <v>2.2999999999999998</v>
      </c>
    </row>
    <row r="161" spans="1:13">
      <c r="A161" s="180">
        <v>1110</v>
      </c>
      <c r="B161" s="180" t="s">
        <v>149</v>
      </c>
      <c r="C161" s="180" t="s">
        <v>91</v>
      </c>
      <c r="D161" s="181">
        <v>0.22</v>
      </c>
      <c r="E161" s="181">
        <v>50.8</v>
      </c>
      <c r="F161" s="181">
        <v>0</v>
      </c>
      <c r="G161" s="181">
        <v>0.96799999999999997</v>
      </c>
      <c r="H161" s="181">
        <v>0.125</v>
      </c>
      <c r="I161" s="181">
        <v>0.28799999999999998</v>
      </c>
      <c r="J161" s="184">
        <v>0.82995160681467195</v>
      </c>
      <c r="K161" s="179">
        <f t="shared" si="7"/>
        <v>1.011876999028448</v>
      </c>
      <c r="L161" s="179">
        <f t="shared" si="8"/>
        <v>2.7</v>
      </c>
      <c r="M161" s="179">
        <f t="shared" si="9"/>
        <v>0.5</v>
      </c>
    </row>
    <row r="162" spans="1:13">
      <c r="A162" s="180">
        <v>1110</v>
      </c>
      <c r="B162" s="180" t="s">
        <v>149</v>
      </c>
      <c r="D162" s="181">
        <v>0.22</v>
      </c>
      <c r="E162" s="181">
        <v>50.8</v>
      </c>
      <c r="F162" s="181">
        <v>0</v>
      </c>
      <c r="G162" s="181">
        <v>0.96799999999999997</v>
      </c>
      <c r="H162" s="181">
        <v>0.125</v>
      </c>
      <c r="I162" s="181">
        <v>0.28799999999999998</v>
      </c>
      <c r="J162" s="184">
        <v>1.50840818552226</v>
      </c>
      <c r="K162" s="179">
        <f t="shared" si="7"/>
        <v>1.8390512597887392</v>
      </c>
      <c r="L162" s="179">
        <f t="shared" si="8"/>
        <v>4.8</v>
      </c>
      <c r="M162" s="179">
        <f t="shared" si="9"/>
        <v>1</v>
      </c>
    </row>
    <row r="163" spans="1:13">
      <c r="A163" s="180">
        <v>1110</v>
      </c>
      <c r="B163" s="180" t="s">
        <v>149</v>
      </c>
      <c r="C163" s="180" t="s">
        <v>94</v>
      </c>
      <c r="D163" s="181">
        <v>0.22</v>
      </c>
      <c r="E163" s="181">
        <v>50.8</v>
      </c>
      <c r="F163" s="181">
        <v>0</v>
      </c>
      <c r="G163" s="181">
        <v>0.96799999999999997</v>
      </c>
      <c r="H163" s="181">
        <v>0.125</v>
      </c>
      <c r="I163" s="181">
        <v>0.28799999999999998</v>
      </c>
      <c r="J163" s="184">
        <v>3.2896488473562102</v>
      </c>
      <c r="K163" s="179">
        <f t="shared" si="7"/>
        <v>4.0107398746966911</v>
      </c>
      <c r="L163" s="179">
        <f t="shared" si="8"/>
        <v>10.6</v>
      </c>
      <c r="M163" s="179">
        <f t="shared" si="9"/>
        <v>2.1</v>
      </c>
    </row>
    <row r="164" spans="1:13">
      <c r="A164" s="180">
        <v>1110</v>
      </c>
      <c r="B164" s="180" t="s">
        <v>149</v>
      </c>
      <c r="C164" s="180" t="s">
        <v>91</v>
      </c>
      <c r="D164" s="181">
        <v>0.22</v>
      </c>
      <c r="E164" s="181">
        <v>50.8</v>
      </c>
      <c r="F164" s="181">
        <v>0</v>
      </c>
      <c r="G164" s="181">
        <v>0.96799999999999997</v>
      </c>
      <c r="H164" s="181">
        <v>0.125</v>
      </c>
      <c r="I164" s="181">
        <v>0.28799999999999998</v>
      </c>
      <c r="J164" s="184">
        <v>5.0318120621390303</v>
      </c>
      <c r="K164" s="179">
        <f t="shared" si="7"/>
        <v>6.1347852661599047</v>
      </c>
      <c r="L164" s="179">
        <f t="shared" si="8"/>
        <v>16.2</v>
      </c>
      <c r="M164" s="179">
        <f t="shared" si="9"/>
        <v>3.2</v>
      </c>
    </row>
    <row r="165" spans="1:13">
      <c r="A165" s="180">
        <v>1110</v>
      </c>
      <c r="B165" s="180" t="s">
        <v>149</v>
      </c>
      <c r="C165" s="180" t="s">
        <v>91</v>
      </c>
      <c r="D165" s="181">
        <v>0.22</v>
      </c>
      <c r="E165" s="181">
        <v>50.8</v>
      </c>
      <c r="F165" s="181">
        <v>0</v>
      </c>
      <c r="G165" s="181">
        <v>0.96799999999999997</v>
      </c>
      <c r="H165" s="181">
        <v>0.125</v>
      </c>
      <c r="I165" s="181">
        <v>0.28799999999999998</v>
      </c>
      <c r="J165" s="184">
        <v>1.79192649420103</v>
      </c>
      <c r="K165" s="179">
        <f t="shared" si="7"/>
        <v>2.1847167817298954</v>
      </c>
      <c r="L165" s="179">
        <f t="shared" si="8"/>
        <v>5.8</v>
      </c>
      <c r="M165" s="179">
        <f t="shared" si="9"/>
        <v>1.1000000000000001</v>
      </c>
    </row>
    <row r="166" spans="1:13">
      <c r="A166" s="180">
        <v>1110</v>
      </c>
      <c r="B166" s="180" t="s">
        <v>149</v>
      </c>
      <c r="C166" s="180" t="s">
        <v>94</v>
      </c>
      <c r="D166" s="181">
        <v>0.22</v>
      </c>
      <c r="E166" s="181">
        <v>50.8</v>
      </c>
      <c r="F166" s="181">
        <v>0</v>
      </c>
      <c r="G166" s="181">
        <v>0.96799999999999997</v>
      </c>
      <c r="H166" s="181">
        <v>0.125</v>
      </c>
      <c r="I166" s="181">
        <v>0.28799999999999998</v>
      </c>
      <c r="J166" s="184">
        <v>1.81881020738285</v>
      </c>
      <c r="K166" s="179">
        <f t="shared" si="7"/>
        <v>2.2174934048411705</v>
      </c>
      <c r="L166" s="179">
        <f t="shared" si="8"/>
        <v>5.8</v>
      </c>
      <c r="M166" s="179">
        <f t="shared" si="9"/>
        <v>1.2</v>
      </c>
    </row>
    <row r="167" spans="1:13">
      <c r="A167" s="180">
        <v>1110</v>
      </c>
      <c r="B167" s="180" t="s">
        <v>149</v>
      </c>
      <c r="C167" s="180" t="s">
        <v>91</v>
      </c>
      <c r="D167" s="181">
        <v>0.22</v>
      </c>
      <c r="E167" s="181">
        <v>50.8</v>
      </c>
      <c r="F167" s="181">
        <v>0</v>
      </c>
      <c r="G167" s="181">
        <v>0.96799999999999997</v>
      </c>
      <c r="H167" s="181">
        <v>0.125</v>
      </c>
      <c r="I167" s="181">
        <v>0.28799999999999998</v>
      </c>
      <c r="J167" s="184">
        <v>0.1000632841424</v>
      </c>
      <c r="K167" s="179">
        <f t="shared" si="7"/>
        <v>0.12199715602641405</v>
      </c>
      <c r="L167" s="179">
        <f t="shared" si="8"/>
        <v>0.3</v>
      </c>
      <c r="M167" s="179">
        <f t="shared" si="9"/>
        <v>0.1</v>
      </c>
    </row>
    <row r="168" spans="1:13">
      <c r="A168" s="180">
        <v>1110</v>
      </c>
      <c r="B168" s="180" t="s">
        <v>149</v>
      </c>
      <c r="C168" s="180" t="s">
        <v>92</v>
      </c>
      <c r="D168" s="181">
        <v>0.22</v>
      </c>
      <c r="E168" s="181">
        <v>50.8</v>
      </c>
      <c r="F168" s="181">
        <v>0</v>
      </c>
      <c r="G168" s="181">
        <v>0.96799999999999997</v>
      </c>
      <c r="H168" s="181">
        <v>0.125</v>
      </c>
      <c r="I168" s="181">
        <v>0.28799999999999998</v>
      </c>
      <c r="J168" s="184">
        <v>1.2187130839337299</v>
      </c>
      <c r="K168" s="179">
        <f t="shared" si="7"/>
        <v>1.4858549919320032</v>
      </c>
      <c r="L168" s="179">
        <f t="shared" si="8"/>
        <v>3.9</v>
      </c>
      <c r="M168" s="179">
        <f t="shared" si="9"/>
        <v>0.8</v>
      </c>
    </row>
    <row r="169" spans="1:13">
      <c r="A169" s="180">
        <v>1110</v>
      </c>
      <c r="B169" s="180" t="s">
        <v>149</v>
      </c>
      <c r="C169" s="180" t="s">
        <v>91</v>
      </c>
      <c r="D169" s="181">
        <v>0.22</v>
      </c>
      <c r="E169" s="181">
        <v>50.8</v>
      </c>
      <c r="F169" s="181">
        <v>0</v>
      </c>
      <c r="G169" s="181">
        <v>0.96799999999999997</v>
      </c>
      <c r="H169" s="181">
        <v>0.125</v>
      </c>
      <c r="I169" s="181">
        <v>0.28799999999999998</v>
      </c>
      <c r="J169" s="184">
        <v>55.327053461699997</v>
      </c>
      <c r="K169" s="179">
        <f t="shared" si="7"/>
        <v>67.454743580504626</v>
      </c>
      <c r="L169" s="179">
        <f t="shared" si="8"/>
        <v>177.7</v>
      </c>
      <c r="M169" s="179">
        <f t="shared" si="9"/>
        <v>35.1</v>
      </c>
    </row>
    <row r="170" spans="1:13">
      <c r="A170" s="180">
        <v>1110</v>
      </c>
      <c r="B170" s="180" t="s">
        <v>149</v>
      </c>
      <c r="C170" s="180" t="s">
        <v>91</v>
      </c>
      <c r="D170" s="181">
        <v>0.22</v>
      </c>
      <c r="E170" s="181">
        <v>50.8</v>
      </c>
      <c r="F170" s="181">
        <v>0</v>
      </c>
      <c r="G170" s="181">
        <v>0.96799999999999997</v>
      </c>
      <c r="H170" s="181">
        <v>0.125</v>
      </c>
      <c r="I170" s="181">
        <v>0.28799999999999998</v>
      </c>
      <c r="J170" s="184">
        <v>1.6931914178435501</v>
      </c>
      <c r="K170" s="179">
        <f t="shared" si="7"/>
        <v>2.0643389766348559</v>
      </c>
      <c r="L170" s="179">
        <f t="shared" si="8"/>
        <v>5.4</v>
      </c>
      <c r="M170" s="179">
        <f t="shared" si="9"/>
        <v>1.1000000000000001</v>
      </c>
    </row>
    <row r="171" spans="1:13">
      <c r="A171" s="180">
        <v>1110</v>
      </c>
      <c r="B171" s="180" t="s">
        <v>149</v>
      </c>
      <c r="C171" s="180" t="s">
        <v>92</v>
      </c>
      <c r="D171" s="181">
        <v>0.22</v>
      </c>
      <c r="E171" s="181">
        <v>50.8</v>
      </c>
      <c r="F171" s="181">
        <v>0</v>
      </c>
      <c r="G171" s="181">
        <v>0.96799999999999997</v>
      </c>
      <c r="H171" s="181">
        <v>0.125</v>
      </c>
      <c r="I171" s="181">
        <v>0.28799999999999998</v>
      </c>
      <c r="J171" s="184">
        <v>2.9602561380685701</v>
      </c>
      <c r="K171" s="179">
        <f t="shared" si="7"/>
        <v>3.6091442835332006</v>
      </c>
      <c r="L171" s="179">
        <f t="shared" si="8"/>
        <v>9.5</v>
      </c>
      <c r="M171" s="179">
        <f t="shared" si="9"/>
        <v>1.9</v>
      </c>
    </row>
    <row r="172" spans="1:13">
      <c r="A172" s="180">
        <v>1110</v>
      </c>
      <c r="B172" s="180" t="s">
        <v>149</v>
      </c>
      <c r="C172" s="180" t="s">
        <v>92</v>
      </c>
      <c r="D172" s="181">
        <v>0.22</v>
      </c>
      <c r="E172" s="181">
        <v>50.8</v>
      </c>
      <c r="F172" s="181">
        <v>0</v>
      </c>
      <c r="G172" s="181">
        <v>0.96799999999999997</v>
      </c>
      <c r="H172" s="181">
        <v>0.125</v>
      </c>
      <c r="I172" s="181">
        <v>0.28799999999999998</v>
      </c>
      <c r="J172" s="184">
        <v>1.48201553588389</v>
      </c>
      <c r="K172" s="179">
        <f t="shared" si="7"/>
        <v>1.8068733413496385</v>
      </c>
      <c r="L172" s="179">
        <f t="shared" si="8"/>
        <v>4.8</v>
      </c>
      <c r="M172" s="179">
        <f t="shared" si="9"/>
        <v>0.9</v>
      </c>
    </row>
    <row r="173" spans="1:13">
      <c r="A173" s="180">
        <v>1110</v>
      </c>
      <c r="B173" s="180" t="s">
        <v>149</v>
      </c>
      <c r="C173" s="180" t="s">
        <v>91</v>
      </c>
      <c r="D173" s="181">
        <v>0.22</v>
      </c>
      <c r="E173" s="181">
        <v>50.8</v>
      </c>
      <c r="F173" s="181">
        <v>0</v>
      </c>
      <c r="G173" s="181">
        <v>0.96799999999999997</v>
      </c>
      <c r="H173" s="181">
        <v>0.125</v>
      </c>
      <c r="I173" s="181">
        <v>0.28799999999999998</v>
      </c>
      <c r="J173" s="184">
        <v>1.7698077304405899</v>
      </c>
      <c r="K173" s="179">
        <f t="shared" si="7"/>
        <v>2.1577495849531672</v>
      </c>
      <c r="L173" s="179">
        <f t="shared" si="8"/>
        <v>5.7</v>
      </c>
      <c r="M173" s="179">
        <f t="shared" si="9"/>
        <v>1.1000000000000001</v>
      </c>
    </row>
    <row r="174" spans="1:13">
      <c r="A174" s="180">
        <v>1110</v>
      </c>
      <c r="B174" s="180" t="s">
        <v>149</v>
      </c>
      <c r="D174" s="181">
        <v>0.22</v>
      </c>
      <c r="E174" s="181">
        <v>50.8</v>
      </c>
      <c r="F174" s="181">
        <v>0</v>
      </c>
      <c r="G174" s="181">
        <v>0.96799999999999997</v>
      </c>
      <c r="H174" s="181">
        <v>0.125</v>
      </c>
      <c r="I174" s="181">
        <v>0.28799999999999998</v>
      </c>
      <c r="J174" s="184">
        <v>3.0999291293172702</v>
      </c>
      <c r="K174" s="179">
        <f t="shared" si="7"/>
        <v>3.7794335944636153</v>
      </c>
      <c r="L174" s="179">
        <f t="shared" si="8"/>
        <v>10</v>
      </c>
      <c r="M174" s="179">
        <f t="shared" si="9"/>
        <v>2</v>
      </c>
    </row>
    <row r="175" spans="1:13">
      <c r="A175" s="180">
        <v>1110</v>
      </c>
      <c r="B175" s="180" t="s">
        <v>146</v>
      </c>
      <c r="C175" s="180" t="s">
        <v>94</v>
      </c>
      <c r="D175" s="181">
        <v>0.33</v>
      </c>
      <c r="E175" s="181">
        <v>53.9</v>
      </c>
      <c r="F175" s="181">
        <v>0.08</v>
      </c>
      <c r="G175" s="181">
        <v>0.96799999999999997</v>
      </c>
      <c r="H175" s="181">
        <v>0.125</v>
      </c>
      <c r="I175" s="181">
        <v>0.28799999999999998</v>
      </c>
      <c r="J175" s="184">
        <v>5.82843801374925</v>
      </c>
      <c r="K175" s="179">
        <f t="shared" si="7"/>
        <v>8.00594245568597</v>
      </c>
      <c r="L175" s="179">
        <f t="shared" si="8"/>
        <v>21.1</v>
      </c>
      <c r="M175" s="179">
        <f t="shared" si="9"/>
        <v>4.5999999999999996</v>
      </c>
    </row>
    <row r="176" spans="1:13">
      <c r="A176" s="180">
        <v>1110</v>
      </c>
      <c r="B176" s="180" t="s">
        <v>146</v>
      </c>
      <c r="C176" s="180" t="s">
        <v>91</v>
      </c>
      <c r="D176" s="181">
        <v>0.33</v>
      </c>
      <c r="E176" s="181">
        <v>53.9</v>
      </c>
      <c r="F176" s="181">
        <v>0.08</v>
      </c>
      <c r="G176" s="181">
        <v>0.96799999999999997</v>
      </c>
      <c r="H176" s="181">
        <v>0.125</v>
      </c>
      <c r="I176" s="181">
        <v>0.28799999999999998</v>
      </c>
      <c r="J176" s="184">
        <v>0.55924136945841096</v>
      </c>
      <c r="K176" s="179">
        <f t="shared" si="7"/>
        <v>0.76817394508807335</v>
      </c>
      <c r="L176" s="179">
        <f t="shared" si="8"/>
        <v>2</v>
      </c>
      <c r="M176" s="179">
        <f t="shared" si="9"/>
        <v>0.4</v>
      </c>
    </row>
    <row r="177" spans="1:13">
      <c r="A177" s="180">
        <v>1110</v>
      </c>
      <c r="B177" s="180" t="s">
        <v>146</v>
      </c>
      <c r="C177" s="180" t="s">
        <v>92</v>
      </c>
      <c r="D177" s="181">
        <v>0.33</v>
      </c>
      <c r="E177" s="181">
        <v>53.9</v>
      </c>
      <c r="F177" s="181">
        <v>0.08</v>
      </c>
      <c r="G177" s="181">
        <v>0.96799999999999997</v>
      </c>
      <c r="H177" s="181">
        <v>0.125</v>
      </c>
      <c r="I177" s="181">
        <v>0.28799999999999998</v>
      </c>
      <c r="J177" s="184">
        <v>1.25401981564392</v>
      </c>
      <c r="K177" s="179">
        <f t="shared" si="7"/>
        <v>1.7225216187684882</v>
      </c>
      <c r="L177" s="179">
        <f t="shared" si="8"/>
        <v>4.5</v>
      </c>
      <c r="M177" s="179">
        <f t="shared" si="9"/>
        <v>1</v>
      </c>
    </row>
    <row r="178" spans="1:13">
      <c r="A178" s="180">
        <v>1110</v>
      </c>
      <c r="B178" s="180" t="s">
        <v>146</v>
      </c>
      <c r="C178" s="180" t="s">
        <v>94</v>
      </c>
      <c r="D178" s="181">
        <v>0.33</v>
      </c>
      <c r="E178" s="181">
        <v>53.9</v>
      </c>
      <c r="F178" s="181">
        <v>0.08</v>
      </c>
      <c r="G178" s="181">
        <v>0.96799999999999997</v>
      </c>
      <c r="H178" s="181">
        <v>0.125</v>
      </c>
      <c r="I178" s="181">
        <v>0.28799999999999998</v>
      </c>
      <c r="J178" s="184">
        <v>0.16808089072667401</v>
      </c>
      <c r="K178" s="179">
        <f t="shared" si="7"/>
        <v>0.23087591150215939</v>
      </c>
      <c r="L178" s="179">
        <f t="shared" si="8"/>
        <v>0.6</v>
      </c>
      <c r="M178" s="179">
        <f t="shared" si="9"/>
        <v>0.1</v>
      </c>
    </row>
    <row r="179" spans="1:13">
      <c r="A179" s="180">
        <v>1110</v>
      </c>
      <c r="B179" s="180" t="s">
        <v>146</v>
      </c>
      <c r="C179" s="180" t="s">
        <v>91</v>
      </c>
      <c r="D179" s="181">
        <v>0.33</v>
      </c>
      <c r="E179" s="181">
        <v>53.9</v>
      </c>
      <c r="F179" s="181">
        <v>0.08</v>
      </c>
      <c r="G179" s="181">
        <v>0.96799999999999997</v>
      </c>
      <c r="H179" s="181">
        <v>0.125</v>
      </c>
      <c r="I179" s="181">
        <v>0.28799999999999998</v>
      </c>
      <c r="J179" s="184">
        <v>12.8138306688</v>
      </c>
      <c r="K179" s="179">
        <f t="shared" si="7"/>
        <v>17.601077806663678</v>
      </c>
      <c r="L179" s="179">
        <f t="shared" si="8"/>
        <v>46.4</v>
      </c>
      <c r="M179" s="179">
        <f t="shared" si="9"/>
        <v>10.199999999999999</v>
      </c>
    </row>
    <row r="180" spans="1:13">
      <c r="A180" s="180">
        <v>1110</v>
      </c>
      <c r="B180" s="180" t="s">
        <v>146</v>
      </c>
      <c r="C180" s="180" t="s">
        <v>92</v>
      </c>
      <c r="D180" s="181">
        <v>0.33</v>
      </c>
      <c r="E180" s="181">
        <v>53.9</v>
      </c>
      <c r="F180" s="181">
        <v>0.08</v>
      </c>
      <c r="G180" s="181">
        <v>0.96799999999999997</v>
      </c>
      <c r="H180" s="181">
        <v>0.125</v>
      </c>
      <c r="I180" s="181">
        <v>0.28799999999999998</v>
      </c>
      <c r="J180" s="184">
        <v>13.1890389029</v>
      </c>
      <c r="K180" s="179">
        <f t="shared" si="7"/>
        <v>18.116463837023439</v>
      </c>
      <c r="L180" s="179">
        <f t="shared" si="8"/>
        <v>47.7</v>
      </c>
      <c r="M180" s="179">
        <f t="shared" si="9"/>
        <v>10.5</v>
      </c>
    </row>
    <row r="181" spans="1:13">
      <c r="A181" s="180">
        <v>1110</v>
      </c>
      <c r="B181" s="180" t="s">
        <v>146</v>
      </c>
      <c r="D181" s="181">
        <v>0.33</v>
      </c>
      <c r="E181" s="181">
        <v>53.9</v>
      </c>
      <c r="F181" s="181">
        <v>0.08</v>
      </c>
      <c r="G181" s="181">
        <v>0.96799999999999997</v>
      </c>
      <c r="H181" s="181">
        <v>0.125</v>
      </c>
      <c r="I181" s="181">
        <v>0.28799999999999998</v>
      </c>
      <c r="J181" s="184">
        <v>1.59148716350372</v>
      </c>
      <c r="K181" s="179">
        <f t="shared" si="7"/>
        <v>2.1860667677887093</v>
      </c>
      <c r="L181" s="179">
        <f t="shared" si="8"/>
        <v>5.8</v>
      </c>
      <c r="M181" s="179">
        <f t="shared" si="9"/>
        <v>1.3</v>
      </c>
    </row>
    <row r="182" spans="1:13">
      <c r="A182" s="180">
        <v>1110</v>
      </c>
      <c r="B182" s="180" t="s">
        <v>149</v>
      </c>
      <c r="C182" s="180" t="s">
        <v>94</v>
      </c>
      <c r="D182" s="181">
        <v>0.22</v>
      </c>
      <c r="E182" s="181">
        <v>50.8</v>
      </c>
      <c r="F182" s="181">
        <v>0</v>
      </c>
      <c r="G182" s="181">
        <v>0.96799999999999997</v>
      </c>
      <c r="H182" s="181">
        <v>0.125</v>
      </c>
      <c r="I182" s="181">
        <v>0.28799999999999998</v>
      </c>
      <c r="J182" s="184">
        <v>6.61322658215035E-2</v>
      </c>
      <c r="K182" s="179">
        <f t="shared" si="7"/>
        <v>8.062845848957706E-2</v>
      </c>
      <c r="L182" s="179">
        <f t="shared" si="8"/>
        <v>0.2</v>
      </c>
      <c r="M182" s="179">
        <f t="shared" si="9"/>
        <v>0</v>
      </c>
    </row>
    <row r="183" spans="1:13">
      <c r="A183" s="180">
        <v>1110</v>
      </c>
      <c r="B183" s="180" t="s">
        <v>149</v>
      </c>
      <c r="C183" s="180" t="s">
        <v>94</v>
      </c>
      <c r="D183" s="181">
        <v>0.22</v>
      </c>
      <c r="E183" s="181">
        <v>50.8</v>
      </c>
      <c r="F183" s="181">
        <v>0</v>
      </c>
      <c r="G183" s="181">
        <v>0.96799999999999997</v>
      </c>
      <c r="H183" s="181">
        <v>0.125</v>
      </c>
      <c r="I183" s="181">
        <v>0.28799999999999998</v>
      </c>
      <c r="J183" s="184">
        <v>0.13222408715557199</v>
      </c>
      <c r="K183" s="179">
        <f t="shared" si="7"/>
        <v>0.16120760706007334</v>
      </c>
      <c r="L183" s="179">
        <f t="shared" si="8"/>
        <v>0.4</v>
      </c>
      <c r="M183" s="179">
        <f t="shared" si="9"/>
        <v>0.1</v>
      </c>
    </row>
    <row r="184" spans="1:13">
      <c r="A184" s="180">
        <v>1110</v>
      </c>
      <c r="B184" s="180" t="s">
        <v>149</v>
      </c>
      <c r="C184" s="180" t="s">
        <v>91</v>
      </c>
      <c r="D184" s="181">
        <v>0.22</v>
      </c>
      <c r="E184" s="181">
        <v>50.8</v>
      </c>
      <c r="F184" s="181">
        <v>0</v>
      </c>
      <c r="G184" s="181">
        <v>0.96799999999999997</v>
      </c>
      <c r="H184" s="181">
        <v>0.125</v>
      </c>
      <c r="I184" s="181">
        <v>0.28799999999999998</v>
      </c>
      <c r="J184" s="184">
        <v>0.43483184071635</v>
      </c>
      <c r="K184" s="179">
        <f t="shared" si="7"/>
        <v>0.53014698020137385</v>
      </c>
      <c r="L184" s="179">
        <f t="shared" si="8"/>
        <v>1.4</v>
      </c>
      <c r="M184" s="179">
        <f t="shared" si="9"/>
        <v>0.3</v>
      </c>
    </row>
    <row r="185" spans="1:13">
      <c r="A185" s="180">
        <v>1110</v>
      </c>
      <c r="B185" s="180" t="s">
        <v>149</v>
      </c>
      <c r="C185" s="180" t="s">
        <v>91</v>
      </c>
      <c r="D185" s="181">
        <v>0.22</v>
      </c>
      <c r="E185" s="181">
        <v>50.8</v>
      </c>
      <c r="F185" s="181">
        <v>0</v>
      </c>
      <c r="G185" s="181">
        <v>0.96799999999999997</v>
      </c>
      <c r="H185" s="181">
        <v>0.125</v>
      </c>
      <c r="I185" s="181">
        <v>0.28799999999999998</v>
      </c>
      <c r="J185" s="184">
        <v>8.0853212322906192</v>
      </c>
      <c r="K185" s="179">
        <f t="shared" si="7"/>
        <v>9.8576236464087206</v>
      </c>
      <c r="L185" s="179">
        <f t="shared" si="8"/>
        <v>26</v>
      </c>
      <c r="M185" s="179">
        <f t="shared" si="9"/>
        <v>5.0999999999999996</v>
      </c>
    </row>
    <row r="186" spans="1:13">
      <c r="A186" s="180">
        <v>1110</v>
      </c>
      <c r="B186" s="180" t="s">
        <v>149</v>
      </c>
      <c r="D186" s="181">
        <v>0.22</v>
      </c>
      <c r="E186" s="181">
        <v>50.8</v>
      </c>
      <c r="F186" s="181">
        <v>0</v>
      </c>
      <c r="G186" s="181">
        <v>0.96799999999999997</v>
      </c>
      <c r="H186" s="181">
        <v>0.125</v>
      </c>
      <c r="I186" s="181">
        <v>0.28799999999999998</v>
      </c>
      <c r="J186" s="184">
        <v>0.74941512136834998</v>
      </c>
      <c r="K186" s="179">
        <f t="shared" si="7"/>
        <v>0.91368691597229212</v>
      </c>
      <c r="L186" s="179">
        <f t="shared" si="8"/>
        <v>2.4</v>
      </c>
      <c r="M186" s="179">
        <f t="shared" si="9"/>
        <v>0.5</v>
      </c>
    </row>
    <row r="187" spans="1:13">
      <c r="A187" s="180">
        <v>1110</v>
      </c>
      <c r="B187" s="180" t="s">
        <v>143</v>
      </c>
      <c r="C187" s="180" t="s">
        <v>92</v>
      </c>
      <c r="D187" s="181">
        <v>0.19</v>
      </c>
      <c r="E187" s="181">
        <v>57.7</v>
      </c>
      <c r="F187" s="181">
        <v>0</v>
      </c>
      <c r="G187" s="181">
        <v>0.96799999999999997</v>
      </c>
      <c r="H187" s="181">
        <v>0.125</v>
      </c>
      <c r="I187" s="181">
        <v>0.28799999999999998</v>
      </c>
      <c r="J187" s="184">
        <v>8.33936836024602</v>
      </c>
      <c r="K187" s="179">
        <f t="shared" si="7"/>
        <v>11.548357305268688</v>
      </c>
      <c r="L187" s="179">
        <f t="shared" si="8"/>
        <v>30.4</v>
      </c>
      <c r="M187" s="179">
        <f t="shared" si="9"/>
        <v>5.5</v>
      </c>
    </row>
    <row r="188" spans="1:13">
      <c r="A188" s="180">
        <v>1110</v>
      </c>
      <c r="B188" s="180" t="s">
        <v>143</v>
      </c>
      <c r="C188" s="180" t="s">
        <v>91</v>
      </c>
      <c r="D188" s="181">
        <v>0.19</v>
      </c>
      <c r="E188" s="181">
        <v>57.7</v>
      </c>
      <c r="F188" s="181">
        <v>0</v>
      </c>
      <c r="G188" s="181">
        <v>0.96799999999999997</v>
      </c>
      <c r="H188" s="181">
        <v>0.125</v>
      </c>
      <c r="I188" s="181">
        <v>0.28799999999999998</v>
      </c>
      <c r="J188" s="184">
        <v>35.470337569199998</v>
      </c>
      <c r="K188" s="179">
        <f t="shared" si="7"/>
        <v>49.11932346582816</v>
      </c>
      <c r="L188" s="179">
        <f t="shared" si="8"/>
        <v>129.4</v>
      </c>
      <c r="M188" s="179">
        <f t="shared" si="9"/>
        <v>23.4</v>
      </c>
    </row>
    <row r="189" spans="1:13">
      <c r="A189" s="180">
        <v>1110</v>
      </c>
      <c r="B189" s="180" t="s">
        <v>143</v>
      </c>
      <c r="C189" s="180" t="s">
        <v>91</v>
      </c>
      <c r="D189" s="181">
        <v>0.19</v>
      </c>
      <c r="E189" s="181">
        <v>57.7</v>
      </c>
      <c r="F189" s="181">
        <v>0</v>
      </c>
      <c r="G189" s="181">
        <v>0.96799999999999997</v>
      </c>
      <c r="H189" s="181">
        <v>0.125</v>
      </c>
      <c r="I189" s="181">
        <v>0.28799999999999998</v>
      </c>
      <c r="J189" s="184">
        <v>19.576675791</v>
      </c>
      <c r="K189" s="179">
        <f t="shared" si="7"/>
        <v>27.109780635376797</v>
      </c>
      <c r="L189" s="179">
        <f t="shared" si="8"/>
        <v>71.400000000000006</v>
      </c>
      <c r="M189" s="179">
        <f t="shared" si="9"/>
        <v>12.9</v>
      </c>
    </row>
    <row r="190" spans="1:13">
      <c r="A190" s="180">
        <v>1110</v>
      </c>
      <c r="B190" s="180" t="s">
        <v>143</v>
      </c>
      <c r="C190" s="180" t="s">
        <v>91</v>
      </c>
      <c r="D190" s="181">
        <v>0.19</v>
      </c>
      <c r="E190" s="181">
        <v>57.7</v>
      </c>
      <c r="F190" s="181">
        <v>0</v>
      </c>
      <c r="G190" s="181">
        <v>0.96799999999999997</v>
      </c>
      <c r="H190" s="181">
        <v>0.125</v>
      </c>
      <c r="I190" s="181">
        <v>0.28799999999999998</v>
      </c>
      <c r="J190" s="184">
        <v>27.2090404932</v>
      </c>
      <c r="K190" s="179">
        <f t="shared" si="7"/>
        <v>37.679079274983359</v>
      </c>
      <c r="L190" s="179">
        <f t="shared" si="8"/>
        <v>99.2</v>
      </c>
      <c r="M190" s="179">
        <f t="shared" si="9"/>
        <v>18</v>
      </c>
    </row>
    <row r="191" spans="1:13">
      <c r="A191" s="180">
        <v>1110</v>
      </c>
      <c r="B191" s="180" t="s">
        <v>143</v>
      </c>
      <c r="C191" s="180" t="s">
        <v>91</v>
      </c>
      <c r="D191" s="181">
        <v>0.19</v>
      </c>
      <c r="E191" s="181">
        <v>57.7</v>
      </c>
      <c r="F191" s="181">
        <v>0</v>
      </c>
      <c r="G191" s="181">
        <v>0.96799999999999997</v>
      </c>
      <c r="H191" s="181">
        <v>0.125</v>
      </c>
      <c r="I191" s="181">
        <v>0.28799999999999998</v>
      </c>
      <c r="J191" s="184">
        <v>73.042631726699994</v>
      </c>
      <c r="K191" s="179">
        <f t="shared" si="7"/>
        <v>101.14943641513416</v>
      </c>
      <c r="L191" s="179">
        <f t="shared" si="8"/>
        <v>266.39999999999998</v>
      </c>
      <c r="M191" s="179">
        <f t="shared" si="9"/>
        <v>48.3</v>
      </c>
    </row>
    <row r="192" spans="1:13">
      <c r="A192" s="180">
        <v>1110</v>
      </c>
      <c r="B192" s="180" t="s">
        <v>143</v>
      </c>
      <c r="C192" s="180" t="s">
        <v>91</v>
      </c>
      <c r="D192" s="181">
        <v>0.19</v>
      </c>
      <c r="E192" s="181">
        <v>57.7</v>
      </c>
      <c r="F192" s="181">
        <v>0</v>
      </c>
      <c r="G192" s="181">
        <v>0.96799999999999997</v>
      </c>
      <c r="H192" s="181">
        <v>0.125</v>
      </c>
      <c r="I192" s="181">
        <v>0.28799999999999998</v>
      </c>
      <c r="J192" s="184">
        <v>5.48311790432333</v>
      </c>
      <c r="K192" s="179">
        <f t="shared" si="7"/>
        <v>7.5930216739069474</v>
      </c>
      <c r="L192" s="179">
        <f t="shared" si="8"/>
        <v>20</v>
      </c>
      <c r="M192" s="179">
        <f t="shared" si="9"/>
        <v>3.6</v>
      </c>
    </row>
    <row r="193" spans="1:13">
      <c r="A193" s="180">
        <v>1110</v>
      </c>
      <c r="B193" s="180" t="s">
        <v>143</v>
      </c>
      <c r="D193" s="181">
        <v>0.19</v>
      </c>
      <c r="E193" s="181">
        <v>57.7</v>
      </c>
      <c r="F193" s="181">
        <v>0</v>
      </c>
      <c r="G193" s="181">
        <v>0.96799999999999997</v>
      </c>
      <c r="H193" s="181">
        <v>0.125</v>
      </c>
      <c r="I193" s="181">
        <v>0.28799999999999998</v>
      </c>
      <c r="J193" s="184">
        <v>0.24449773481284501</v>
      </c>
      <c r="K193" s="179">
        <f t="shared" si="7"/>
        <v>0.33858046316882778</v>
      </c>
      <c r="L193" s="179">
        <f t="shared" si="8"/>
        <v>0.9</v>
      </c>
      <c r="M193" s="179">
        <f t="shared" si="9"/>
        <v>0.2</v>
      </c>
    </row>
    <row r="194" spans="1:13">
      <c r="A194" s="180">
        <v>1110</v>
      </c>
      <c r="B194" s="180" t="s">
        <v>143</v>
      </c>
      <c r="C194" s="180" t="s">
        <v>92</v>
      </c>
      <c r="D194" s="181">
        <v>0.19</v>
      </c>
      <c r="E194" s="181">
        <v>57.7</v>
      </c>
      <c r="F194" s="181">
        <v>0</v>
      </c>
      <c r="G194" s="181">
        <v>0.96799999999999997</v>
      </c>
      <c r="H194" s="181">
        <v>0.125</v>
      </c>
      <c r="I194" s="181">
        <v>0.28799999999999998</v>
      </c>
      <c r="J194" s="184">
        <v>20.526746085100001</v>
      </c>
      <c r="K194" s="179">
        <f t="shared" si="7"/>
        <v>28.425437978646482</v>
      </c>
      <c r="L194" s="179">
        <f t="shared" si="8"/>
        <v>74.900000000000006</v>
      </c>
      <c r="M194" s="179">
        <f t="shared" si="9"/>
        <v>13.6</v>
      </c>
    </row>
    <row r="195" spans="1:13">
      <c r="A195" s="180">
        <v>1110</v>
      </c>
      <c r="B195" s="180" t="s">
        <v>143</v>
      </c>
      <c r="C195" s="180" t="s">
        <v>92</v>
      </c>
      <c r="D195" s="181">
        <v>0.19</v>
      </c>
      <c r="E195" s="181">
        <v>57.7</v>
      </c>
      <c r="F195" s="181">
        <v>0</v>
      </c>
      <c r="G195" s="181">
        <v>0.96799999999999997</v>
      </c>
      <c r="H195" s="181">
        <v>0.125</v>
      </c>
      <c r="I195" s="181">
        <v>0.28799999999999998</v>
      </c>
      <c r="J195" s="184">
        <v>1.53457031136337</v>
      </c>
      <c r="K195" s="179">
        <f t="shared" ref="K195:K258" si="10">(E195*I195*J195/12)+(F195*J195)</f>
        <v>2.1250729671759947</v>
      </c>
      <c r="L195" s="179">
        <f t="shared" ref="L195:L258" si="11">ROUND(2.721*G195*K195,1)</f>
        <v>5.6</v>
      </c>
      <c r="M195" s="179">
        <f t="shared" ref="M195:M258" si="12">ROUND((2.721*H195*K195)+(D195*J195),1)</f>
        <v>1</v>
      </c>
    </row>
    <row r="196" spans="1:13">
      <c r="A196" s="180">
        <v>1110</v>
      </c>
      <c r="B196" s="180" t="s">
        <v>143</v>
      </c>
      <c r="D196" s="181">
        <v>0.19</v>
      </c>
      <c r="E196" s="181">
        <v>57.7</v>
      </c>
      <c r="F196" s="181">
        <v>0</v>
      </c>
      <c r="G196" s="181">
        <v>0.96799999999999997</v>
      </c>
      <c r="H196" s="181">
        <v>0.125</v>
      </c>
      <c r="I196" s="181">
        <v>0.28799999999999998</v>
      </c>
      <c r="J196" s="184">
        <v>4.9273810142727701</v>
      </c>
      <c r="K196" s="179">
        <f t="shared" si="10"/>
        <v>6.8234372285649316</v>
      </c>
      <c r="L196" s="179">
        <f t="shared" si="11"/>
        <v>18</v>
      </c>
      <c r="M196" s="179">
        <f t="shared" si="12"/>
        <v>3.3</v>
      </c>
    </row>
    <row r="197" spans="1:13">
      <c r="A197" s="180">
        <v>1110</v>
      </c>
      <c r="B197" s="180" t="s">
        <v>143</v>
      </c>
      <c r="C197" s="180" t="s">
        <v>92</v>
      </c>
      <c r="D197" s="181">
        <v>0.19</v>
      </c>
      <c r="E197" s="181">
        <v>57.7</v>
      </c>
      <c r="F197" s="181">
        <v>0</v>
      </c>
      <c r="G197" s="181">
        <v>0.96799999999999997</v>
      </c>
      <c r="H197" s="181">
        <v>0.125</v>
      </c>
      <c r="I197" s="181">
        <v>0.28799999999999998</v>
      </c>
      <c r="J197" s="184">
        <v>8.4633728606276204</v>
      </c>
      <c r="K197" s="179">
        <f t="shared" si="10"/>
        <v>11.720078737397129</v>
      </c>
      <c r="L197" s="179">
        <f t="shared" si="11"/>
        <v>30.9</v>
      </c>
      <c r="M197" s="179">
        <f t="shared" si="12"/>
        <v>5.6</v>
      </c>
    </row>
    <row r="198" spans="1:13">
      <c r="A198" s="180">
        <v>1110</v>
      </c>
      <c r="B198" s="180" t="s">
        <v>143</v>
      </c>
      <c r="D198" s="181">
        <v>0.19</v>
      </c>
      <c r="E198" s="181">
        <v>57.7</v>
      </c>
      <c r="F198" s="181">
        <v>0</v>
      </c>
      <c r="G198" s="181">
        <v>0.96799999999999997</v>
      </c>
      <c r="H198" s="181">
        <v>0.125</v>
      </c>
      <c r="I198" s="181">
        <v>0.28799999999999998</v>
      </c>
      <c r="J198" s="184">
        <v>0.47399505217549198</v>
      </c>
      <c r="K198" s="179">
        <f t="shared" si="10"/>
        <v>0.65638834825262127</v>
      </c>
      <c r="L198" s="179">
        <f t="shared" si="11"/>
        <v>1.7</v>
      </c>
      <c r="M198" s="179">
        <f t="shared" si="12"/>
        <v>0.3</v>
      </c>
    </row>
    <row r="199" spans="1:13">
      <c r="A199" s="180">
        <v>1110</v>
      </c>
      <c r="B199" s="180" t="s">
        <v>96</v>
      </c>
      <c r="C199" s="180" t="s">
        <v>92</v>
      </c>
      <c r="D199" s="181">
        <v>0.8</v>
      </c>
      <c r="E199" s="181">
        <v>49.9</v>
      </c>
      <c r="F199" s="181">
        <v>0</v>
      </c>
      <c r="G199" s="181">
        <v>0.96799999999999997</v>
      </c>
      <c r="H199" s="181">
        <v>0.125</v>
      </c>
      <c r="I199" s="181">
        <v>0.28799999999999998</v>
      </c>
      <c r="J199" s="184">
        <v>9.1171090502197405E-2</v>
      </c>
      <c r="K199" s="179">
        <f t="shared" si="10"/>
        <v>0.1091864979854316</v>
      </c>
      <c r="L199" s="179">
        <f t="shared" si="11"/>
        <v>0.3</v>
      </c>
      <c r="M199" s="179">
        <f t="shared" si="12"/>
        <v>0.1</v>
      </c>
    </row>
    <row r="200" spans="1:13">
      <c r="A200" s="180">
        <v>1110</v>
      </c>
      <c r="B200" s="180" t="s">
        <v>96</v>
      </c>
      <c r="C200" s="180" t="s">
        <v>94</v>
      </c>
      <c r="D200" s="181">
        <v>0.8</v>
      </c>
      <c r="E200" s="181">
        <v>49.9</v>
      </c>
      <c r="F200" s="181">
        <v>0</v>
      </c>
      <c r="G200" s="181">
        <v>0.96799999999999997</v>
      </c>
      <c r="H200" s="181">
        <v>0.125</v>
      </c>
      <c r="I200" s="181">
        <v>0.28799999999999998</v>
      </c>
      <c r="J200" s="184">
        <v>4.2915826207188497</v>
      </c>
      <c r="K200" s="179">
        <f t="shared" si="10"/>
        <v>5.1395993465728935</v>
      </c>
      <c r="L200" s="179">
        <f t="shared" si="11"/>
        <v>13.5</v>
      </c>
      <c r="M200" s="179">
        <f t="shared" si="12"/>
        <v>5.2</v>
      </c>
    </row>
    <row r="201" spans="1:13">
      <c r="A201" s="180">
        <v>1110</v>
      </c>
      <c r="B201" s="180" t="s">
        <v>96</v>
      </c>
      <c r="C201" s="180" t="s">
        <v>92</v>
      </c>
      <c r="D201" s="181">
        <v>0.8</v>
      </c>
      <c r="E201" s="181">
        <v>49.9</v>
      </c>
      <c r="F201" s="181">
        <v>0</v>
      </c>
      <c r="G201" s="181">
        <v>0.96799999999999997</v>
      </c>
      <c r="H201" s="181">
        <v>0.125</v>
      </c>
      <c r="I201" s="181">
        <v>0.28799999999999998</v>
      </c>
      <c r="J201" s="184">
        <v>41.805598418499997</v>
      </c>
      <c r="K201" s="179">
        <f t="shared" si="10"/>
        <v>50.066384665995592</v>
      </c>
      <c r="L201" s="179">
        <f t="shared" si="11"/>
        <v>131.9</v>
      </c>
      <c r="M201" s="179">
        <f t="shared" si="12"/>
        <v>50.5</v>
      </c>
    </row>
    <row r="202" spans="1:13">
      <c r="A202" s="180">
        <v>1110</v>
      </c>
      <c r="B202" s="180" t="s">
        <v>96</v>
      </c>
      <c r="C202" s="180" t="s">
        <v>92</v>
      </c>
      <c r="D202" s="181">
        <v>0.8</v>
      </c>
      <c r="E202" s="181">
        <v>49.9</v>
      </c>
      <c r="F202" s="181">
        <v>0</v>
      </c>
      <c r="G202" s="181">
        <v>0.96799999999999997</v>
      </c>
      <c r="H202" s="181">
        <v>0.125</v>
      </c>
      <c r="I202" s="181">
        <v>0.28799999999999998</v>
      </c>
      <c r="J202" s="184">
        <v>1.9379016770414501</v>
      </c>
      <c r="K202" s="179">
        <f t="shared" si="10"/>
        <v>2.3208310484248402</v>
      </c>
      <c r="L202" s="179">
        <f t="shared" si="11"/>
        <v>6.1</v>
      </c>
      <c r="M202" s="179">
        <f t="shared" si="12"/>
        <v>2.2999999999999998</v>
      </c>
    </row>
    <row r="203" spans="1:13">
      <c r="A203" s="180">
        <v>1110</v>
      </c>
      <c r="B203" s="180" t="s">
        <v>96</v>
      </c>
      <c r="D203" s="181">
        <v>0.8</v>
      </c>
      <c r="E203" s="181">
        <v>49.9</v>
      </c>
      <c r="F203" s="181">
        <v>0</v>
      </c>
      <c r="G203" s="181">
        <v>0.96799999999999997</v>
      </c>
      <c r="H203" s="181">
        <v>0.125</v>
      </c>
      <c r="I203" s="181">
        <v>0.28799999999999998</v>
      </c>
      <c r="J203" s="184">
        <v>2.8080285837821899E-2</v>
      </c>
      <c r="K203" s="179">
        <f t="shared" si="10"/>
        <v>3.3628950319375503E-2</v>
      </c>
      <c r="L203" s="179">
        <f t="shared" si="11"/>
        <v>0.1</v>
      </c>
      <c r="M203" s="179">
        <f t="shared" si="12"/>
        <v>0</v>
      </c>
    </row>
    <row r="204" spans="1:13">
      <c r="A204" s="180">
        <v>1110</v>
      </c>
      <c r="B204" s="180" t="s">
        <v>96</v>
      </c>
      <c r="C204" s="180" t="s">
        <v>94</v>
      </c>
      <c r="D204" s="181">
        <v>0.8</v>
      </c>
      <c r="E204" s="181">
        <v>49.9</v>
      </c>
      <c r="F204" s="181">
        <v>0</v>
      </c>
      <c r="G204" s="181">
        <v>0.96799999999999997</v>
      </c>
      <c r="H204" s="181">
        <v>0.125</v>
      </c>
      <c r="I204" s="181">
        <v>0.28799999999999998</v>
      </c>
      <c r="J204" s="184">
        <v>0.11910634752631</v>
      </c>
      <c r="K204" s="179">
        <f t="shared" si="10"/>
        <v>0.14264176179750884</v>
      </c>
      <c r="L204" s="179">
        <f t="shared" si="11"/>
        <v>0.4</v>
      </c>
      <c r="M204" s="179">
        <f t="shared" si="12"/>
        <v>0.1</v>
      </c>
    </row>
    <row r="205" spans="1:13">
      <c r="A205" s="180">
        <v>1110</v>
      </c>
      <c r="B205" s="180" t="s">
        <v>96</v>
      </c>
      <c r="C205" s="180" t="s">
        <v>92</v>
      </c>
      <c r="D205" s="181">
        <v>0.8</v>
      </c>
      <c r="E205" s="181">
        <v>49.9</v>
      </c>
      <c r="F205" s="181">
        <v>0</v>
      </c>
      <c r="G205" s="181">
        <v>0.96799999999999997</v>
      </c>
      <c r="H205" s="181">
        <v>0.125</v>
      </c>
      <c r="I205" s="181">
        <v>0.28799999999999998</v>
      </c>
      <c r="J205" s="184">
        <v>0.58413731508252797</v>
      </c>
      <c r="K205" s="179">
        <f t="shared" si="10"/>
        <v>0.69956284854283535</v>
      </c>
      <c r="L205" s="179">
        <f t="shared" si="11"/>
        <v>1.8</v>
      </c>
      <c r="M205" s="179">
        <f t="shared" si="12"/>
        <v>0.7</v>
      </c>
    </row>
    <row r="206" spans="1:13">
      <c r="A206" s="180">
        <v>1110</v>
      </c>
      <c r="B206" s="180" t="s">
        <v>96</v>
      </c>
      <c r="D206" s="181">
        <v>0.8</v>
      </c>
      <c r="E206" s="181">
        <v>49.9</v>
      </c>
      <c r="F206" s="181">
        <v>0</v>
      </c>
      <c r="G206" s="181">
        <v>0.96799999999999997</v>
      </c>
      <c r="H206" s="181">
        <v>0.125</v>
      </c>
      <c r="I206" s="181">
        <v>0.28799999999999998</v>
      </c>
      <c r="J206" s="184">
        <v>2.4940645960386001E-2</v>
      </c>
      <c r="K206" s="179">
        <f t="shared" si="10"/>
        <v>2.9868917602158273E-2</v>
      </c>
      <c r="L206" s="179">
        <f t="shared" si="11"/>
        <v>0.1</v>
      </c>
      <c r="M206" s="179">
        <f t="shared" si="12"/>
        <v>0</v>
      </c>
    </row>
    <row r="207" spans="1:13">
      <c r="A207" s="180">
        <v>1110</v>
      </c>
      <c r="B207" s="180" t="s">
        <v>96</v>
      </c>
      <c r="C207" s="180" t="s">
        <v>92</v>
      </c>
      <c r="D207" s="181">
        <v>0.8</v>
      </c>
      <c r="E207" s="181">
        <v>49.9</v>
      </c>
      <c r="F207" s="181">
        <v>0</v>
      </c>
      <c r="G207" s="181">
        <v>0.96799999999999997</v>
      </c>
      <c r="H207" s="181">
        <v>0.125</v>
      </c>
      <c r="I207" s="181">
        <v>0.28799999999999998</v>
      </c>
      <c r="J207" s="184">
        <v>0.251646051681223</v>
      </c>
      <c r="K207" s="179">
        <f t="shared" si="10"/>
        <v>0.3013713114934326</v>
      </c>
      <c r="L207" s="179">
        <f t="shared" si="11"/>
        <v>0.8</v>
      </c>
      <c r="M207" s="179">
        <f t="shared" si="12"/>
        <v>0.3</v>
      </c>
    </row>
    <row r="208" spans="1:13">
      <c r="A208" s="180">
        <v>1110</v>
      </c>
      <c r="B208" s="180" t="s">
        <v>96</v>
      </c>
      <c r="C208" s="180" t="s">
        <v>92</v>
      </c>
      <c r="D208" s="181">
        <v>0.8</v>
      </c>
      <c r="E208" s="181">
        <v>49.9</v>
      </c>
      <c r="F208" s="181">
        <v>0</v>
      </c>
      <c r="G208" s="181">
        <v>0.96799999999999997</v>
      </c>
      <c r="H208" s="181">
        <v>0.125</v>
      </c>
      <c r="I208" s="181">
        <v>0.28799999999999998</v>
      </c>
      <c r="J208" s="184">
        <v>7.1293903377243302</v>
      </c>
      <c r="K208" s="179">
        <f t="shared" si="10"/>
        <v>8.5381578684586561</v>
      </c>
      <c r="L208" s="179">
        <f t="shared" si="11"/>
        <v>22.5</v>
      </c>
      <c r="M208" s="179">
        <f t="shared" si="12"/>
        <v>8.6</v>
      </c>
    </row>
    <row r="209" spans="1:13">
      <c r="A209" s="180">
        <v>1110</v>
      </c>
      <c r="B209" s="180" t="s">
        <v>143</v>
      </c>
      <c r="C209" s="180" t="s">
        <v>92</v>
      </c>
      <c r="D209" s="181">
        <v>0.19</v>
      </c>
      <c r="E209" s="181">
        <v>57.7</v>
      </c>
      <c r="F209" s="181">
        <v>0</v>
      </c>
      <c r="G209" s="181">
        <v>0.96799999999999997</v>
      </c>
      <c r="H209" s="181">
        <v>0.125</v>
      </c>
      <c r="I209" s="181">
        <v>0.28799999999999998</v>
      </c>
      <c r="J209" s="184">
        <v>8.5487435962992606</v>
      </c>
      <c r="K209" s="179">
        <f t="shared" si="10"/>
        <v>11.838300132155217</v>
      </c>
      <c r="L209" s="179">
        <f t="shared" si="11"/>
        <v>31.2</v>
      </c>
      <c r="M209" s="179">
        <f t="shared" si="12"/>
        <v>5.7</v>
      </c>
    </row>
    <row r="210" spans="1:13">
      <c r="A210" s="180">
        <v>1110</v>
      </c>
      <c r="B210" s="180" t="s">
        <v>143</v>
      </c>
      <c r="C210" s="180" t="s">
        <v>92</v>
      </c>
      <c r="D210" s="181">
        <v>0.19</v>
      </c>
      <c r="E210" s="181">
        <v>57.7</v>
      </c>
      <c r="F210" s="181">
        <v>0</v>
      </c>
      <c r="G210" s="181">
        <v>0.96799999999999997</v>
      </c>
      <c r="H210" s="181">
        <v>0.125</v>
      </c>
      <c r="I210" s="181">
        <v>0.28799999999999998</v>
      </c>
      <c r="J210" s="184">
        <v>0.32618663408466497</v>
      </c>
      <c r="K210" s="179">
        <f t="shared" si="10"/>
        <v>0.451703250880444</v>
      </c>
      <c r="L210" s="179">
        <f t="shared" si="11"/>
        <v>1.2</v>
      </c>
      <c r="M210" s="179">
        <f t="shared" si="12"/>
        <v>0.2</v>
      </c>
    </row>
    <row r="211" spans="1:13">
      <c r="A211" s="180">
        <v>1110</v>
      </c>
      <c r="B211" s="180" t="s">
        <v>146</v>
      </c>
      <c r="C211" s="180" t="s">
        <v>92</v>
      </c>
      <c r="D211" s="181">
        <v>0.33</v>
      </c>
      <c r="E211" s="181">
        <v>53.9</v>
      </c>
      <c r="F211" s="181">
        <v>0.08</v>
      </c>
      <c r="G211" s="181">
        <v>0.96799999999999997</v>
      </c>
      <c r="H211" s="181">
        <v>0.125</v>
      </c>
      <c r="I211" s="181">
        <v>0.28799999999999998</v>
      </c>
      <c r="J211" s="184">
        <v>4.6882099216972399</v>
      </c>
      <c r="K211" s="179">
        <f t="shared" si="10"/>
        <v>6.4397251484433289</v>
      </c>
      <c r="L211" s="179">
        <f t="shared" si="11"/>
        <v>17</v>
      </c>
      <c r="M211" s="179">
        <f t="shared" si="12"/>
        <v>3.7</v>
      </c>
    </row>
    <row r="212" spans="1:13">
      <c r="A212" s="180">
        <v>1110</v>
      </c>
      <c r="B212" s="180" t="s">
        <v>146</v>
      </c>
      <c r="C212" s="180" t="s">
        <v>92</v>
      </c>
      <c r="D212" s="181">
        <v>0.33</v>
      </c>
      <c r="E212" s="181">
        <v>53.9</v>
      </c>
      <c r="F212" s="181">
        <v>0.08</v>
      </c>
      <c r="G212" s="181">
        <v>0.96799999999999997</v>
      </c>
      <c r="H212" s="181">
        <v>0.125</v>
      </c>
      <c r="I212" s="181">
        <v>0.28799999999999998</v>
      </c>
      <c r="J212" s="184">
        <v>0.98012586761276399</v>
      </c>
      <c r="K212" s="179">
        <f t="shared" si="10"/>
        <v>1.3463008917528925</v>
      </c>
      <c r="L212" s="179">
        <f t="shared" si="11"/>
        <v>3.5</v>
      </c>
      <c r="M212" s="179">
        <f t="shared" si="12"/>
        <v>0.8</v>
      </c>
    </row>
    <row r="213" spans="1:13">
      <c r="A213" s="180">
        <v>1110</v>
      </c>
      <c r="B213" s="180" t="s">
        <v>146</v>
      </c>
      <c r="C213" s="180" t="s">
        <v>92</v>
      </c>
      <c r="D213" s="181">
        <v>0.33</v>
      </c>
      <c r="E213" s="181">
        <v>53.9</v>
      </c>
      <c r="F213" s="181">
        <v>0.08</v>
      </c>
      <c r="G213" s="181">
        <v>0.96799999999999997</v>
      </c>
      <c r="H213" s="181">
        <v>0.125</v>
      </c>
      <c r="I213" s="181">
        <v>0.28799999999999998</v>
      </c>
      <c r="J213" s="184">
        <v>34.129438409099997</v>
      </c>
      <c r="K213" s="179">
        <f t="shared" si="10"/>
        <v>46.880196598739758</v>
      </c>
      <c r="L213" s="179">
        <f t="shared" si="11"/>
        <v>123.5</v>
      </c>
      <c r="M213" s="179">
        <f t="shared" si="12"/>
        <v>27.2</v>
      </c>
    </row>
    <row r="214" spans="1:13">
      <c r="A214" s="180">
        <v>1110</v>
      </c>
      <c r="B214" s="180" t="s">
        <v>146</v>
      </c>
      <c r="C214" s="180" t="s">
        <v>92</v>
      </c>
      <c r="D214" s="181">
        <v>0.33</v>
      </c>
      <c r="E214" s="181">
        <v>53.9</v>
      </c>
      <c r="F214" s="181">
        <v>0.08</v>
      </c>
      <c r="G214" s="181">
        <v>0.96799999999999997</v>
      </c>
      <c r="H214" s="181">
        <v>0.125</v>
      </c>
      <c r="I214" s="181">
        <v>0.28799999999999998</v>
      </c>
      <c r="J214" s="184">
        <v>6.6178544628524294E-2</v>
      </c>
      <c r="K214" s="179">
        <f t="shared" si="10"/>
        <v>9.0902848901740954E-2</v>
      </c>
      <c r="L214" s="179">
        <f t="shared" si="11"/>
        <v>0.2</v>
      </c>
      <c r="M214" s="179">
        <f t="shared" si="12"/>
        <v>0.1</v>
      </c>
    </row>
    <row r="215" spans="1:13">
      <c r="A215" s="180">
        <v>1110</v>
      </c>
      <c r="B215" s="180" t="s">
        <v>146</v>
      </c>
      <c r="C215" s="180" t="s">
        <v>92</v>
      </c>
      <c r="D215" s="181">
        <v>0.33</v>
      </c>
      <c r="E215" s="181">
        <v>53.9</v>
      </c>
      <c r="F215" s="181">
        <v>0.08</v>
      </c>
      <c r="G215" s="181">
        <v>0.96799999999999997</v>
      </c>
      <c r="H215" s="181">
        <v>0.125</v>
      </c>
      <c r="I215" s="181">
        <v>0.28799999999999998</v>
      </c>
      <c r="J215" s="184">
        <v>7.7209681555715504</v>
      </c>
      <c r="K215" s="179">
        <f t="shared" si="10"/>
        <v>10.605521858493081</v>
      </c>
      <c r="L215" s="179">
        <f t="shared" si="11"/>
        <v>27.9</v>
      </c>
      <c r="M215" s="179">
        <f t="shared" si="12"/>
        <v>6.2</v>
      </c>
    </row>
    <row r="216" spans="1:13">
      <c r="A216" s="180">
        <v>1110</v>
      </c>
      <c r="B216" s="180" t="s">
        <v>146</v>
      </c>
      <c r="C216" s="180" t="s">
        <v>92</v>
      </c>
      <c r="D216" s="181">
        <v>0.33</v>
      </c>
      <c r="E216" s="181">
        <v>53.9</v>
      </c>
      <c r="F216" s="181">
        <v>0.08</v>
      </c>
      <c r="G216" s="181">
        <v>0.96799999999999997</v>
      </c>
      <c r="H216" s="181">
        <v>0.125</v>
      </c>
      <c r="I216" s="181">
        <v>0.28799999999999998</v>
      </c>
      <c r="J216" s="184">
        <v>0.97861840257233401</v>
      </c>
      <c r="K216" s="179">
        <f t="shared" si="10"/>
        <v>1.3442302377733579</v>
      </c>
      <c r="L216" s="179">
        <f t="shared" si="11"/>
        <v>3.5</v>
      </c>
      <c r="M216" s="179">
        <f t="shared" si="12"/>
        <v>0.8</v>
      </c>
    </row>
    <row r="217" spans="1:13">
      <c r="A217" s="180">
        <v>1110</v>
      </c>
      <c r="B217" s="180" t="s">
        <v>146</v>
      </c>
      <c r="C217" s="180" t="s">
        <v>91</v>
      </c>
      <c r="D217" s="181">
        <v>0.33</v>
      </c>
      <c r="E217" s="181">
        <v>53.9</v>
      </c>
      <c r="F217" s="181">
        <v>0.08</v>
      </c>
      <c r="G217" s="181">
        <v>0.96799999999999997</v>
      </c>
      <c r="H217" s="181">
        <v>0.125</v>
      </c>
      <c r="I217" s="181">
        <v>0.28799999999999998</v>
      </c>
      <c r="J217" s="184">
        <v>15.3507213481</v>
      </c>
      <c r="K217" s="179">
        <f t="shared" si="10"/>
        <v>21.085750843750159</v>
      </c>
      <c r="L217" s="179">
        <f t="shared" si="11"/>
        <v>55.5</v>
      </c>
      <c r="M217" s="179">
        <f t="shared" si="12"/>
        <v>12.2</v>
      </c>
    </row>
    <row r="218" spans="1:13">
      <c r="A218" s="180">
        <v>1110</v>
      </c>
      <c r="B218" s="180" t="s">
        <v>146</v>
      </c>
      <c r="D218" s="181">
        <v>0.33</v>
      </c>
      <c r="E218" s="181">
        <v>53.9</v>
      </c>
      <c r="F218" s="181">
        <v>0.08</v>
      </c>
      <c r="G218" s="181">
        <v>0.96799999999999997</v>
      </c>
      <c r="H218" s="181">
        <v>0.125</v>
      </c>
      <c r="I218" s="181">
        <v>0.28799999999999998</v>
      </c>
      <c r="J218" s="184">
        <v>0.15054183468042601</v>
      </c>
      <c r="K218" s="179">
        <f t="shared" si="10"/>
        <v>0.20678426411703313</v>
      </c>
      <c r="L218" s="179">
        <f t="shared" si="11"/>
        <v>0.5</v>
      </c>
      <c r="M218" s="179">
        <f t="shared" si="12"/>
        <v>0.1</v>
      </c>
    </row>
    <row r="219" spans="1:13">
      <c r="A219" s="180">
        <v>1110</v>
      </c>
      <c r="B219" s="180" t="s">
        <v>146</v>
      </c>
      <c r="C219" s="180" t="s">
        <v>91</v>
      </c>
      <c r="D219" s="181">
        <v>0.33</v>
      </c>
      <c r="E219" s="181">
        <v>53.9</v>
      </c>
      <c r="F219" s="181">
        <v>0.08</v>
      </c>
      <c r="G219" s="181">
        <v>0.96799999999999997</v>
      </c>
      <c r="H219" s="181">
        <v>0.125</v>
      </c>
      <c r="I219" s="181">
        <v>0.28799999999999998</v>
      </c>
      <c r="J219" s="184">
        <v>28.647512513500001</v>
      </c>
      <c r="K219" s="179">
        <f t="shared" si="10"/>
        <v>39.350223188543602</v>
      </c>
      <c r="L219" s="179">
        <f t="shared" si="11"/>
        <v>103.6</v>
      </c>
      <c r="M219" s="179">
        <f t="shared" si="12"/>
        <v>22.8</v>
      </c>
    </row>
    <row r="220" spans="1:13">
      <c r="A220" s="180">
        <v>1110</v>
      </c>
      <c r="B220" s="180" t="s">
        <v>146</v>
      </c>
      <c r="C220" s="180" t="s">
        <v>91</v>
      </c>
      <c r="D220" s="181">
        <v>0.33</v>
      </c>
      <c r="E220" s="181">
        <v>53.9</v>
      </c>
      <c r="F220" s="181">
        <v>0.08</v>
      </c>
      <c r="G220" s="181">
        <v>0.96799999999999997</v>
      </c>
      <c r="H220" s="181">
        <v>0.125</v>
      </c>
      <c r="I220" s="181">
        <v>0.28799999999999998</v>
      </c>
      <c r="J220" s="184">
        <v>9.0079130551544608</v>
      </c>
      <c r="K220" s="179">
        <f t="shared" si="10"/>
        <v>12.373269372560166</v>
      </c>
      <c r="L220" s="179">
        <f t="shared" si="11"/>
        <v>32.6</v>
      </c>
      <c r="M220" s="179">
        <f t="shared" si="12"/>
        <v>7.2</v>
      </c>
    </row>
    <row r="221" spans="1:13">
      <c r="A221" s="180">
        <v>1110</v>
      </c>
      <c r="B221" s="180" t="s">
        <v>146</v>
      </c>
      <c r="C221" s="180" t="s">
        <v>94</v>
      </c>
      <c r="D221" s="181">
        <v>0.33</v>
      </c>
      <c r="E221" s="181">
        <v>53.9</v>
      </c>
      <c r="F221" s="181">
        <v>0.08</v>
      </c>
      <c r="G221" s="181">
        <v>0.96799999999999997</v>
      </c>
      <c r="H221" s="181">
        <v>0.125</v>
      </c>
      <c r="I221" s="181">
        <v>0.28799999999999998</v>
      </c>
      <c r="J221" s="184">
        <v>106.584312353</v>
      </c>
      <c r="K221" s="179">
        <f t="shared" si="10"/>
        <v>146.40421144808082</v>
      </c>
      <c r="L221" s="179">
        <f t="shared" si="11"/>
        <v>385.6</v>
      </c>
      <c r="M221" s="179">
        <f t="shared" si="12"/>
        <v>85</v>
      </c>
    </row>
    <row r="222" spans="1:13">
      <c r="A222" s="180">
        <v>1110</v>
      </c>
      <c r="B222" s="180" t="s">
        <v>146</v>
      </c>
      <c r="C222" s="180" t="s">
        <v>92</v>
      </c>
      <c r="D222" s="181">
        <v>0.33</v>
      </c>
      <c r="E222" s="181">
        <v>53.9</v>
      </c>
      <c r="F222" s="181">
        <v>0.08</v>
      </c>
      <c r="G222" s="181">
        <v>0.96799999999999997</v>
      </c>
      <c r="H222" s="181">
        <v>0.125</v>
      </c>
      <c r="I222" s="181">
        <v>0.28799999999999998</v>
      </c>
      <c r="J222" s="184">
        <v>5.7086326460193497</v>
      </c>
      <c r="K222" s="179">
        <f t="shared" si="10"/>
        <v>7.841377802572179</v>
      </c>
      <c r="L222" s="179">
        <f t="shared" si="11"/>
        <v>20.7</v>
      </c>
      <c r="M222" s="179">
        <f t="shared" si="12"/>
        <v>4.5999999999999996</v>
      </c>
    </row>
    <row r="223" spans="1:13">
      <c r="A223" s="180">
        <v>1110</v>
      </c>
      <c r="B223" s="180" t="s">
        <v>146</v>
      </c>
      <c r="C223" s="180" t="s">
        <v>92</v>
      </c>
      <c r="D223" s="181">
        <v>0.33</v>
      </c>
      <c r="E223" s="181">
        <v>53.9</v>
      </c>
      <c r="F223" s="181">
        <v>0.08</v>
      </c>
      <c r="G223" s="181">
        <v>0.96799999999999997</v>
      </c>
      <c r="H223" s="181">
        <v>0.125</v>
      </c>
      <c r="I223" s="181">
        <v>0.28799999999999998</v>
      </c>
      <c r="J223" s="184">
        <v>9.5117884091673197</v>
      </c>
      <c r="K223" s="179">
        <f t="shared" si="10"/>
        <v>13.065392558832229</v>
      </c>
      <c r="L223" s="179">
        <f t="shared" si="11"/>
        <v>34.4</v>
      </c>
      <c r="M223" s="179">
        <f t="shared" si="12"/>
        <v>7.6</v>
      </c>
    </row>
    <row r="224" spans="1:13">
      <c r="A224" s="180">
        <v>1110</v>
      </c>
      <c r="B224" s="180" t="s">
        <v>146</v>
      </c>
      <c r="C224" s="180" t="s">
        <v>92</v>
      </c>
      <c r="D224" s="181">
        <v>0.33</v>
      </c>
      <c r="E224" s="181">
        <v>53.9</v>
      </c>
      <c r="F224" s="181">
        <v>0.08</v>
      </c>
      <c r="G224" s="181">
        <v>0.96799999999999997</v>
      </c>
      <c r="H224" s="181">
        <v>0.125</v>
      </c>
      <c r="I224" s="181">
        <v>0.28799999999999998</v>
      </c>
      <c r="J224" s="184">
        <v>7.0150167482507602</v>
      </c>
      <c r="K224" s="179">
        <f t="shared" si="10"/>
        <v>9.6358270053972426</v>
      </c>
      <c r="L224" s="179">
        <f t="shared" si="11"/>
        <v>25.4</v>
      </c>
      <c r="M224" s="179">
        <f t="shared" si="12"/>
        <v>5.6</v>
      </c>
    </row>
    <row r="225" spans="1:13">
      <c r="A225" s="180">
        <v>1110</v>
      </c>
      <c r="B225" s="180" t="s">
        <v>146</v>
      </c>
      <c r="C225" s="180" t="s">
        <v>91</v>
      </c>
      <c r="D225" s="181">
        <v>0.33</v>
      </c>
      <c r="E225" s="181">
        <v>53.9</v>
      </c>
      <c r="F225" s="181">
        <v>0.08</v>
      </c>
      <c r="G225" s="181">
        <v>0.96799999999999997</v>
      </c>
      <c r="H225" s="181">
        <v>0.125</v>
      </c>
      <c r="I225" s="181">
        <v>0.28799999999999998</v>
      </c>
      <c r="J225" s="184">
        <v>7.6494971332431696</v>
      </c>
      <c r="K225" s="179">
        <f t="shared" si="10"/>
        <v>10.507349262222817</v>
      </c>
      <c r="L225" s="179">
        <f t="shared" si="11"/>
        <v>27.7</v>
      </c>
      <c r="M225" s="179">
        <f t="shared" si="12"/>
        <v>6.1</v>
      </c>
    </row>
    <row r="226" spans="1:13">
      <c r="A226" s="180">
        <v>1110</v>
      </c>
      <c r="B226" s="180" t="s">
        <v>146</v>
      </c>
      <c r="C226" s="180" t="s">
        <v>92</v>
      </c>
      <c r="D226" s="181">
        <v>0.33</v>
      </c>
      <c r="E226" s="181">
        <v>53.9</v>
      </c>
      <c r="F226" s="181">
        <v>0.08</v>
      </c>
      <c r="G226" s="181">
        <v>0.96799999999999997</v>
      </c>
      <c r="H226" s="181">
        <v>0.125</v>
      </c>
      <c r="I226" s="181">
        <v>0.28799999999999998</v>
      </c>
      <c r="J226" s="184">
        <v>33.183785007200001</v>
      </c>
      <c r="K226" s="179">
        <f t="shared" si="10"/>
        <v>45.58124708588992</v>
      </c>
      <c r="L226" s="179">
        <f t="shared" si="11"/>
        <v>120.1</v>
      </c>
      <c r="M226" s="179">
        <f t="shared" si="12"/>
        <v>26.5</v>
      </c>
    </row>
    <row r="227" spans="1:13">
      <c r="A227" s="180">
        <v>1110</v>
      </c>
      <c r="B227" s="180" t="s">
        <v>143</v>
      </c>
      <c r="C227" s="180" t="s">
        <v>92</v>
      </c>
      <c r="D227" s="181">
        <v>0.19</v>
      </c>
      <c r="E227" s="181">
        <v>57.7</v>
      </c>
      <c r="F227" s="181">
        <v>0</v>
      </c>
      <c r="G227" s="181">
        <v>0.96799999999999997</v>
      </c>
      <c r="H227" s="181">
        <v>0.125</v>
      </c>
      <c r="I227" s="181">
        <v>0.28799999999999998</v>
      </c>
      <c r="J227" s="184">
        <v>2.10464506578219</v>
      </c>
      <c r="K227" s="179">
        <f t="shared" si="10"/>
        <v>2.9145124870951769</v>
      </c>
      <c r="L227" s="179">
        <f t="shared" si="11"/>
        <v>7.7</v>
      </c>
      <c r="M227" s="179">
        <f t="shared" si="12"/>
        <v>1.4</v>
      </c>
    </row>
    <row r="228" spans="1:13">
      <c r="A228" s="180">
        <v>1110</v>
      </c>
      <c r="B228" s="180" t="s">
        <v>149</v>
      </c>
      <c r="C228" s="180" t="s">
        <v>91</v>
      </c>
      <c r="D228" s="181">
        <v>0.22</v>
      </c>
      <c r="E228" s="181">
        <v>50.8</v>
      </c>
      <c r="F228" s="181">
        <v>0</v>
      </c>
      <c r="G228" s="181">
        <v>0.96799999999999997</v>
      </c>
      <c r="H228" s="181">
        <v>0.125</v>
      </c>
      <c r="I228" s="181">
        <v>0.28799999999999998</v>
      </c>
      <c r="J228" s="184">
        <v>0.225348729385598</v>
      </c>
      <c r="K228" s="179">
        <f t="shared" si="10"/>
        <v>0.27474517086692102</v>
      </c>
      <c r="L228" s="179">
        <f t="shared" si="11"/>
        <v>0.7</v>
      </c>
      <c r="M228" s="179">
        <f t="shared" si="12"/>
        <v>0.1</v>
      </c>
    </row>
    <row r="229" spans="1:13">
      <c r="A229" s="180">
        <v>1110</v>
      </c>
      <c r="B229" s="180" t="s">
        <v>149</v>
      </c>
      <c r="C229" s="180" t="s">
        <v>94</v>
      </c>
      <c r="D229" s="181">
        <v>0.22</v>
      </c>
      <c r="E229" s="181">
        <v>50.8</v>
      </c>
      <c r="F229" s="181">
        <v>0</v>
      </c>
      <c r="G229" s="181">
        <v>0.96799999999999997</v>
      </c>
      <c r="H229" s="181">
        <v>0.125</v>
      </c>
      <c r="I229" s="181">
        <v>0.28799999999999998</v>
      </c>
      <c r="J229" s="184">
        <v>0.65405765127780802</v>
      </c>
      <c r="K229" s="179">
        <f t="shared" si="10"/>
        <v>0.79742708843790344</v>
      </c>
      <c r="L229" s="179">
        <f t="shared" si="11"/>
        <v>2.1</v>
      </c>
      <c r="M229" s="179">
        <f t="shared" si="12"/>
        <v>0.4</v>
      </c>
    </row>
    <row r="230" spans="1:13">
      <c r="A230" s="180">
        <v>1110</v>
      </c>
      <c r="B230" s="180" t="s">
        <v>149</v>
      </c>
      <c r="C230" s="180" t="s">
        <v>91</v>
      </c>
      <c r="D230" s="181">
        <v>0.22</v>
      </c>
      <c r="E230" s="181">
        <v>50.8</v>
      </c>
      <c r="F230" s="181">
        <v>0</v>
      </c>
      <c r="G230" s="181">
        <v>0.96799999999999997</v>
      </c>
      <c r="H230" s="181">
        <v>0.125</v>
      </c>
      <c r="I230" s="181">
        <v>0.28799999999999998</v>
      </c>
      <c r="J230" s="184">
        <v>0.41169715817436903</v>
      </c>
      <c r="K230" s="179">
        <f t="shared" si="10"/>
        <v>0.50194117524619064</v>
      </c>
      <c r="L230" s="179">
        <f t="shared" si="11"/>
        <v>1.3</v>
      </c>
      <c r="M230" s="179">
        <f t="shared" si="12"/>
        <v>0.3</v>
      </c>
    </row>
    <row r="231" spans="1:13">
      <c r="A231" s="180">
        <v>1110</v>
      </c>
      <c r="B231" s="180" t="s">
        <v>149</v>
      </c>
      <c r="C231" s="180" t="s">
        <v>92</v>
      </c>
      <c r="D231" s="181">
        <v>0.22</v>
      </c>
      <c r="E231" s="181">
        <v>50.8</v>
      </c>
      <c r="F231" s="181">
        <v>0</v>
      </c>
      <c r="G231" s="181">
        <v>0.96799999999999997</v>
      </c>
      <c r="H231" s="181">
        <v>0.125</v>
      </c>
      <c r="I231" s="181">
        <v>0.28799999999999998</v>
      </c>
      <c r="J231" s="184">
        <v>1.5143636069925499</v>
      </c>
      <c r="K231" s="179">
        <f t="shared" si="10"/>
        <v>1.8463121096453168</v>
      </c>
      <c r="L231" s="179">
        <f t="shared" si="11"/>
        <v>4.9000000000000004</v>
      </c>
      <c r="M231" s="179">
        <f t="shared" si="12"/>
        <v>1</v>
      </c>
    </row>
    <row r="232" spans="1:13">
      <c r="A232" s="180">
        <v>1110</v>
      </c>
      <c r="B232" s="180" t="s">
        <v>143</v>
      </c>
      <c r="C232" s="180" t="s">
        <v>92</v>
      </c>
      <c r="D232" s="181">
        <v>0.19</v>
      </c>
      <c r="E232" s="181">
        <v>57.7</v>
      </c>
      <c r="F232" s="181">
        <v>0</v>
      </c>
      <c r="G232" s="181">
        <v>0.96799999999999997</v>
      </c>
      <c r="H232" s="181">
        <v>0.125</v>
      </c>
      <c r="I232" s="181">
        <v>0.28799999999999998</v>
      </c>
      <c r="J232" s="184">
        <v>4.55965769348935</v>
      </c>
      <c r="K232" s="179">
        <f t="shared" si="10"/>
        <v>6.3142139739440521</v>
      </c>
      <c r="L232" s="179">
        <f t="shared" si="11"/>
        <v>16.600000000000001</v>
      </c>
      <c r="M232" s="179">
        <f t="shared" si="12"/>
        <v>3</v>
      </c>
    </row>
    <row r="233" spans="1:13">
      <c r="A233" s="180">
        <v>1110</v>
      </c>
      <c r="B233" s="180" t="s">
        <v>143</v>
      </c>
      <c r="C233" s="180" t="s">
        <v>92</v>
      </c>
      <c r="D233" s="181">
        <v>0.19</v>
      </c>
      <c r="E233" s="181">
        <v>57.7</v>
      </c>
      <c r="F233" s="181">
        <v>0</v>
      </c>
      <c r="G233" s="181">
        <v>0.96799999999999997</v>
      </c>
      <c r="H233" s="181">
        <v>0.125</v>
      </c>
      <c r="I233" s="181">
        <v>0.28799999999999998</v>
      </c>
      <c r="J233" s="184">
        <v>0.18402636292968</v>
      </c>
      <c r="K233" s="179">
        <f t="shared" si="10"/>
        <v>0.25483970738502087</v>
      </c>
      <c r="L233" s="179">
        <f t="shared" si="11"/>
        <v>0.7</v>
      </c>
      <c r="M233" s="179">
        <f t="shared" si="12"/>
        <v>0.1</v>
      </c>
    </row>
    <row r="234" spans="1:13">
      <c r="A234" s="180">
        <v>1110</v>
      </c>
      <c r="B234" s="180" t="s">
        <v>143</v>
      </c>
      <c r="C234" s="180" t="s">
        <v>92</v>
      </c>
      <c r="D234" s="181">
        <v>0.19</v>
      </c>
      <c r="E234" s="181">
        <v>57.7</v>
      </c>
      <c r="F234" s="181">
        <v>0</v>
      </c>
      <c r="G234" s="181">
        <v>0.96799999999999997</v>
      </c>
      <c r="H234" s="181">
        <v>0.125</v>
      </c>
      <c r="I234" s="181">
        <v>0.28799999999999998</v>
      </c>
      <c r="J234" s="184">
        <v>21.6718502835</v>
      </c>
      <c r="K234" s="179">
        <f t="shared" si="10"/>
        <v>30.011178272590797</v>
      </c>
      <c r="L234" s="179">
        <f t="shared" si="11"/>
        <v>79</v>
      </c>
      <c r="M234" s="179">
        <f t="shared" si="12"/>
        <v>14.3</v>
      </c>
    </row>
    <row r="235" spans="1:13">
      <c r="A235" s="180">
        <v>1110</v>
      </c>
      <c r="B235" s="180" t="s">
        <v>143</v>
      </c>
      <c r="C235" s="180" t="s">
        <v>92</v>
      </c>
      <c r="D235" s="181">
        <v>0.19</v>
      </c>
      <c r="E235" s="181">
        <v>57.7</v>
      </c>
      <c r="F235" s="181">
        <v>0</v>
      </c>
      <c r="G235" s="181">
        <v>0.96799999999999997</v>
      </c>
      <c r="H235" s="181">
        <v>0.125</v>
      </c>
      <c r="I235" s="181">
        <v>0.28799999999999998</v>
      </c>
      <c r="J235" s="184">
        <v>0.15293883979317199</v>
      </c>
      <c r="K235" s="179">
        <f t="shared" si="10"/>
        <v>0.21178970534558458</v>
      </c>
      <c r="L235" s="179">
        <f t="shared" si="11"/>
        <v>0.6</v>
      </c>
      <c r="M235" s="179">
        <f t="shared" si="12"/>
        <v>0.1</v>
      </c>
    </row>
    <row r="236" spans="1:13">
      <c r="A236" s="180">
        <v>1110</v>
      </c>
      <c r="B236" s="180" t="s">
        <v>143</v>
      </c>
      <c r="C236" s="180" t="s">
        <v>92</v>
      </c>
      <c r="D236" s="181">
        <v>0.19</v>
      </c>
      <c r="E236" s="181">
        <v>57.7</v>
      </c>
      <c r="F236" s="181">
        <v>0</v>
      </c>
      <c r="G236" s="181">
        <v>0.96799999999999997</v>
      </c>
      <c r="H236" s="181">
        <v>0.125</v>
      </c>
      <c r="I236" s="181">
        <v>0.28799999999999998</v>
      </c>
      <c r="J236" s="184">
        <v>5.3085339913079696E-3</v>
      </c>
      <c r="K236" s="179">
        <f t="shared" si="10"/>
        <v>7.351257871163276E-3</v>
      </c>
      <c r="L236" s="179">
        <f t="shared" si="11"/>
        <v>0</v>
      </c>
      <c r="M236" s="179">
        <f t="shared" si="12"/>
        <v>0</v>
      </c>
    </row>
    <row r="237" spans="1:13">
      <c r="A237" s="180">
        <v>1110</v>
      </c>
      <c r="B237" s="180" t="s">
        <v>143</v>
      </c>
      <c r="C237" s="180" t="s">
        <v>92</v>
      </c>
      <c r="D237" s="181">
        <v>0.19</v>
      </c>
      <c r="E237" s="181">
        <v>57.7</v>
      </c>
      <c r="F237" s="181">
        <v>0</v>
      </c>
      <c r="G237" s="181">
        <v>0.96799999999999997</v>
      </c>
      <c r="H237" s="181">
        <v>0.125</v>
      </c>
      <c r="I237" s="181">
        <v>0.28799999999999998</v>
      </c>
      <c r="J237" s="184">
        <v>6.7562175587578901</v>
      </c>
      <c r="K237" s="179">
        <f t="shared" si="10"/>
        <v>9.3560100753679265</v>
      </c>
      <c r="L237" s="179">
        <f t="shared" si="11"/>
        <v>24.6</v>
      </c>
      <c r="M237" s="179">
        <f t="shared" si="12"/>
        <v>4.5</v>
      </c>
    </row>
    <row r="238" spans="1:13">
      <c r="A238" s="180">
        <v>1110</v>
      </c>
      <c r="B238" s="180" t="s">
        <v>149</v>
      </c>
      <c r="C238" s="180" t="s">
        <v>92</v>
      </c>
      <c r="D238" s="181">
        <v>0.22</v>
      </c>
      <c r="E238" s="181">
        <v>50.8</v>
      </c>
      <c r="F238" s="181">
        <v>0</v>
      </c>
      <c r="G238" s="181">
        <v>0.96799999999999997</v>
      </c>
      <c r="H238" s="181">
        <v>0.125</v>
      </c>
      <c r="I238" s="181">
        <v>0.28799999999999998</v>
      </c>
      <c r="J238" s="184">
        <v>4.8740054480776597E-2</v>
      </c>
      <c r="K238" s="179">
        <f t="shared" si="10"/>
        <v>5.9423874422962819E-2</v>
      </c>
      <c r="L238" s="179">
        <f t="shared" si="11"/>
        <v>0.2</v>
      </c>
      <c r="M238" s="179">
        <f t="shared" si="12"/>
        <v>0</v>
      </c>
    </row>
    <row r="239" spans="1:13">
      <c r="A239" s="180">
        <v>1110</v>
      </c>
      <c r="B239" s="180" t="s">
        <v>149</v>
      </c>
      <c r="C239" s="180" t="s">
        <v>92</v>
      </c>
      <c r="D239" s="181">
        <v>0.22</v>
      </c>
      <c r="E239" s="181">
        <v>50.8</v>
      </c>
      <c r="F239" s="181">
        <v>0</v>
      </c>
      <c r="G239" s="181">
        <v>0.96799999999999997</v>
      </c>
      <c r="H239" s="181">
        <v>0.125</v>
      </c>
      <c r="I239" s="181">
        <v>0.28799999999999998</v>
      </c>
      <c r="J239" s="184">
        <v>3.9918059596370098E-2</v>
      </c>
      <c r="K239" s="179">
        <f t="shared" si="10"/>
        <v>4.8668098259894411E-2</v>
      </c>
      <c r="L239" s="179">
        <f t="shared" si="11"/>
        <v>0.1</v>
      </c>
      <c r="M239" s="179">
        <f t="shared" si="12"/>
        <v>0</v>
      </c>
    </row>
    <row r="240" spans="1:13">
      <c r="A240" s="180">
        <v>1110</v>
      </c>
      <c r="B240" s="180" t="s">
        <v>149</v>
      </c>
      <c r="C240" s="180" t="s">
        <v>91</v>
      </c>
      <c r="D240" s="181">
        <v>0.22</v>
      </c>
      <c r="E240" s="181">
        <v>50.8</v>
      </c>
      <c r="F240" s="181">
        <v>0</v>
      </c>
      <c r="G240" s="181">
        <v>0.96799999999999997</v>
      </c>
      <c r="H240" s="181">
        <v>0.125</v>
      </c>
      <c r="I240" s="181">
        <v>0.28799999999999998</v>
      </c>
      <c r="J240" s="184">
        <v>4.5302638561489804E-3</v>
      </c>
      <c r="K240" s="179">
        <f t="shared" si="10"/>
        <v>5.5232976934168369E-3</v>
      </c>
      <c r="L240" s="179">
        <f t="shared" si="11"/>
        <v>0</v>
      </c>
      <c r="M240" s="179">
        <f t="shared" si="12"/>
        <v>0</v>
      </c>
    </row>
    <row r="241" spans="1:13">
      <c r="A241" s="180">
        <v>1110</v>
      </c>
      <c r="B241" s="180" t="s">
        <v>149</v>
      </c>
      <c r="C241" s="180" t="s">
        <v>91</v>
      </c>
      <c r="D241" s="181">
        <v>0.22</v>
      </c>
      <c r="E241" s="181">
        <v>50.8</v>
      </c>
      <c r="F241" s="181">
        <v>0</v>
      </c>
      <c r="G241" s="181">
        <v>0.96799999999999997</v>
      </c>
      <c r="H241" s="181">
        <v>0.125</v>
      </c>
      <c r="I241" s="181">
        <v>0.28799999999999998</v>
      </c>
      <c r="J241" s="184">
        <v>0.62547294384690499</v>
      </c>
      <c r="K241" s="179">
        <f t="shared" si="10"/>
        <v>0.76257661313814651</v>
      </c>
      <c r="L241" s="179">
        <f t="shared" si="11"/>
        <v>2</v>
      </c>
      <c r="M241" s="179">
        <f t="shared" si="12"/>
        <v>0.4</v>
      </c>
    </row>
    <row r="242" spans="1:13">
      <c r="A242" s="180">
        <v>1110</v>
      </c>
      <c r="B242" s="180" t="s">
        <v>149</v>
      </c>
      <c r="C242" s="180" t="s">
        <v>91</v>
      </c>
      <c r="D242" s="181">
        <v>0.22</v>
      </c>
      <c r="E242" s="181">
        <v>50.8</v>
      </c>
      <c r="F242" s="181">
        <v>0</v>
      </c>
      <c r="G242" s="181">
        <v>0.96799999999999997</v>
      </c>
      <c r="H242" s="181">
        <v>0.125</v>
      </c>
      <c r="I242" s="181">
        <v>0.28799999999999998</v>
      </c>
      <c r="J242" s="184">
        <v>4.39870380941906</v>
      </c>
      <c r="K242" s="179">
        <f t="shared" si="10"/>
        <v>5.3628996844437173</v>
      </c>
      <c r="L242" s="179">
        <f t="shared" si="11"/>
        <v>14.1</v>
      </c>
      <c r="M242" s="179">
        <f t="shared" si="12"/>
        <v>2.8</v>
      </c>
    </row>
    <row r="243" spans="1:13">
      <c r="A243" s="180">
        <v>1110</v>
      </c>
      <c r="B243" s="180" t="s">
        <v>149</v>
      </c>
      <c r="C243" s="180" t="s">
        <v>91</v>
      </c>
      <c r="D243" s="181">
        <v>0.22</v>
      </c>
      <c r="E243" s="181">
        <v>50.8</v>
      </c>
      <c r="F243" s="181">
        <v>0</v>
      </c>
      <c r="G243" s="181">
        <v>0.96799999999999997</v>
      </c>
      <c r="H243" s="181">
        <v>0.125</v>
      </c>
      <c r="I243" s="181">
        <v>0.28799999999999998</v>
      </c>
      <c r="J243" s="184">
        <v>5.0575679725710003</v>
      </c>
      <c r="K243" s="179">
        <f t="shared" si="10"/>
        <v>6.1661868721585629</v>
      </c>
      <c r="L243" s="179">
        <f t="shared" si="11"/>
        <v>16.2</v>
      </c>
      <c r="M243" s="179">
        <f t="shared" si="12"/>
        <v>3.2</v>
      </c>
    </row>
    <row r="244" spans="1:13">
      <c r="A244" s="180">
        <v>1110</v>
      </c>
      <c r="B244" s="180" t="s">
        <v>149</v>
      </c>
      <c r="C244" s="180" t="s">
        <v>91</v>
      </c>
      <c r="D244" s="181">
        <v>0.22</v>
      </c>
      <c r="E244" s="181">
        <v>50.8</v>
      </c>
      <c r="F244" s="181">
        <v>0</v>
      </c>
      <c r="G244" s="181">
        <v>0.96799999999999997</v>
      </c>
      <c r="H244" s="181">
        <v>0.125</v>
      </c>
      <c r="I244" s="181">
        <v>0.28799999999999998</v>
      </c>
      <c r="J244" s="184">
        <v>8.4722397163347001</v>
      </c>
      <c r="K244" s="179">
        <f t="shared" si="10"/>
        <v>10.329354662155266</v>
      </c>
      <c r="L244" s="179">
        <f t="shared" si="11"/>
        <v>27.2</v>
      </c>
      <c r="M244" s="179">
        <f t="shared" si="12"/>
        <v>5.4</v>
      </c>
    </row>
    <row r="245" spans="1:13">
      <c r="A245" s="180">
        <v>1110</v>
      </c>
      <c r="B245" s="180" t="s">
        <v>149</v>
      </c>
      <c r="D245" s="181">
        <v>0.22</v>
      </c>
      <c r="E245" s="181">
        <v>50.8</v>
      </c>
      <c r="F245" s="181">
        <v>0</v>
      </c>
      <c r="G245" s="181">
        <v>0.96799999999999997</v>
      </c>
      <c r="H245" s="181">
        <v>0.125</v>
      </c>
      <c r="I245" s="181">
        <v>0.28799999999999998</v>
      </c>
      <c r="J245" s="184">
        <v>1.4982789314318099</v>
      </c>
      <c r="K245" s="179">
        <f t="shared" si="10"/>
        <v>1.8267016732016623</v>
      </c>
      <c r="L245" s="179">
        <f t="shared" si="11"/>
        <v>4.8</v>
      </c>
      <c r="M245" s="179">
        <f t="shared" si="12"/>
        <v>1</v>
      </c>
    </row>
    <row r="246" spans="1:13">
      <c r="A246" s="180">
        <v>1110</v>
      </c>
      <c r="B246" s="180" t="s">
        <v>149</v>
      </c>
      <c r="C246" s="180" t="s">
        <v>91</v>
      </c>
      <c r="D246" s="181">
        <v>0.22</v>
      </c>
      <c r="E246" s="181">
        <v>50.8</v>
      </c>
      <c r="F246" s="181">
        <v>0</v>
      </c>
      <c r="G246" s="181">
        <v>0.96799999999999997</v>
      </c>
      <c r="H246" s="181">
        <v>0.125</v>
      </c>
      <c r="I246" s="181">
        <v>0.28799999999999998</v>
      </c>
      <c r="J246" s="184">
        <v>25.249489309800001</v>
      </c>
      <c r="K246" s="179">
        <f t="shared" si="10"/>
        <v>30.784177366508157</v>
      </c>
      <c r="L246" s="179">
        <f t="shared" si="11"/>
        <v>81.099999999999994</v>
      </c>
      <c r="M246" s="179">
        <f t="shared" si="12"/>
        <v>16</v>
      </c>
    </row>
    <row r="247" spans="1:13">
      <c r="A247" s="180">
        <v>1110</v>
      </c>
      <c r="B247" s="180" t="s">
        <v>149</v>
      </c>
      <c r="C247" s="180" t="s">
        <v>91</v>
      </c>
      <c r="D247" s="181">
        <v>0.22</v>
      </c>
      <c r="E247" s="181">
        <v>50.8</v>
      </c>
      <c r="F247" s="181">
        <v>0</v>
      </c>
      <c r="G247" s="181">
        <v>0.96799999999999997</v>
      </c>
      <c r="H247" s="181">
        <v>0.125</v>
      </c>
      <c r="I247" s="181">
        <v>0.28799999999999998</v>
      </c>
      <c r="J247" s="184">
        <v>0.90526643616310898</v>
      </c>
      <c r="K247" s="179">
        <f t="shared" si="10"/>
        <v>1.1037008389700624</v>
      </c>
      <c r="L247" s="179">
        <f t="shared" si="11"/>
        <v>2.9</v>
      </c>
      <c r="M247" s="179">
        <f t="shared" si="12"/>
        <v>0.6</v>
      </c>
    </row>
    <row r="248" spans="1:13">
      <c r="A248" s="180">
        <v>1110</v>
      </c>
      <c r="B248" s="180" t="s">
        <v>149</v>
      </c>
      <c r="D248" s="181">
        <v>0.22</v>
      </c>
      <c r="E248" s="181">
        <v>50.8</v>
      </c>
      <c r="F248" s="181">
        <v>0</v>
      </c>
      <c r="G248" s="181">
        <v>0.96799999999999997</v>
      </c>
      <c r="H248" s="181">
        <v>0.125</v>
      </c>
      <c r="I248" s="181">
        <v>0.28799999999999998</v>
      </c>
      <c r="J248" s="184">
        <v>0.200770061767238</v>
      </c>
      <c r="K248" s="179">
        <f t="shared" si="10"/>
        <v>0.24477885930661655</v>
      </c>
      <c r="L248" s="179">
        <f t="shared" si="11"/>
        <v>0.6</v>
      </c>
      <c r="M248" s="179">
        <f t="shared" si="12"/>
        <v>0.1</v>
      </c>
    </row>
    <row r="249" spans="1:13">
      <c r="A249" s="180">
        <v>1110</v>
      </c>
      <c r="B249" s="180" t="s">
        <v>143</v>
      </c>
      <c r="C249" s="180" t="s">
        <v>92</v>
      </c>
      <c r="D249" s="181">
        <v>0.19</v>
      </c>
      <c r="E249" s="181">
        <v>57.7</v>
      </c>
      <c r="F249" s="181">
        <v>0</v>
      </c>
      <c r="G249" s="181">
        <v>0.96799999999999997</v>
      </c>
      <c r="H249" s="181">
        <v>0.125</v>
      </c>
      <c r="I249" s="181">
        <v>0.28799999999999998</v>
      </c>
      <c r="J249" s="184">
        <v>12.763973074900001</v>
      </c>
      <c r="K249" s="179">
        <f t="shared" si="10"/>
        <v>17.675549914121522</v>
      </c>
      <c r="L249" s="179">
        <f t="shared" si="11"/>
        <v>46.6</v>
      </c>
      <c r="M249" s="179">
        <f t="shared" si="12"/>
        <v>8.4</v>
      </c>
    </row>
    <row r="250" spans="1:13">
      <c r="A250" s="180">
        <v>1110</v>
      </c>
      <c r="B250" s="180" t="s">
        <v>143</v>
      </c>
      <c r="D250" s="181">
        <v>0.19</v>
      </c>
      <c r="E250" s="181">
        <v>57.7</v>
      </c>
      <c r="F250" s="181">
        <v>0</v>
      </c>
      <c r="G250" s="181">
        <v>0.96799999999999997</v>
      </c>
      <c r="H250" s="181">
        <v>0.125</v>
      </c>
      <c r="I250" s="181">
        <v>0.28799999999999998</v>
      </c>
      <c r="J250" s="184">
        <v>3.6368045989498901E-2</v>
      </c>
      <c r="K250" s="179">
        <f t="shared" si="10"/>
        <v>5.0362470086258077E-2</v>
      </c>
      <c r="L250" s="179">
        <f t="shared" si="11"/>
        <v>0.1</v>
      </c>
      <c r="M250" s="179">
        <f t="shared" si="12"/>
        <v>0</v>
      </c>
    </row>
    <row r="251" spans="1:13">
      <c r="A251" s="180">
        <v>1110</v>
      </c>
      <c r="B251" s="180" t="s">
        <v>149</v>
      </c>
      <c r="C251" s="180" t="s">
        <v>91</v>
      </c>
      <c r="D251" s="181">
        <v>0.22</v>
      </c>
      <c r="E251" s="181">
        <v>50.8</v>
      </c>
      <c r="F251" s="181">
        <v>0</v>
      </c>
      <c r="G251" s="181">
        <v>0.96799999999999997</v>
      </c>
      <c r="H251" s="181">
        <v>0.125</v>
      </c>
      <c r="I251" s="181">
        <v>0.28799999999999998</v>
      </c>
      <c r="J251" s="184">
        <v>4.6066203990798797</v>
      </c>
      <c r="K251" s="179">
        <f t="shared" si="10"/>
        <v>5.6163915905581883</v>
      </c>
      <c r="L251" s="179">
        <f t="shared" si="11"/>
        <v>14.8</v>
      </c>
      <c r="M251" s="179">
        <f t="shared" si="12"/>
        <v>2.9</v>
      </c>
    </row>
    <row r="252" spans="1:13">
      <c r="A252" s="180">
        <v>1110</v>
      </c>
      <c r="B252" s="180" t="s">
        <v>149</v>
      </c>
      <c r="C252" s="180" t="s">
        <v>91</v>
      </c>
      <c r="D252" s="181">
        <v>0.22</v>
      </c>
      <c r="E252" s="181">
        <v>50.8</v>
      </c>
      <c r="F252" s="181">
        <v>0</v>
      </c>
      <c r="G252" s="181">
        <v>0.96799999999999997</v>
      </c>
      <c r="H252" s="181">
        <v>0.125</v>
      </c>
      <c r="I252" s="181">
        <v>0.28799999999999998</v>
      </c>
      <c r="J252" s="184">
        <v>26.105361817799999</v>
      </c>
      <c r="K252" s="179">
        <f t="shared" si="10"/>
        <v>31.827657128261752</v>
      </c>
      <c r="L252" s="179">
        <f t="shared" si="11"/>
        <v>83.8</v>
      </c>
      <c r="M252" s="179">
        <f t="shared" si="12"/>
        <v>16.600000000000001</v>
      </c>
    </row>
    <row r="253" spans="1:13">
      <c r="A253" s="180">
        <v>1110</v>
      </c>
      <c r="B253" s="180" t="s">
        <v>149</v>
      </c>
      <c r="C253" s="180" t="s">
        <v>92</v>
      </c>
      <c r="D253" s="181">
        <v>0.22</v>
      </c>
      <c r="E253" s="181">
        <v>50.8</v>
      </c>
      <c r="F253" s="181">
        <v>0</v>
      </c>
      <c r="G253" s="181">
        <v>0.96799999999999997</v>
      </c>
      <c r="H253" s="181">
        <v>0.125</v>
      </c>
      <c r="I253" s="181">
        <v>0.28799999999999998</v>
      </c>
      <c r="J253" s="184">
        <v>19.568354977599999</v>
      </c>
      <c r="K253" s="179">
        <f t="shared" si="10"/>
        <v>23.857738388689913</v>
      </c>
      <c r="L253" s="179">
        <f t="shared" si="11"/>
        <v>62.8</v>
      </c>
      <c r="M253" s="179">
        <f t="shared" si="12"/>
        <v>12.4</v>
      </c>
    </row>
    <row r="254" spans="1:13">
      <c r="A254" s="180">
        <v>1110</v>
      </c>
      <c r="B254" s="180" t="s">
        <v>149</v>
      </c>
      <c r="C254" s="180" t="s">
        <v>91</v>
      </c>
      <c r="D254" s="181">
        <v>0.22</v>
      </c>
      <c r="E254" s="181">
        <v>50.8</v>
      </c>
      <c r="F254" s="181">
        <v>0</v>
      </c>
      <c r="G254" s="181">
        <v>0.96799999999999997</v>
      </c>
      <c r="H254" s="181">
        <v>0.125</v>
      </c>
      <c r="I254" s="181">
        <v>0.28799999999999998</v>
      </c>
      <c r="J254" s="184">
        <v>1.1251247706055199E-2</v>
      </c>
      <c r="K254" s="179">
        <f t="shared" si="10"/>
        <v>1.3717521203222498E-2</v>
      </c>
      <c r="L254" s="179">
        <f t="shared" si="11"/>
        <v>0</v>
      </c>
      <c r="M254" s="179">
        <f t="shared" si="12"/>
        <v>0</v>
      </c>
    </row>
    <row r="255" spans="1:13">
      <c r="A255" s="180">
        <v>1110</v>
      </c>
      <c r="B255" s="180" t="s">
        <v>149</v>
      </c>
      <c r="D255" s="181">
        <v>0.22</v>
      </c>
      <c r="E255" s="181">
        <v>50.8</v>
      </c>
      <c r="F255" s="181">
        <v>0</v>
      </c>
      <c r="G255" s="181">
        <v>0.96799999999999997</v>
      </c>
      <c r="H255" s="181">
        <v>0.125</v>
      </c>
      <c r="I255" s="181">
        <v>0.28799999999999998</v>
      </c>
      <c r="J255" s="184">
        <v>0.78274225076708204</v>
      </c>
      <c r="K255" s="179">
        <f t="shared" si="10"/>
        <v>0.95431935213522623</v>
      </c>
      <c r="L255" s="179">
        <f t="shared" si="11"/>
        <v>2.5</v>
      </c>
      <c r="M255" s="179">
        <f t="shared" si="12"/>
        <v>0.5</v>
      </c>
    </row>
    <row r="256" spans="1:13">
      <c r="A256" s="180">
        <v>1110</v>
      </c>
      <c r="B256" s="180" t="s">
        <v>149</v>
      </c>
      <c r="C256" s="180" t="s">
        <v>91</v>
      </c>
      <c r="D256" s="181">
        <v>0.22</v>
      </c>
      <c r="E256" s="181">
        <v>50.8</v>
      </c>
      <c r="F256" s="181">
        <v>0</v>
      </c>
      <c r="G256" s="181">
        <v>0.96799999999999997</v>
      </c>
      <c r="H256" s="181">
        <v>0.125</v>
      </c>
      <c r="I256" s="181">
        <v>0.28799999999999998</v>
      </c>
      <c r="J256" s="184">
        <v>5.9325466633742101</v>
      </c>
      <c r="K256" s="179">
        <f t="shared" si="10"/>
        <v>7.2329608919858366</v>
      </c>
      <c r="L256" s="179">
        <f t="shared" si="11"/>
        <v>19.100000000000001</v>
      </c>
      <c r="M256" s="179">
        <f t="shared" si="12"/>
        <v>3.8</v>
      </c>
    </row>
    <row r="257" spans="1:13">
      <c r="A257" s="180">
        <v>1110</v>
      </c>
      <c r="B257" s="180" t="s">
        <v>149</v>
      </c>
      <c r="C257" s="180" t="s">
        <v>91</v>
      </c>
      <c r="D257" s="181">
        <v>0.22</v>
      </c>
      <c r="E257" s="181">
        <v>50.8</v>
      </c>
      <c r="F257" s="181">
        <v>0</v>
      </c>
      <c r="G257" s="181">
        <v>0.96799999999999997</v>
      </c>
      <c r="H257" s="181">
        <v>0.125</v>
      </c>
      <c r="I257" s="181">
        <v>0.28799999999999998</v>
      </c>
      <c r="J257" s="184">
        <v>10.298574541500001</v>
      </c>
      <c r="K257" s="179">
        <f t="shared" si="10"/>
        <v>12.556022080996799</v>
      </c>
      <c r="L257" s="179">
        <f t="shared" si="11"/>
        <v>33.1</v>
      </c>
      <c r="M257" s="179">
        <f t="shared" si="12"/>
        <v>6.5</v>
      </c>
    </row>
    <row r="258" spans="1:13">
      <c r="A258" s="180">
        <v>1110</v>
      </c>
      <c r="B258" s="180" t="s">
        <v>149</v>
      </c>
      <c r="C258" s="180" t="s">
        <v>92</v>
      </c>
      <c r="D258" s="181">
        <v>0.22</v>
      </c>
      <c r="E258" s="181">
        <v>50.8</v>
      </c>
      <c r="F258" s="181">
        <v>0</v>
      </c>
      <c r="G258" s="181">
        <v>0.96799999999999997</v>
      </c>
      <c r="H258" s="181">
        <v>0.125</v>
      </c>
      <c r="I258" s="181">
        <v>0.28799999999999998</v>
      </c>
      <c r="J258" s="184">
        <v>6.0643481507723997</v>
      </c>
      <c r="K258" s="179">
        <f t="shared" si="10"/>
        <v>7.3936532654217091</v>
      </c>
      <c r="L258" s="179">
        <f t="shared" si="11"/>
        <v>19.5</v>
      </c>
      <c r="M258" s="179">
        <f t="shared" si="12"/>
        <v>3.8</v>
      </c>
    </row>
    <row r="259" spans="1:13">
      <c r="A259" s="180">
        <v>1110</v>
      </c>
      <c r="B259" s="180" t="s">
        <v>146</v>
      </c>
      <c r="C259" s="180" t="s">
        <v>92</v>
      </c>
      <c r="D259" s="181">
        <v>0.33</v>
      </c>
      <c r="E259" s="181">
        <v>53.9</v>
      </c>
      <c r="F259" s="181">
        <v>0.08</v>
      </c>
      <c r="G259" s="181">
        <v>0.96799999999999997</v>
      </c>
      <c r="H259" s="181">
        <v>0.125</v>
      </c>
      <c r="I259" s="181">
        <v>0.28799999999999998</v>
      </c>
      <c r="J259" s="184">
        <v>2.72088450311889</v>
      </c>
      <c r="K259" s="179">
        <f t="shared" ref="K259:K320" si="13">(E259*I259*J259/12)+(F259*J259)</f>
        <v>3.7374069534841072</v>
      </c>
      <c r="L259" s="179">
        <f t="shared" ref="L259:L322" si="14">ROUND(2.721*G259*K259,1)</f>
        <v>9.8000000000000007</v>
      </c>
      <c r="M259" s="179">
        <f t="shared" ref="M259:M322" si="15">ROUND((2.721*H259*K259)+(D259*J259),1)</f>
        <v>2.2000000000000002</v>
      </c>
    </row>
    <row r="260" spans="1:13">
      <c r="A260" s="180">
        <v>1110</v>
      </c>
      <c r="B260" s="180" t="s">
        <v>146</v>
      </c>
      <c r="C260" s="180" t="s">
        <v>94</v>
      </c>
      <c r="D260" s="181">
        <v>0.33</v>
      </c>
      <c r="E260" s="181">
        <v>53.9</v>
      </c>
      <c r="F260" s="181">
        <v>0.08</v>
      </c>
      <c r="G260" s="181">
        <v>0.96799999999999997</v>
      </c>
      <c r="H260" s="181">
        <v>0.125</v>
      </c>
      <c r="I260" s="181">
        <v>0.28799999999999998</v>
      </c>
      <c r="J260" s="184">
        <v>4.3731491110660796</v>
      </c>
      <c r="K260" s="179">
        <f t="shared" si="13"/>
        <v>6.0069576189603664</v>
      </c>
      <c r="L260" s="179">
        <f t="shared" si="14"/>
        <v>15.8</v>
      </c>
      <c r="M260" s="179">
        <f t="shared" si="15"/>
        <v>3.5</v>
      </c>
    </row>
    <row r="261" spans="1:13">
      <c r="A261" s="180">
        <v>1110</v>
      </c>
      <c r="B261" s="180" t="s">
        <v>146</v>
      </c>
      <c r="C261" s="180" t="s">
        <v>91</v>
      </c>
      <c r="D261" s="181">
        <v>0.33</v>
      </c>
      <c r="E261" s="181">
        <v>53.9</v>
      </c>
      <c r="F261" s="181">
        <v>0.08</v>
      </c>
      <c r="G261" s="181">
        <v>0.96799999999999997</v>
      </c>
      <c r="H261" s="181">
        <v>0.125</v>
      </c>
      <c r="I261" s="181">
        <v>0.28799999999999998</v>
      </c>
      <c r="J261" s="184">
        <v>24.698894795400001</v>
      </c>
      <c r="K261" s="179">
        <f t="shared" si="13"/>
        <v>33.926401890961444</v>
      </c>
      <c r="L261" s="179">
        <f t="shared" si="14"/>
        <v>89.4</v>
      </c>
      <c r="M261" s="179">
        <f t="shared" si="15"/>
        <v>19.7</v>
      </c>
    </row>
    <row r="262" spans="1:13">
      <c r="A262" s="180">
        <v>1110</v>
      </c>
      <c r="B262" s="180" t="s">
        <v>146</v>
      </c>
      <c r="C262" s="180" t="s">
        <v>92</v>
      </c>
      <c r="D262" s="181">
        <v>0.33</v>
      </c>
      <c r="E262" s="181">
        <v>53.9</v>
      </c>
      <c r="F262" s="181">
        <v>0.08</v>
      </c>
      <c r="G262" s="181">
        <v>0.96799999999999997</v>
      </c>
      <c r="H262" s="181">
        <v>0.125</v>
      </c>
      <c r="I262" s="181">
        <v>0.28799999999999998</v>
      </c>
      <c r="J262" s="184">
        <v>1.06139525554237</v>
      </c>
      <c r="K262" s="179">
        <f t="shared" si="13"/>
        <v>1.4579325230129994</v>
      </c>
      <c r="L262" s="179">
        <f t="shared" si="14"/>
        <v>3.8</v>
      </c>
      <c r="M262" s="179">
        <f t="shared" si="15"/>
        <v>0.8</v>
      </c>
    </row>
    <row r="263" spans="1:13">
      <c r="A263" s="180">
        <v>1110</v>
      </c>
      <c r="B263" s="180" t="s">
        <v>146</v>
      </c>
      <c r="C263" s="180" t="s">
        <v>92</v>
      </c>
      <c r="D263" s="181">
        <v>0.33</v>
      </c>
      <c r="E263" s="181">
        <v>53.9</v>
      </c>
      <c r="F263" s="181">
        <v>0.08</v>
      </c>
      <c r="G263" s="181">
        <v>0.96799999999999997</v>
      </c>
      <c r="H263" s="181">
        <v>0.125</v>
      </c>
      <c r="I263" s="181">
        <v>0.28799999999999998</v>
      </c>
      <c r="J263" s="184">
        <v>0.861153059915716</v>
      </c>
      <c r="K263" s="179">
        <f t="shared" si="13"/>
        <v>1.1828798431002276</v>
      </c>
      <c r="L263" s="179">
        <f t="shared" si="14"/>
        <v>3.1</v>
      </c>
      <c r="M263" s="179">
        <f t="shared" si="15"/>
        <v>0.7</v>
      </c>
    </row>
    <row r="264" spans="1:13">
      <c r="A264" s="180">
        <v>1110</v>
      </c>
      <c r="B264" s="180" t="s">
        <v>146</v>
      </c>
      <c r="C264" s="180" t="s">
        <v>91</v>
      </c>
      <c r="D264" s="181">
        <v>0.33</v>
      </c>
      <c r="E264" s="181">
        <v>53.9</v>
      </c>
      <c r="F264" s="181">
        <v>0.08</v>
      </c>
      <c r="G264" s="181">
        <v>0.96799999999999997</v>
      </c>
      <c r="H264" s="181">
        <v>0.125</v>
      </c>
      <c r="I264" s="181">
        <v>0.28799999999999998</v>
      </c>
      <c r="J264" s="184">
        <v>6.7775052752424703</v>
      </c>
      <c r="K264" s="179">
        <f t="shared" si="13"/>
        <v>9.3095812460730567</v>
      </c>
      <c r="L264" s="179">
        <f t="shared" si="14"/>
        <v>24.5</v>
      </c>
      <c r="M264" s="179">
        <f t="shared" si="15"/>
        <v>5.4</v>
      </c>
    </row>
    <row r="265" spans="1:13">
      <c r="A265" s="180">
        <v>1110</v>
      </c>
      <c r="B265" s="180" t="s">
        <v>146</v>
      </c>
      <c r="C265" s="180" t="s">
        <v>92</v>
      </c>
      <c r="D265" s="181">
        <v>0.33</v>
      </c>
      <c r="E265" s="181">
        <v>53.9</v>
      </c>
      <c r="F265" s="181">
        <v>0.08</v>
      </c>
      <c r="G265" s="181">
        <v>0.96799999999999997</v>
      </c>
      <c r="H265" s="181">
        <v>0.125</v>
      </c>
      <c r="I265" s="181">
        <v>0.28799999999999998</v>
      </c>
      <c r="J265" s="184">
        <v>0.33557470866739902</v>
      </c>
      <c r="K265" s="179">
        <f t="shared" si="13"/>
        <v>0.46094541982553927</v>
      </c>
      <c r="L265" s="179">
        <f t="shared" si="14"/>
        <v>1.2</v>
      </c>
      <c r="M265" s="179">
        <f t="shared" si="15"/>
        <v>0.3</v>
      </c>
    </row>
    <row r="266" spans="1:13">
      <c r="A266" s="180">
        <v>1110</v>
      </c>
      <c r="B266" s="180" t="s">
        <v>146</v>
      </c>
      <c r="C266" s="180" t="s">
        <v>92</v>
      </c>
      <c r="D266" s="181">
        <v>0.33</v>
      </c>
      <c r="E266" s="181">
        <v>53.9</v>
      </c>
      <c r="F266" s="181">
        <v>0.08</v>
      </c>
      <c r="G266" s="181">
        <v>0.96799999999999997</v>
      </c>
      <c r="H266" s="181">
        <v>0.125</v>
      </c>
      <c r="I266" s="181">
        <v>0.28799999999999998</v>
      </c>
      <c r="J266" s="184">
        <v>1.4911310310717101</v>
      </c>
      <c r="K266" s="179">
        <f t="shared" si="13"/>
        <v>2.0482175842801009</v>
      </c>
      <c r="L266" s="179">
        <f t="shared" si="14"/>
        <v>5.4</v>
      </c>
      <c r="M266" s="179">
        <f t="shared" si="15"/>
        <v>1.2</v>
      </c>
    </row>
    <row r="267" spans="1:13">
      <c r="A267" s="180">
        <v>1110</v>
      </c>
      <c r="B267" s="180" t="s">
        <v>146</v>
      </c>
      <c r="C267" s="180" t="s">
        <v>92</v>
      </c>
      <c r="D267" s="181">
        <v>0.33</v>
      </c>
      <c r="E267" s="181">
        <v>53.9</v>
      </c>
      <c r="F267" s="181">
        <v>0.08</v>
      </c>
      <c r="G267" s="181">
        <v>0.96799999999999997</v>
      </c>
      <c r="H267" s="181">
        <v>0.125</v>
      </c>
      <c r="I267" s="181">
        <v>0.28799999999999998</v>
      </c>
      <c r="J267" s="184">
        <v>2.13356266114759</v>
      </c>
      <c r="K267" s="179">
        <f t="shared" si="13"/>
        <v>2.9306616713523295</v>
      </c>
      <c r="L267" s="179">
        <f t="shared" si="14"/>
        <v>7.7</v>
      </c>
      <c r="M267" s="179">
        <f t="shared" si="15"/>
        <v>1.7</v>
      </c>
    </row>
    <row r="268" spans="1:13">
      <c r="A268" s="180">
        <v>1110</v>
      </c>
      <c r="B268" s="180" t="s">
        <v>146</v>
      </c>
      <c r="C268" s="180" t="s">
        <v>91</v>
      </c>
      <c r="D268" s="181">
        <v>0.33</v>
      </c>
      <c r="E268" s="181">
        <v>53.9</v>
      </c>
      <c r="F268" s="181">
        <v>0.08</v>
      </c>
      <c r="G268" s="181">
        <v>0.96799999999999997</v>
      </c>
      <c r="H268" s="181">
        <v>0.125</v>
      </c>
      <c r="I268" s="181">
        <v>0.28799999999999998</v>
      </c>
      <c r="J268" s="184">
        <v>11.812799010299999</v>
      </c>
      <c r="K268" s="179">
        <f t="shared" si="13"/>
        <v>16.226060720548077</v>
      </c>
      <c r="L268" s="179">
        <f t="shared" si="14"/>
        <v>42.7</v>
      </c>
      <c r="M268" s="179">
        <f t="shared" si="15"/>
        <v>9.4</v>
      </c>
    </row>
    <row r="269" spans="1:13">
      <c r="A269" s="180">
        <v>1110</v>
      </c>
      <c r="B269" s="180" t="s">
        <v>146</v>
      </c>
      <c r="C269" s="180" t="s">
        <v>92</v>
      </c>
      <c r="D269" s="181">
        <v>0.33</v>
      </c>
      <c r="E269" s="181">
        <v>53.9</v>
      </c>
      <c r="F269" s="181">
        <v>0.08</v>
      </c>
      <c r="G269" s="181">
        <v>0.96799999999999997</v>
      </c>
      <c r="H269" s="181">
        <v>0.125</v>
      </c>
      <c r="I269" s="181">
        <v>0.28799999999999998</v>
      </c>
      <c r="J269" s="184">
        <v>4.0170269520476296</v>
      </c>
      <c r="K269" s="179">
        <f t="shared" si="13"/>
        <v>5.5177882213326237</v>
      </c>
      <c r="L269" s="179">
        <f t="shared" si="14"/>
        <v>14.5</v>
      </c>
      <c r="M269" s="179">
        <f t="shared" si="15"/>
        <v>3.2</v>
      </c>
    </row>
    <row r="270" spans="1:13">
      <c r="A270" s="180">
        <v>1110</v>
      </c>
      <c r="B270" s="180" t="s">
        <v>146</v>
      </c>
      <c r="C270" s="180" t="s">
        <v>92</v>
      </c>
      <c r="D270" s="181">
        <v>0.33</v>
      </c>
      <c r="E270" s="181">
        <v>53.9</v>
      </c>
      <c r="F270" s="181">
        <v>0.08</v>
      </c>
      <c r="G270" s="181">
        <v>0.96799999999999997</v>
      </c>
      <c r="H270" s="181">
        <v>0.125</v>
      </c>
      <c r="I270" s="181">
        <v>0.28799999999999998</v>
      </c>
      <c r="J270" s="184">
        <v>0.17382623025806601</v>
      </c>
      <c r="K270" s="179">
        <f t="shared" si="13"/>
        <v>0.23876770988247945</v>
      </c>
      <c r="L270" s="179">
        <f t="shared" si="14"/>
        <v>0.6</v>
      </c>
      <c r="M270" s="179">
        <f t="shared" si="15"/>
        <v>0.1</v>
      </c>
    </row>
    <row r="271" spans="1:13">
      <c r="A271" s="180">
        <v>1110</v>
      </c>
      <c r="B271" s="180" t="s">
        <v>146</v>
      </c>
      <c r="C271" s="180" t="s">
        <v>94</v>
      </c>
      <c r="D271" s="181">
        <v>0.33</v>
      </c>
      <c r="E271" s="181">
        <v>53.9</v>
      </c>
      <c r="F271" s="181">
        <v>0.08</v>
      </c>
      <c r="G271" s="181">
        <v>0.96799999999999997</v>
      </c>
      <c r="H271" s="181">
        <v>0.125</v>
      </c>
      <c r="I271" s="181">
        <v>0.28799999999999998</v>
      </c>
      <c r="J271" s="184">
        <v>3.9992801463422398</v>
      </c>
      <c r="K271" s="179">
        <f t="shared" si="13"/>
        <v>5.4934112090157008</v>
      </c>
      <c r="L271" s="179">
        <f t="shared" si="14"/>
        <v>14.5</v>
      </c>
      <c r="M271" s="179">
        <f t="shared" si="15"/>
        <v>3.2</v>
      </c>
    </row>
    <row r="272" spans="1:13">
      <c r="A272" s="180">
        <v>1110</v>
      </c>
      <c r="B272" s="180" t="s">
        <v>146</v>
      </c>
      <c r="C272" s="180" t="s">
        <v>91</v>
      </c>
      <c r="D272" s="181">
        <v>0.33</v>
      </c>
      <c r="E272" s="181">
        <v>53.9</v>
      </c>
      <c r="F272" s="181">
        <v>0.08</v>
      </c>
      <c r="G272" s="181">
        <v>0.96799999999999997</v>
      </c>
      <c r="H272" s="181">
        <v>0.125</v>
      </c>
      <c r="I272" s="181">
        <v>0.28799999999999998</v>
      </c>
      <c r="J272" s="184">
        <v>11.836767740999999</v>
      </c>
      <c r="K272" s="179">
        <f t="shared" si="13"/>
        <v>16.2589841690376</v>
      </c>
      <c r="L272" s="179">
        <f t="shared" si="14"/>
        <v>42.8</v>
      </c>
      <c r="M272" s="179">
        <f t="shared" si="15"/>
        <v>9.4</v>
      </c>
    </row>
    <row r="273" spans="1:13">
      <c r="A273" s="180">
        <v>1110</v>
      </c>
      <c r="B273" s="180" t="s">
        <v>146</v>
      </c>
      <c r="C273" s="180" t="s">
        <v>92</v>
      </c>
      <c r="D273" s="181">
        <v>0.33</v>
      </c>
      <c r="E273" s="181">
        <v>53.9</v>
      </c>
      <c r="F273" s="181">
        <v>0.08</v>
      </c>
      <c r="G273" s="181">
        <v>0.96799999999999997</v>
      </c>
      <c r="H273" s="181">
        <v>0.125</v>
      </c>
      <c r="I273" s="181">
        <v>0.28799999999999998</v>
      </c>
      <c r="J273" s="184">
        <v>95.261581845600006</v>
      </c>
      <c r="K273" s="179">
        <f t="shared" si="13"/>
        <v>130.85130882311617</v>
      </c>
      <c r="L273" s="179">
        <f t="shared" si="14"/>
        <v>344.7</v>
      </c>
      <c r="M273" s="179">
        <f t="shared" si="15"/>
        <v>75.900000000000006</v>
      </c>
    </row>
    <row r="274" spans="1:13">
      <c r="A274" s="180">
        <v>1110</v>
      </c>
      <c r="B274" s="180" t="s">
        <v>146</v>
      </c>
      <c r="C274" s="180" t="s">
        <v>91</v>
      </c>
      <c r="D274" s="181">
        <v>0.33</v>
      </c>
      <c r="E274" s="181">
        <v>53.9</v>
      </c>
      <c r="F274" s="181">
        <v>0.08</v>
      </c>
      <c r="G274" s="181">
        <v>0.96799999999999997</v>
      </c>
      <c r="H274" s="181">
        <v>0.125</v>
      </c>
      <c r="I274" s="181">
        <v>0.28799999999999998</v>
      </c>
      <c r="J274" s="184">
        <v>1.57406277281786</v>
      </c>
      <c r="K274" s="179">
        <f t="shared" si="13"/>
        <v>2.162132624742612</v>
      </c>
      <c r="L274" s="179">
        <f t="shared" si="14"/>
        <v>5.7</v>
      </c>
      <c r="M274" s="179">
        <f t="shared" si="15"/>
        <v>1.3</v>
      </c>
    </row>
    <row r="275" spans="1:13">
      <c r="A275" s="180">
        <v>1110</v>
      </c>
      <c r="B275" s="180" t="s">
        <v>146</v>
      </c>
      <c r="C275" s="180" t="s">
        <v>91</v>
      </c>
      <c r="D275" s="181">
        <v>0.33</v>
      </c>
      <c r="E275" s="181">
        <v>53.9</v>
      </c>
      <c r="F275" s="181">
        <v>0.08</v>
      </c>
      <c r="G275" s="181">
        <v>0.96799999999999997</v>
      </c>
      <c r="H275" s="181">
        <v>0.125</v>
      </c>
      <c r="I275" s="181">
        <v>0.28799999999999998</v>
      </c>
      <c r="J275" s="184">
        <v>3.2068851258942801</v>
      </c>
      <c r="K275" s="179">
        <f t="shared" si="13"/>
        <v>4.4049774089283824</v>
      </c>
      <c r="L275" s="179">
        <f t="shared" si="14"/>
        <v>11.6</v>
      </c>
      <c r="M275" s="179">
        <f t="shared" si="15"/>
        <v>2.6</v>
      </c>
    </row>
    <row r="276" spans="1:13">
      <c r="A276" s="180">
        <v>1110</v>
      </c>
      <c r="B276" s="180" t="s">
        <v>146</v>
      </c>
      <c r="C276" s="180" t="s">
        <v>94</v>
      </c>
      <c r="D276" s="181">
        <v>0.33</v>
      </c>
      <c r="E276" s="181">
        <v>53.9</v>
      </c>
      <c r="F276" s="181">
        <v>0.08</v>
      </c>
      <c r="G276" s="181">
        <v>0.96799999999999997</v>
      </c>
      <c r="H276" s="181">
        <v>0.125</v>
      </c>
      <c r="I276" s="181">
        <v>0.28799999999999998</v>
      </c>
      <c r="J276" s="184">
        <v>3.8182947717560598</v>
      </c>
      <c r="K276" s="179">
        <f t="shared" si="13"/>
        <v>5.244809698484123</v>
      </c>
      <c r="L276" s="179">
        <f t="shared" si="14"/>
        <v>13.8</v>
      </c>
      <c r="M276" s="179">
        <f t="shared" si="15"/>
        <v>3</v>
      </c>
    </row>
    <row r="277" spans="1:13">
      <c r="A277" s="180">
        <v>1110</v>
      </c>
      <c r="B277" s="180" t="s">
        <v>146</v>
      </c>
      <c r="C277" s="180" t="s">
        <v>92</v>
      </c>
      <c r="D277" s="181">
        <v>0.33</v>
      </c>
      <c r="E277" s="181">
        <v>53.9</v>
      </c>
      <c r="F277" s="181">
        <v>0.08</v>
      </c>
      <c r="G277" s="181">
        <v>0.96799999999999997</v>
      </c>
      <c r="H277" s="181">
        <v>0.125</v>
      </c>
      <c r="I277" s="181">
        <v>0.28799999999999998</v>
      </c>
      <c r="J277" s="184">
        <v>45.0260197546</v>
      </c>
      <c r="K277" s="179">
        <f t="shared" si="13"/>
        <v>61.84774073491856</v>
      </c>
      <c r="L277" s="179">
        <f t="shared" si="14"/>
        <v>162.9</v>
      </c>
      <c r="M277" s="179">
        <f t="shared" si="15"/>
        <v>35.9</v>
      </c>
    </row>
    <row r="278" spans="1:13">
      <c r="A278" s="180">
        <v>1110</v>
      </c>
      <c r="B278" s="180" t="s">
        <v>146</v>
      </c>
      <c r="C278" s="180" t="s">
        <v>91</v>
      </c>
      <c r="D278" s="181">
        <v>0.33</v>
      </c>
      <c r="E278" s="181">
        <v>53.9</v>
      </c>
      <c r="F278" s="181">
        <v>0.08</v>
      </c>
      <c r="G278" s="181">
        <v>0.96799999999999997</v>
      </c>
      <c r="H278" s="181">
        <v>0.125</v>
      </c>
      <c r="I278" s="181">
        <v>0.28799999999999998</v>
      </c>
      <c r="J278" s="184">
        <v>18.763148981899999</v>
      </c>
      <c r="K278" s="179">
        <f t="shared" si="13"/>
        <v>25.773061441537838</v>
      </c>
      <c r="L278" s="179">
        <f t="shared" si="14"/>
        <v>67.900000000000006</v>
      </c>
      <c r="M278" s="179">
        <f t="shared" si="15"/>
        <v>15</v>
      </c>
    </row>
    <row r="279" spans="1:13">
      <c r="A279" s="180">
        <v>1110</v>
      </c>
      <c r="B279" s="180" t="s">
        <v>146</v>
      </c>
      <c r="C279" s="180" t="s">
        <v>91</v>
      </c>
      <c r="D279" s="181">
        <v>0.33</v>
      </c>
      <c r="E279" s="181">
        <v>53.9</v>
      </c>
      <c r="F279" s="181">
        <v>0.08</v>
      </c>
      <c r="G279" s="181">
        <v>0.96799999999999997</v>
      </c>
      <c r="H279" s="181">
        <v>0.125</v>
      </c>
      <c r="I279" s="181">
        <v>0.28799999999999998</v>
      </c>
      <c r="J279" s="184">
        <v>1.10422251224626E-2</v>
      </c>
      <c r="K279" s="179">
        <f t="shared" si="13"/>
        <v>1.5167600428214627E-2</v>
      </c>
      <c r="L279" s="179">
        <f t="shared" si="14"/>
        <v>0</v>
      </c>
      <c r="M279" s="179">
        <f t="shared" si="15"/>
        <v>0</v>
      </c>
    </row>
    <row r="280" spans="1:13">
      <c r="A280" s="180">
        <v>1110</v>
      </c>
      <c r="B280" s="180" t="s">
        <v>146</v>
      </c>
      <c r="C280" s="180" t="s">
        <v>91</v>
      </c>
      <c r="D280" s="181">
        <v>0.33</v>
      </c>
      <c r="E280" s="181">
        <v>53.9</v>
      </c>
      <c r="F280" s="181">
        <v>0.08</v>
      </c>
      <c r="G280" s="181">
        <v>0.96799999999999997</v>
      </c>
      <c r="H280" s="181">
        <v>0.125</v>
      </c>
      <c r="I280" s="181">
        <v>0.28799999999999998</v>
      </c>
      <c r="J280" s="184">
        <v>51.289025195400001</v>
      </c>
      <c r="K280" s="179">
        <f t="shared" si="13"/>
        <v>70.450605008401425</v>
      </c>
      <c r="L280" s="179">
        <f t="shared" si="14"/>
        <v>185.6</v>
      </c>
      <c r="M280" s="179">
        <f t="shared" si="15"/>
        <v>40.9</v>
      </c>
    </row>
    <row r="281" spans="1:13">
      <c r="A281" s="180">
        <v>1110</v>
      </c>
      <c r="B281" s="180" t="s">
        <v>146</v>
      </c>
      <c r="C281" s="180" t="s">
        <v>92</v>
      </c>
      <c r="D281" s="181">
        <v>0.33</v>
      </c>
      <c r="E281" s="181">
        <v>53.9</v>
      </c>
      <c r="F281" s="181">
        <v>0.08</v>
      </c>
      <c r="G281" s="181">
        <v>0.96799999999999997</v>
      </c>
      <c r="H281" s="181">
        <v>0.125</v>
      </c>
      <c r="I281" s="181">
        <v>0.28799999999999998</v>
      </c>
      <c r="J281" s="184">
        <v>0.51772927068562502</v>
      </c>
      <c r="K281" s="179">
        <f t="shared" si="13"/>
        <v>0.71115292621377446</v>
      </c>
      <c r="L281" s="179">
        <f t="shared" si="14"/>
        <v>1.9</v>
      </c>
      <c r="M281" s="179">
        <f t="shared" si="15"/>
        <v>0.4</v>
      </c>
    </row>
    <row r="282" spans="1:13">
      <c r="A282" s="180">
        <v>1110</v>
      </c>
      <c r="B282" s="180" t="s">
        <v>146</v>
      </c>
      <c r="C282" s="180" t="s">
        <v>92</v>
      </c>
      <c r="D282" s="181">
        <v>0.33</v>
      </c>
      <c r="E282" s="181">
        <v>53.9</v>
      </c>
      <c r="F282" s="181">
        <v>0.08</v>
      </c>
      <c r="G282" s="181">
        <v>0.96799999999999997</v>
      </c>
      <c r="H282" s="181">
        <v>0.125</v>
      </c>
      <c r="I282" s="181">
        <v>0.28799999999999998</v>
      </c>
      <c r="J282" s="184">
        <v>9.8006596005035404E-2</v>
      </c>
      <c r="K282" s="179">
        <f t="shared" si="13"/>
        <v>0.13462186027251663</v>
      </c>
      <c r="L282" s="179">
        <f t="shared" si="14"/>
        <v>0.4</v>
      </c>
      <c r="M282" s="179">
        <f t="shared" si="15"/>
        <v>0.1</v>
      </c>
    </row>
    <row r="283" spans="1:13">
      <c r="A283" s="180">
        <v>1110</v>
      </c>
      <c r="B283" s="180" t="s">
        <v>146</v>
      </c>
      <c r="C283" s="180" t="s">
        <v>92</v>
      </c>
      <c r="D283" s="181">
        <v>0.33</v>
      </c>
      <c r="E283" s="181">
        <v>53.9</v>
      </c>
      <c r="F283" s="181">
        <v>0.08</v>
      </c>
      <c r="G283" s="181">
        <v>0.96799999999999997</v>
      </c>
      <c r="H283" s="181">
        <v>0.125</v>
      </c>
      <c r="I283" s="181">
        <v>0.28799999999999998</v>
      </c>
      <c r="J283" s="184">
        <v>4.4900554877252503</v>
      </c>
      <c r="K283" s="179">
        <f t="shared" si="13"/>
        <v>6.1675402179394032</v>
      </c>
      <c r="L283" s="179">
        <f t="shared" si="14"/>
        <v>16.2</v>
      </c>
      <c r="M283" s="179">
        <f t="shared" si="15"/>
        <v>3.6</v>
      </c>
    </row>
    <row r="284" spans="1:13">
      <c r="A284" s="180">
        <v>1110</v>
      </c>
      <c r="B284" s="180" t="s">
        <v>146</v>
      </c>
      <c r="C284" s="180" t="s">
        <v>92</v>
      </c>
      <c r="D284" s="181">
        <v>0.33</v>
      </c>
      <c r="E284" s="181">
        <v>53.9</v>
      </c>
      <c r="F284" s="181">
        <v>0.08</v>
      </c>
      <c r="G284" s="181">
        <v>0.96799999999999997</v>
      </c>
      <c r="H284" s="181">
        <v>0.125</v>
      </c>
      <c r="I284" s="181">
        <v>0.28799999999999998</v>
      </c>
      <c r="J284" s="184">
        <v>12.436571641</v>
      </c>
      <c r="K284" s="179">
        <f t="shared" si="13"/>
        <v>17.082874806077598</v>
      </c>
      <c r="L284" s="179">
        <f t="shared" si="14"/>
        <v>45</v>
      </c>
      <c r="M284" s="179">
        <f t="shared" si="15"/>
        <v>9.9</v>
      </c>
    </row>
    <row r="285" spans="1:13">
      <c r="A285" s="180">
        <v>1110</v>
      </c>
      <c r="B285" s="180" t="s">
        <v>146</v>
      </c>
      <c r="C285" s="180" t="s">
        <v>91</v>
      </c>
      <c r="D285" s="181">
        <v>0.33</v>
      </c>
      <c r="E285" s="181">
        <v>53.9</v>
      </c>
      <c r="F285" s="181">
        <v>0.08</v>
      </c>
      <c r="G285" s="181">
        <v>0.96799999999999997</v>
      </c>
      <c r="H285" s="181">
        <v>0.125</v>
      </c>
      <c r="I285" s="181">
        <v>0.28799999999999998</v>
      </c>
      <c r="J285" s="184">
        <v>22.699233761399999</v>
      </c>
      <c r="K285" s="179">
        <f t="shared" si="13"/>
        <v>31.179667494659039</v>
      </c>
      <c r="L285" s="179">
        <f t="shared" si="14"/>
        <v>82.1</v>
      </c>
      <c r="M285" s="179">
        <f t="shared" si="15"/>
        <v>18.100000000000001</v>
      </c>
    </row>
    <row r="286" spans="1:13">
      <c r="A286" s="180">
        <v>1110</v>
      </c>
      <c r="B286" s="180" t="s">
        <v>146</v>
      </c>
      <c r="C286" s="180" t="s">
        <v>91</v>
      </c>
      <c r="D286" s="181">
        <v>0.33</v>
      </c>
      <c r="E286" s="181">
        <v>53.9</v>
      </c>
      <c r="F286" s="181">
        <v>0.08</v>
      </c>
      <c r="G286" s="181">
        <v>0.96799999999999997</v>
      </c>
      <c r="H286" s="181">
        <v>0.125</v>
      </c>
      <c r="I286" s="181">
        <v>0.28799999999999998</v>
      </c>
      <c r="J286" s="184">
        <v>33.709381825900003</v>
      </c>
      <c r="K286" s="179">
        <f t="shared" si="13"/>
        <v>46.303206876056244</v>
      </c>
      <c r="L286" s="179">
        <f t="shared" si="14"/>
        <v>122</v>
      </c>
      <c r="M286" s="179">
        <f t="shared" si="15"/>
        <v>26.9</v>
      </c>
    </row>
    <row r="287" spans="1:13">
      <c r="A287" s="180">
        <v>1110</v>
      </c>
      <c r="B287" s="180" t="s">
        <v>146</v>
      </c>
      <c r="D287" s="181">
        <v>0.33</v>
      </c>
      <c r="E287" s="181">
        <v>53.9</v>
      </c>
      <c r="F287" s="181">
        <v>0.08</v>
      </c>
      <c r="G287" s="181">
        <v>0.96799999999999997</v>
      </c>
      <c r="H287" s="181">
        <v>0.125</v>
      </c>
      <c r="I287" s="181">
        <v>0.28799999999999998</v>
      </c>
      <c r="J287" s="184">
        <v>4.5731157472861002E-2</v>
      </c>
      <c r="K287" s="179">
        <f t="shared" si="13"/>
        <v>6.2816317904721863E-2</v>
      </c>
      <c r="L287" s="179">
        <f t="shared" si="14"/>
        <v>0.2</v>
      </c>
      <c r="M287" s="179">
        <f t="shared" si="15"/>
        <v>0</v>
      </c>
    </row>
    <row r="288" spans="1:13">
      <c r="A288" s="180">
        <v>1110</v>
      </c>
      <c r="B288" s="180" t="s">
        <v>96</v>
      </c>
      <c r="C288" s="180" t="s">
        <v>92</v>
      </c>
      <c r="D288" s="181">
        <v>0.8</v>
      </c>
      <c r="E288" s="181">
        <v>49.9</v>
      </c>
      <c r="F288" s="181">
        <v>0</v>
      </c>
      <c r="G288" s="181">
        <v>0.96799999999999997</v>
      </c>
      <c r="H288" s="181">
        <v>0.125</v>
      </c>
      <c r="I288" s="181">
        <v>0.28799999999999998</v>
      </c>
      <c r="J288" s="184">
        <v>1.48946895800088</v>
      </c>
      <c r="K288" s="179">
        <f t="shared" si="13"/>
        <v>1.7837880241018536</v>
      </c>
      <c r="L288" s="179">
        <f t="shared" si="14"/>
        <v>4.7</v>
      </c>
      <c r="M288" s="179">
        <f t="shared" si="15"/>
        <v>1.8</v>
      </c>
    </row>
    <row r="289" spans="1:13">
      <c r="A289" s="180">
        <v>1110</v>
      </c>
      <c r="B289" s="180" t="s">
        <v>96</v>
      </c>
      <c r="D289" s="181">
        <v>0.8</v>
      </c>
      <c r="E289" s="181">
        <v>49.9</v>
      </c>
      <c r="F289" s="181">
        <v>0</v>
      </c>
      <c r="G289" s="181">
        <v>0.96799999999999997</v>
      </c>
      <c r="H289" s="181">
        <v>0.125</v>
      </c>
      <c r="I289" s="181">
        <v>0.28799999999999998</v>
      </c>
      <c r="J289" s="184">
        <v>4.2281893481467103E-2</v>
      </c>
      <c r="K289" s="179">
        <f t="shared" si="13"/>
        <v>5.0636795633405E-2</v>
      </c>
      <c r="L289" s="179">
        <f t="shared" si="14"/>
        <v>0.1</v>
      </c>
      <c r="M289" s="179">
        <f t="shared" si="15"/>
        <v>0.1</v>
      </c>
    </row>
    <row r="290" spans="1:13">
      <c r="A290" s="180">
        <v>1110</v>
      </c>
      <c r="B290" s="180" t="s">
        <v>96</v>
      </c>
      <c r="C290" s="180" t="s">
        <v>94</v>
      </c>
      <c r="D290" s="181">
        <v>0.8</v>
      </c>
      <c r="E290" s="181">
        <v>49.9</v>
      </c>
      <c r="F290" s="181">
        <v>0</v>
      </c>
      <c r="G290" s="181">
        <v>0.96799999999999997</v>
      </c>
      <c r="H290" s="181">
        <v>0.125</v>
      </c>
      <c r="I290" s="181">
        <v>0.28799999999999998</v>
      </c>
      <c r="J290" s="184">
        <v>0.88989371137933204</v>
      </c>
      <c r="K290" s="179">
        <f t="shared" si="13"/>
        <v>1.065736708747888</v>
      </c>
      <c r="L290" s="179">
        <f t="shared" si="14"/>
        <v>2.8</v>
      </c>
      <c r="M290" s="179">
        <f t="shared" si="15"/>
        <v>1.1000000000000001</v>
      </c>
    </row>
    <row r="291" spans="1:13">
      <c r="A291" s="180">
        <v>1110</v>
      </c>
      <c r="B291" s="180" t="s">
        <v>96</v>
      </c>
      <c r="D291" s="181">
        <v>0.8</v>
      </c>
      <c r="E291" s="181">
        <v>49.9</v>
      </c>
      <c r="F291" s="181">
        <v>0</v>
      </c>
      <c r="G291" s="181">
        <v>0.96799999999999997</v>
      </c>
      <c r="H291" s="181">
        <v>0.125</v>
      </c>
      <c r="I291" s="181">
        <v>0.28799999999999998</v>
      </c>
      <c r="J291" s="184">
        <v>0.63438601229206004</v>
      </c>
      <c r="K291" s="179">
        <f t="shared" si="13"/>
        <v>0.75974068832097108</v>
      </c>
      <c r="L291" s="179">
        <f t="shared" si="14"/>
        <v>2</v>
      </c>
      <c r="M291" s="179">
        <f t="shared" si="15"/>
        <v>0.8</v>
      </c>
    </row>
    <row r="292" spans="1:13">
      <c r="A292" s="180">
        <v>1110</v>
      </c>
      <c r="B292" s="180" t="s">
        <v>96</v>
      </c>
      <c r="C292" s="180" t="s">
        <v>94</v>
      </c>
      <c r="D292" s="181">
        <v>0.8</v>
      </c>
      <c r="E292" s="181">
        <v>49.9</v>
      </c>
      <c r="F292" s="181">
        <v>0</v>
      </c>
      <c r="G292" s="181">
        <v>0.96799999999999997</v>
      </c>
      <c r="H292" s="181">
        <v>0.125</v>
      </c>
      <c r="I292" s="181">
        <v>0.28799999999999998</v>
      </c>
      <c r="J292" s="184">
        <v>1.9263737268375701E-3</v>
      </c>
      <c r="K292" s="179">
        <f t="shared" si="13"/>
        <v>2.3070251752606735E-3</v>
      </c>
      <c r="L292" s="179">
        <f t="shared" si="14"/>
        <v>0</v>
      </c>
      <c r="M292" s="179">
        <f t="shared" si="15"/>
        <v>0</v>
      </c>
    </row>
    <row r="293" spans="1:13">
      <c r="A293" s="180">
        <v>1110</v>
      </c>
      <c r="B293" s="180" t="s">
        <v>96</v>
      </c>
      <c r="C293" s="180" t="s">
        <v>94</v>
      </c>
      <c r="D293" s="181">
        <v>0.8</v>
      </c>
      <c r="E293" s="181">
        <v>49.9</v>
      </c>
      <c r="F293" s="181">
        <v>0</v>
      </c>
      <c r="G293" s="181">
        <v>0.96799999999999997</v>
      </c>
      <c r="H293" s="181">
        <v>0.125</v>
      </c>
      <c r="I293" s="181">
        <v>0.28799999999999998</v>
      </c>
      <c r="J293" s="184">
        <v>5.3777918485612801E-2</v>
      </c>
      <c r="K293" s="179">
        <f t="shared" si="13"/>
        <v>6.4404435178369884E-2</v>
      </c>
      <c r="L293" s="179">
        <f t="shared" si="14"/>
        <v>0.2</v>
      </c>
      <c r="M293" s="179">
        <f t="shared" si="15"/>
        <v>0.1</v>
      </c>
    </row>
    <row r="294" spans="1:13">
      <c r="A294" s="180">
        <v>1110</v>
      </c>
      <c r="B294" s="180" t="s">
        <v>96</v>
      </c>
      <c r="C294" s="180" t="s">
        <v>92</v>
      </c>
      <c r="D294" s="181">
        <v>0.8</v>
      </c>
      <c r="E294" s="181">
        <v>49.9</v>
      </c>
      <c r="F294" s="181">
        <v>0</v>
      </c>
      <c r="G294" s="181">
        <v>0.96799999999999997</v>
      </c>
      <c r="H294" s="181">
        <v>0.125</v>
      </c>
      <c r="I294" s="181">
        <v>0.28799999999999998</v>
      </c>
      <c r="J294" s="184">
        <v>3.5355969844820999E-2</v>
      </c>
      <c r="K294" s="179">
        <f t="shared" si="13"/>
        <v>4.234230948615763E-2</v>
      </c>
      <c r="L294" s="179">
        <f t="shared" si="14"/>
        <v>0.1</v>
      </c>
      <c r="M294" s="179">
        <f t="shared" si="15"/>
        <v>0</v>
      </c>
    </row>
    <row r="295" spans="1:13">
      <c r="A295" s="180">
        <v>1110</v>
      </c>
      <c r="B295" s="180" t="s">
        <v>96</v>
      </c>
      <c r="C295" s="180" t="s">
        <v>92</v>
      </c>
      <c r="D295" s="181">
        <v>0.8</v>
      </c>
      <c r="E295" s="181">
        <v>49.9</v>
      </c>
      <c r="F295" s="181">
        <v>0</v>
      </c>
      <c r="G295" s="181">
        <v>0.96799999999999997</v>
      </c>
      <c r="H295" s="181">
        <v>0.125</v>
      </c>
      <c r="I295" s="181">
        <v>0.28799999999999998</v>
      </c>
      <c r="J295" s="184">
        <v>2.8191612737677998</v>
      </c>
      <c r="K295" s="179">
        <f t="shared" si="13"/>
        <v>3.3762275414643166</v>
      </c>
      <c r="L295" s="179">
        <f t="shared" si="14"/>
        <v>8.9</v>
      </c>
      <c r="M295" s="179">
        <f t="shared" si="15"/>
        <v>3.4</v>
      </c>
    </row>
    <row r="296" spans="1:13">
      <c r="A296" s="180">
        <v>1110</v>
      </c>
      <c r="B296" s="180" t="s">
        <v>96</v>
      </c>
      <c r="C296" s="180" t="s">
        <v>92</v>
      </c>
      <c r="D296" s="181">
        <v>0.8</v>
      </c>
      <c r="E296" s="181">
        <v>49.9</v>
      </c>
      <c r="F296" s="181">
        <v>0</v>
      </c>
      <c r="G296" s="181">
        <v>0.96799999999999997</v>
      </c>
      <c r="H296" s="181">
        <v>0.125</v>
      </c>
      <c r="I296" s="181">
        <v>0.28799999999999998</v>
      </c>
      <c r="J296" s="184">
        <v>76.343835477799999</v>
      </c>
      <c r="K296" s="179">
        <f t="shared" si="13"/>
        <v>91.429377368213281</v>
      </c>
      <c r="L296" s="179">
        <f t="shared" si="14"/>
        <v>240.8</v>
      </c>
      <c r="M296" s="179">
        <f t="shared" si="15"/>
        <v>92.2</v>
      </c>
    </row>
    <row r="297" spans="1:13">
      <c r="A297" s="180">
        <v>1110</v>
      </c>
      <c r="B297" s="180" t="s">
        <v>96</v>
      </c>
      <c r="C297" s="180" t="s">
        <v>94</v>
      </c>
      <c r="D297" s="181">
        <v>0.8</v>
      </c>
      <c r="E297" s="181">
        <v>49.9</v>
      </c>
      <c r="F297" s="181">
        <v>0</v>
      </c>
      <c r="G297" s="181">
        <v>0.96799999999999997</v>
      </c>
      <c r="H297" s="181">
        <v>0.125</v>
      </c>
      <c r="I297" s="181">
        <v>0.28799999999999998</v>
      </c>
      <c r="J297" s="184">
        <v>10.8985458601</v>
      </c>
      <c r="K297" s="179">
        <f t="shared" si="13"/>
        <v>13.052098522055759</v>
      </c>
      <c r="L297" s="179">
        <f t="shared" si="14"/>
        <v>34.4</v>
      </c>
      <c r="M297" s="179">
        <f t="shared" si="15"/>
        <v>13.2</v>
      </c>
    </row>
    <row r="298" spans="1:13">
      <c r="A298" s="180">
        <v>1110</v>
      </c>
      <c r="B298" s="180" t="s">
        <v>96</v>
      </c>
      <c r="C298" s="180" t="s">
        <v>94</v>
      </c>
      <c r="D298" s="181">
        <v>0.8</v>
      </c>
      <c r="E298" s="181">
        <v>49.9</v>
      </c>
      <c r="F298" s="181">
        <v>0</v>
      </c>
      <c r="G298" s="181">
        <v>0.96799999999999997</v>
      </c>
      <c r="H298" s="181">
        <v>0.125</v>
      </c>
      <c r="I298" s="181">
        <v>0.28799999999999998</v>
      </c>
      <c r="J298" s="184">
        <v>0.75567523202921305</v>
      </c>
      <c r="K298" s="179">
        <f t="shared" si="13"/>
        <v>0.9049966578781854</v>
      </c>
      <c r="L298" s="179">
        <f t="shared" si="14"/>
        <v>2.4</v>
      </c>
      <c r="M298" s="179">
        <f t="shared" si="15"/>
        <v>0.9</v>
      </c>
    </row>
    <row r="299" spans="1:13">
      <c r="A299" s="180">
        <v>1110</v>
      </c>
      <c r="B299" s="180" t="s">
        <v>96</v>
      </c>
      <c r="C299" s="180" t="s">
        <v>92</v>
      </c>
      <c r="D299" s="181">
        <v>0.8</v>
      </c>
      <c r="E299" s="181">
        <v>49.9</v>
      </c>
      <c r="F299" s="181">
        <v>0</v>
      </c>
      <c r="G299" s="181">
        <v>0.96799999999999997</v>
      </c>
      <c r="H299" s="181">
        <v>0.125</v>
      </c>
      <c r="I299" s="181">
        <v>0.28799999999999998</v>
      </c>
      <c r="J299" s="184">
        <v>328.20586602200001</v>
      </c>
      <c r="K299" s="179">
        <f t="shared" si="13"/>
        <v>393.05934514794717</v>
      </c>
      <c r="L299" s="179">
        <f t="shared" si="14"/>
        <v>1035.3</v>
      </c>
      <c r="M299" s="179">
        <f t="shared" si="15"/>
        <v>396.3</v>
      </c>
    </row>
    <row r="300" spans="1:13">
      <c r="A300" s="180">
        <v>1110</v>
      </c>
      <c r="B300" s="180" t="s">
        <v>96</v>
      </c>
      <c r="C300" s="180" t="s">
        <v>92</v>
      </c>
      <c r="D300" s="181">
        <v>0.8</v>
      </c>
      <c r="E300" s="181">
        <v>49.9</v>
      </c>
      <c r="F300" s="181">
        <v>0</v>
      </c>
      <c r="G300" s="181">
        <v>0.96799999999999997</v>
      </c>
      <c r="H300" s="181">
        <v>0.125</v>
      </c>
      <c r="I300" s="181">
        <v>0.28799999999999998</v>
      </c>
      <c r="J300" s="184">
        <v>0.89299288036579105</v>
      </c>
      <c r="K300" s="179">
        <f t="shared" si="13"/>
        <v>1.0694482735260713</v>
      </c>
      <c r="L300" s="179">
        <f t="shared" si="14"/>
        <v>2.8</v>
      </c>
      <c r="M300" s="179">
        <f t="shared" si="15"/>
        <v>1.1000000000000001</v>
      </c>
    </row>
    <row r="301" spans="1:13">
      <c r="A301" s="180">
        <v>1110</v>
      </c>
      <c r="B301" s="180" t="s">
        <v>96</v>
      </c>
      <c r="C301" s="180" t="s">
        <v>92</v>
      </c>
      <c r="D301" s="181">
        <v>0.8</v>
      </c>
      <c r="E301" s="181">
        <v>49.9</v>
      </c>
      <c r="F301" s="181">
        <v>0</v>
      </c>
      <c r="G301" s="181">
        <v>0.96799999999999997</v>
      </c>
      <c r="H301" s="181">
        <v>0.125</v>
      </c>
      <c r="I301" s="181">
        <v>0.28799999999999998</v>
      </c>
      <c r="J301" s="184">
        <v>1.0699870521792401</v>
      </c>
      <c r="K301" s="179">
        <f t="shared" si="13"/>
        <v>1.2814164936898578</v>
      </c>
      <c r="L301" s="179">
        <f t="shared" si="14"/>
        <v>3.4</v>
      </c>
      <c r="M301" s="179">
        <f t="shared" si="15"/>
        <v>1.3</v>
      </c>
    </row>
    <row r="302" spans="1:13">
      <c r="A302" s="180">
        <v>1110</v>
      </c>
      <c r="B302" s="180" t="s">
        <v>96</v>
      </c>
      <c r="C302" s="180" t="s">
        <v>94</v>
      </c>
      <c r="D302" s="181">
        <v>0.8</v>
      </c>
      <c r="E302" s="181">
        <v>49.9</v>
      </c>
      <c r="F302" s="181">
        <v>0</v>
      </c>
      <c r="G302" s="181">
        <v>0.96799999999999997</v>
      </c>
      <c r="H302" s="181">
        <v>0.125</v>
      </c>
      <c r="I302" s="181">
        <v>0.28799999999999998</v>
      </c>
      <c r="J302" s="184">
        <v>6.3196160573786599</v>
      </c>
      <c r="K302" s="179">
        <f t="shared" si="13"/>
        <v>7.5683721903166825</v>
      </c>
      <c r="L302" s="179">
        <f t="shared" si="14"/>
        <v>19.899999999999999</v>
      </c>
      <c r="M302" s="179">
        <f t="shared" si="15"/>
        <v>7.6</v>
      </c>
    </row>
    <row r="303" spans="1:13">
      <c r="A303" s="180">
        <v>1110</v>
      </c>
      <c r="B303" s="180" t="s">
        <v>96</v>
      </c>
      <c r="C303" s="180" t="s">
        <v>94</v>
      </c>
      <c r="D303" s="181">
        <v>0.8</v>
      </c>
      <c r="E303" s="181">
        <v>49.9</v>
      </c>
      <c r="F303" s="181">
        <v>0</v>
      </c>
      <c r="G303" s="181">
        <v>0.96799999999999997</v>
      </c>
      <c r="H303" s="181">
        <v>0.125</v>
      </c>
      <c r="I303" s="181">
        <v>0.28799999999999998</v>
      </c>
      <c r="J303" s="184">
        <v>1.79958439861945</v>
      </c>
      <c r="K303" s="179">
        <f t="shared" si="13"/>
        <v>2.155182275786653</v>
      </c>
      <c r="L303" s="179">
        <f t="shared" si="14"/>
        <v>5.7</v>
      </c>
      <c r="M303" s="179">
        <f t="shared" si="15"/>
        <v>2.2000000000000002</v>
      </c>
    </row>
    <row r="304" spans="1:13">
      <c r="A304" s="180">
        <v>1110</v>
      </c>
      <c r="B304" s="180" t="s">
        <v>96</v>
      </c>
      <c r="C304" s="180" t="s">
        <v>92</v>
      </c>
      <c r="D304" s="181">
        <v>0.8</v>
      </c>
      <c r="E304" s="181">
        <v>49.9</v>
      </c>
      <c r="F304" s="181">
        <v>0</v>
      </c>
      <c r="G304" s="181">
        <v>0.96799999999999997</v>
      </c>
      <c r="H304" s="181">
        <v>0.125</v>
      </c>
      <c r="I304" s="181">
        <v>0.28799999999999998</v>
      </c>
      <c r="J304" s="184">
        <v>8.9708507335193204</v>
      </c>
      <c r="K304" s="179">
        <f t="shared" si="13"/>
        <v>10.743490838462735</v>
      </c>
      <c r="L304" s="179">
        <f t="shared" si="14"/>
        <v>28.3</v>
      </c>
      <c r="M304" s="179">
        <f t="shared" si="15"/>
        <v>10.8</v>
      </c>
    </row>
    <row r="305" spans="1:13">
      <c r="A305" s="180">
        <v>1110</v>
      </c>
      <c r="B305" s="180" t="s">
        <v>96</v>
      </c>
      <c r="C305" s="180" t="s">
        <v>92</v>
      </c>
      <c r="D305" s="181">
        <v>0.8</v>
      </c>
      <c r="E305" s="181">
        <v>49.9</v>
      </c>
      <c r="F305" s="181">
        <v>0</v>
      </c>
      <c r="G305" s="181">
        <v>0.96799999999999997</v>
      </c>
      <c r="H305" s="181">
        <v>0.125</v>
      </c>
      <c r="I305" s="181">
        <v>0.28799999999999998</v>
      </c>
      <c r="J305" s="184">
        <v>7.5115791545960704</v>
      </c>
      <c r="K305" s="179">
        <f t="shared" si="13"/>
        <v>8.9958671955442533</v>
      </c>
      <c r="L305" s="179">
        <f t="shared" si="14"/>
        <v>23.7</v>
      </c>
      <c r="M305" s="179">
        <f t="shared" si="15"/>
        <v>9.1</v>
      </c>
    </row>
    <row r="306" spans="1:13">
      <c r="A306" s="180">
        <v>1110</v>
      </c>
      <c r="B306" s="180" t="s">
        <v>96</v>
      </c>
      <c r="C306" s="180" t="s">
        <v>92</v>
      </c>
      <c r="D306" s="181">
        <v>0.8</v>
      </c>
      <c r="E306" s="181">
        <v>49.9</v>
      </c>
      <c r="F306" s="181">
        <v>0</v>
      </c>
      <c r="G306" s="181">
        <v>0.96799999999999997</v>
      </c>
      <c r="H306" s="181">
        <v>0.125</v>
      </c>
      <c r="I306" s="181">
        <v>0.28799999999999998</v>
      </c>
      <c r="J306" s="184">
        <v>2.2605916634861498</v>
      </c>
      <c r="K306" s="179">
        <f t="shared" si="13"/>
        <v>2.7072845761910127</v>
      </c>
      <c r="L306" s="179">
        <f t="shared" si="14"/>
        <v>7.1</v>
      </c>
      <c r="M306" s="179">
        <f t="shared" si="15"/>
        <v>2.7</v>
      </c>
    </row>
    <row r="307" spans="1:13">
      <c r="A307" s="180">
        <v>1110</v>
      </c>
      <c r="B307" s="180" t="s">
        <v>96</v>
      </c>
      <c r="C307" s="180" t="s">
        <v>92</v>
      </c>
      <c r="D307" s="181">
        <v>0.8</v>
      </c>
      <c r="E307" s="181">
        <v>49.9</v>
      </c>
      <c r="F307" s="181">
        <v>0</v>
      </c>
      <c r="G307" s="181">
        <v>0.96799999999999997</v>
      </c>
      <c r="H307" s="181">
        <v>0.125</v>
      </c>
      <c r="I307" s="181">
        <v>0.28799999999999998</v>
      </c>
      <c r="J307" s="184">
        <v>7.5397297649312495E-2</v>
      </c>
      <c r="K307" s="179">
        <f t="shared" si="13"/>
        <v>9.029580366481664E-2</v>
      </c>
      <c r="L307" s="179">
        <f t="shared" si="14"/>
        <v>0.2</v>
      </c>
      <c r="M307" s="179">
        <f t="shared" si="15"/>
        <v>0.1</v>
      </c>
    </row>
    <row r="308" spans="1:13">
      <c r="A308" s="180">
        <v>1110</v>
      </c>
      <c r="B308" s="180" t="s">
        <v>96</v>
      </c>
      <c r="C308" s="180" t="s">
        <v>94</v>
      </c>
      <c r="D308" s="181">
        <v>0.8</v>
      </c>
      <c r="E308" s="181">
        <v>49.9</v>
      </c>
      <c r="F308" s="181">
        <v>0</v>
      </c>
      <c r="G308" s="181">
        <v>0.96799999999999997</v>
      </c>
      <c r="H308" s="181">
        <v>0.125</v>
      </c>
      <c r="I308" s="181">
        <v>0.28799999999999998</v>
      </c>
      <c r="J308" s="184">
        <v>15.7654201215</v>
      </c>
      <c r="K308" s="179">
        <f t="shared" si="13"/>
        <v>18.880667137508397</v>
      </c>
      <c r="L308" s="179">
        <f t="shared" si="14"/>
        <v>49.7</v>
      </c>
      <c r="M308" s="179">
        <f t="shared" si="15"/>
        <v>19</v>
      </c>
    </row>
    <row r="309" spans="1:13">
      <c r="A309" s="180">
        <v>1110</v>
      </c>
      <c r="B309" s="180" t="s">
        <v>96</v>
      </c>
      <c r="C309" s="180" t="s">
        <v>94</v>
      </c>
      <c r="D309" s="181">
        <v>0.8</v>
      </c>
      <c r="E309" s="181">
        <v>49.9</v>
      </c>
      <c r="F309" s="181">
        <v>0</v>
      </c>
      <c r="G309" s="181">
        <v>0.96799999999999997</v>
      </c>
      <c r="H309" s="181">
        <v>0.125</v>
      </c>
      <c r="I309" s="181">
        <v>0.28799999999999998</v>
      </c>
      <c r="J309" s="184">
        <v>0.28468164597578199</v>
      </c>
      <c r="K309" s="179">
        <f t="shared" si="13"/>
        <v>0.34093473922059653</v>
      </c>
      <c r="L309" s="179">
        <f t="shared" si="14"/>
        <v>0.9</v>
      </c>
      <c r="M309" s="179">
        <f t="shared" si="15"/>
        <v>0.3</v>
      </c>
    </row>
    <row r="310" spans="1:13">
      <c r="A310" s="180">
        <v>1110</v>
      </c>
      <c r="B310" s="180" t="s">
        <v>96</v>
      </c>
      <c r="C310" s="180" t="s">
        <v>92</v>
      </c>
      <c r="D310" s="181">
        <v>0.8</v>
      </c>
      <c r="E310" s="181">
        <v>49.9</v>
      </c>
      <c r="F310" s="181">
        <v>0</v>
      </c>
      <c r="G310" s="181">
        <v>0.96799999999999997</v>
      </c>
      <c r="H310" s="181">
        <v>0.125</v>
      </c>
      <c r="I310" s="181">
        <v>0.28799999999999998</v>
      </c>
      <c r="J310" s="184">
        <v>1.9457697580606701</v>
      </c>
      <c r="K310" s="179">
        <f t="shared" si="13"/>
        <v>2.3302538622534583</v>
      </c>
      <c r="L310" s="179">
        <f t="shared" si="14"/>
        <v>6.1</v>
      </c>
      <c r="M310" s="179">
        <f t="shared" si="15"/>
        <v>2.2999999999999998</v>
      </c>
    </row>
    <row r="311" spans="1:13">
      <c r="A311" s="180">
        <v>1110</v>
      </c>
      <c r="B311" s="180" t="s">
        <v>96</v>
      </c>
      <c r="C311" s="180" t="s">
        <v>92</v>
      </c>
      <c r="D311" s="181">
        <v>0.8</v>
      </c>
      <c r="E311" s="181">
        <v>49.9</v>
      </c>
      <c r="F311" s="181">
        <v>0</v>
      </c>
      <c r="G311" s="181">
        <v>0.96799999999999997</v>
      </c>
      <c r="H311" s="181">
        <v>0.125</v>
      </c>
      <c r="I311" s="181">
        <v>0.28799999999999998</v>
      </c>
      <c r="J311" s="184">
        <v>144.29001221499999</v>
      </c>
      <c r="K311" s="179">
        <f t="shared" si="13"/>
        <v>172.80171862868397</v>
      </c>
      <c r="L311" s="179">
        <f t="shared" si="14"/>
        <v>455.1</v>
      </c>
      <c r="M311" s="179">
        <f t="shared" si="15"/>
        <v>174.2</v>
      </c>
    </row>
    <row r="312" spans="1:13">
      <c r="A312" s="180">
        <v>1110</v>
      </c>
      <c r="B312" s="180" t="s">
        <v>96</v>
      </c>
      <c r="C312" s="180" t="s">
        <v>94</v>
      </c>
      <c r="D312" s="181">
        <v>0.8</v>
      </c>
      <c r="E312" s="181">
        <v>49.9</v>
      </c>
      <c r="F312" s="181">
        <v>0</v>
      </c>
      <c r="G312" s="181">
        <v>0.96799999999999997</v>
      </c>
      <c r="H312" s="181">
        <v>0.125</v>
      </c>
      <c r="I312" s="181">
        <v>0.28799999999999998</v>
      </c>
      <c r="J312" s="184">
        <v>0.94633569943030305</v>
      </c>
      <c r="K312" s="179">
        <f t="shared" si="13"/>
        <v>1.1333316336377308</v>
      </c>
      <c r="L312" s="179">
        <f t="shared" si="14"/>
        <v>3</v>
      </c>
      <c r="M312" s="179">
        <f t="shared" si="15"/>
        <v>1.1000000000000001</v>
      </c>
    </row>
    <row r="313" spans="1:13">
      <c r="A313" s="180">
        <v>1110</v>
      </c>
      <c r="B313" s="180" t="s">
        <v>96</v>
      </c>
      <c r="C313" s="180" t="s">
        <v>92</v>
      </c>
      <c r="D313" s="181">
        <v>0.8</v>
      </c>
      <c r="E313" s="181">
        <v>49.9</v>
      </c>
      <c r="F313" s="181">
        <v>0</v>
      </c>
      <c r="G313" s="181">
        <v>0.96799999999999997</v>
      </c>
      <c r="H313" s="181">
        <v>0.125</v>
      </c>
      <c r="I313" s="181">
        <v>0.28799999999999998</v>
      </c>
      <c r="J313" s="184">
        <v>0.51512295409076803</v>
      </c>
      <c r="K313" s="179">
        <f t="shared" si="13"/>
        <v>0.61691124981910372</v>
      </c>
      <c r="L313" s="179">
        <f t="shared" si="14"/>
        <v>1.6</v>
      </c>
      <c r="M313" s="179">
        <f t="shared" si="15"/>
        <v>0.6</v>
      </c>
    </row>
    <row r="314" spans="1:13">
      <c r="A314" s="180">
        <v>1110</v>
      </c>
      <c r="B314" s="180" t="s">
        <v>96</v>
      </c>
      <c r="C314" s="180" t="s">
        <v>92</v>
      </c>
      <c r="D314" s="181">
        <v>0.8</v>
      </c>
      <c r="E314" s="181">
        <v>49.9</v>
      </c>
      <c r="F314" s="181">
        <v>0</v>
      </c>
      <c r="G314" s="181">
        <v>0.96799999999999997</v>
      </c>
      <c r="H314" s="181">
        <v>0.125</v>
      </c>
      <c r="I314" s="181">
        <v>0.28799999999999998</v>
      </c>
      <c r="J314" s="184">
        <v>8.2064048051162093</v>
      </c>
      <c r="K314" s="179">
        <f t="shared" si="13"/>
        <v>9.8279903946071716</v>
      </c>
      <c r="L314" s="179">
        <f t="shared" si="14"/>
        <v>25.9</v>
      </c>
      <c r="M314" s="179">
        <f t="shared" si="15"/>
        <v>9.9</v>
      </c>
    </row>
    <row r="315" spans="1:13">
      <c r="A315" s="180">
        <v>1110</v>
      </c>
      <c r="B315" s="180" t="s">
        <v>96</v>
      </c>
      <c r="C315" s="180" t="s">
        <v>92</v>
      </c>
      <c r="D315" s="181">
        <v>0.8</v>
      </c>
      <c r="E315" s="181">
        <v>49.9</v>
      </c>
      <c r="F315" s="181">
        <v>0</v>
      </c>
      <c r="G315" s="181">
        <v>0.96799999999999997</v>
      </c>
      <c r="H315" s="181">
        <v>0.125</v>
      </c>
      <c r="I315" s="181">
        <v>0.28799999999999998</v>
      </c>
      <c r="J315" s="184">
        <v>0.88953190079139099</v>
      </c>
      <c r="K315" s="179">
        <f t="shared" si="13"/>
        <v>1.0653034043877698</v>
      </c>
      <c r="L315" s="179">
        <f t="shared" si="14"/>
        <v>2.8</v>
      </c>
      <c r="M315" s="179">
        <f t="shared" si="15"/>
        <v>1.1000000000000001</v>
      </c>
    </row>
    <row r="316" spans="1:13">
      <c r="A316" s="180">
        <v>1110</v>
      </c>
      <c r="B316" s="180" t="s">
        <v>149</v>
      </c>
      <c r="C316" s="180" t="s">
        <v>91</v>
      </c>
      <c r="D316" s="181">
        <v>0.22</v>
      </c>
      <c r="E316" s="181">
        <v>50.8</v>
      </c>
      <c r="F316" s="181">
        <v>0</v>
      </c>
      <c r="G316" s="181">
        <v>0.96799999999999997</v>
      </c>
      <c r="H316" s="181">
        <v>0.125</v>
      </c>
      <c r="I316" s="181">
        <v>0.28799999999999998</v>
      </c>
      <c r="J316" s="184">
        <v>71.243935215400001</v>
      </c>
      <c r="K316" s="179">
        <f t="shared" si="13"/>
        <v>86.860605814615667</v>
      </c>
      <c r="L316" s="179">
        <f t="shared" si="14"/>
        <v>228.8</v>
      </c>
      <c r="M316" s="179">
        <f t="shared" si="15"/>
        <v>45.2</v>
      </c>
    </row>
    <row r="317" spans="1:13">
      <c r="A317" s="180">
        <v>1110</v>
      </c>
      <c r="B317" s="180" t="s">
        <v>149</v>
      </c>
      <c r="C317" s="180" t="s">
        <v>91</v>
      </c>
      <c r="D317" s="181">
        <v>0.22</v>
      </c>
      <c r="E317" s="181">
        <v>50.8</v>
      </c>
      <c r="F317" s="181">
        <v>0</v>
      </c>
      <c r="G317" s="181">
        <v>0.96799999999999997</v>
      </c>
      <c r="H317" s="181">
        <v>0.125</v>
      </c>
      <c r="I317" s="181">
        <v>0.28799999999999998</v>
      </c>
      <c r="J317" s="184">
        <v>69.309499845199994</v>
      </c>
      <c r="K317" s="179">
        <f t="shared" si="13"/>
        <v>84.502142211267824</v>
      </c>
      <c r="L317" s="179">
        <f t="shared" si="14"/>
        <v>222.6</v>
      </c>
      <c r="M317" s="179">
        <f t="shared" si="15"/>
        <v>44</v>
      </c>
    </row>
    <row r="318" spans="1:13">
      <c r="A318" s="180">
        <v>1110</v>
      </c>
      <c r="B318" s="180" t="s">
        <v>149</v>
      </c>
      <c r="D318" s="181">
        <v>0.22</v>
      </c>
      <c r="E318" s="181">
        <v>50.8</v>
      </c>
      <c r="F318" s="181">
        <v>0</v>
      </c>
      <c r="G318" s="181">
        <v>0.96799999999999997</v>
      </c>
      <c r="H318" s="181">
        <v>0.125</v>
      </c>
      <c r="I318" s="181">
        <v>0.28799999999999998</v>
      </c>
      <c r="J318" s="184">
        <v>0.45260457096968099</v>
      </c>
      <c r="K318" s="179">
        <f t="shared" si="13"/>
        <v>0.551815492926235</v>
      </c>
      <c r="L318" s="179">
        <f t="shared" si="14"/>
        <v>1.5</v>
      </c>
      <c r="M318" s="179">
        <f t="shared" si="15"/>
        <v>0.3</v>
      </c>
    </row>
    <row r="319" spans="1:13">
      <c r="A319" s="180">
        <v>1110</v>
      </c>
      <c r="B319" s="180" t="s">
        <v>149</v>
      </c>
      <c r="C319" s="180" t="s">
        <v>91</v>
      </c>
      <c r="D319" s="181">
        <v>0.22</v>
      </c>
      <c r="E319" s="181">
        <v>50.8</v>
      </c>
      <c r="F319" s="181">
        <v>0</v>
      </c>
      <c r="G319" s="181">
        <v>0.96799999999999997</v>
      </c>
      <c r="H319" s="181">
        <v>0.125</v>
      </c>
      <c r="I319" s="181">
        <v>0.28799999999999998</v>
      </c>
      <c r="J319" s="184">
        <v>14.1198732296</v>
      </c>
      <c r="K319" s="179">
        <f t="shared" si="13"/>
        <v>17.214949441528315</v>
      </c>
      <c r="L319" s="179">
        <f t="shared" si="14"/>
        <v>45.3</v>
      </c>
      <c r="M319" s="179">
        <f t="shared" si="15"/>
        <v>9</v>
      </c>
    </row>
    <row r="320" spans="1:13">
      <c r="A320" s="180">
        <v>1110</v>
      </c>
      <c r="B320" s="180" t="s">
        <v>149</v>
      </c>
      <c r="D320" s="181">
        <v>0.22</v>
      </c>
      <c r="E320" s="181">
        <v>50.8</v>
      </c>
      <c r="F320" s="181">
        <v>0</v>
      </c>
      <c r="G320" s="181">
        <v>0.96799999999999997</v>
      </c>
      <c r="H320" s="181">
        <v>0.125</v>
      </c>
      <c r="I320" s="181">
        <v>0.28799999999999998</v>
      </c>
      <c r="J320" s="184">
        <v>4.3875153740308397</v>
      </c>
      <c r="K320" s="179">
        <f t="shared" si="13"/>
        <v>5.3492587440183996</v>
      </c>
      <c r="L320" s="179">
        <f t="shared" si="14"/>
        <v>14.1</v>
      </c>
      <c r="M320" s="179">
        <f t="shared" si="15"/>
        <v>2.8</v>
      </c>
    </row>
    <row r="321" spans="1:13">
      <c r="A321" s="180">
        <v>1110</v>
      </c>
      <c r="B321" s="180" t="s">
        <v>97</v>
      </c>
      <c r="C321" s="180" t="s">
        <v>92</v>
      </c>
      <c r="D321" s="181">
        <v>0</v>
      </c>
      <c r="E321" s="181">
        <v>49.3</v>
      </c>
      <c r="F321" s="181">
        <v>0.33</v>
      </c>
      <c r="G321" s="181">
        <v>0.96799999999999997</v>
      </c>
      <c r="H321" s="181">
        <v>0.125</v>
      </c>
      <c r="I321" s="181">
        <v>0.28799999999999998</v>
      </c>
      <c r="J321" s="184">
        <v>3.3697191427908302</v>
      </c>
      <c r="K321" s="179">
        <f t="shared" ref="K321:K322" si="16">((E321*I321*J321/12)+(F321*J321))*0.765</f>
        <v>3.9007801402563791</v>
      </c>
      <c r="L321" s="179">
        <f t="shared" si="14"/>
        <v>10.3</v>
      </c>
      <c r="M321" s="179">
        <f t="shared" si="15"/>
        <v>1.3</v>
      </c>
    </row>
    <row r="322" spans="1:13">
      <c r="A322" s="180">
        <v>1110</v>
      </c>
      <c r="B322" s="180" t="s">
        <v>97</v>
      </c>
      <c r="C322" s="180" t="s">
        <v>94</v>
      </c>
      <c r="D322" s="181">
        <v>0</v>
      </c>
      <c r="E322" s="181">
        <v>49.3</v>
      </c>
      <c r="F322" s="181">
        <v>0.33</v>
      </c>
      <c r="G322" s="181">
        <v>0.96799999999999997</v>
      </c>
      <c r="H322" s="181">
        <v>0.125</v>
      </c>
      <c r="I322" s="181">
        <v>0.28799999999999998</v>
      </c>
      <c r="J322" s="184">
        <v>3.07996130569046</v>
      </c>
      <c r="K322" s="179">
        <f t="shared" si="16"/>
        <v>3.5653570475446643</v>
      </c>
      <c r="L322" s="179">
        <f t="shared" si="14"/>
        <v>9.4</v>
      </c>
      <c r="M322" s="179">
        <f t="shared" si="15"/>
        <v>1.2</v>
      </c>
    </row>
    <row r="323" spans="1:13">
      <c r="A323" s="180">
        <v>1110</v>
      </c>
      <c r="B323" s="180" t="s">
        <v>143</v>
      </c>
      <c r="C323" s="180" t="s">
        <v>91</v>
      </c>
      <c r="D323" s="181">
        <v>0.19</v>
      </c>
      <c r="E323" s="181">
        <v>57.7</v>
      </c>
      <c r="F323" s="181">
        <v>0</v>
      </c>
      <c r="G323" s="181">
        <v>0.96799999999999997</v>
      </c>
      <c r="H323" s="181">
        <v>0.125</v>
      </c>
      <c r="I323" s="181">
        <v>0.28799999999999998</v>
      </c>
      <c r="J323" s="184">
        <v>8.2103129984850004E-2</v>
      </c>
      <c r="K323" s="179">
        <f t="shared" ref="K323:K386" si="17">(E323*I323*J323/12)+(F323*J323)</f>
        <v>0.11369641440302029</v>
      </c>
      <c r="L323" s="179">
        <f t="shared" ref="L323:L386" si="18">ROUND(2.721*G323*K323,1)</f>
        <v>0.3</v>
      </c>
      <c r="M323" s="179">
        <f t="shared" ref="M323:M386" si="19">ROUND((2.721*H323*K323)+(D323*J323),1)</f>
        <v>0.1</v>
      </c>
    </row>
    <row r="324" spans="1:13">
      <c r="A324" s="180">
        <v>1110</v>
      </c>
      <c r="B324" s="180" t="s">
        <v>143</v>
      </c>
      <c r="C324" s="180" t="s">
        <v>92</v>
      </c>
      <c r="D324" s="181">
        <v>0.19</v>
      </c>
      <c r="E324" s="181">
        <v>57.7</v>
      </c>
      <c r="F324" s="181">
        <v>0</v>
      </c>
      <c r="G324" s="181">
        <v>0.96799999999999997</v>
      </c>
      <c r="H324" s="181">
        <v>0.125</v>
      </c>
      <c r="I324" s="181">
        <v>0.28799999999999998</v>
      </c>
      <c r="J324" s="184">
        <v>0.34506280014292501</v>
      </c>
      <c r="K324" s="179">
        <f t="shared" si="17"/>
        <v>0.47784296563792256</v>
      </c>
      <c r="L324" s="179">
        <f t="shared" si="18"/>
        <v>1.3</v>
      </c>
      <c r="M324" s="179">
        <f t="shared" si="19"/>
        <v>0.2</v>
      </c>
    </row>
    <row r="325" spans="1:13">
      <c r="A325" s="180">
        <v>1110</v>
      </c>
      <c r="B325" s="180" t="s">
        <v>143</v>
      </c>
      <c r="C325" s="180" t="s">
        <v>94</v>
      </c>
      <c r="D325" s="181">
        <v>0.19</v>
      </c>
      <c r="E325" s="181">
        <v>57.7</v>
      </c>
      <c r="F325" s="181">
        <v>0</v>
      </c>
      <c r="G325" s="181">
        <v>0.96799999999999997</v>
      </c>
      <c r="H325" s="181">
        <v>0.125</v>
      </c>
      <c r="I325" s="181">
        <v>0.28799999999999998</v>
      </c>
      <c r="J325" s="184">
        <v>18.096799884999999</v>
      </c>
      <c r="K325" s="179">
        <f t="shared" si="17"/>
        <v>25.060448480747997</v>
      </c>
      <c r="L325" s="179">
        <f t="shared" si="18"/>
        <v>66</v>
      </c>
      <c r="M325" s="179">
        <f t="shared" si="19"/>
        <v>12</v>
      </c>
    </row>
    <row r="326" spans="1:13">
      <c r="A326" s="180">
        <v>1110</v>
      </c>
      <c r="B326" s="180" t="s">
        <v>146</v>
      </c>
      <c r="C326" s="180" t="s">
        <v>91</v>
      </c>
      <c r="D326" s="181">
        <v>0.33</v>
      </c>
      <c r="E326" s="181">
        <v>53.9</v>
      </c>
      <c r="F326" s="181">
        <v>0.08</v>
      </c>
      <c r="G326" s="181">
        <v>0.96799999999999997</v>
      </c>
      <c r="H326" s="181">
        <v>0.125</v>
      </c>
      <c r="I326" s="181">
        <v>0.28799999999999998</v>
      </c>
      <c r="J326" s="184">
        <v>11.019044709599999</v>
      </c>
      <c r="K326" s="179">
        <f t="shared" si="17"/>
        <v>15.135759813106558</v>
      </c>
      <c r="L326" s="179">
        <f t="shared" si="18"/>
        <v>39.9</v>
      </c>
      <c r="M326" s="179">
        <f t="shared" si="19"/>
        <v>8.8000000000000007</v>
      </c>
    </row>
    <row r="327" spans="1:13">
      <c r="A327" s="180">
        <v>1110</v>
      </c>
      <c r="B327" s="180" t="s">
        <v>146</v>
      </c>
      <c r="C327" s="180" t="s">
        <v>94</v>
      </c>
      <c r="D327" s="181">
        <v>0.33</v>
      </c>
      <c r="E327" s="181">
        <v>53.9</v>
      </c>
      <c r="F327" s="181">
        <v>0.08</v>
      </c>
      <c r="G327" s="181">
        <v>0.96799999999999997</v>
      </c>
      <c r="H327" s="181">
        <v>0.125</v>
      </c>
      <c r="I327" s="181">
        <v>0.28799999999999998</v>
      </c>
      <c r="J327" s="184">
        <v>36.080352933500002</v>
      </c>
      <c r="K327" s="179">
        <f t="shared" si="17"/>
        <v>49.5599727894556</v>
      </c>
      <c r="L327" s="179">
        <f t="shared" si="18"/>
        <v>130.5</v>
      </c>
      <c r="M327" s="179">
        <f t="shared" si="19"/>
        <v>28.8</v>
      </c>
    </row>
    <row r="328" spans="1:13">
      <c r="A328" s="180">
        <v>1110</v>
      </c>
      <c r="B328" s="180" t="s">
        <v>143</v>
      </c>
      <c r="C328" s="180" t="s">
        <v>91</v>
      </c>
      <c r="D328" s="181">
        <v>0.19</v>
      </c>
      <c r="E328" s="181">
        <v>57.7</v>
      </c>
      <c r="F328" s="181">
        <v>0</v>
      </c>
      <c r="G328" s="181">
        <v>0.96799999999999997</v>
      </c>
      <c r="H328" s="181">
        <v>0.125</v>
      </c>
      <c r="I328" s="181">
        <v>0.28799999999999998</v>
      </c>
      <c r="J328" s="184">
        <v>0.422708219278845</v>
      </c>
      <c r="K328" s="179">
        <f t="shared" si="17"/>
        <v>0.5853663420573445</v>
      </c>
      <c r="L328" s="179">
        <f t="shared" si="18"/>
        <v>1.5</v>
      </c>
      <c r="M328" s="179">
        <f t="shared" si="19"/>
        <v>0.3</v>
      </c>
    </row>
    <row r="329" spans="1:13">
      <c r="A329" s="180">
        <v>1110</v>
      </c>
      <c r="B329" s="180" t="s">
        <v>143</v>
      </c>
      <c r="C329" s="180" t="s">
        <v>94</v>
      </c>
      <c r="D329" s="181">
        <v>0.19</v>
      </c>
      <c r="E329" s="181">
        <v>57.7</v>
      </c>
      <c r="F329" s="181">
        <v>0</v>
      </c>
      <c r="G329" s="181">
        <v>0.96799999999999997</v>
      </c>
      <c r="H329" s="181">
        <v>0.125</v>
      </c>
      <c r="I329" s="181">
        <v>0.28799999999999998</v>
      </c>
      <c r="J329" s="184">
        <v>44.804018901900001</v>
      </c>
      <c r="K329" s="179">
        <f t="shared" si="17"/>
        <v>62.044605375351118</v>
      </c>
      <c r="L329" s="179">
        <f t="shared" si="18"/>
        <v>163.4</v>
      </c>
      <c r="M329" s="179">
        <f t="shared" si="19"/>
        <v>29.6</v>
      </c>
    </row>
    <row r="330" spans="1:13">
      <c r="A330" s="180">
        <v>1110</v>
      </c>
      <c r="B330" s="180" t="s">
        <v>143</v>
      </c>
      <c r="C330" s="180" t="s">
        <v>94</v>
      </c>
      <c r="D330" s="181">
        <v>0.19</v>
      </c>
      <c r="E330" s="181">
        <v>57.7</v>
      </c>
      <c r="F330" s="181">
        <v>0</v>
      </c>
      <c r="G330" s="181">
        <v>0.96799999999999997</v>
      </c>
      <c r="H330" s="181">
        <v>0.125</v>
      </c>
      <c r="I330" s="181">
        <v>0.28799999999999998</v>
      </c>
      <c r="J330" s="184">
        <v>2.86401287904844</v>
      </c>
      <c r="K330" s="179">
        <f t="shared" si="17"/>
        <v>3.9660850349062797</v>
      </c>
      <c r="L330" s="179">
        <f t="shared" si="18"/>
        <v>10.4</v>
      </c>
      <c r="M330" s="179">
        <f t="shared" si="19"/>
        <v>1.9</v>
      </c>
    </row>
    <row r="331" spans="1:13">
      <c r="A331" s="180">
        <v>1110</v>
      </c>
      <c r="B331" s="180" t="s">
        <v>143</v>
      </c>
      <c r="D331" s="181">
        <v>0.19</v>
      </c>
      <c r="E331" s="181">
        <v>57.7</v>
      </c>
      <c r="F331" s="181">
        <v>0</v>
      </c>
      <c r="G331" s="181">
        <v>0.96799999999999997</v>
      </c>
      <c r="H331" s="181">
        <v>0.125</v>
      </c>
      <c r="I331" s="181">
        <v>0.28799999999999998</v>
      </c>
      <c r="J331" s="184">
        <v>3.8428188296131198</v>
      </c>
      <c r="K331" s="179">
        <f t="shared" si="17"/>
        <v>5.3215355152482484</v>
      </c>
      <c r="L331" s="179">
        <f t="shared" si="18"/>
        <v>14</v>
      </c>
      <c r="M331" s="179">
        <f t="shared" si="19"/>
        <v>2.5</v>
      </c>
    </row>
    <row r="332" spans="1:13">
      <c r="A332" s="180">
        <v>1110</v>
      </c>
      <c r="B332" s="180" t="s">
        <v>143</v>
      </c>
      <c r="C332" s="180" t="s">
        <v>92</v>
      </c>
      <c r="D332" s="181">
        <v>0.19</v>
      </c>
      <c r="E332" s="181">
        <v>57.7</v>
      </c>
      <c r="F332" s="181">
        <v>0</v>
      </c>
      <c r="G332" s="181">
        <v>0.96799999999999997</v>
      </c>
      <c r="H332" s="181">
        <v>0.125</v>
      </c>
      <c r="I332" s="181">
        <v>0.28799999999999998</v>
      </c>
      <c r="J332" s="184">
        <v>51.174135015099999</v>
      </c>
      <c r="K332" s="179">
        <f t="shared" si="17"/>
        <v>70.865942168910479</v>
      </c>
      <c r="L332" s="179">
        <f t="shared" si="18"/>
        <v>186.7</v>
      </c>
      <c r="M332" s="179">
        <f t="shared" si="19"/>
        <v>33.799999999999997</v>
      </c>
    </row>
    <row r="333" spans="1:13">
      <c r="A333" s="180">
        <v>1110</v>
      </c>
      <c r="B333" s="180" t="s">
        <v>143</v>
      </c>
      <c r="C333" s="180" t="s">
        <v>92</v>
      </c>
      <c r="D333" s="181">
        <v>0.19</v>
      </c>
      <c r="E333" s="181">
        <v>57.7</v>
      </c>
      <c r="F333" s="181">
        <v>0</v>
      </c>
      <c r="G333" s="181">
        <v>0.96799999999999997</v>
      </c>
      <c r="H333" s="181">
        <v>0.125</v>
      </c>
      <c r="I333" s="181">
        <v>0.28799999999999998</v>
      </c>
      <c r="J333" s="184">
        <v>1.8651637502769301E-2</v>
      </c>
      <c r="K333" s="179">
        <f t="shared" si="17"/>
        <v>2.582878761383493E-2</v>
      </c>
      <c r="L333" s="179">
        <f t="shared" si="18"/>
        <v>0.1</v>
      </c>
      <c r="M333" s="179">
        <f t="shared" si="19"/>
        <v>0</v>
      </c>
    </row>
    <row r="334" spans="1:13">
      <c r="A334" s="180">
        <v>1110</v>
      </c>
      <c r="B334" s="180" t="s">
        <v>143</v>
      </c>
      <c r="D334" s="181">
        <v>0.19</v>
      </c>
      <c r="E334" s="181">
        <v>57.7</v>
      </c>
      <c r="F334" s="181">
        <v>0</v>
      </c>
      <c r="G334" s="181">
        <v>0.96799999999999997</v>
      </c>
      <c r="H334" s="181">
        <v>0.125</v>
      </c>
      <c r="I334" s="181">
        <v>0.28799999999999998</v>
      </c>
      <c r="J334" s="184">
        <v>0.23387660470230401</v>
      </c>
      <c r="K334" s="179">
        <f t="shared" si="17"/>
        <v>0.32387232219175061</v>
      </c>
      <c r="L334" s="179">
        <f t="shared" si="18"/>
        <v>0.9</v>
      </c>
      <c r="M334" s="179">
        <f t="shared" si="19"/>
        <v>0.2</v>
      </c>
    </row>
    <row r="335" spans="1:13">
      <c r="A335" s="180">
        <v>1110</v>
      </c>
      <c r="B335" s="180" t="s">
        <v>149</v>
      </c>
      <c r="C335" s="180" t="s">
        <v>91</v>
      </c>
      <c r="D335" s="181">
        <v>0.22</v>
      </c>
      <c r="E335" s="181">
        <v>50.8</v>
      </c>
      <c r="F335" s="181">
        <v>0</v>
      </c>
      <c r="G335" s="181">
        <v>0.96799999999999997</v>
      </c>
      <c r="H335" s="181">
        <v>0.125</v>
      </c>
      <c r="I335" s="181">
        <v>0.28799999999999998</v>
      </c>
      <c r="J335" s="184">
        <v>2.0381173370183898</v>
      </c>
      <c r="K335" s="179">
        <f t="shared" si="17"/>
        <v>2.4848726572928208</v>
      </c>
      <c r="L335" s="179">
        <f t="shared" si="18"/>
        <v>6.5</v>
      </c>
      <c r="M335" s="179">
        <f t="shared" si="19"/>
        <v>1.3</v>
      </c>
    </row>
    <row r="336" spans="1:13">
      <c r="A336" s="180">
        <v>1110</v>
      </c>
      <c r="B336" s="180" t="s">
        <v>149</v>
      </c>
      <c r="C336" s="180" t="s">
        <v>92</v>
      </c>
      <c r="D336" s="181">
        <v>0.22</v>
      </c>
      <c r="E336" s="181">
        <v>50.8</v>
      </c>
      <c r="F336" s="181">
        <v>0</v>
      </c>
      <c r="G336" s="181">
        <v>0.96799999999999997</v>
      </c>
      <c r="H336" s="181">
        <v>0.125</v>
      </c>
      <c r="I336" s="181">
        <v>0.28799999999999998</v>
      </c>
      <c r="J336" s="184">
        <v>0.28497587849923001</v>
      </c>
      <c r="K336" s="179">
        <f t="shared" si="17"/>
        <v>0.34744259106626113</v>
      </c>
      <c r="L336" s="179">
        <f t="shared" si="18"/>
        <v>0.9</v>
      </c>
      <c r="M336" s="179">
        <f t="shared" si="19"/>
        <v>0.2</v>
      </c>
    </row>
    <row r="337" spans="1:13">
      <c r="A337" s="180">
        <v>1110</v>
      </c>
      <c r="B337" s="180" t="s">
        <v>149</v>
      </c>
      <c r="C337" s="180" t="s">
        <v>91</v>
      </c>
      <c r="D337" s="181">
        <v>0.22</v>
      </c>
      <c r="E337" s="181">
        <v>50.8</v>
      </c>
      <c r="F337" s="181">
        <v>0</v>
      </c>
      <c r="G337" s="181">
        <v>0.96799999999999997</v>
      </c>
      <c r="H337" s="181">
        <v>0.125</v>
      </c>
      <c r="I337" s="181">
        <v>0.28799999999999998</v>
      </c>
      <c r="J337" s="184">
        <v>5.6819124571883703</v>
      </c>
      <c r="K337" s="179">
        <f t="shared" si="17"/>
        <v>6.9273876678040596</v>
      </c>
      <c r="L337" s="179">
        <f t="shared" si="18"/>
        <v>18.2</v>
      </c>
      <c r="M337" s="179">
        <f t="shared" si="19"/>
        <v>3.6</v>
      </c>
    </row>
    <row r="338" spans="1:13">
      <c r="A338" s="180">
        <v>1110</v>
      </c>
      <c r="B338" s="180" t="s">
        <v>149</v>
      </c>
      <c r="C338" s="180" t="s">
        <v>91</v>
      </c>
      <c r="D338" s="181">
        <v>0.22</v>
      </c>
      <c r="E338" s="181">
        <v>50.8</v>
      </c>
      <c r="F338" s="181">
        <v>0</v>
      </c>
      <c r="G338" s="181">
        <v>0.96799999999999997</v>
      </c>
      <c r="H338" s="181">
        <v>0.125</v>
      </c>
      <c r="I338" s="181">
        <v>0.28799999999999998</v>
      </c>
      <c r="J338" s="184">
        <v>4.3853635562644904</v>
      </c>
      <c r="K338" s="179">
        <f t="shared" si="17"/>
        <v>5.3466352477976651</v>
      </c>
      <c r="L338" s="179">
        <f t="shared" si="18"/>
        <v>14.1</v>
      </c>
      <c r="M338" s="179">
        <f t="shared" si="19"/>
        <v>2.8</v>
      </c>
    </row>
    <row r="339" spans="1:13">
      <c r="A339" s="180">
        <v>1110</v>
      </c>
      <c r="B339" s="180" t="s">
        <v>149</v>
      </c>
      <c r="C339" s="180" t="s">
        <v>91</v>
      </c>
      <c r="D339" s="181">
        <v>0.22</v>
      </c>
      <c r="E339" s="181">
        <v>50.8</v>
      </c>
      <c r="F339" s="181">
        <v>0</v>
      </c>
      <c r="G339" s="181">
        <v>0.96799999999999997</v>
      </c>
      <c r="H339" s="181">
        <v>0.125</v>
      </c>
      <c r="I339" s="181">
        <v>0.28799999999999998</v>
      </c>
      <c r="J339" s="184">
        <v>5.5650874150119103</v>
      </c>
      <c r="K339" s="179">
        <f t="shared" si="17"/>
        <v>6.7849545763825203</v>
      </c>
      <c r="L339" s="179">
        <f t="shared" si="18"/>
        <v>17.899999999999999</v>
      </c>
      <c r="M339" s="179">
        <f t="shared" si="19"/>
        <v>3.5</v>
      </c>
    </row>
    <row r="340" spans="1:13">
      <c r="A340" s="180">
        <v>1110</v>
      </c>
      <c r="B340" s="180" t="s">
        <v>149</v>
      </c>
      <c r="C340" s="180" t="s">
        <v>92</v>
      </c>
      <c r="D340" s="181">
        <v>0.22</v>
      </c>
      <c r="E340" s="181">
        <v>50.8</v>
      </c>
      <c r="F340" s="181">
        <v>0</v>
      </c>
      <c r="G340" s="181">
        <v>0.96799999999999997</v>
      </c>
      <c r="H340" s="181">
        <v>0.125</v>
      </c>
      <c r="I340" s="181">
        <v>0.28799999999999998</v>
      </c>
      <c r="J340" s="184">
        <v>16.835695550800001</v>
      </c>
      <c r="K340" s="179">
        <f t="shared" si="17"/>
        <v>20.52608001553536</v>
      </c>
      <c r="L340" s="179">
        <f t="shared" si="18"/>
        <v>54.1</v>
      </c>
      <c r="M340" s="179">
        <f t="shared" si="19"/>
        <v>10.7</v>
      </c>
    </row>
    <row r="341" spans="1:13">
      <c r="A341" s="180">
        <v>1110</v>
      </c>
      <c r="B341" s="180" t="s">
        <v>149</v>
      </c>
      <c r="C341" s="180" t="s">
        <v>92</v>
      </c>
      <c r="D341" s="181">
        <v>0.22</v>
      </c>
      <c r="E341" s="181">
        <v>50.8</v>
      </c>
      <c r="F341" s="181">
        <v>0</v>
      </c>
      <c r="G341" s="181">
        <v>0.96799999999999997</v>
      </c>
      <c r="H341" s="181">
        <v>0.125</v>
      </c>
      <c r="I341" s="181">
        <v>0.28799999999999998</v>
      </c>
      <c r="J341" s="184">
        <v>5.6029420644543597</v>
      </c>
      <c r="K341" s="179">
        <f t="shared" si="17"/>
        <v>6.8311069649827543</v>
      </c>
      <c r="L341" s="179">
        <f t="shared" si="18"/>
        <v>18</v>
      </c>
      <c r="M341" s="179">
        <f t="shared" si="19"/>
        <v>3.6</v>
      </c>
    </row>
    <row r="342" spans="1:13">
      <c r="A342" s="180">
        <v>1110</v>
      </c>
      <c r="B342" s="180" t="s">
        <v>149</v>
      </c>
      <c r="D342" s="181">
        <v>0.22</v>
      </c>
      <c r="E342" s="181">
        <v>50.8</v>
      </c>
      <c r="F342" s="181">
        <v>0</v>
      </c>
      <c r="G342" s="181">
        <v>0.96799999999999997</v>
      </c>
      <c r="H342" s="181">
        <v>0.125</v>
      </c>
      <c r="I342" s="181">
        <v>0.28799999999999998</v>
      </c>
      <c r="J342" s="184">
        <v>9.5166039663873006E-2</v>
      </c>
      <c r="K342" s="179">
        <f t="shared" si="17"/>
        <v>0.11602643555819396</v>
      </c>
      <c r="L342" s="179">
        <f t="shared" si="18"/>
        <v>0.3</v>
      </c>
      <c r="M342" s="179">
        <f t="shared" si="19"/>
        <v>0.1</v>
      </c>
    </row>
    <row r="343" spans="1:13">
      <c r="A343" s="180">
        <v>1110</v>
      </c>
      <c r="B343" s="180" t="s">
        <v>149</v>
      </c>
      <c r="C343" s="180" t="s">
        <v>91</v>
      </c>
      <c r="D343" s="181">
        <v>0.22</v>
      </c>
      <c r="E343" s="181">
        <v>50.8</v>
      </c>
      <c r="F343" s="181">
        <v>0</v>
      </c>
      <c r="G343" s="181">
        <v>0.96799999999999997</v>
      </c>
      <c r="H343" s="181">
        <v>0.125</v>
      </c>
      <c r="I343" s="181">
        <v>0.28799999999999998</v>
      </c>
      <c r="J343" s="184">
        <v>58.204697725400003</v>
      </c>
      <c r="K343" s="179">
        <f t="shared" si="17"/>
        <v>70.963167466807676</v>
      </c>
      <c r="L343" s="179">
        <f t="shared" si="18"/>
        <v>186.9</v>
      </c>
      <c r="M343" s="179">
        <f t="shared" si="19"/>
        <v>36.9</v>
      </c>
    </row>
    <row r="344" spans="1:13">
      <c r="A344" s="180">
        <v>1110</v>
      </c>
      <c r="B344" s="180" t="s">
        <v>149</v>
      </c>
      <c r="C344" s="180" t="s">
        <v>92</v>
      </c>
      <c r="D344" s="181">
        <v>0.22</v>
      </c>
      <c r="E344" s="181">
        <v>50.8</v>
      </c>
      <c r="F344" s="181">
        <v>0</v>
      </c>
      <c r="G344" s="181">
        <v>0.96799999999999997</v>
      </c>
      <c r="H344" s="181">
        <v>0.125</v>
      </c>
      <c r="I344" s="181">
        <v>0.28799999999999998</v>
      </c>
      <c r="J344" s="184">
        <v>1.6599857273731899</v>
      </c>
      <c r="K344" s="179">
        <f t="shared" si="17"/>
        <v>2.0238545988133931</v>
      </c>
      <c r="L344" s="179">
        <f t="shared" si="18"/>
        <v>5.3</v>
      </c>
      <c r="M344" s="179">
        <f t="shared" si="19"/>
        <v>1.1000000000000001</v>
      </c>
    </row>
    <row r="345" spans="1:13">
      <c r="A345" s="180">
        <v>1110</v>
      </c>
      <c r="B345" s="180" t="s">
        <v>149</v>
      </c>
      <c r="C345" s="180" t="s">
        <v>92</v>
      </c>
      <c r="D345" s="181">
        <v>0.22</v>
      </c>
      <c r="E345" s="181">
        <v>50.8</v>
      </c>
      <c r="F345" s="181">
        <v>0</v>
      </c>
      <c r="G345" s="181">
        <v>0.96799999999999997</v>
      </c>
      <c r="H345" s="181">
        <v>0.125</v>
      </c>
      <c r="I345" s="181">
        <v>0.28799999999999998</v>
      </c>
      <c r="J345" s="184">
        <v>5.7075023400965999E-3</v>
      </c>
      <c r="K345" s="179">
        <f t="shared" si="17"/>
        <v>6.958586853045773E-3</v>
      </c>
      <c r="L345" s="179">
        <f t="shared" si="18"/>
        <v>0</v>
      </c>
      <c r="M345" s="179">
        <f t="shared" si="19"/>
        <v>0</v>
      </c>
    </row>
    <row r="346" spans="1:13">
      <c r="A346" s="180">
        <v>1110</v>
      </c>
      <c r="B346" s="180" t="s">
        <v>149</v>
      </c>
      <c r="C346" s="180" t="s">
        <v>91</v>
      </c>
      <c r="D346" s="181">
        <v>0.22</v>
      </c>
      <c r="E346" s="181">
        <v>50.8</v>
      </c>
      <c r="F346" s="181">
        <v>0</v>
      </c>
      <c r="G346" s="181">
        <v>0.96799999999999997</v>
      </c>
      <c r="H346" s="181">
        <v>0.125</v>
      </c>
      <c r="I346" s="181">
        <v>0.28799999999999998</v>
      </c>
      <c r="J346" s="184">
        <v>20.222997008299998</v>
      </c>
      <c r="K346" s="179">
        <f t="shared" si="17"/>
        <v>24.655877952519358</v>
      </c>
      <c r="L346" s="179">
        <f t="shared" si="18"/>
        <v>64.900000000000006</v>
      </c>
      <c r="M346" s="179">
        <f t="shared" si="19"/>
        <v>12.8</v>
      </c>
    </row>
    <row r="347" spans="1:13">
      <c r="A347" s="180">
        <v>1110</v>
      </c>
      <c r="B347" s="180" t="s">
        <v>149</v>
      </c>
      <c r="C347" s="180" t="s">
        <v>92</v>
      </c>
      <c r="D347" s="181">
        <v>0.22</v>
      </c>
      <c r="E347" s="181">
        <v>50.8</v>
      </c>
      <c r="F347" s="181">
        <v>0</v>
      </c>
      <c r="G347" s="181">
        <v>0.96799999999999997</v>
      </c>
      <c r="H347" s="181">
        <v>0.125</v>
      </c>
      <c r="I347" s="181">
        <v>0.28799999999999998</v>
      </c>
      <c r="J347" s="184">
        <v>3.38913384742066</v>
      </c>
      <c r="K347" s="179">
        <f t="shared" si="17"/>
        <v>4.1320319867752682</v>
      </c>
      <c r="L347" s="179">
        <f t="shared" si="18"/>
        <v>10.9</v>
      </c>
      <c r="M347" s="179">
        <f t="shared" si="19"/>
        <v>2.2000000000000002</v>
      </c>
    </row>
    <row r="348" spans="1:13">
      <c r="A348" s="180">
        <v>1110</v>
      </c>
      <c r="B348" s="180" t="s">
        <v>149</v>
      </c>
      <c r="C348" s="180" t="s">
        <v>91</v>
      </c>
      <c r="D348" s="181">
        <v>0.22</v>
      </c>
      <c r="E348" s="181">
        <v>50.8</v>
      </c>
      <c r="F348" s="181">
        <v>0</v>
      </c>
      <c r="G348" s="181">
        <v>0.96799999999999997</v>
      </c>
      <c r="H348" s="181">
        <v>0.125</v>
      </c>
      <c r="I348" s="181">
        <v>0.28799999999999998</v>
      </c>
      <c r="J348" s="184">
        <v>11.114373975399999</v>
      </c>
      <c r="K348" s="179">
        <f t="shared" si="17"/>
        <v>13.550644750807677</v>
      </c>
      <c r="L348" s="179">
        <f t="shared" si="18"/>
        <v>35.700000000000003</v>
      </c>
      <c r="M348" s="179">
        <f t="shared" si="19"/>
        <v>7.1</v>
      </c>
    </row>
    <row r="349" spans="1:13">
      <c r="A349" s="180">
        <v>1110</v>
      </c>
      <c r="B349" s="180" t="s">
        <v>149</v>
      </c>
      <c r="C349" s="180" t="s">
        <v>91</v>
      </c>
      <c r="D349" s="181">
        <v>0.22</v>
      </c>
      <c r="E349" s="181">
        <v>50.8</v>
      </c>
      <c r="F349" s="181">
        <v>0</v>
      </c>
      <c r="G349" s="181">
        <v>0.96799999999999997</v>
      </c>
      <c r="H349" s="181">
        <v>0.125</v>
      </c>
      <c r="I349" s="181">
        <v>0.28799999999999998</v>
      </c>
      <c r="J349" s="184">
        <v>4.0504150598477597</v>
      </c>
      <c r="K349" s="179">
        <f t="shared" si="17"/>
        <v>4.9382660409663881</v>
      </c>
      <c r="L349" s="179">
        <f t="shared" si="18"/>
        <v>13</v>
      </c>
      <c r="M349" s="179">
        <f t="shared" si="19"/>
        <v>2.6</v>
      </c>
    </row>
    <row r="350" spans="1:13">
      <c r="A350" s="180">
        <v>1110</v>
      </c>
      <c r="B350" s="180" t="s">
        <v>97</v>
      </c>
      <c r="C350" s="180" t="s">
        <v>91</v>
      </c>
      <c r="D350" s="181">
        <v>0</v>
      </c>
      <c r="E350" s="181">
        <v>49.3</v>
      </c>
      <c r="F350" s="181">
        <v>0.33</v>
      </c>
      <c r="G350" s="181">
        <v>0.96799999999999997</v>
      </c>
      <c r="H350" s="181">
        <v>0.125</v>
      </c>
      <c r="I350" s="181">
        <v>0.28799999999999998</v>
      </c>
      <c r="J350" s="184">
        <v>6.0166467749649399</v>
      </c>
      <c r="K350" s="179">
        <f t="shared" ref="K350:K351" si="20">((E350*I350*J350/12)+(F350*J350))*0.765</f>
        <v>6.9648582734058637</v>
      </c>
      <c r="L350" s="179">
        <f t="shared" si="18"/>
        <v>18.3</v>
      </c>
      <c r="M350" s="179">
        <f t="shared" si="19"/>
        <v>2.4</v>
      </c>
    </row>
    <row r="351" spans="1:13">
      <c r="A351" s="180">
        <v>1110</v>
      </c>
      <c r="B351" s="180" t="s">
        <v>97</v>
      </c>
      <c r="C351" s="180" t="s">
        <v>92</v>
      </c>
      <c r="D351" s="181">
        <v>0</v>
      </c>
      <c r="E351" s="181">
        <v>49.3</v>
      </c>
      <c r="F351" s="181">
        <v>0.33</v>
      </c>
      <c r="G351" s="181">
        <v>0.96799999999999997</v>
      </c>
      <c r="H351" s="181">
        <v>0.125</v>
      </c>
      <c r="I351" s="181">
        <v>0.28799999999999998</v>
      </c>
      <c r="J351" s="184">
        <v>2.9522685527784098</v>
      </c>
      <c r="K351" s="179">
        <f t="shared" si="20"/>
        <v>3.4175401721591814</v>
      </c>
      <c r="L351" s="179">
        <f t="shared" si="18"/>
        <v>9</v>
      </c>
      <c r="M351" s="179">
        <f t="shared" si="19"/>
        <v>1.2</v>
      </c>
    </row>
    <row r="352" spans="1:13">
      <c r="A352" s="180">
        <v>1110</v>
      </c>
      <c r="B352" s="180" t="s">
        <v>146</v>
      </c>
      <c r="C352" s="180" t="s">
        <v>92</v>
      </c>
      <c r="D352" s="181">
        <v>0.33</v>
      </c>
      <c r="E352" s="181">
        <v>53.9</v>
      </c>
      <c r="F352" s="181">
        <v>0.08</v>
      </c>
      <c r="G352" s="181">
        <v>0.96799999999999997</v>
      </c>
      <c r="H352" s="181">
        <v>0.125</v>
      </c>
      <c r="I352" s="181">
        <v>0.28799999999999998</v>
      </c>
      <c r="J352" s="184">
        <v>8.2824201049967208</v>
      </c>
      <c r="K352" s="179">
        <f t="shared" si="17"/>
        <v>11.376732256223494</v>
      </c>
      <c r="L352" s="179">
        <f t="shared" si="18"/>
        <v>30</v>
      </c>
      <c r="M352" s="179">
        <f t="shared" si="19"/>
        <v>6.6</v>
      </c>
    </row>
    <row r="353" spans="1:13">
      <c r="A353" s="180">
        <v>1110</v>
      </c>
      <c r="B353" s="180" t="s">
        <v>146</v>
      </c>
      <c r="C353" s="180" t="s">
        <v>91</v>
      </c>
      <c r="D353" s="181">
        <v>0.33</v>
      </c>
      <c r="E353" s="181">
        <v>53.9</v>
      </c>
      <c r="F353" s="181">
        <v>0.08</v>
      </c>
      <c r="G353" s="181">
        <v>0.96799999999999997</v>
      </c>
      <c r="H353" s="181">
        <v>0.125</v>
      </c>
      <c r="I353" s="181">
        <v>0.28799999999999998</v>
      </c>
      <c r="J353" s="184">
        <v>6.4410323284960702</v>
      </c>
      <c r="K353" s="179">
        <f t="shared" si="17"/>
        <v>8.8474020064222021</v>
      </c>
      <c r="L353" s="179">
        <f t="shared" si="18"/>
        <v>23.3</v>
      </c>
      <c r="M353" s="179">
        <f t="shared" si="19"/>
        <v>5.0999999999999996</v>
      </c>
    </row>
    <row r="354" spans="1:13">
      <c r="A354" s="180">
        <v>1110</v>
      </c>
      <c r="B354" s="180" t="s">
        <v>146</v>
      </c>
      <c r="C354" s="180" t="s">
        <v>94</v>
      </c>
      <c r="D354" s="181">
        <v>0.33</v>
      </c>
      <c r="E354" s="181">
        <v>53.9</v>
      </c>
      <c r="F354" s="181">
        <v>0.08</v>
      </c>
      <c r="G354" s="181">
        <v>0.96799999999999997</v>
      </c>
      <c r="H354" s="181">
        <v>0.125</v>
      </c>
      <c r="I354" s="181">
        <v>0.28799999999999998</v>
      </c>
      <c r="J354" s="184">
        <v>9.3920696011174396</v>
      </c>
      <c r="K354" s="179">
        <f t="shared" si="17"/>
        <v>12.900946804094914</v>
      </c>
      <c r="L354" s="179">
        <f t="shared" si="18"/>
        <v>34</v>
      </c>
      <c r="M354" s="179">
        <f t="shared" si="19"/>
        <v>7.5</v>
      </c>
    </row>
    <row r="355" spans="1:13">
      <c r="A355" s="180">
        <v>1110</v>
      </c>
      <c r="B355" s="180" t="s">
        <v>146</v>
      </c>
      <c r="C355" s="180" t="s">
        <v>91</v>
      </c>
      <c r="D355" s="181">
        <v>0.33</v>
      </c>
      <c r="E355" s="181">
        <v>53.9</v>
      </c>
      <c r="F355" s="181">
        <v>0.08</v>
      </c>
      <c r="G355" s="181">
        <v>0.96799999999999997</v>
      </c>
      <c r="H355" s="181">
        <v>0.125</v>
      </c>
      <c r="I355" s="181">
        <v>0.28799999999999998</v>
      </c>
      <c r="J355" s="184">
        <v>1.86416394400944</v>
      </c>
      <c r="K355" s="179">
        <f t="shared" si="17"/>
        <v>2.5606155934913666</v>
      </c>
      <c r="L355" s="179">
        <f t="shared" si="18"/>
        <v>6.7</v>
      </c>
      <c r="M355" s="179">
        <f t="shared" si="19"/>
        <v>1.5</v>
      </c>
    </row>
    <row r="356" spans="1:13">
      <c r="A356" s="180">
        <v>1110</v>
      </c>
      <c r="B356" s="180" t="s">
        <v>146</v>
      </c>
      <c r="C356" s="180" t="s">
        <v>91</v>
      </c>
      <c r="D356" s="181">
        <v>0.33</v>
      </c>
      <c r="E356" s="181">
        <v>53.9</v>
      </c>
      <c r="F356" s="181">
        <v>0.08</v>
      </c>
      <c r="G356" s="181">
        <v>0.96799999999999997</v>
      </c>
      <c r="H356" s="181">
        <v>0.125</v>
      </c>
      <c r="I356" s="181">
        <v>0.28799999999999998</v>
      </c>
      <c r="J356" s="184">
        <v>3.7224561334975901</v>
      </c>
      <c r="K356" s="179">
        <f t="shared" si="17"/>
        <v>5.1131657449722887</v>
      </c>
      <c r="L356" s="179">
        <f t="shared" si="18"/>
        <v>13.5</v>
      </c>
      <c r="M356" s="179">
        <f t="shared" si="19"/>
        <v>3</v>
      </c>
    </row>
    <row r="357" spans="1:13">
      <c r="A357" s="180">
        <v>1110</v>
      </c>
      <c r="B357" s="180" t="s">
        <v>146</v>
      </c>
      <c r="C357" s="180" t="s">
        <v>92</v>
      </c>
      <c r="D357" s="181">
        <v>0.33</v>
      </c>
      <c r="E357" s="181">
        <v>53.9</v>
      </c>
      <c r="F357" s="181">
        <v>0.08</v>
      </c>
      <c r="G357" s="181">
        <v>0.96799999999999997</v>
      </c>
      <c r="H357" s="181">
        <v>0.125</v>
      </c>
      <c r="I357" s="181">
        <v>0.28799999999999998</v>
      </c>
      <c r="J357" s="184">
        <v>11.5183840503</v>
      </c>
      <c r="K357" s="179">
        <f t="shared" si="17"/>
        <v>15.821652331492079</v>
      </c>
      <c r="L357" s="179">
        <f t="shared" si="18"/>
        <v>41.7</v>
      </c>
      <c r="M357" s="179">
        <f t="shared" si="19"/>
        <v>9.1999999999999993</v>
      </c>
    </row>
    <row r="358" spans="1:13">
      <c r="A358" s="180">
        <v>1110</v>
      </c>
      <c r="B358" s="180" t="s">
        <v>149</v>
      </c>
      <c r="C358" s="180" t="s">
        <v>91</v>
      </c>
      <c r="D358" s="181">
        <v>0.22</v>
      </c>
      <c r="E358" s="181">
        <v>50.8</v>
      </c>
      <c r="F358" s="181">
        <v>0</v>
      </c>
      <c r="G358" s="181">
        <v>0.96799999999999997</v>
      </c>
      <c r="H358" s="181">
        <v>0.125</v>
      </c>
      <c r="I358" s="181">
        <v>0.28799999999999998</v>
      </c>
      <c r="J358" s="184">
        <v>4.6065373008140504</v>
      </c>
      <c r="K358" s="179">
        <f t="shared" si="17"/>
        <v>5.6162902771524896</v>
      </c>
      <c r="L358" s="179">
        <f t="shared" si="18"/>
        <v>14.8</v>
      </c>
      <c r="M358" s="179">
        <f t="shared" si="19"/>
        <v>2.9</v>
      </c>
    </row>
    <row r="359" spans="1:13">
      <c r="A359" s="180">
        <v>1110</v>
      </c>
      <c r="B359" s="180" t="s">
        <v>149</v>
      </c>
      <c r="C359" s="180" t="s">
        <v>94</v>
      </c>
      <c r="D359" s="181">
        <v>0.22</v>
      </c>
      <c r="E359" s="181">
        <v>50.8</v>
      </c>
      <c r="F359" s="181">
        <v>0</v>
      </c>
      <c r="G359" s="181">
        <v>0.96799999999999997</v>
      </c>
      <c r="H359" s="181">
        <v>0.125</v>
      </c>
      <c r="I359" s="181">
        <v>0.28799999999999998</v>
      </c>
      <c r="J359" s="184">
        <v>0.27610647359163898</v>
      </c>
      <c r="K359" s="179">
        <f t="shared" si="17"/>
        <v>0.33662901260292616</v>
      </c>
      <c r="L359" s="179">
        <f t="shared" si="18"/>
        <v>0.9</v>
      </c>
      <c r="M359" s="179">
        <f t="shared" si="19"/>
        <v>0.2</v>
      </c>
    </row>
    <row r="360" spans="1:13">
      <c r="A360" s="180">
        <v>1110</v>
      </c>
      <c r="B360" s="180" t="s">
        <v>149</v>
      </c>
      <c r="C360" s="180" t="s">
        <v>92</v>
      </c>
      <c r="D360" s="181">
        <v>0.22</v>
      </c>
      <c r="E360" s="181">
        <v>50.8</v>
      </c>
      <c r="F360" s="181">
        <v>0</v>
      </c>
      <c r="G360" s="181">
        <v>0.96799999999999997</v>
      </c>
      <c r="H360" s="181">
        <v>0.125</v>
      </c>
      <c r="I360" s="181">
        <v>0.28799999999999998</v>
      </c>
      <c r="J360" s="184">
        <v>1.2526597129766901</v>
      </c>
      <c r="K360" s="179">
        <f t="shared" si="17"/>
        <v>1.5272427220611802</v>
      </c>
      <c r="L360" s="179">
        <f t="shared" si="18"/>
        <v>4</v>
      </c>
      <c r="M360" s="179">
        <f t="shared" si="19"/>
        <v>0.8</v>
      </c>
    </row>
    <row r="361" spans="1:13">
      <c r="A361" s="180">
        <v>1110</v>
      </c>
      <c r="B361" s="180" t="s">
        <v>149</v>
      </c>
      <c r="C361" s="180" t="s">
        <v>91</v>
      </c>
      <c r="D361" s="181">
        <v>0.22</v>
      </c>
      <c r="E361" s="181">
        <v>50.8</v>
      </c>
      <c r="F361" s="181">
        <v>0</v>
      </c>
      <c r="G361" s="181">
        <v>0.96799999999999997</v>
      </c>
      <c r="H361" s="181">
        <v>0.125</v>
      </c>
      <c r="I361" s="181">
        <v>0.28799999999999998</v>
      </c>
      <c r="J361" s="184">
        <v>0.31926495652988002</v>
      </c>
      <c r="K361" s="179">
        <f t="shared" si="17"/>
        <v>0.38924783500122967</v>
      </c>
      <c r="L361" s="179">
        <f t="shared" si="18"/>
        <v>1</v>
      </c>
      <c r="M361" s="179">
        <f t="shared" si="19"/>
        <v>0.2</v>
      </c>
    </row>
    <row r="362" spans="1:13">
      <c r="A362" s="180">
        <v>1110</v>
      </c>
      <c r="B362" s="180" t="s">
        <v>149</v>
      </c>
      <c r="D362" s="181">
        <v>0.22</v>
      </c>
      <c r="E362" s="181">
        <v>50.8</v>
      </c>
      <c r="F362" s="181">
        <v>0</v>
      </c>
      <c r="G362" s="181">
        <v>0.96799999999999997</v>
      </c>
      <c r="H362" s="181">
        <v>0.125</v>
      </c>
      <c r="I362" s="181">
        <v>0.28799999999999998</v>
      </c>
      <c r="J362" s="184">
        <v>0.76693609693071096</v>
      </c>
      <c r="K362" s="179">
        <f t="shared" si="17"/>
        <v>0.93504848937792273</v>
      </c>
      <c r="L362" s="179">
        <f t="shared" si="18"/>
        <v>2.5</v>
      </c>
      <c r="M362" s="179">
        <f t="shared" si="19"/>
        <v>0.5</v>
      </c>
    </row>
    <row r="363" spans="1:13">
      <c r="A363" s="180">
        <v>1110</v>
      </c>
      <c r="B363" s="180" t="s">
        <v>97</v>
      </c>
      <c r="C363" s="180" t="s">
        <v>91</v>
      </c>
      <c r="D363" s="181">
        <v>0</v>
      </c>
      <c r="E363" s="181">
        <v>49.3</v>
      </c>
      <c r="F363" s="181">
        <v>0.33</v>
      </c>
      <c r="G363" s="181">
        <v>0.96799999999999997</v>
      </c>
      <c r="H363" s="181">
        <v>0.125</v>
      </c>
      <c r="I363" s="181">
        <v>0.28799999999999998</v>
      </c>
      <c r="J363" s="184">
        <v>3.8950275899767401</v>
      </c>
      <c r="K363" s="179">
        <f t="shared" ref="K363:K367" si="21">((E363*I363*J363/12)+(F363*J363))*0.765</f>
        <v>4.5088761481018933</v>
      </c>
      <c r="L363" s="179">
        <f t="shared" si="18"/>
        <v>11.9</v>
      </c>
      <c r="M363" s="179">
        <f t="shared" si="19"/>
        <v>1.5</v>
      </c>
    </row>
    <row r="364" spans="1:13">
      <c r="A364" s="180">
        <v>1110</v>
      </c>
      <c r="B364" s="180" t="s">
        <v>97</v>
      </c>
      <c r="C364" s="180" t="s">
        <v>94</v>
      </c>
      <c r="D364" s="181">
        <v>0</v>
      </c>
      <c r="E364" s="181">
        <v>49.3</v>
      </c>
      <c r="F364" s="181">
        <v>0.33</v>
      </c>
      <c r="G364" s="181">
        <v>0.96799999999999997</v>
      </c>
      <c r="H364" s="181">
        <v>0.125</v>
      </c>
      <c r="I364" s="181">
        <v>0.28799999999999998</v>
      </c>
      <c r="J364" s="184">
        <v>10.1500749267</v>
      </c>
      <c r="K364" s="179">
        <f t="shared" si="21"/>
        <v>11.749706434998066</v>
      </c>
      <c r="L364" s="179">
        <f t="shared" si="18"/>
        <v>30.9</v>
      </c>
      <c r="M364" s="179">
        <f t="shared" si="19"/>
        <v>4</v>
      </c>
    </row>
    <row r="365" spans="1:13">
      <c r="A365" s="180">
        <v>1110</v>
      </c>
      <c r="B365" s="180" t="s">
        <v>97</v>
      </c>
      <c r="C365" s="180" t="s">
        <v>95</v>
      </c>
      <c r="D365" s="181">
        <v>0</v>
      </c>
      <c r="E365" s="181">
        <v>49.3</v>
      </c>
      <c r="F365" s="181">
        <v>0.33</v>
      </c>
      <c r="G365" s="181">
        <v>0.96799999999999997</v>
      </c>
      <c r="H365" s="181">
        <v>0.125</v>
      </c>
      <c r="I365" s="181">
        <v>0.28799999999999998</v>
      </c>
      <c r="J365" s="184">
        <v>2.6532497468629401</v>
      </c>
      <c r="K365" s="179">
        <f t="shared" si="21"/>
        <v>3.0713966004690456</v>
      </c>
      <c r="L365" s="179">
        <f t="shared" si="18"/>
        <v>8.1</v>
      </c>
      <c r="M365" s="179">
        <f t="shared" si="19"/>
        <v>1</v>
      </c>
    </row>
    <row r="366" spans="1:13">
      <c r="A366" s="180">
        <v>1110</v>
      </c>
      <c r="B366" s="180" t="s">
        <v>97</v>
      </c>
      <c r="C366" s="180" t="s">
        <v>93</v>
      </c>
      <c r="D366" s="181">
        <v>0</v>
      </c>
      <c r="E366" s="181">
        <v>49.3</v>
      </c>
      <c r="F366" s="181">
        <v>0.33</v>
      </c>
      <c r="G366" s="181">
        <v>0.96799999999999997</v>
      </c>
      <c r="H366" s="181">
        <v>0.125</v>
      </c>
      <c r="I366" s="181">
        <v>0.28799999999999998</v>
      </c>
      <c r="J366" s="184">
        <v>3.0063234742578899</v>
      </c>
      <c r="K366" s="179">
        <f t="shared" si="21"/>
        <v>3.480114041153985</v>
      </c>
      <c r="L366" s="179">
        <f t="shared" si="18"/>
        <v>9.1999999999999993</v>
      </c>
      <c r="M366" s="179">
        <f t="shared" si="19"/>
        <v>1.2</v>
      </c>
    </row>
    <row r="367" spans="1:13">
      <c r="A367" s="180">
        <v>1110</v>
      </c>
      <c r="B367" s="180" t="s">
        <v>97</v>
      </c>
      <c r="D367" s="181">
        <v>0</v>
      </c>
      <c r="E367" s="181">
        <v>49.3</v>
      </c>
      <c r="F367" s="181">
        <v>0.33</v>
      </c>
      <c r="G367" s="181">
        <v>0.96799999999999997</v>
      </c>
      <c r="H367" s="181">
        <v>0.125</v>
      </c>
      <c r="I367" s="181">
        <v>0.28799999999999998</v>
      </c>
      <c r="J367" s="184">
        <v>8.9037955309241093E-3</v>
      </c>
      <c r="K367" s="179">
        <f t="shared" si="21"/>
        <v>1.0307015899006686E-2</v>
      </c>
      <c r="L367" s="179">
        <f t="shared" si="18"/>
        <v>0</v>
      </c>
      <c r="M367" s="179">
        <f t="shared" si="19"/>
        <v>0</v>
      </c>
    </row>
    <row r="368" spans="1:13">
      <c r="A368" s="180">
        <v>1110</v>
      </c>
      <c r="B368" s="180" t="s">
        <v>143</v>
      </c>
      <c r="C368" s="180" t="s">
        <v>92</v>
      </c>
      <c r="D368" s="181">
        <v>0.19</v>
      </c>
      <c r="E368" s="181">
        <v>57.7</v>
      </c>
      <c r="F368" s="181">
        <v>0</v>
      </c>
      <c r="G368" s="181">
        <v>0.96799999999999997</v>
      </c>
      <c r="H368" s="181">
        <v>0.125</v>
      </c>
      <c r="I368" s="181">
        <v>0.28799999999999998</v>
      </c>
      <c r="J368" s="184">
        <v>7.4279985515817897</v>
      </c>
      <c r="K368" s="179">
        <f t="shared" si="17"/>
        <v>10.286292394230463</v>
      </c>
      <c r="L368" s="179">
        <f t="shared" si="18"/>
        <v>27.1</v>
      </c>
      <c r="M368" s="179">
        <f t="shared" si="19"/>
        <v>4.9000000000000004</v>
      </c>
    </row>
    <row r="369" spans="1:13">
      <c r="A369" s="180">
        <v>1110</v>
      </c>
      <c r="B369" s="180" t="s">
        <v>143</v>
      </c>
      <c r="C369" s="180" t="s">
        <v>91</v>
      </c>
      <c r="D369" s="181">
        <v>0.19</v>
      </c>
      <c r="E369" s="181">
        <v>57.7</v>
      </c>
      <c r="F369" s="181">
        <v>0</v>
      </c>
      <c r="G369" s="181">
        <v>0.96799999999999997</v>
      </c>
      <c r="H369" s="181">
        <v>0.125</v>
      </c>
      <c r="I369" s="181">
        <v>0.28799999999999998</v>
      </c>
      <c r="J369" s="184">
        <v>12.534569304</v>
      </c>
      <c r="K369" s="179">
        <f t="shared" si="17"/>
        <v>17.357871572179199</v>
      </c>
      <c r="L369" s="179">
        <f t="shared" si="18"/>
        <v>45.7</v>
      </c>
      <c r="M369" s="179">
        <f t="shared" si="19"/>
        <v>8.3000000000000007</v>
      </c>
    </row>
    <row r="370" spans="1:13">
      <c r="A370" s="180">
        <v>1110</v>
      </c>
      <c r="B370" s="180" t="s">
        <v>143</v>
      </c>
      <c r="C370" s="180" t="s">
        <v>92</v>
      </c>
      <c r="D370" s="181">
        <v>0.19</v>
      </c>
      <c r="E370" s="181">
        <v>57.7</v>
      </c>
      <c r="F370" s="181">
        <v>0</v>
      </c>
      <c r="G370" s="181">
        <v>0.96799999999999997</v>
      </c>
      <c r="H370" s="181">
        <v>0.125</v>
      </c>
      <c r="I370" s="181">
        <v>0.28799999999999998</v>
      </c>
      <c r="J370" s="184">
        <v>0.390355171753139</v>
      </c>
      <c r="K370" s="179">
        <f t="shared" si="17"/>
        <v>0.54056384184374684</v>
      </c>
      <c r="L370" s="179">
        <f t="shared" si="18"/>
        <v>1.4</v>
      </c>
      <c r="M370" s="179">
        <f t="shared" si="19"/>
        <v>0.3</v>
      </c>
    </row>
    <row r="371" spans="1:13">
      <c r="A371" s="180">
        <v>1110</v>
      </c>
      <c r="B371" s="180" t="s">
        <v>143</v>
      </c>
      <c r="C371" s="180" t="s">
        <v>94</v>
      </c>
      <c r="D371" s="181">
        <v>0.19</v>
      </c>
      <c r="E371" s="181">
        <v>57.7</v>
      </c>
      <c r="F371" s="181">
        <v>0</v>
      </c>
      <c r="G371" s="181">
        <v>0.96799999999999997</v>
      </c>
      <c r="H371" s="181">
        <v>0.125</v>
      </c>
      <c r="I371" s="181">
        <v>0.28799999999999998</v>
      </c>
      <c r="J371" s="184">
        <v>23.384964365399998</v>
      </c>
      <c r="K371" s="179">
        <f t="shared" si="17"/>
        <v>32.383498653205919</v>
      </c>
      <c r="L371" s="179">
        <f t="shared" si="18"/>
        <v>85.3</v>
      </c>
      <c r="M371" s="179">
        <f t="shared" si="19"/>
        <v>15.5</v>
      </c>
    </row>
    <row r="372" spans="1:13">
      <c r="A372" s="180">
        <v>1110</v>
      </c>
      <c r="B372" s="180" t="s">
        <v>143</v>
      </c>
      <c r="D372" s="181">
        <v>0.19</v>
      </c>
      <c r="E372" s="181">
        <v>57.7</v>
      </c>
      <c r="F372" s="181">
        <v>0</v>
      </c>
      <c r="G372" s="181">
        <v>0.96799999999999997</v>
      </c>
      <c r="H372" s="181">
        <v>0.125</v>
      </c>
      <c r="I372" s="181">
        <v>0.28799999999999998</v>
      </c>
      <c r="J372" s="184">
        <v>0.12730501497903901</v>
      </c>
      <c r="K372" s="179">
        <f t="shared" si="17"/>
        <v>0.17629198474297322</v>
      </c>
      <c r="L372" s="179">
        <f t="shared" si="18"/>
        <v>0.5</v>
      </c>
      <c r="M372" s="179">
        <f t="shared" si="19"/>
        <v>0.1</v>
      </c>
    </row>
    <row r="373" spans="1:13">
      <c r="A373" s="180">
        <v>1110</v>
      </c>
      <c r="B373" s="180" t="s">
        <v>146</v>
      </c>
      <c r="C373" s="180" t="s">
        <v>92</v>
      </c>
      <c r="D373" s="181">
        <v>0.33</v>
      </c>
      <c r="E373" s="181">
        <v>53.9</v>
      </c>
      <c r="F373" s="181">
        <v>0.08</v>
      </c>
      <c r="G373" s="181">
        <v>0.96799999999999997</v>
      </c>
      <c r="H373" s="181">
        <v>0.125</v>
      </c>
      <c r="I373" s="181">
        <v>0.28799999999999998</v>
      </c>
      <c r="J373" s="184">
        <v>6.7905602871756203</v>
      </c>
      <c r="K373" s="179">
        <f t="shared" si="17"/>
        <v>9.3275136104644307</v>
      </c>
      <c r="L373" s="179">
        <f t="shared" si="18"/>
        <v>24.6</v>
      </c>
      <c r="M373" s="179">
        <f t="shared" si="19"/>
        <v>5.4</v>
      </c>
    </row>
    <row r="374" spans="1:13">
      <c r="A374" s="180">
        <v>1110</v>
      </c>
      <c r="B374" s="180" t="s">
        <v>146</v>
      </c>
      <c r="C374" s="180" t="s">
        <v>92</v>
      </c>
      <c r="D374" s="181">
        <v>0.33</v>
      </c>
      <c r="E374" s="181">
        <v>53.9</v>
      </c>
      <c r="F374" s="181">
        <v>0.08</v>
      </c>
      <c r="G374" s="181">
        <v>0.96799999999999997</v>
      </c>
      <c r="H374" s="181">
        <v>0.125</v>
      </c>
      <c r="I374" s="181">
        <v>0.28799999999999998</v>
      </c>
      <c r="J374" s="184">
        <v>10.827309622</v>
      </c>
      <c r="K374" s="179">
        <f t="shared" si="17"/>
        <v>14.8723924967792</v>
      </c>
      <c r="L374" s="179">
        <f t="shared" si="18"/>
        <v>39.200000000000003</v>
      </c>
      <c r="M374" s="179">
        <f t="shared" si="19"/>
        <v>8.6</v>
      </c>
    </row>
    <row r="375" spans="1:13">
      <c r="A375" s="180">
        <v>1110</v>
      </c>
      <c r="B375" s="180" t="s">
        <v>146</v>
      </c>
      <c r="C375" s="180" t="s">
        <v>92</v>
      </c>
      <c r="D375" s="181">
        <v>0.33</v>
      </c>
      <c r="E375" s="181">
        <v>53.9</v>
      </c>
      <c r="F375" s="181">
        <v>0.08</v>
      </c>
      <c r="G375" s="181">
        <v>0.96799999999999997</v>
      </c>
      <c r="H375" s="181">
        <v>0.125</v>
      </c>
      <c r="I375" s="181">
        <v>0.28799999999999998</v>
      </c>
      <c r="J375" s="184">
        <v>7.2180644769079398</v>
      </c>
      <c r="K375" s="179">
        <f t="shared" si="17"/>
        <v>9.9147333654807444</v>
      </c>
      <c r="L375" s="179">
        <f t="shared" si="18"/>
        <v>26.1</v>
      </c>
      <c r="M375" s="179">
        <f t="shared" si="19"/>
        <v>5.8</v>
      </c>
    </row>
    <row r="376" spans="1:13">
      <c r="A376" s="180">
        <v>1110</v>
      </c>
      <c r="B376" s="180" t="s">
        <v>146</v>
      </c>
      <c r="C376" s="180" t="s">
        <v>94</v>
      </c>
      <c r="D376" s="181">
        <v>0.33</v>
      </c>
      <c r="E376" s="181">
        <v>53.9</v>
      </c>
      <c r="F376" s="181">
        <v>0.08</v>
      </c>
      <c r="G376" s="181">
        <v>0.96799999999999997</v>
      </c>
      <c r="H376" s="181">
        <v>0.125</v>
      </c>
      <c r="I376" s="181">
        <v>0.28799999999999998</v>
      </c>
      <c r="J376" s="184">
        <v>1.7750368731810202E-2</v>
      </c>
      <c r="K376" s="179">
        <f t="shared" si="17"/>
        <v>2.4381906490014493E-2</v>
      </c>
      <c r="L376" s="179">
        <f t="shared" si="18"/>
        <v>0.1</v>
      </c>
      <c r="M376" s="179">
        <f t="shared" si="19"/>
        <v>0</v>
      </c>
    </row>
    <row r="377" spans="1:13">
      <c r="A377" s="180">
        <v>1110</v>
      </c>
      <c r="B377" s="180" t="s">
        <v>149</v>
      </c>
      <c r="C377" s="180" t="s">
        <v>91</v>
      </c>
      <c r="D377" s="181">
        <v>0.22</v>
      </c>
      <c r="E377" s="181">
        <v>50.8</v>
      </c>
      <c r="F377" s="181">
        <v>0</v>
      </c>
      <c r="G377" s="181">
        <v>0.96799999999999997</v>
      </c>
      <c r="H377" s="181">
        <v>0.125</v>
      </c>
      <c r="I377" s="181">
        <v>0.28799999999999998</v>
      </c>
      <c r="J377" s="184">
        <v>2.4374593652666201</v>
      </c>
      <c r="K377" s="179">
        <f t="shared" si="17"/>
        <v>2.9717504581330627</v>
      </c>
      <c r="L377" s="179">
        <f t="shared" si="18"/>
        <v>7.8</v>
      </c>
      <c r="M377" s="179">
        <f t="shared" si="19"/>
        <v>1.5</v>
      </c>
    </row>
    <row r="378" spans="1:13">
      <c r="A378" s="180">
        <v>1110</v>
      </c>
      <c r="B378" s="180" t="s">
        <v>149</v>
      </c>
      <c r="C378" s="180" t="s">
        <v>91</v>
      </c>
      <c r="D378" s="181">
        <v>0.22</v>
      </c>
      <c r="E378" s="181">
        <v>50.8</v>
      </c>
      <c r="F378" s="181">
        <v>0</v>
      </c>
      <c r="G378" s="181">
        <v>0.96799999999999997</v>
      </c>
      <c r="H378" s="181">
        <v>0.125</v>
      </c>
      <c r="I378" s="181">
        <v>0.28799999999999998</v>
      </c>
      <c r="J378" s="184">
        <v>2.49992030882298</v>
      </c>
      <c r="K378" s="179">
        <f t="shared" si="17"/>
        <v>3.047902840516977</v>
      </c>
      <c r="L378" s="179">
        <f t="shared" si="18"/>
        <v>8</v>
      </c>
      <c r="M378" s="179">
        <f t="shared" si="19"/>
        <v>1.6</v>
      </c>
    </row>
    <row r="379" spans="1:13">
      <c r="A379" s="180">
        <v>1110</v>
      </c>
      <c r="B379" s="180" t="s">
        <v>143</v>
      </c>
      <c r="C379" s="180" t="s">
        <v>94</v>
      </c>
      <c r="D379" s="181">
        <v>0.19</v>
      </c>
      <c r="E379" s="181">
        <v>57.7</v>
      </c>
      <c r="F379" s="181">
        <v>0</v>
      </c>
      <c r="G379" s="181">
        <v>0.96799999999999997</v>
      </c>
      <c r="H379" s="181">
        <v>0.125</v>
      </c>
      <c r="I379" s="181">
        <v>0.28799999999999998</v>
      </c>
      <c r="J379" s="184">
        <v>1.4706753803050301</v>
      </c>
      <c r="K379" s="179">
        <f t="shared" si="17"/>
        <v>2.0365912666464054</v>
      </c>
      <c r="L379" s="179">
        <f t="shared" si="18"/>
        <v>5.4</v>
      </c>
      <c r="M379" s="179">
        <f t="shared" si="19"/>
        <v>1</v>
      </c>
    </row>
    <row r="380" spans="1:13">
      <c r="A380" s="180">
        <v>1110</v>
      </c>
      <c r="B380" s="180" t="s">
        <v>143</v>
      </c>
      <c r="C380" s="180" t="s">
        <v>94</v>
      </c>
      <c r="D380" s="181">
        <v>0.19</v>
      </c>
      <c r="E380" s="181">
        <v>57.7</v>
      </c>
      <c r="F380" s="181">
        <v>0</v>
      </c>
      <c r="G380" s="181">
        <v>0.96799999999999997</v>
      </c>
      <c r="H380" s="181">
        <v>0.125</v>
      </c>
      <c r="I380" s="181">
        <v>0.28799999999999998</v>
      </c>
      <c r="J380" s="184">
        <v>0.50604265044057195</v>
      </c>
      <c r="K380" s="179">
        <f t="shared" si="17"/>
        <v>0.70076786233010402</v>
      </c>
      <c r="L380" s="179">
        <f t="shared" si="18"/>
        <v>1.8</v>
      </c>
      <c r="M380" s="179">
        <f t="shared" si="19"/>
        <v>0.3</v>
      </c>
    </row>
    <row r="381" spans="1:13">
      <c r="A381" s="180">
        <v>1110</v>
      </c>
      <c r="B381" s="180" t="s">
        <v>143</v>
      </c>
      <c r="C381" s="180" t="s">
        <v>92</v>
      </c>
      <c r="D381" s="181">
        <v>0.19</v>
      </c>
      <c r="E381" s="181">
        <v>57.7</v>
      </c>
      <c r="F381" s="181">
        <v>0</v>
      </c>
      <c r="G381" s="181">
        <v>0.96799999999999997</v>
      </c>
      <c r="H381" s="181">
        <v>0.125</v>
      </c>
      <c r="I381" s="181">
        <v>0.28799999999999998</v>
      </c>
      <c r="J381" s="184">
        <v>3.92739762375624</v>
      </c>
      <c r="K381" s="179">
        <f t="shared" si="17"/>
        <v>5.4386602293776418</v>
      </c>
      <c r="L381" s="179">
        <f t="shared" si="18"/>
        <v>14.3</v>
      </c>
      <c r="M381" s="179">
        <f t="shared" si="19"/>
        <v>2.6</v>
      </c>
    </row>
    <row r="382" spans="1:13">
      <c r="A382" s="180">
        <v>1110</v>
      </c>
      <c r="B382" s="180" t="s">
        <v>146</v>
      </c>
      <c r="C382" s="180" t="s">
        <v>94</v>
      </c>
      <c r="D382" s="181">
        <v>0.33</v>
      </c>
      <c r="E382" s="181">
        <v>53.9</v>
      </c>
      <c r="F382" s="181">
        <v>0.08</v>
      </c>
      <c r="G382" s="181">
        <v>0.96799999999999997</v>
      </c>
      <c r="H382" s="181">
        <v>0.125</v>
      </c>
      <c r="I382" s="181">
        <v>0.28799999999999998</v>
      </c>
      <c r="J382" s="184">
        <v>1.99084297459063</v>
      </c>
      <c r="K382" s="179">
        <f t="shared" si="17"/>
        <v>2.7346219098976894</v>
      </c>
      <c r="L382" s="179">
        <f t="shared" si="18"/>
        <v>7.2</v>
      </c>
      <c r="M382" s="179">
        <f t="shared" si="19"/>
        <v>1.6</v>
      </c>
    </row>
    <row r="383" spans="1:13">
      <c r="A383" s="180">
        <v>1110</v>
      </c>
      <c r="B383" s="180" t="s">
        <v>146</v>
      </c>
      <c r="D383" s="181">
        <v>0.33</v>
      </c>
      <c r="E383" s="181">
        <v>53.9</v>
      </c>
      <c r="F383" s="181">
        <v>0.08</v>
      </c>
      <c r="G383" s="181">
        <v>0.96799999999999997</v>
      </c>
      <c r="H383" s="181">
        <v>0.125</v>
      </c>
      <c r="I383" s="181">
        <v>0.28799999999999998</v>
      </c>
      <c r="J383" s="184">
        <v>1.4967413201513399E-3</v>
      </c>
      <c r="K383" s="179">
        <f t="shared" si="17"/>
        <v>2.0559238773598804E-3</v>
      </c>
      <c r="L383" s="179">
        <f t="shared" si="18"/>
        <v>0</v>
      </c>
      <c r="M383" s="179">
        <f t="shared" si="19"/>
        <v>0</v>
      </c>
    </row>
    <row r="384" spans="1:13">
      <c r="A384" s="180">
        <v>1110</v>
      </c>
      <c r="B384" s="180" t="s">
        <v>146</v>
      </c>
      <c r="C384" s="180" t="s">
        <v>92</v>
      </c>
      <c r="D384" s="181">
        <v>0.33</v>
      </c>
      <c r="E384" s="181">
        <v>53.9</v>
      </c>
      <c r="F384" s="181">
        <v>0.08</v>
      </c>
      <c r="G384" s="181">
        <v>0.96799999999999997</v>
      </c>
      <c r="H384" s="181">
        <v>0.125</v>
      </c>
      <c r="I384" s="181">
        <v>0.28799999999999998</v>
      </c>
      <c r="J384" s="184">
        <v>0.78437551350006096</v>
      </c>
      <c r="K384" s="179">
        <f t="shared" si="17"/>
        <v>1.0774182053436836</v>
      </c>
      <c r="L384" s="179">
        <f t="shared" si="18"/>
        <v>2.8</v>
      </c>
      <c r="M384" s="179">
        <f t="shared" si="19"/>
        <v>0.6</v>
      </c>
    </row>
    <row r="385" spans="1:13">
      <c r="A385" s="180">
        <v>1110</v>
      </c>
      <c r="B385" s="180" t="s">
        <v>146</v>
      </c>
      <c r="C385" s="180" t="s">
        <v>92</v>
      </c>
      <c r="D385" s="181">
        <v>0.33</v>
      </c>
      <c r="E385" s="181">
        <v>53.9</v>
      </c>
      <c r="F385" s="181">
        <v>0.08</v>
      </c>
      <c r="G385" s="181">
        <v>0.96799999999999997</v>
      </c>
      <c r="H385" s="181">
        <v>0.125</v>
      </c>
      <c r="I385" s="181">
        <v>0.28799999999999998</v>
      </c>
      <c r="J385" s="184">
        <v>0.17234982952231601</v>
      </c>
      <c r="K385" s="179">
        <f t="shared" si="17"/>
        <v>0.23673972583185324</v>
      </c>
      <c r="L385" s="179">
        <f t="shared" si="18"/>
        <v>0.6</v>
      </c>
      <c r="M385" s="179">
        <f t="shared" si="19"/>
        <v>0.1</v>
      </c>
    </row>
    <row r="386" spans="1:13">
      <c r="A386" s="180">
        <v>1110</v>
      </c>
      <c r="B386" s="180" t="s">
        <v>146</v>
      </c>
      <c r="C386" s="180" t="s">
        <v>92</v>
      </c>
      <c r="D386" s="181">
        <v>0.33</v>
      </c>
      <c r="E386" s="181">
        <v>53.9</v>
      </c>
      <c r="F386" s="181">
        <v>0.08</v>
      </c>
      <c r="G386" s="181">
        <v>0.96799999999999997</v>
      </c>
      <c r="H386" s="181">
        <v>0.125</v>
      </c>
      <c r="I386" s="181">
        <v>0.28799999999999998</v>
      </c>
      <c r="J386" s="184">
        <v>9.5264097954000793</v>
      </c>
      <c r="K386" s="179">
        <f t="shared" si="17"/>
        <v>13.085476494961547</v>
      </c>
      <c r="L386" s="179">
        <f t="shared" si="18"/>
        <v>34.5</v>
      </c>
      <c r="M386" s="179">
        <f t="shared" si="19"/>
        <v>7.6</v>
      </c>
    </row>
    <row r="387" spans="1:13">
      <c r="A387" s="180">
        <v>1110</v>
      </c>
      <c r="B387" s="180" t="s">
        <v>146</v>
      </c>
      <c r="C387" s="180" t="s">
        <v>92</v>
      </c>
      <c r="D387" s="181">
        <v>0.33</v>
      </c>
      <c r="E387" s="181">
        <v>53.9</v>
      </c>
      <c r="F387" s="181">
        <v>0.08</v>
      </c>
      <c r="G387" s="181">
        <v>0.96799999999999997</v>
      </c>
      <c r="H387" s="181">
        <v>0.125</v>
      </c>
      <c r="I387" s="181">
        <v>0.28799999999999998</v>
      </c>
      <c r="J387" s="184">
        <v>1.27747286097684</v>
      </c>
      <c r="K387" s="179">
        <f t="shared" ref="K387:K450" si="22">(E387*I387*J387/12)+(F387*J387)</f>
        <v>1.7547367218377872</v>
      </c>
      <c r="L387" s="179">
        <f t="shared" ref="L387:L450" si="23">ROUND(2.721*G387*K387,1)</f>
        <v>4.5999999999999996</v>
      </c>
      <c r="M387" s="179">
        <f t="shared" ref="M387:M450" si="24">ROUND((2.721*H387*K387)+(D387*J387),1)</f>
        <v>1</v>
      </c>
    </row>
    <row r="388" spans="1:13">
      <c r="A388" s="180">
        <v>1110</v>
      </c>
      <c r="B388" s="180" t="s">
        <v>146</v>
      </c>
      <c r="C388" s="180" t="s">
        <v>94</v>
      </c>
      <c r="D388" s="181">
        <v>0.33</v>
      </c>
      <c r="E388" s="181">
        <v>53.9</v>
      </c>
      <c r="F388" s="181">
        <v>0.08</v>
      </c>
      <c r="G388" s="181">
        <v>0.96799999999999997</v>
      </c>
      <c r="H388" s="181">
        <v>0.125</v>
      </c>
      <c r="I388" s="181">
        <v>0.28799999999999998</v>
      </c>
      <c r="J388" s="184">
        <v>0.478232423855593</v>
      </c>
      <c r="K388" s="179">
        <f t="shared" si="22"/>
        <v>0.65690005740804247</v>
      </c>
      <c r="L388" s="179">
        <f t="shared" si="23"/>
        <v>1.7</v>
      </c>
      <c r="M388" s="179">
        <f t="shared" si="24"/>
        <v>0.4</v>
      </c>
    </row>
    <row r="389" spans="1:13">
      <c r="A389" s="180">
        <v>1110</v>
      </c>
      <c r="B389" s="180" t="s">
        <v>146</v>
      </c>
      <c r="C389" s="180" t="s">
        <v>92</v>
      </c>
      <c r="D389" s="181">
        <v>0.33</v>
      </c>
      <c r="E389" s="181">
        <v>53.9</v>
      </c>
      <c r="F389" s="181">
        <v>0.08</v>
      </c>
      <c r="G389" s="181">
        <v>0.96799999999999997</v>
      </c>
      <c r="H389" s="181">
        <v>0.125</v>
      </c>
      <c r="I389" s="181">
        <v>0.28799999999999998</v>
      </c>
      <c r="J389" s="184">
        <v>0.11969754978330401</v>
      </c>
      <c r="K389" s="179">
        <f t="shared" si="22"/>
        <v>0.1644165543823464</v>
      </c>
      <c r="L389" s="179">
        <f t="shared" si="23"/>
        <v>0.4</v>
      </c>
      <c r="M389" s="179">
        <f t="shared" si="24"/>
        <v>0.1</v>
      </c>
    </row>
    <row r="390" spans="1:13">
      <c r="A390" s="180">
        <v>1110</v>
      </c>
      <c r="B390" s="180" t="s">
        <v>146</v>
      </c>
      <c r="C390" s="180" t="s">
        <v>94</v>
      </c>
      <c r="D390" s="181">
        <v>0.33</v>
      </c>
      <c r="E390" s="181">
        <v>53.9</v>
      </c>
      <c r="F390" s="181">
        <v>0.08</v>
      </c>
      <c r="G390" s="181">
        <v>0.96799999999999997</v>
      </c>
      <c r="H390" s="181">
        <v>0.125</v>
      </c>
      <c r="I390" s="181">
        <v>0.28799999999999998</v>
      </c>
      <c r="J390" s="184">
        <v>11.415367763800001</v>
      </c>
      <c r="K390" s="179">
        <f t="shared" si="22"/>
        <v>15.680149160355683</v>
      </c>
      <c r="L390" s="179">
        <f t="shared" si="23"/>
        <v>41.3</v>
      </c>
      <c r="M390" s="179">
        <f t="shared" si="24"/>
        <v>9.1</v>
      </c>
    </row>
    <row r="391" spans="1:13">
      <c r="A391" s="180">
        <v>1110</v>
      </c>
      <c r="B391" s="180" t="s">
        <v>146</v>
      </c>
      <c r="C391" s="180" t="s">
        <v>91</v>
      </c>
      <c r="D391" s="181">
        <v>0.33</v>
      </c>
      <c r="E391" s="181">
        <v>53.9</v>
      </c>
      <c r="F391" s="181">
        <v>0.08</v>
      </c>
      <c r="G391" s="181">
        <v>0.96799999999999997</v>
      </c>
      <c r="H391" s="181">
        <v>0.125</v>
      </c>
      <c r="I391" s="181">
        <v>0.28799999999999998</v>
      </c>
      <c r="J391" s="184">
        <v>41.616564326000002</v>
      </c>
      <c r="K391" s="179">
        <f t="shared" si="22"/>
        <v>57.164512758193602</v>
      </c>
      <c r="L391" s="179">
        <f t="shared" si="23"/>
        <v>150.6</v>
      </c>
      <c r="M391" s="179">
        <f t="shared" si="24"/>
        <v>33.200000000000003</v>
      </c>
    </row>
    <row r="392" spans="1:13">
      <c r="A392" s="180">
        <v>1110</v>
      </c>
      <c r="B392" s="180" t="s">
        <v>149</v>
      </c>
      <c r="C392" s="180" t="s">
        <v>92</v>
      </c>
      <c r="D392" s="181">
        <v>0.22</v>
      </c>
      <c r="E392" s="181">
        <v>50.8</v>
      </c>
      <c r="F392" s="181">
        <v>0</v>
      </c>
      <c r="G392" s="181">
        <v>0.96799999999999997</v>
      </c>
      <c r="H392" s="181">
        <v>0.125</v>
      </c>
      <c r="I392" s="181">
        <v>0.28799999999999998</v>
      </c>
      <c r="J392" s="184">
        <v>0.96679082350114098</v>
      </c>
      <c r="K392" s="179">
        <f t="shared" si="22"/>
        <v>1.178711372012591</v>
      </c>
      <c r="L392" s="179">
        <f t="shared" si="23"/>
        <v>3.1</v>
      </c>
      <c r="M392" s="179">
        <f t="shared" si="24"/>
        <v>0.6</v>
      </c>
    </row>
    <row r="393" spans="1:13">
      <c r="A393" s="180">
        <v>1110</v>
      </c>
      <c r="B393" s="180" t="s">
        <v>149</v>
      </c>
      <c r="C393" s="180" t="s">
        <v>92</v>
      </c>
      <c r="D393" s="181">
        <v>0.22</v>
      </c>
      <c r="E393" s="181">
        <v>50.8</v>
      </c>
      <c r="F393" s="181">
        <v>0</v>
      </c>
      <c r="G393" s="181">
        <v>0.96799999999999997</v>
      </c>
      <c r="H393" s="181">
        <v>0.125</v>
      </c>
      <c r="I393" s="181">
        <v>0.28799999999999998</v>
      </c>
      <c r="J393" s="184">
        <v>1.7814209223509001</v>
      </c>
      <c r="K393" s="179">
        <f t="shared" si="22"/>
        <v>2.1719083885302171</v>
      </c>
      <c r="L393" s="179">
        <f t="shared" si="23"/>
        <v>5.7</v>
      </c>
      <c r="M393" s="179">
        <f t="shared" si="24"/>
        <v>1.1000000000000001</v>
      </c>
    </row>
    <row r="394" spans="1:13">
      <c r="A394" s="180">
        <v>1110</v>
      </c>
      <c r="B394" s="180" t="s">
        <v>149</v>
      </c>
      <c r="C394" s="180" t="s">
        <v>91</v>
      </c>
      <c r="D394" s="181">
        <v>0.22</v>
      </c>
      <c r="E394" s="181">
        <v>50.8</v>
      </c>
      <c r="F394" s="181">
        <v>0</v>
      </c>
      <c r="G394" s="181">
        <v>0.96799999999999997</v>
      </c>
      <c r="H394" s="181">
        <v>0.125</v>
      </c>
      <c r="I394" s="181">
        <v>0.28799999999999998</v>
      </c>
      <c r="J394" s="184">
        <v>3.2583955032580501</v>
      </c>
      <c r="K394" s="179">
        <f t="shared" si="22"/>
        <v>3.9726357975722144</v>
      </c>
      <c r="L394" s="179">
        <f t="shared" si="23"/>
        <v>10.5</v>
      </c>
      <c r="M394" s="179">
        <f t="shared" si="24"/>
        <v>2.1</v>
      </c>
    </row>
    <row r="395" spans="1:13">
      <c r="A395" s="180">
        <v>1110</v>
      </c>
      <c r="B395" s="180" t="s">
        <v>149</v>
      </c>
      <c r="C395" s="180" t="s">
        <v>92</v>
      </c>
      <c r="D395" s="181">
        <v>0.22</v>
      </c>
      <c r="E395" s="181">
        <v>50.8</v>
      </c>
      <c r="F395" s="181">
        <v>0</v>
      </c>
      <c r="G395" s="181">
        <v>0.96799999999999997</v>
      </c>
      <c r="H395" s="181">
        <v>0.125</v>
      </c>
      <c r="I395" s="181">
        <v>0.28799999999999998</v>
      </c>
      <c r="J395" s="184">
        <v>0.384987245317025</v>
      </c>
      <c r="K395" s="179">
        <f t="shared" si="22"/>
        <v>0.46937644949051682</v>
      </c>
      <c r="L395" s="179">
        <f t="shared" si="23"/>
        <v>1.2</v>
      </c>
      <c r="M395" s="179">
        <f t="shared" si="24"/>
        <v>0.2</v>
      </c>
    </row>
    <row r="396" spans="1:13">
      <c r="A396" s="180">
        <v>1110</v>
      </c>
      <c r="B396" s="180" t="s">
        <v>149</v>
      </c>
      <c r="C396" s="180" t="s">
        <v>91</v>
      </c>
      <c r="D396" s="181">
        <v>0.22</v>
      </c>
      <c r="E396" s="181">
        <v>50.8</v>
      </c>
      <c r="F396" s="181">
        <v>0</v>
      </c>
      <c r="G396" s="181">
        <v>0.96799999999999997</v>
      </c>
      <c r="H396" s="181">
        <v>0.125</v>
      </c>
      <c r="I396" s="181">
        <v>0.28799999999999998</v>
      </c>
      <c r="J396" s="184">
        <v>4.1800634344876997</v>
      </c>
      <c r="K396" s="179">
        <f t="shared" si="22"/>
        <v>5.0963333393274031</v>
      </c>
      <c r="L396" s="179">
        <f t="shared" si="23"/>
        <v>13.4</v>
      </c>
      <c r="M396" s="179">
        <f t="shared" si="24"/>
        <v>2.7</v>
      </c>
    </row>
    <row r="397" spans="1:13">
      <c r="A397" s="180">
        <v>1110</v>
      </c>
      <c r="B397" s="180" t="s">
        <v>149</v>
      </c>
      <c r="C397" s="180" t="s">
        <v>92</v>
      </c>
      <c r="D397" s="181">
        <v>0.22</v>
      </c>
      <c r="E397" s="181">
        <v>50.8</v>
      </c>
      <c r="F397" s="181">
        <v>0</v>
      </c>
      <c r="G397" s="181">
        <v>0.96799999999999997</v>
      </c>
      <c r="H397" s="181">
        <v>0.125</v>
      </c>
      <c r="I397" s="181">
        <v>0.28799999999999998</v>
      </c>
      <c r="J397" s="184">
        <v>53.218767285299997</v>
      </c>
      <c r="K397" s="179">
        <f t="shared" si="22"/>
        <v>64.884321074237747</v>
      </c>
      <c r="L397" s="179">
        <f t="shared" si="23"/>
        <v>170.9</v>
      </c>
      <c r="M397" s="179">
        <f t="shared" si="24"/>
        <v>33.799999999999997</v>
      </c>
    </row>
    <row r="398" spans="1:13">
      <c r="A398" s="180">
        <v>1110</v>
      </c>
      <c r="B398" s="180" t="s">
        <v>149</v>
      </c>
      <c r="C398" s="180" t="s">
        <v>92</v>
      </c>
      <c r="D398" s="181">
        <v>0.22</v>
      </c>
      <c r="E398" s="181">
        <v>50.8</v>
      </c>
      <c r="F398" s="181">
        <v>0</v>
      </c>
      <c r="G398" s="181">
        <v>0.96799999999999997</v>
      </c>
      <c r="H398" s="181">
        <v>0.125</v>
      </c>
      <c r="I398" s="181">
        <v>0.28799999999999998</v>
      </c>
      <c r="J398" s="184">
        <v>0.54851492092864895</v>
      </c>
      <c r="K398" s="179">
        <f t="shared" si="22"/>
        <v>0.66874939159620872</v>
      </c>
      <c r="L398" s="179">
        <f t="shared" si="23"/>
        <v>1.8</v>
      </c>
      <c r="M398" s="179">
        <f t="shared" si="24"/>
        <v>0.3</v>
      </c>
    </row>
    <row r="399" spans="1:13">
      <c r="A399" s="180">
        <v>1110</v>
      </c>
      <c r="B399" s="180" t="s">
        <v>149</v>
      </c>
      <c r="C399" s="180" t="s">
        <v>91</v>
      </c>
      <c r="D399" s="181">
        <v>0.22</v>
      </c>
      <c r="E399" s="181">
        <v>50.8</v>
      </c>
      <c r="F399" s="181">
        <v>0</v>
      </c>
      <c r="G399" s="181">
        <v>0.96799999999999997</v>
      </c>
      <c r="H399" s="181">
        <v>0.125</v>
      </c>
      <c r="I399" s="181">
        <v>0.28799999999999998</v>
      </c>
      <c r="J399" s="184">
        <v>2.6434657418594401</v>
      </c>
      <c r="K399" s="179">
        <f t="shared" si="22"/>
        <v>3.2229134324750288</v>
      </c>
      <c r="L399" s="179">
        <f t="shared" si="23"/>
        <v>8.5</v>
      </c>
      <c r="M399" s="179">
        <f t="shared" si="24"/>
        <v>1.7</v>
      </c>
    </row>
    <row r="400" spans="1:13">
      <c r="A400" s="180">
        <v>1110</v>
      </c>
      <c r="B400" s="180" t="s">
        <v>149</v>
      </c>
      <c r="C400" s="180" t="s">
        <v>92</v>
      </c>
      <c r="D400" s="181">
        <v>0.22</v>
      </c>
      <c r="E400" s="181">
        <v>50.8</v>
      </c>
      <c r="F400" s="181">
        <v>0</v>
      </c>
      <c r="G400" s="181">
        <v>0.96799999999999997</v>
      </c>
      <c r="H400" s="181">
        <v>0.125</v>
      </c>
      <c r="I400" s="181">
        <v>0.28799999999999998</v>
      </c>
      <c r="J400" s="184">
        <v>0.12947173840058299</v>
      </c>
      <c r="K400" s="179">
        <f t="shared" si="22"/>
        <v>0.15785194345799075</v>
      </c>
      <c r="L400" s="179">
        <f t="shared" si="23"/>
        <v>0.4</v>
      </c>
      <c r="M400" s="179">
        <f t="shared" si="24"/>
        <v>0.1</v>
      </c>
    </row>
    <row r="401" spans="1:13">
      <c r="A401" s="180">
        <v>1110</v>
      </c>
      <c r="B401" s="180" t="s">
        <v>149</v>
      </c>
      <c r="C401" s="180" t="s">
        <v>92</v>
      </c>
      <c r="D401" s="181">
        <v>0.22</v>
      </c>
      <c r="E401" s="181">
        <v>50.8</v>
      </c>
      <c r="F401" s="181">
        <v>0</v>
      </c>
      <c r="G401" s="181">
        <v>0.96799999999999997</v>
      </c>
      <c r="H401" s="181">
        <v>0.125</v>
      </c>
      <c r="I401" s="181">
        <v>0.28799999999999998</v>
      </c>
      <c r="J401" s="184">
        <v>22.720260274200001</v>
      </c>
      <c r="K401" s="179">
        <f t="shared" si="22"/>
        <v>27.700541326304634</v>
      </c>
      <c r="L401" s="179">
        <f t="shared" si="23"/>
        <v>73</v>
      </c>
      <c r="M401" s="179">
        <f t="shared" si="24"/>
        <v>14.4</v>
      </c>
    </row>
    <row r="402" spans="1:13">
      <c r="A402" s="180">
        <v>1110</v>
      </c>
      <c r="B402" s="180" t="s">
        <v>143</v>
      </c>
      <c r="C402" s="180" t="s">
        <v>91</v>
      </c>
      <c r="D402" s="181">
        <v>0.19</v>
      </c>
      <c r="E402" s="181">
        <v>57.7</v>
      </c>
      <c r="F402" s="181">
        <v>0</v>
      </c>
      <c r="G402" s="181">
        <v>0.96799999999999997</v>
      </c>
      <c r="H402" s="181">
        <v>0.125</v>
      </c>
      <c r="I402" s="181">
        <v>0.28799999999999998</v>
      </c>
      <c r="J402" s="184">
        <v>1.46418170354976</v>
      </c>
      <c r="K402" s="179">
        <f t="shared" si="22"/>
        <v>2.0275988230757078</v>
      </c>
      <c r="L402" s="179">
        <f t="shared" si="23"/>
        <v>5.3</v>
      </c>
      <c r="M402" s="179">
        <f t="shared" si="24"/>
        <v>1</v>
      </c>
    </row>
    <row r="403" spans="1:13">
      <c r="A403" s="180">
        <v>1110</v>
      </c>
      <c r="B403" s="180" t="s">
        <v>143</v>
      </c>
      <c r="C403" s="180" t="s">
        <v>94</v>
      </c>
      <c r="D403" s="181">
        <v>0.19</v>
      </c>
      <c r="E403" s="181">
        <v>57.7</v>
      </c>
      <c r="F403" s="181">
        <v>0</v>
      </c>
      <c r="G403" s="181">
        <v>0.96799999999999997</v>
      </c>
      <c r="H403" s="181">
        <v>0.125</v>
      </c>
      <c r="I403" s="181">
        <v>0.28799999999999998</v>
      </c>
      <c r="J403" s="184">
        <v>2.7989231702927402</v>
      </c>
      <c r="K403" s="179">
        <f t="shared" si="22"/>
        <v>3.8759488062213863</v>
      </c>
      <c r="L403" s="179">
        <f t="shared" si="23"/>
        <v>10.199999999999999</v>
      </c>
      <c r="M403" s="179">
        <f t="shared" si="24"/>
        <v>1.9</v>
      </c>
    </row>
    <row r="404" spans="1:13">
      <c r="A404" s="180">
        <v>1110</v>
      </c>
      <c r="B404" s="180" t="s">
        <v>143</v>
      </c>
      <c r="C404" s="180" t="s">
        <v>92</v>
      </c>
      <c r="D404" s="181">
        <v>0.19</v>
      </c>
      <c r="E404" s="181">
        <v>57.7</v>
      </c>
      <c r="F404" s="181">
        <v>0</v>
      </c>
      <c r="G404" s="181">
        <v>0.96799999999999997</v>
      </c>
      <c r="H404" s="181">
        <v>0.125</v>
      </c>
      <c r="I404" s="181">
        <v>0.28799999999999998</v>
      </c>
      <c r="J404" s="184">
        <v>8.6171730639752198E-3</v>
      </c>
      <c r="K404" s="179">
        <f t="shared" si="22"/>
        <v>1.1933061258992884E-2</v>
      </c>
      <c r="L404" s="179">
        <f t="shared" si="23"/>
        <v>0</v>
      </c>
      <c r="M404" s="179">
        <f t="shared" si="24"/>
        <v>0</v>
      </c>
    </row>
    <row r="405" spans="1:13">
      <c r="A405" s="180">
        <v>1110</v>
      </c>
      <c r="B405" s="180" t="s">
        <v>143</v>
      </c>
      <c r="C405" s="180" t="s">
        <v>91</v>
      </c>
      <c r="D405" s="181">
        <v>0.19</v>
      </c>
      <c r="E405" s="181">
        <v>57.7</v>
      </c>
      <c r="F405" s="181">
        <v>0</v>
      </c>
      <c r="G405" s="181">
        <v>0.96799999999999997</v>
      </c>
      <c r="H405" s="181">
        <v>0.125</v>
      </c>
      <c r="I405" s="181">
        <v>0.28799999999999998</v>
      </c>
      <c r="J405" s="184">
        <v>9.8326005282867097</v>
      </c>
      <c r="K405" s="179">
        <f t="shared" si="22"/>
        <v>13.616185211571436</v>
      </c>
      <c r="L405" s="179">
        <f t="shared" si="23"/>
        <v>35.9</v>
      </c>
      <c r="M405" s="179">
        <f t="shared" si="24"/>
        <v>6.5</v>
      </c>
    </row>
    <row r="406" spans="1:13">
      <c r="A406" s="180">
        <v>1110</v>
      </c>
      <c r="B406" s="180" t="s">
        <v>143</v>
      </c>
      <c r="C406" s="180" t="s">
        <v>94</v>
      </c>
      <c r="D406" s="181">
        <v>0.19</v>
      </c>
      <c r="E406" s="181">
        <v>57.7</v>
      </c>
      <c r="F406" s="181">
        <v>0</v>
      </c>
      <c r="G406" s="181">
        <v>0.96799999999999997</v>
      </c>
      <c r="H406" s="181">
        <v>0.125</v>
      </c>
      <c r="I406" s="181">
        <v>0.28799999999999998</v>
      </c>
      <c r="J406" s="184">
        <v>76.377726320600004</v>
      </c>
      <c r="K406" s="179">
        <f t="shared" si="22"/>
        <v>105.76787540876688</v>
      </c>
      <c r="L406" s="179">
        <f t="shared" si="23"/>
        <v>278.60000000000002</v>
      </c>
      <c r="M406" s="179">
        <f t="shared" si="24"/>
        <v>50.5</v>
      </c>
    </row>
    <row r="407" spans="1:13">
      <c r="A407" s="180">
        <v>1110</v>
      </c>
      <c r="B407" s="180" t="s">
        <v>143</v>
      </c>
      <c r="C407" s="180" t="s">
        <v>92</v>
      </c>
      <c r="D407" s="181">
        <v>0.19</v>
      </c>
      <c r="E407" s="181">
        <v>57.7</v>
      </c>
      <c r="F407" s="181">
        <v>0</v>
      </c>
      <c r="G407" s="181">
        <v>0.96799999999999997</v>
      </c>
      <c r="H407" s="181">
        <v>0.125</v>
      </c>
      <c r="I407" s="181">
        <v>0.28799999999999998</v>
      </c>
      <c r="J407" s="184">
        <v>2.2807296649725202</v>
      </c>
      <c r="K407" s="179">
        <f t="shared" si="22"/>
        <v>3.1583544400539458</v>
      </c>
      <c r="L407" s="179">
        <f t="shared" si="23"/>
        <v>8.3000000000000007</v>
      </c>
      <c r="M407" s="179">
        <f t="shared" si="24"/>
        <v>1.5</v>
      </c>
    </row>
    <row r="408" spans="1:13">
      <c r="A408" s="180">
        <v>1110</v>
      </c>
      <c r="B408" s="180" t="s">
        <v>143</v>
      </c>
      <c r="D408" s="181">
        <v>0.19</v>
      </c>
      <c r="E408" s="181">
        <v>57.7</v>
      </c>
      <c r="F408" s="181">
        <v>0</v>
      </c>
      <c r="G408" s="181">
        <v>0.96799999999999997</v>
      </c>
      <c r="H408" s="181">
        <v>0.125</v>
      </c>
      <c r="I408" s="181">
        <v>0.28799999999999998</v>
      </c>
      <c r="J408" s="184">
        <v>1.5973463356173102E-2</v>
      </c>
      <c r="K408" s="179">
        <f t="shared" si="22"/>
        <v>2.2120052055628513E-2</v>
      </c>
      <c r="L408" s="179">
        <f t="shared" si="23"/>
        <v>0.1</v>
      </c>
      <c r="M408" s="179">
        <f t="shared" si="24"/>
        <v>0</v>
      </c>
    </row>
    <row r="409" spans="1:13">
      <c r="A409" s="180">
        <v>1110</v>
      </c>
      <c r="B409" s="180" t="s">
        <v>146</v>
      </c>
      <c r="C409" s="180" t="s">
        <v>91</v>
      </c>
      <c r="D409" s="181">
        <v>0.33</v>
      </c>
      <c r="E409" s="181">
        <v>53.9</v>
      </c>
      <c r="F409" s="181">
        <v>0.08</v>
      </c>
      <c r="G409" s="181">
        <v>0.96799999999999997</v>
      </c>
      <c r="H409" s="181">
        <v>0.125</v>
      </c>
      <c r="I409" s="181">
        <v>0.28799999999999998</v>
      </c>
      <c r="J409" s="184">
        <v>7.7354723867284099</v>
      </c>
      <c r="K409" s="179">
        <f t="shared" si="22"/>
        <v>10.625444870410144</v>
      </c>
      <c r="L409" s="179">
        <f t="shared" si="23"/>
        <v>28</v>
      </c>
      <c r="M409" s="179">
        <f t="shared" si="24"/>
        <v>6.2</v>
      </c>
    </row>
    <row r="410" spans="1:13">
      <c r="A410" s="180">
        <v>1110</v>
      </c>
      <c r="B410" s="180" t="s">
        <v>146</v>
      </c>
      <c r="C410" s="180" t="s">
        <v>91</v>
      </c>
      <c r="D410" s="181">
        <v>0.33</v>
      </c>
      <c r="E410" s="181">
        <v>53.9</v>
      </c>
      <c r="F410" s="181">
        <v>0.08</v>
      </c>
      <c r="G410" s="181">
        <v>0.96799999999999997</v>
      </c>
      <c r="H410" s="181">
        <v>0.125</v>
      </c>
      <c r="I410" s="181">
        <v>0.28799999999999998</v>
      </c>
      <c r="J410" s="184">
        <v>2.4290673669441301</v>
      </c>
      <c r="K410" s="179">
        <f t="shared" si="22"/>
        <v>3.3365669352344569</v>
      </c>
      <c r="L410" s="179">
        <f t="shared" si="23"/>
        <v>8.8000000000000007</v>
      </c>
      <c r="M410" s="179">
        <f t="shared" si="24"/>
        <v>1.9</v>
      </c>
    </row>
    <row r="411" spans="1:13">
      <c r="A411" s="180">
        <v>1110</v>
      </c>
      <c r="B411" s="180" t="s">
        <v>146</v>
      </c>
      <c r="C411" s="180" t="s">
        <v>92</v>
      </c>
      <c r="D411" s="181">
        <v>0.33</v>
      </c>
      <c r="E411" s="181">
        <v>53.9</v>
      </c>
      <c r="F411" s="181">
        <v>0.08</v>
      </c>
      <c r="G411" s="181">
        <v>0.96799999999999997</v>
      </c>
      <c r="H411" s="181">
        <v>0.125</v>
      </c>
      <c r="I411" s="181">
        <v>0.28799999999999998</v>
      </c>
      <c r="J411" s="184">
        <v>11.148227261100001</v>
      </c>
      <c r="K411" s="179">
        <f t="shared" si="22"/>
        <v>15.313204965846962</v>
      </c>
      <c r="L411" s="179">
        <f t="shared" si="23"/>
        <v>40.299999999999997</v>
      </c>
      <c r="M411" s="179">
        <f t="shared" si="24"/>
        <v>8.9</v>
      </c>
    </row>
    <row r="412" spans="1:13">
      <c r="A412" s="180">
        <v>1110</v>
      </c>
      <c r="B412" s="180" t="s">
        <v>146</v>
      </c>
      <c r="D412" s="181">
        <v>0.33</v>
      </c>
      <c r="E412" s="181">
        <v>53.9</v>
      </c>
      <c r="F412" s="181">
        <v>0.08</v>
      </c>
      <c r="G412" s="181">
        <v>0.96799999999999997</v>
      </c>
      <c r="H412" s="181">
        <v>0.125</v>
      </c>
      <c r="I412" s="181">
        <v>0.28799999999999998</v>
      </c>
      <c r="J412" s="184">
        <v>4.1485633195039902E-2</v>
      </c>
      <c r="K412" s="179">
        <f t="shared" si="22"/>
        <v>5.6984665756706805E-2</v>
      </c>
      <c r="L412" s="179">
        <f t="shared" si="23"/>
        <v>0.2</v>
      </c>
      <c r="M412" s="179">
        <f t="shared" si="24"/>
        <v>0</v>
      </c>
    </row>
    <row r="413" spans="1:13">
      <c r="A413" s="180">
        <v>1120</v>
      </c>
      <c r="B413" s="180" t="s">
        <v>97</v>
      </c>
      <c r="C413" s="180" t="s">
        <v>92</v>
      </c>
      <c r="D413" s="181">
        <v>0</v>
      </c>
      <c r="E413" s="181">
        <v>49.3</v>
      </c>
      <c r="F413" s="181">
        <v>0.33</v>
      </c>
      <c r="G413" s="181">
        <v>0.96799999999999997</v>
      </c>
      <c r="H413" s="181">
        <v>0.125</v>
      </c>
      <c r="I413" s="181">
        <v>0.28799999999999998</v>
      </c>
      <c r="J413" s="184">
        <v>0.34665550476326701</v>
      </c>
      <c r="K413" s="179">
        <f t="shared" ref="K413:K414" si="25">((E413*I413*J413/12)+(F413*J413))*0.765</f>
        <v>0.40128771900294835</v>
      </c>
      <c r="L413" s="179">
        <f t="shared" si="23"/>
        <v>1.1000000000000001</v>
      </c>
      <c r="M413" s="179">
        <f t="shared" si="24"/>
        <v>0.1</v>
      </c>
    </row>
    <row r="414" spans="1:13">
      <c r="A414" s="180">
        <v>1120</v>
      </c>
      <c r="B414" s="180" t="s">
        <v>97</v>
      </c>
      <c r="C414" s="180" t="s">
        <v>92</v>
      </c>
      <c r="D414" s="181">
        <v>0</v>
      </c>
      <c r="E414" s="181">
        <v>49.3</v>
      </c>
      <c r="F414" s="181">
        <v>0.33</v>
      </c>
      <c r="G414" s="181">
        <v>0.96799999999999997</v>
      </c>
      <c r="H414" s="181">
        <v>0.125</v>
      </c>
      <c r="I414" s="181">
        <v>0.28799999999999998</v>
      </c>
      <c r="J414" s="184">
        <v>9.728529368708E-5</v>
      </c>
      <c r="K414" s="179">
        <f t="shared" si="25"/>
        <v>1.1261726140157641E-4</v>
      </c>
      <c r="L414" s="179">
        <f t="shared" si="23"/>
        <v>0</v>
      </c>
      <c r="M414" s="179">
        <f t="shared" si="24"/>
        <v>0</v>
      </c>
    </row>
    <row r="415" spans="1:13">
      <c r="A415" s="180">
        <v>1120</v>
      </c>
      <c r="B415" s="180" t="s">
        <v>146</v>
      </c>
      <c r="C415" s="180" t="s">
        <v>94</v>
      </c>
      <c r="D415" s="181">
        <v>0.33</v>
      </c>
      <c r="E415" s="181">
        <v>53.9</v>
      </c>
      <c r="F415" s="181">
        <v>0.08</v>
      </c>
      <c r="G415" s="181">
        <v>0.96799999999999997</v>
      </c>
      <c r="H415" s="181">
        <v>0.125</v>
      </c>
      <c r="I415" s="181">
        <v>0.28799999999999998</v>
      </c>
      <c r="J415" s="184">
        <v>13.359986363799999</v>
      </c>
      <c r="K415" s="179">
        <f t="shared" si="22"/>
        <v>18.35127726931568</v>
      </c>
      <c r="L415" s="179">
        <f t="shared" si="23"/>
        <v>48.3</v>
      </c>
      <c r="M415" s="179">
        <f t="shared" si="24"/>
        <v>10.7</v>
      </c>
    </row>
    <row r="416" spans="1:13">
      <c r="A416" s="180">
        <v>1120</v>
      </c>
      <c r="B416" s="180" t="s">
        <v>146</v>
      </c>
      <c r="C416" s="180" t="s">
        <v>92</v>
      </c>
      <c r="D416" s="181">
        <v>0.33</v>
      </c>
      <c r="E416" s="181">
        <v>53.9</v>
      </c>
      <c r="F416" s="181">
        <v>0.08</v>
      </c>
      <c r="G416" s="181">
        <v>0.96799999999999997</v>
      </c>
      <c r="H416" s="181">
        <v>0.125</v>
      </c>
      <c r="I416" s="181">
        <v>0.28799999999999998</v>
      </c>
      <c r="J416" s="184">
        <v>0.210918060142119</v>
      </c>
      <c r="K416" s="179">
        <f t="shared" si="22"/>
        <v>0.28971704741121468</v>
      </c>
      <c r="L416" s="179">
        <f t="shared" si="23"/>
        <v>0.8</v>
      </c>
      <c r="M416" s="179">
        <f t="shared" si="24"/>
        <v>0.2</v>
      </c>
    </row>
    <row r="417" spans="1:13">
      <c r="A417" s="180">
        <v>1120</v>
      </c>
      <c r="B417" s="180" t="s">
        <v>146</v>
      </c>
      <c r="C417" s="180" t="s">
        <v>94</v>
      </c>
      <c r="D417" s="181">
        <v>0.33</v>
      </c>
      <c r="E417" s="181">
        <v>53.9</v>
      </c>
      <c r="F417" s="181">
        <v>0.08</v>
      </c>
      <c r="G417" s="181">
        <v>0.96799999999999997</v>
      </c>
      <c r="H417" s="181">
        <v>0.125</v>
      </c>
      <c r="I417" s="181">
        <v>0.28799999999999998</v>
      </c>
      <c r="J417" s="184">
        <v>4.6352530557306197</v>
      </c>
      <c r="K417" s="179">
        <f t="shared" si="22"/>
        <v>6.3669835973515791</v>
      </c>
      <c r="L417" s="179">
        <f t="shared" si="23"/>
        <v>16.8</v>
      </c>
      <c r="M417" s="179">
        <f t="shared" si="24"/>
        <v>3.7</v>
      </c>
    </row>
    <row r="418" spans="1:13">
      <c r="A418" s="180">
        <v>1120</v>
      </c>
      <c r="B418" s="180" t="s">
        <v>146</v>
      </c>
      <c r="C418" s="180" t="s">
        <v>94</v>
      </c>
      <c r="D418" s="181">
        <v>0.33</v>
      </c>
      <c r="E418" s="181">
        <v>53.9</v>
      </c>
      <c r="F418" s="181">
        <v>0.08</v>
      </c>
      <c r="G418" s="181">
        <v>0.96799999999999997</v>
      </c>
      <c r="H418" s="181">
        <v>0.125</v>
      </c>
      <c r="I418" s="181">
        <v>0.28799999999999998</v>
      </c>
      <c r="J418" s="184">
        <v>1.1855496056183201E-2</v>
      </c>
      <c r="K418" s="179">
        <f t="shared" si="22"/>
        <v>1.6284709382773245E-2</v>
      </c>
      <c r="L418" s="179">
        <f t="shared" si="23"/>
        <v>0</v>
      </c>
      <c r="M418" s="179">
        <f t="shared" si="24"/>
        <v>0</v>
      </c>
    </row>
    <row r="419" spans="1:13">
      <c r="A419" s="180">
        <v>1120</v>
      </c>
      <c r="B419" s="180" t="s">
        <v>146</v>
      </c>
      <c r="C419" s="180" t="s">
        <v>94</v>
      </c>
      <c r="D419" s="181">
        <v>0.33</v>
      </c>
      <c r="E419" s="181">
        <v>53.9</v>
      </c>
      <c r="F419" s="181">
        <v>0.08</v>
      </c>
      <c r="G419" s="181">
        <v>0.96799999999999997</v>
      </c>
      <c r="H419" s="181">
        <v>0.125</v>
      </c>
      <c r="I419" s="181">
        <v>0.28799999999999998</v>
      </c>
      <c r="J419" s="184">
        <v>4.1537580800043603</v>
      </c>
      <c r="K419" s="179">
        <f t="shared" si="22"/>
        <v>5.7056020986939888</v>
      </c>
      <c r="L419" s="179">
        <f t="shared" si="23"/>
        <v>15</v>
      </c>
      <c r="M419" s="179">
        <f t="shared" si="24"/>
        <v>3.3</v>
      </c>
    </row>
    <row r="420" spans="1:13">
      <c r="A420" s="180">
        <v>1120</v>
      </c>
      <c r="B420" s="180" t="s">
        <v>146</v>
      </c>
      <c r="C420" s="180" t="s">
        <v>92</v>
      </c>
      <c r="D420" s="181">
        <v>0.33</v>
      </c>
      <c r="E420" s="181">
        <v>53.9</v>
      </c>
      <c r="F420" s="181">
        <v>0.08</v>
      </c>
      <c r="G420" s="181">
        <v>0.96799999999999997</v>
      </c>
      <c r="H420" s="181">
        <v>0.125</v>
      </c>
      <c r="I420" s="181">
        <v>0.28799999999999998</v>
      </c>
      <c r="J420" s="184">
        <v>25.604026259899999</v>
      </c>
      <c r="K420" s="179">
        <f t="shared" si="22"/>
        <v>35.169690470598638</v>
      </c>
      <c r="L420" s="179">
        <f t="shared" si="23"/>
        <v>92.6</v>
      </c>
      <c r="M420" s="179">
        <f t="shared" si="24"/>
        <v>20.399999999999999</v>
      </c>
    </row>
    <row r="421" spans="1:13">
      <c r="A421" s="180">
        <v>1120</v>
      </c>
      <c r="B421" s="180" t="s">
        <v>146</v>
      </c>
      <c r="C421" s="180" t="s">
        <v>93</v>
      </c>
      <c r="D421" s="181">
        <v>0.33</v>
      </c>
      <c r="E421" s="181">
        <v>53.9</v>
      </c>
      <c r="F421" s="181">
        <v>0.08</v>
      </c>
      <c r="G421" s="181">
        <v>0.96799999999999997</v>
      </c>
      <c r="H421" s="181">
        <v>0.125</v>
      </c>
      <c r="I421" s="181">
        <v>0.28799999999999998</v>
      </c>
      <c r="J421" s="184">
        <v>1.8565311624426899</v>
      </c>
      <c r="K421" s="179">
        <f t="shared" si="22"/>
        <v>2.5501312047312785</v>
      </c>
      <c r="L421" s="179">
        <f t="shared" si="23"/>
        <v>6.7</v>
      </c>
      <c r="M421" s="179">
        <f t="shared" si="24"/>
        <v>1.5</v>
      </c>
    </row>
    <row r="422" spans="1:13">
      <c r="A422" s="180">
        <v>1120</v>
      </c>
      <c r="B422" s="180" t="s">
        <v>146</v>
      </c>
      <c r="C422" s="180" t="s">
        <v>92</v>
      </c>
      <c r="D422" s="181">
        <v>0.33</v>
      </c>
      <c r="E422" s="181">
        <v>53.9</v>
      </c>
      <c r="F422" s="181">
        <v>0.08</v>
      </c>
      <c r="G422" s="181">
        <v>0.96799999999999997</v>
      </c>
      <c r="H422" s="181">
        <v>0.125</v>
      </c>
      <c r="I422" s="181">
        <v>0.28799999999999998</v>
      </c>
      <c r="J422" s="184">
        <v>6.2498891325360999</v>
      </c>
      <c r="K422" s="179">
        <f t="shared" si="22"/>
        <v>8.5848477124515874</v>
      </c>
      <c r="L422" s="179">
        <f t="shared" si="23"/>
        <v>22.6</v>
      </c>
      <c r="M422" s="179">
        <f t="shared" si="24"/>
        <v>5</v>
      </c>
    </row>
    <row r="423" spans="1:13">
      <c r="A423" s="180">
        <v>1120</v>
      </c>
      <c r="B423" s="180" t="s">
        <v>146</v>
      </c>
      <c r="C423" s="180" t="s">
        <v>94</v>
      </c>
      <c r="D423" s="181">
        <v>0.33</v>
      </c>
      <c r="E423" s="181">
        <v>53.9</v>
      </c>
      <c r="F423" s="181">
        <v>0.08</v>
      </c>
      <c r="G423" s="181">
        <v>0.96799999999999997</v>
      </c>
      <c r="H423" s="181">
        <v>0.125</v>
      </c>
      <c r="I423" s="181">
        <v>0.28799999999999998</v>
      </c>
      <c r="J423" s="184">
        <v>56.984625697799999</v>
      </c>
      <c r="K423" s="179">
        <f t="shared" si="22"/>
        <v>78.274081858498064</v>
      </c>
      <c r="L423" s="179">
        <f t="shared" si="23"/>
        <v>206.2</v>
      </c>
      <c r="M423" s="179">
        <f t="shared" si="24"/>
        <v>45.4</v>
      </c>
    </row>
    <row r="424" spans="1:13">
      <c r="A424" s="180">
        <v>1120</v>
      </c>
      <c r="B424" s="180" t="s">
        <v>146</v>
      </c>
      <c r="C424" s="180" t="s">
        <v>94</v>
      </c>
      <c r="D424" s="181">
        <v>0.33</v>
      </c>
      <c r="E424" s="181">
        <v>53.9</v>
      </c>
      <c r="F424" s="181">
        <v>0.08</v>
      </c>
      <c r="G424" s="181">
        <v>0.96799999999999997</v>
      </c>
      <c r="H424" s="181">
        <v>0.125</v>
      </c>
      <c r="I424" s="181">
        <v>0.28799999999999998</v>
      </c>
      <c r="J424" s="184">
        <v>1.0061136289892301</v>
      </c>
      <c r="K424" s="179">
        <f t="shared" si="22"/>
        <v>1.3819976807796064</v>
      </c>
      <c r="L424" s="179">
        <f t="shared" si="23"/>
        <v>3.6</v>
      </c>
      <c r="M424" s="179">
        <f t="shared" si="24"/>
        <v>0.8</v>
      </c>
    </row>
    <row r="425" spans="1:13">
      <c r="A425" s="180">
        <v>1120</v>
      </c>
      <c r="B425" s="180" t="s">
        <v>146</v>
      </c>
      <c r="C425" s="180" t="s">
        <v>92</v>
      </c>
      <c r="D425" s="181">
        <v>0.33</v>
      </c>
      <c r="E425" s="181">
        <v>53.9</v>
      </c>
      <c r="F425" s="181">
        <v>0.08</v>
      </c>
      <c r="G425" s="181">
        <v>0.96799999999999997</v>
      </c>
      <c r="H425" s="181">
        <v>0.125</v>
      </c>
      <c r="I425" s="181">
        <v>0.28799999999999998</v>
      </c>
      <c r="J425" s="184">
        <v>18.592619329600002</v>
      </c>
      <c r="K425" s="179">
        <f t="shared" si="22"/>
        <v>25.538821911138559</v>
      </c>
      <c r="L425" s="179">
        <f t="shared" si="23"/>
        <v>67.3</v>
      </c>
      <c r="M425" s="179">
        <f t="shared" si="24"/>
        <v>14.8</v>
      </c>
    </row>
    <row r="426" spans="1:13">
      <c r="A426" s="180">
        <v>1120</v>
      </c>
      <c r="B426" s="180" t="s">
        <v>146</v>
      </c>
      <c r="C426" s="180" t="s">
        <v>92</v>
      </c>
      <c r="D426" s="181">
        <v>0.33</v>
      </c>
      <c r="E426" s="181">
        <v>53.9</v>
      </c>
      <c r="F426" s="181">
        <v>0.08</v>
      </c>
      <c r="G426" s="181">
        <v>0.96799999999999997</v>
      </c>
      <c r="H426" s="181">
        <v>0.125</v>
      </c>
      <c r="I426" s="181">
        <v>0.28799999999999998</v>
      </c>
      <c r="J426" s="184">
        <v>2.5605522753394598E-3</v>
      </c>
      <c r="K426" s="179">
        <f t="shared" si="22"/>
        <v>3.517174605406282E-3</v>
      </c>
      <c r="L426" s="179">
        <f t="shared" si="23"/>
        <v>0</v>
      </c>
      <c r="M426" s="179">
        <f t="shared" si="24"/>
        <v>0</v>
      </c>
    </row>
    <row r="427" spans="1:13">
      <c r="A427" s="180">
        <v>1120</v>
      </c>
      <c r="B427" s="180" t="s">
        <v>146</v>
      </c>
      <c r="C427" s="180" t="s">
        <v>94</v>
      </c>
      <c r="D427" s="181">
        <v>0.33</v>
      </c>
      <c r="E427" s="181">
        <v>53.9</v>
      </c>
      <c r="F427" s="181">
        <v>0.08</v>
      </c>
      <c r="G427" s="181">
        <v>0.96799999999999997</v>
      </c>
      <c r="H427" s="181">
        <v>0.125</v>
      </c>
      <c r="I427" s="181">
        <v>0.28799999999999998</v>
      </c>
      <c r="J427" s="184">
        <v>4.3717680717860599E-2</v>
      </c>
      <c r="K427" s="179">
        <f t="shared" si="22"/>
        <v>6.0050606234053318E-2</v>
      </c>
      <c r="L427" s="179">
        <f t="shared" si="23"/>
        <v>0.2</v>
      </c>
      <c r="M427" s="179">
        <f t="shared" si="24"/>
        <v>0</v>
      </c>
    </row>
    <row r="428" spans="1:13">
      <c r="A428" s="180">
        <v>1190</v>
      </c>
      <c r="B428" s="180" t="s">
        <v>96</v>
      </c>
      <c r="D428" s="181">
        <v>0.8</v>
      </c>
      <c r="E428" s="181">
        <v>49.9</v>
      </c>
      <c r="F428" s="181">
        <v>0</v>
      </c>
      <c r="G428" s="181">
        <v>0.96799999999999997</v>
      </c>
      <c r="H428" s="181">
        <v>0.125</v>
      </c>
      <c r="I428" s="181">
        <v>0.28799999999999998</v>
      </c>
      <c r="J428" s="184">
        <v>0.109460822093591</v>
      </c>
      <c r="K428" s="179">
        <f t="shared" si="22"/>
        <v>0.13109028053928456</v>
      </c>
      <c r="L428" s="179">
        <f t="shared" si="23"/>
        <v>0.3</v>
      </c>
      <c r="M428" s="179">
        <f t="shared" si="24"/>
        <v>0.1</v>
      </c>
    </row>
    <row r="429" spans="1:13">
      <c r="A429" s="180">
        <v>1190</v>
      </c>
      <c r="B429" s="180" t="s">
        <v>96</v>
      </c>
      <c r="C429" s="180" t="s">
        <v>94</v>
      </c>
      <c r="D429" s="181">
        <v>0.8</v>
      </c>
      <c r="E429" s="181">
        <v>49.9</v>
      </c>
      <c r="F429" s="181">
        <v>0</v>
      </c>
      <c r="G429" s="181">
        <v>0.96799999999999997</v>
      </c>
      <c r="H429" s="181">
        <v>0.125</v>
      </c>
      <c r="I429" s="181">
        <v>0.28799999999999998</v>
      </c>
      <c r="J429" s="184">
        <v>1.82145151816076</v>
      </c>
      <c r="K429" s="179">
        <f t="shared" si="22"/>
        <v>2.1813703381493261</v>
      </c>
      <c r="L429" s="179">
        <f t="shared" si="23"/>
        <v>5.7</v>
      </c>
      <c r="M429" s="179">
        <f t="shared" si="24"/>
        <v>2.2000000000000002</v>
      </c>
    </row>
    <row r="430" spans="1:13">
      <c r="A430" s="180">
        <v>1190</v>
      </c>
      <c r="B430" s="180" t="s">
        <v>96</v>
      </c>
      <c r="C430" s="180" t="s">
        <v>94</v>
      </c>
      <c r="D430" s="181">
        <v>0.8</v>
      </c>
      <c r="E430" s="181">
        <v>49.9</v>
      </c>
      <c r="F430" s="181">
        <v>0</v>
      </c>
      <c r="G430" s="181">
        <v>0.96799999999999997</v>
      </c>
      <c r="H430" s="181">
        <v>0.125</v>
      </c>
      <c r="I430" s="181">
        <v>0.28799999999999998</v>
      </c>
      <c r="J430" s="184">
        <v>3.3239666409473997E-2</v>
      </c>
      <c r="K430" s="179">
        <f t="shared" si="22"/>
        <v>3.9807824491986055E-2</v>
      </c>
      <c r="L430" s="179">
        <f t="shared" si="23"/>
        <v>0.1</v>
      </c>
      <c r="M430" s="179">
        <f t="shared" si="24"/>
        <v>0</v>
      </c>
    </row>
    <row r="431" spans="1:13">
      <c r="A431" s="180">
        <v>1190</v>
      </c>
      <c r="B431" s="180" t="s">
        <v>96</v>
      </c>
      <c r="C431" s="180" t="s">
        <v>92</v>
      </c>
      <c r="D431" s="181">
        <v>0.8</v>
      </c>
      <c r="E431" s="181">
        <v>49.9</v>
      </c>
      <c r="F431" s="181">
        <v>0</v>
      </c>
      <c r="G431" s="181">
        <v>0.96799999999999997</v>
      </c>
      <c r="H431" s="181">
        <v>0.125</v>
      </c>
      <c r="I431" s="181">
        <v>0.28799999999999998</v>
      </c>
      <c r="J431" s="184">
        <v>14.8282418719</v>
      </c>
      <c r="K431" s="179">
        <f t="shared" si="22"/>
        <v>17.758302465787438</v>
      </c>
      <c r="L431" s="179">
        <f t="shared" si="23"/>
        <v>46.8</v>
      </c>
      <c r="M431" s="179">
        <f t="shared" si="24"/>
        <v>17.899999999999999</v>
      </c>
    </row>
    <row r="432" spans="1:13">
      <c r="A432" s="180">
        <v>1190</v>
      </c>
      <c r="B432" s="180" t="s">
        <v>96</v>
      </c>
      <c r="C432" s="180" t="s">
        <v>94</v>
      </c>
      <c r="D432" s="181">
        <v>0.8</v>
      </c>
      <c r="E432" s="181">
        <v>49.9</v>
      </c>
      <c r="F432" s="181">
        <v>0</v>
      </c>
      <c r="G432" s="181">
        <v>0.96799999999999997</v>
      </c>
      <c r="H432" s="181">
        <v>0.125</v>
      </c>
      <c r="I432" s="181">
        <v>0.28799999999999998</v>
      </c>
      <c r="J432" s="184">
        <v>6.0456639363029403</v>
      </c>
      <c r="K432" s="179">
        <f t="shared" si="22"/>
        <v>7.2402871301164007</v>
      </c>
      <c r="L432" s="179">
        <f t="shared" si="23"/>
        <v>19.100000000000001</v>
      </c>
      <c r="M432" s="179">
        <f t="shared" si="24"/>
        <v>7.3</v>
      </c>
    </row>
    <row r="433" spans="1:13">
      <c r="A433" s="180">
        <v>1190</v>
      </c>
      <c r="B433" s="180" t="s">
        <v>96</v>
      </c>
      <c r="C433" s="180" t="s">
        <v>94</v>
      </c>
      <c r="D433" s="181">
        <v>0.8</v>
      </c>
      <c r="E433" s="181">
        <v>49.9</v>
      </c>
      <c r="F433" s="181">
        <v>0</v>
      </c>
      <c r="G433" s="181">
        <v>0.96799999999999997</v>
      </c>
      <c r="H433" s="181">
        <v>0.125</v>
      </c>
      <c r="I433" s="181">
        <v>0.28799999999999998</v>
      </c>
      <c r="J433" s="184">
        <v>1.63968628059594</v>
      </c>
      <c r="K433" s="179">
        <f t="shared" si="22"/>
        <v>1.9636882896416976</v>
      </c>
      <c r="L433" s="179">
        <f t="shared" si="23"/>
        <v>5.2</v>
      </c>
      <c r="M433" s="179">
        <f t="shared" si="24"/>
        <v>2</v>
      </c>
    </row>
    <row r="434" spans="1:13">
      <c r="A434" s="180">
        <v>1190</v>
      </c>
      <c r="B434" s="180" t="s">
        <v>96</v>
      </c>
      <c r="C434" s="180" t="s">
        <v>92</v>
      </c>
      <c r="D434" s="181">
        <v>0.8</v>
      </c>
      <c r="E434" s="181">
        <v>49.9</v>
      </c>
      <c r="F434" s="181">
        <v>0</v>
      </c>
      <c r="G434" s="181">
        <v>0.96799999999999997</v>
      </c>
      <c r="H434" s="181">
        <v>0.125</v>
      </c>
      <c r="I434" s="181">
        <v>0.28799999999999998</v>
      </c>
      <c r="J434" s="184">
        <v>43.7190147763</v>
      </c>
      <c r="K434" s="179">
        <f t="shared" si="22"/>
        <v>52.357892096096869</v>
      </c>
      <c r="L434" s="179">
        <f t="shared" si="23"/>
        <v>137.9</v>
      </c>
      <c r="M434" s="179">
        <f t="shared" si="24"/>
        <v>52.8</v>
      </c>
    </row>
    <row r="435" spans="1:13">
      <c r="A435" s="180">
        <v>1190</v>
      </c>
      <c r="B435" s="180" t="s">
        <v>96</v>
      </c>
      <c r="C435" s="180" t="s">
        <v>92</v>
      </c>
      <c r="D435" s="181">
        <v>0.8</v>
      </c>
      <c r="E435" s="181">
        <v>49.9</v>
      </c>
      <c r="F435" s="181">
        <v>0</v>
      </c>
      <c r="G435" s="181">
        <v>0.96799999999999997</v>
      </c>
      <c r="H435" s="181">
        <v>0.125</v>
      </c>
      <c r="I435" s="181">
        <v>0.28799999999999998</v>
      </c>
      <c r="J435" s="184">
        <v>8.9444452270316699</v>
      </c>
      <c r="K435" s="179">
        <f t="shared" si="22"/>
        <v>10.711867603893126</v>
      </c>
      <c r="L435" s="179">
        <f t="shared" si="23"/>
        <v>28.2</v>
      </c>
      <c r="M435" s="179">
        <f t="shared" si="24"/>
        <v>10.8</v>
      </c>
    </row>
    <row r="436" spans="1:13">
      <c r="A436" s="180">
        <v>1190</v>
      </c>
      <c r="B436" s="180" t="s">
        <v>96</v>
      </c>
      <c r="C436" s="180" t="s">
        <v>92</v>
      </c>
      <c r="D436" s="181">
        <v>0.8</v>
      </c>
      <c r="E436" s="181">
        <v>49.9</v>
      </c>
      <c r="F436" s="181">
        <v>0</v>
      </c>
      <c r="G436" s="181">
        <v>0.96799999999999997</v>
      </c>
      <c r="H436" s="181">
        <v>0.125</v>
      </c>
      <c r="I436" s="181">
        <v>0.28799999999999998</v>
      </c>
      <c r="J436" s="184">
        <v>2.9419339700599698</v>
      </c>
      <c r="K436" s="179">
        <f t="shared" si="22"/>
        <v>3.5232601225438192</v>
      </c>
      <c r="L436" s="179">
        <f t="shared" si="23"/>
        <v>9.3000000000000007</v>
      </c>
      <c r="M436" s="179">
        <f t="shared" si="24"/>
        <v>3.6</v>
      </c>
    </row>
    <row r="437" spans="1:13">
      <c r="A437" s="180">
        <v>1210</v>
      </c>
      <c r="B437" s="180" t="s">
        <v>149</v>
      </c>
      <c r="C437" s="180" t="s">
        <v>91</v>
      </c>
      <c r="D437" s="181">
        <v>0.22</v>
      </c>
      <c r="E437" s="181">
        <v>50.8</v>
      </c>
      <c r="F437" s="181">
        <v>0</v>
      </c>
      <c r="G437" s="181">
        <v>1.2450000000000001</v>
      </c>
      <c r="H437" s="181">
        <v>0.21299999999999999</v>
      </c>
      <c r="I437" s="181">
        <v>0.28799999999999998</v>
      </c>
      <c r="J437" s="184">
        <v>16.153598525500001</v>
      </c>
      <c r="K437" s="179">
        <f t="shared" si="22"/>
        <v>19.694467322289601</v>
      </c>
      <c r="L437" s="179">
        <f t="shared" si="23"/>
        <v>66.7</v>
      </c>
      <c r="M437" s="179">
        <f t="shared" si="24"/>
        <v>15</v>
      </c>
    </row>
    <row r="438" spans="1:13">
      <c r="A438" s="180">
        <v>1210</v>
      </c>
      <c r="B438" s="180" t="s">
        <v>149</v>
      </c>
      <c r="D438" s="181">
        <v>0.22</v>
      </c>
      <c r="E438" s="181">
        <v>50.8</v>
      </c>
      <c r="F438" s="181">
        <v>0</v>
      </c>
      <c r="G438" s="181">
        <v>1.2450000000000001</v>
      </c>
      <c r="H438" s="181">
        <v>0.21299999999999999</v>
      </c>
      <c r="I438" s="181">
        <v>0.28799999999999998</v>
      </c>
      <c r="J438" s="184">
        <v>0.104698682797133</v>
      </c>
      <c r="K438" s="179">
        <f t="shared" si="22"/>
        <v>0.12764863406626453</v>
      </c>
      <c r="L438" s="179">
        <f t="shared" si="23"/>
        <v>0.4</v>
      </c>
      <c r="M438" s="179">
        <f t="shared" si="24"/>
        <v>0.1</v>
      </c>
    </row>
    <row r="439" spans="1:13">
      <c r="A439" s="180">
        <v>1210</v>
      </c>
      <c r="B439" s="180" t="s">
        <v>149</v>
      </c>
      <c r="C439" s="180" t="s">
        <v>91</v>
      </c>
      <c r="D439" s="181">
        <v>0.22</v>
      </c>
      <c r="E439" s="181">
        <v>50.8</v>
      </c>
      <c r="F439" s="181">
        <v>0</v>
      </c>
      <c r="G439" s="181">
        <v>1.2450000000000001</v>
      </c>
      <c r="H439" s="181">
        <v>0.21299999999999999</v>
      </c>
      <c r="I439" s="181">
        <v>0.28799999999999998</v>
      </c>
      <c r="J439" s="184">
        <v>0.19507294844694401</v>
      </c>
      <c r="K439" s="179">
        <f t="shared" si="22"/>
        <v>0.23783293874651409</v>
      </c>
      <c r="L439" s="179">
        <f t="shared" si="23"/>
        <v>0.8</v>
      </c>
      <c r="M439" s="179">
        <f t="shared" si="24"/>
        <v>0.2</v>
      </c>
    </row>
    <row r="440" spans="1:13">
      <c r="A440" s="180">
        <v>1210</v>
      </c>
      <c r="B440" s="180" t="s">
        <v>149</v>
      </c>
      <c r="C440" s="180" t="s">
        <v>92</v>
      </c>
      <c r="D440" s="181">
        <v>0.22</v>
      </c>
      <c r="E440" s="181">
        <v>50.8</v>
      </c>
      <c r="F440" s="181">
        <v>0</v>
      </c>
      <c r="G440" s="181">
        <v>1.2450000000000001</v>
      </c>
      <c r="H440" s="181">
        <v>0.21299999999999999</v>
      </c>
      <c r="I440" s="181">
        <v>0.28799999999999998</v>
      </c>
      <c r="J440" s="184">
        <v>0.70158310535662904</v>
      </c>
      <c r="K440" s="179">
        <f t="shared" si="22"/>
        <v>0.85537012205080198</v>
      </c>
      <c r="L440" s="179">
        <f t="shared" si="23"/>
        <v>2.9</v>
      </c>
      <c r="M440" s="179">
        <f t="shared" si="24"/>
        <v>0.7</v>
      </c>
    </row>
    <row r="441" spans="1:13">
      <c r="A441" s="180">
        <v>1210</v>
      </c>
      <c r="B441" s="180" t="s">
        <v>149</v>
      </c>
      <c r="C441" s="180" t="s">
        <v>91</v>
      </c>
      <c r="D441" s="181">
        <v>0.22</v>
      </c>
      <c r="E441" s="181">
        <v>50.8</v>
      </c>
      <c r="F441" s="181">
        <v>0</v>
      </c>
      <c r="G441" s="181">
        <v>1.2450000000000001</v>
      </c>
      <c r="H441" s="181">
        <v>0.21299999999999999</v>
      </c>
      <c r="I441" s="181">
        <v>0.28799999999999998</v>
      </c>
      <c r="J441" s="184">
        <v>10.3719813613</v>
      </c>
      <c r="K441" s="179">
        <f t="shared" si="22"/>
        <v>12.645519675696958</v>
      </c>
      <c r="L441" s="179">
        <f t="shared" si="23"/>
        <v>42.8</v>
      </c>
      <c r="M441" s="179">
        <f t="shared" si="24"/>
        <v>9.6</v>
      </c>
    </row>
    <row r="442" spans="1:13">
      <c r="A442" s="180">
        <v>1210</v>
      </c>
      <c r="B442" s="180" t="s">
        <v>149</v>
      </c>
      <c r="C442" s="180" t="s">
        <v>91</v>
      </c>
      <c r="D442" s="181">
        <v>0.22</v>
      </c>
      <c r="E442" s="181">
        <v>50.8</v>
      </c>
      <c r="F442" s="181">
        <v>0</v>
      </c>
      <c r="G442" s="181">
        <v>1.2450000000000001</v>
      </c>
      <c r="H442" s="181">
        <v>0.21299999999999999</v>
      </c>
      <c r="I442" s="181">
        <v>0.28799999999999998</v>
      </c>
      <c r="J442" s="184">
        <v>8.5157824453551707E-3</v>
      </c>
      <c r="K442" s="179">
        <f t="shared" si="22"/>
        <v>1.0382441957377022E-2</v>
      </c>
      <c r="L442" s="179">
        <f t="shared" si="23"/>
        <v>0</v>
      </c>
      <c r="M442" s="179">
        <f t="shared" si="24"/>
        <v>0</v>
      </c>
    </row>
    <row r="443" spans="1:13">
      <c r="A443" s="180">
        <v>1210</v>
      </c>
      <c r="B443" s="180" t="s">
        <v>149</v>
      </c>
      <c r="C443" s="180" t="s">
        <v>92</v>
      </c>
      <c r="D443" s="181">
        <v>0.22</v>
      </c>
      <c r="E443" s="181">
        <v>50.8</v>
      </c>
      <c r="F443" s="181">
        <v>0</v>
      </c>
      <c r="G443" s="181">
        <v>1.2450000000000001</v>
      </c>
      <c r="H443" s="181">
        <v>0.21299999999999999</v>
      </c>
      <c r="I443" s="181">
        <v>0.28799999999999998</v>
      </c>
      <c r="J443" s="184">
        <v>0.15872515166789</v>
      </c>
      <c r="K443" s="179">
        <f t="shared" si="22"/>
        <v>0.19351770491349149</v>
      </c>
      <c r="L443" s="179">
        <f t="shared" si="23"/>
        <v>0.7</v>
      </c>
      <c r="M443" s="179">
        <f t="shared" si="24"/>
        <v>0.1</v>
      </c>
    </row>
    <row r="444" spans="1:13">
      <c r="A444" s="180">
        <v>1210</v>
      </c>
      <c r="B444" s="180" t="s">
        <v>149</v>
      </c>
      <c r="C444" s="180" t="s">
        <v>91</v>
      </c>
      <c r="D444" s="181">
        <v>0.22</v>
      </c>
      <c r="E444" s="181">
        <v>50.8</v>
      </c>
      <c r="F444" s="181">
        <v>0</v>
      </c>
      <c r="G444" s="181">
        <v>1.2450000000000001</v>
      </c>
      <c r="H444" s="181">
        <v>0.21299999999999999</v>
      </c>
      <c r="I444" s="181">
        <v>0.28799999999999998</v>
      </c>
      <c r="J444" s="184">
        <v>0.51331167911214604</v>
      </c>
      <c r="K444" s="179">
        <f t="shared" si="22"/>
        <v>0.62582959917352843</v>
      </c>
      <c r="L444" s="179">
        <f t="shared" si="23"/>
        <v>2.1</v>
      </c>
      <c r="M444" s="179">
        <f t="shared" si="24"/>
        <v>0.5</v>
      </c>
    </row>
    <row r="445" spans="1:13">
      <c r="A445" s="180">
        <v>1210</v>
      </c>
      <c r="B445" s="180" t="s">
        <v>149</v>
      </c>
      <c r="C445" s="180" t="s">
        <v>91</v>
      </c>
      <c r="D445" s="181">
        <v>0.22</v>
      </c>
      <c r="E445" s="181">
        <v>50.8</v>
      </c>
      <c r="F445" s="181">
        <v>0</v>
      </c>
      <c r="G445" s="181">
        <v>1.2450000000000001</v>
      </c>
      <c r="H445" s="181">
        <v>0.21299999999999999</v>
      </c>
      <c r="I445" s="181">
        <v>0.28799999999999998</v>
      </c>
      <c r="J445" s="184">
        <v>3.0193432875384301</v>
      </c>
      <c r="K445" s="179">
        <f t="shared" si="22"/>
        <v>3.6811833361668533</v>
      </c>
      <c r="L445" s="179">
        <f t="shared" si="23"/>
        <v>12.5</v>
      </c>
      <c r="M445" s="179">
        <f t="shared" si="24"/>
        <v>2.8</v>
      </c>
    </row>
    <row r="446" spans="1:13">
      <c r="A446" s="180">
        <v>1210</v>
      </c>
      <c r="B446" s="180" t="s">
        <v>149</v>
      </c>
      <c r="C446" s="180" t="s">
        <v>92</v>
      </c>
      <c r="D446" s="181">
        <v>0.22</v>
      </c>
      <c r="E446" s="181">
        <v>50.8</v>
      </c>
      <c r="F446" s="181">
        <v>0</v>
      </c>
      <c r="G446" s="181">
        <v>1.2450000000000001</v>
      </c>
      <c r="H446" s="181">
        <v>0.21299999999999999</v>
      </c>
      <c r="I446" s="181">
        <v>0.28799999999999998</v>
      </c>
      <c r="J446" s="184">
        <v>1.3703050701303201</v>
      </c>
      <c r="K446" s="179">
        <f t="shared" si="22"/>
        <v>1.6706759415028862</v>
      </c>
      <c r="L446" s="179">
        <f t="shared" si="23"/>
        <v>5.7</v>
      </c>
      <c r="M446" s="179">
        <f t="shared" si="24"/>
        <v>1.3</v>
      </c>
    </row>
    <row r="447" spans="1:13">
      <c r="A447" s="180">
        <v>1210</v>
      </c>
      <c r="B447" s="180" t="s">
        <v>149</v>
      </c>
      <c r="C447" s="180" t="s">
        <v>92</v>
      </c>
      <c r="D447" s="181">
        <v>0.22</v>
      </c>
      <c r="E447" s="181">
        <v>50.8</v>
      </c>
      <c r="F447" s="181">
        <v>0</v>
      </c>
      <c r="G447" s="181">
        <v>1.2450000000000001</v>
      </c>
      <c r="H447" s="181">
        <v>0.21299999999999999</v>
      </c>
      <c r="I447" s="181">
        <v>0.28799999999999998</v>
      </c>
      <c r="J447" s="184">
        <v>0.77490392472762504</v>
      </c>
      <c r="K447" s="179">
        <f t="shared" si="22"/>
        <v>0.94476286502792028</v>
      </c>
      <c r="L447" s="179">
        <f t="shared" si="23"/>
        <v>3.2</v>
      </c>
      <c r="M447" s="179">
        <f t="shared" si="24"/>
        <v>0.7</v>
      </c>
    </row>
    <row r="448" spans="1:13">
      <c r="A448" s="180">
        <v>1210</v>
      </c>
      <c r="B448" s="180" t="s">
        <v>149</v>
      </c>
      <c r="C448" s="180" t="s">
        <v>92</v>
      </c>
      <c r="D448" s="181">
        <v>0.22</v>
      </c>
      <c r="E448" s="181">
        <v>50.8</v>
      </c>
      <c r="F448" s="181">
        <v>0</v>
      </c>
      <c r="G448" s="181">
        <v>1.2450000000000001</v>
      </c>
      <c r="H448" s="181">
        <v>0.21299999999999999</v>
      </c>
      <c r="I448" s="181">
        <v>0.28799999999999998</v>
      </c>
      <c r="J448" s="184">
        <v>0.94857153979040998</v>
      </c>
      <c r="K448" s="179">
        <f t="shared" si="22"/>
        <v>1.1564984213124678</v>
      </c>
      <c r="L448" s="179">
        <f t="shared" si="23"/>
        <v>3.9</v>
      </c>
      <c r="M448" s="179">
        <f t="shared" si="24"/>
        <v>0.9</v>
      </c>
    </row>
    <row r="449" spans="1:13">
      <c r="A449" s="180">
        <v>1210</v>
      </c>
      <c r="B449" s="180" t="s">
        <v>149</v>
      </c>
      <c r="C449" s="180" t="s">
        <v>91</v>
      </c>
      <c r="D449" s="181">
        <v>0.22</v>
      </c>
      <c r="E449" s="181">
        <v>50.8</v>
      </c>
      <c r="F449" s="181">
        <v>0</v>
      </c>
      <c r="G449" s="181">
        <v>1.2450000000000001</v>
      </c>
      <c r="H449" s="181">
        <v>0.21299999999999999</v>
      </c>
      <c r="I449" s="181">
        <v>0.28799999999999998</v>
      </c>
      <c r="J449" s="184">
        <v>5.2566175364465098</v>
      </c>
      <c r="K449" s="179">
        <f t="shared" si="22"/>
        <v>6.4088681004355834</v>
      </c>
      <c r="L449" s="179">
        <f t="shared" si="23"/>
        <v>21.7</v>
      </c>
      <c r="M449" s="179">
        <f t="shared" si="24"/>
        <v>4.9000000000000004</v>
      </c>
    </row>
    <row r="450" spans="1:13">
      <c r="A450" s="180">
        <v>1210</v>
      </c>
      <c r="B450" s="180" t="s">
        <v>149</v>
      </c>
      <c r="C450" s="180" t="s">
        <v>92</v>
      </c>
      <c r="D450" s="181">
        <v>0.22</v>
      </c>
      <c r="E450" s="181">
        <v>50.8</v>
      </c>
      <c r="F450" s="181">
        <v>0</v>
      </c>
      <c r="G450" s="181">
        <v>1.2450000000000001</v>
      </c>
      <c r="H450" s="181">
        <v>0.21299999999999999</v>
      </c>
      <c r="I450" s="181">
        <v>0.28799999999999998</v>
      </c>
      <c r="J450" s="184">
        <v>2.4285429077750202E-3</v>
      </c>
      <c r="K450" s="179">
        <f t="shared" si="22"/>
        <v>2.9608795131593041E-3</v>
      </c>
      <c r="L450" s="179">
        <f t="shared" si="23"/>
        <v>0</v>
      </c>
      <c r="M450" s="179">
        <f t="shared" si="24"/>
        <v>0</v>
      </c>
    </row>
    <row r="451" spans="1:13">
      <c r="A451" s="180">
        <v>1210</v>
      </c>
      <c r="B451" s="180" t="s">
        <v>149</v>
      </c>
      <c r="C451" s="180" t="s">
        <v>92</v>
      </c>
      <c r="D451" s="181">
        <v>0.22</v>
      </c>
      <c r="E451" s="181">
        <v>50.8</v>
      </c>
      <c r="F451" s="181">
        <v>0</v>
      </c>
      <c r="G451" s="181">
        <v>1.2450000000000001</v>
      </c>
      <c r="H451" s="181">
        <v>0.21299999999999999</v>
      </c>
      <c r="I451" s="181">
        <v>0.28799999999999998</v>
      </c>
      <c r="J451" s="184">
        <v>68.880096679000005</v>
      </c>
      <c r="K451" s="179">
        <f t="shared" ref="K451:K514" si="26">(E451*I451*J451/12)+(F451*J451)</f>
        <v>83.978613871036799</v>
      </c>
      <c r="L451" s="179">
        <f t="shared" ref="L451:L514" si="27">ROUND(2.721*G451*K451,1)</f>
        <v>284.5</v>
      </c>
      <c r="M451" s="179">
        <f t="shared" ref="M451:M514" si="28">ROUND((2.721*H451*K451)+(D451*J451),1)</f>
        <v>63.8</v>
      </c>
    </row>
    <row r="452" spans="1:13">
      <c r="A452" s="180">
        <v>1210</v>
      </c>
      <c r="B452" s="180" t="s">
        <v>143</v>
      </c>
      <c r="C452" s="180" t="s">
        <v>92</v>
      </c>
      <c r="D452" s="181">
        <v>0.19</v>
      </c>
      <c r="E452" s="181">
        <v>57.7</v>
      </c>
      <c r="F452" s="181">
        <v>0</v>
      </c>
      <c r="G452" s="181">
        <v>1.2450000000000001</v>
      </c>
      <c r="H452" s="181">
        <v>0.21299999999999999</v>
      </c>
      <c r="I452" s="181">
        <v>0.28799999999999998</v>
      </c>
      <c r="J452" s="184">
        <v>19.837467381900002</v>
      </c>
      <c r="K452" s="179">
        <f t="shared" si="26"/>
        <v>27.470924830455122</v>
      </c>
      <c r="L452" s="179">
        <f t="shared" si="27"/>
        <v>93.1</v>
      </c>
      <c r="M452" s="179">
        <f t="shared" si="28"/>
        <v>19.7</v>
      </c>
    </row>
    <row r="453" spans="1:13">
      <c r="A453" s="180">
        <v>1210</v>
      </c>
      <c r="B453" s="180" t="s">
        <v>143</v>
      </c>
      <c r="C453" s="180" t="s">
        <v>94</v>
      </c>
      <c r="D453" s="181">
        <v>0.19</v>
      </c>
      <c r="E453" s="181">
        <v>57.7</v>
      </c>
      <c r="F453" s="181">
        <v>0</v>
      </c>
      <c r="G453" s="181">
        <v>1.2450000000000001</v>
      </c>
      <c r="H453" s="181">
        <v>0.21299999999999999</v>
      </c>
      <c r="I453" s="181">
        <v>0.28799999999999998</v>
      </c>
      <c r="J453" s="184">
        <v>2.0189276809618201E-2</v>
      </c>
      <c r="K453" s="179">
        <f t="shared" si="26"/>
        <v>2.7958110525959284E-2</v>
      </c>
      <c r="L453" s="179">
        <f t="shared" si="27"/>
        <v>0.1</v>
      </c>
      <c r="M453" s="179">
        <f t="shared" si="28"/>
        <v>0</v>
      </c>
    </row>
    <row r="454" spans="1:13">
      <c r="A454" s="180">
        <v>1210</v>
      </c>
      <c r="B454" s="180" t="s">
        <v>143</v>
      </c>
      <c r="C454" s="180" t="s">
        <v>94</v>
      </c>
      <c r="D454" s="181">
        <v>0.19</v>
      </c>
      <c r="E454" s="181">
        <v>57.7</v>
      </c>
      <c r="F454" s="181">
        <v>0</v>
      </c>
      <c r="G454" s="181">
        <v>1.2450000000000001</v>
      </c>
      <c r="H454" s="181">
        <v>0.21299999999999999</v>
      </c>
      <c r="I454" s="181">
        <v>0.28799999999999998</v>
      </c>
      <c r="J454" s="184">
        <v>0.15567910885023001</v>
      </c>
      <c r="K454" s="179">
        <f t="shared" si="26"/>
        <v>0.21558442993579852</v>
      </c>
      <c r="L454" s="179">
        <f t="shared" si="27"/>
        <v>0.7</v>
      </c>
      <c r="M454" s="179">
        <f t="shared" si="28"/>
        <v>0.2</v>
      </c>
    </row>
    <row r="455" spans="1:13">
      <c r="A455" s="180">
        <v>1210</v>
      </c>
      <c r="B455" s="180" t="s">
        <v>143</v>
      </c>
      <c r="D455" s="181">
        <v>0.19</v>
      </c>
      <c r="E455" s="181">
        <v>57.7</v>
      </c>
      <c r="F455" s="181">
        <v>0</v>
      </c>
      <c r="G455" s="181">
        <v>1.2450000000000001</v>
      </c>
      <c r="H455" s="181">
        <v>0.21299999999999999</v>
      </c>
      <c r="I455" s="181">
        <v>0.28799999999999998</v>
      </c>
      <c r="J455" s="184">
        <v>0.13148506856498901</v>
      </c>
      <c r="K455" s="179">
        <f t="shared" si="26"/>
        <v>0.18208052294879676</v>
      </c>
      <c r="L455" s="179">
        <f t="shared" si="27"/>
        <v>0.6</v>
      </c>
      <c r="M455" s="179">
        <f t="shared" si="28"/>
        <v>0.1</v>
      </c>
    </row>
    <row r="456" spans="1:13">
      <c r="A456" s="180">
        <v>1210</v>
      </c>
      <c r="B456" s="180" t="s">
        <v>143</v>
      </c>
      <c r="C456" s="180" t="s">
        <v>91</v>
      </c>
      <c r="D456" s="181">
        <v>0.19</v>
      </c>
      <c r="E456" s="181">
        <v>57.7</v>
      </c>
      <c r="F456" s="181">
        <v>0</v>
      </c>
      <c r="G456" s="181">
        <v>1.2450000000000001</v>
      </c>
      <c r="H456" s="181">
        <v>0.21299999999999999</v>
      </c>
      <c r="I456" s="181">
        <v>0.28799999999999998</v>
      </c>
      <c r="J456" s="184">
        <v>32.496948096499999</v>
      </c>
      <c r="K456" s="179">
        <f t="shared" si="26"/>
        <v>45.0017737240332</v>
      </c>
      <c r="L456" s="179">
        <f t="shared" si="27"/>
        <v>152.5</v>
      </c>
      <c r="M456" s="179">
        <f t="shared" si="28"/>
        <v>32.299999999999997</v>
      </c>
    </row>
    <row r="457" spans="1:13">
      <c r="A457" s="180">
        <v>1210</v>
      </c>
      <c r="B457" s="180" t="s">
        <v>143</v>
      </c>
      <c r="C457" s="180" t="s">
        <v>92</v>
      </c>
      <c r="D457" s="181">
        <v>0.19</v>
      </c>
      <c r="E457" s="181">
        <v>57.7</v>
      </c>
      <c r="F457" s="181">
        <v>0</v>
      </c>
      <c r="G457" s="181">
        <v>1.2450000000000001</v>
      </c>
      <c r="H457" s="181">
        <v>0.21299999999999999</v>
      </c>
      <c r="I457" s="181">
        <v>0.28799999999999998</v>
      </c>
      <c r="J457" s="184">
        <v>26.477845587400001</v>
      </c>
      <c r="K457" s="179">
        <f t="shared" si="26"/>
        <v>36.666520569431519</v>
      </c>
      <c r="L457" s="179">
        <f t="shared" si="27"/>
        <v>124.2</v>
      </c>
      <c r="M457" s="179">
        <f t="shared" si="28"/>
        <v>26.3</v>
      </c>
    </row>
    <row r="458" spans="1:13">
      <c r="A458" s="180">
        <v>1210</v>
      </c>
      <c r="B458" s="180" t="s">
        <v>149</v>
      </c>
      <c r="C458" s="180" t="s">
        <v>92</v>
      </c>
      <c r="D458" s="181">
        <v>0.22</v>
      </c>
      <c r="E458" s="181">
        <v>50.8</v>
      </c>
      <c r="F458" s="181">
        <v>0</v>
      </c>
      <c r="G458" s="181">
        <v>1.2450000000000001</v>
      </c>
      <c r="H458" s="181">
        <v>0.21299999999999999</v>
      </c>
      <c r="I458" s="181">
        <v>0.28799999999999998</v>
      </c>
      <c r="J458" s="184">
        <v>1.5011573767216799</v>
      </c>
      <c r="K458" s="179">
        <f t="shared" si="26"/>
        <v>1.830211073699072</v>
      </c>
      <c r="L458" s="179">
        <f t="shared" si="27"/>
        <v>6.2</v>
      </c>
      <c r="M458" s="179">
        <f t="shared" si="28"/>
        <v>1.4</v>
      </c>
    </row>
    <row r="459" spans="1:13">
      <c r="A459" s="180">
        <v>1210</v>
      </c>
      <c r="B459" s="180" t="s">
        <v>149</v>
      </c>
      <c r="C459" s="180" t="s">
        <v>92</v>
      </c>
      <c r="D459" s="181">
        <v>0.22</v>
      </c>
      <c r="E459" s="181">
        <v>50.8</v>
      </c>
      <c r="F459" s="181">
        <v>0</v>
      </c>
      <c r="G459" s="181">
        <v>1.2450000000000001</v>
      </c>
      <c r="H459" s="181">
        <v>0.21299999999999999</v>
      </c>
      <c r="I459" s="181">
        <v>0.28799999999999998</v>
      </c>
      <c r="J459" s="184">
        <v>1.25803657360736</v>
      </c>
      <c r="K459" s="179">
        <f t="shared" si="26"/>
        <v>1.5337981905420932</v>
      </c>
      <c r="L459" s="179">
        <f t="shared" si="27"/>
        <v>5.2</v>
      </c>
      <c r="M459" s="179">
        <f t="shared" si="28"/>
        <v>1.2</v>
      </c>
    </row>
    <row r="460" spans="1:13">
      <c r="A460" s="180">
        <v>1210</v>
      </c>
      <c r="B460" s="180" t="s">
        <v>149</v>
      </c>
      <c r="C460" s="180" t="s">
        <v>91</v>
      </c>
      <c r="D460" s="181">
        <v>0.22</v>
      </c>
      <c r="E460" s="181">
        <v>50.8</v>
      </c>
      <c r="F460" s="181">
        <v>0</v>
      </c>
      <c r="G460" s="181">
        <v>1.2450000000000001</v>
      </c>
      <c r="H460" s="181">
        <v>0.21299999999999999</v>
      </c>
      <c r="I460" s="181">
        <v>0.28799999999999998</v>
      </c>
      <c r="J460" s="184">
        <v>3.2152300046289799</v>
      </c>
      <c r="K460" s="179">
        <f t="shared" si="26"/>
        <v>3.9200084216436522</v>
      </c>
      <c r="L460" s="179">
        <f t="shared" si="27"/>
        <v>13.3</v>
      </c>
      <c r="M460" s="179">
        <f t="shared" si="28"/>
        <v>3</v>
      </c>
    </row>
    <row r="461" spans="1:13">
      <c r="A461" s="180">
        <v>1210</v>
      </c>
      <c r="B461" s="180" t="s">
        <v>149</v>
      </c>
      <c r="C461" s="180" t="s">
        <v>92</v>
      </c>
      <c r="D461" s="181">
        <v>0.22</v>
      </c>
      <c r="E461" s="181">
        <v>50.8</v>
      </c>
      <c r="F461" s="181">
        <v>0</v>
      </c>
      <c r="G461" s="181">
        <v>1.2450000000000001</v>
      </c>
      <c r="H461" s="181">
        <v>0.21299999999999999</v>
      </c>
      <c r="I461" s="181">
        <v>0.28799999999999998</v>
      </c>
      <c r="J461" s="184">
        <v>20.065506929400001</v>
      </c>
      <c r="K461" s="179">
        <f t="shared" si="26"/>
        <v>24.463866048324476</v>
      </c>
      <c r="L461" s="179">
        <f t="shared" si="27"/>
        <v>82.9</v>
      </c>
      <c r="M461" s="179">
        <f t="shared" si="28"/>
        <v>18.600000000000001</v>
      </c>
    </row>
    <row r="462" spans="1:13">
      <c r="A462" s="180">
        <v>1210</v>
      </c>
      <c r="B462" s="180" t="s">
        <v>146</v>
      </c>
      <c r="C462" s="180" t="s">
        <v>91</v>
      </c>
      <c r="D462" s="181">
        <v>0.33</v>
      </c>
      <c r="E462" s="181">
        <v>53.9</v>
      </c>
      <c r="F462" s="181">
        <v>0.08</v>
      </c>
      <c r="G462" s="181">
        <v>1.2450000000000001</v>
      </c>
      <c r="H462" s="181">
        <v>0.21299999999999999</v>
      </c>
      <c r="I462" s="181">
        <v>0.28799999999999998</v>
      </c>
      <c r="J462" s="184">
        <v>30.451754655999999</v>
      </c>
      <c r="K462" s="179">
        <f t="shared" si="26"/>
        <v>41.828530195481598</v>
      </c>
      <c r="L462" s="179">
        <f t="shared" si="27"/>
        <v>141.69999999999999</v>
      </c>
      <c r="M462" s="179">
        <f t="shared" si="28"/>
        <v>34.299999999999997</v>
      </c>
    </row>
    <row r="463" spans="1:13">
      <c r="A463" s="180">
        <v>1210</v>
      </c>
      <c r="B463" s="180" t="s">
        <v>146</v>
      </c>
      <c r="C463" s="180" t="s">
        <v>91</v>
      </c>
      <c r="D463" s="181">
        <v>0.33</v>
      </c>
      <c r="E463" s="181">
        <v>53.9</v>
      </c>
      <c r="F463" s="181">
        <v>0.08</v>
      </c>
      <c r="G463" s="181">
        <v>1.2450000000000001</v>
      </c>
      <c r="H463" s="181">
        <v>0.21299999999999999</v>
      </c>
      <c r="I463" s="181">
        <v>0.28799999999999998</v>
      </c>
      <c r="J463" s="184">
        <v>40.798371211000003</v>
      </c>
      <c r="K463" s="179">
        <f t="shared" si="26"/>
        <v>56.040642695429604</v>
      </c>
      <c r="L463" s="179">
        <f t="shared" si="27"/>
        <v>189.8</v>
      </c>
      <c r="M463" s="179">
        <f t="shared" si="28"/>
        <v>45.9</v>
      </c>
    </row>
    <row r="464" spans="1:13">
      <c r="A464" s="180">
        <v>1210</v>
      </c>
      <c r="B464" s="180" t="s">
        <v>146</v>
      </c>
      <c r="C464" s="180" t="s">
        <v>92</v>
      </c>
      <c r="D464" s="181">
        <v>0.33</v>
      </c>
      <c r="E464" s="181">
        <v>53.9</v>
      </c>
      <c r="F464" s="181">
        <v>0.08</v>
      </c>
      <c r="G464" s="181">
        <v>1.2450000000000001</v>
      </c>
      <c r="H464" s="181">
        <v>0.21299999999999999</v>
      </c>
      <c r="I464" s="181">
        <v>0.28799999999999998</v>
      </c>
      <c r="J464" s="184">
        <v>11.797178736099999</v>
      </c>
      <c r="K464" s="179">
        <f t="shared" si="26"/>
        <v>16.20460471190696</v>
      </c>
      <c r="L464" s="179">
        <f t="shared" si="27"/>
        <v>54.9</v>
      </c>
      <c r="M464" s="179">
        <f t="shared" si="28"/>
        <v>13.3</v>
      </c>
    </row>
    <row r="465" spans="1:13">
      <c r="A465" s="180">
        <v>1210</v>
      </c>
      <c r="B465" s="180" t="s">
        <v>146</v>
      </c>
      <c r="C465" s="180" t="s">
        <v>92</v>
      </c>
      <c r="D465" s="181">
        <v>0.33</v>
      </c>
      <c r="E465" s="181">
        <v>53.9</v>
      </c>
      <c r="F465" s="181">
        <v>0.08</v>
      </c>
      <c r="G465" s="181">
        <v>1.2450000000000001</v>
      </c>
      <c r="H465" s="181">
        <v>0.21299999999999999</v>
      </c>
      <c r="I465" s="181">
        <v>0.28799999999999998</v>
      </c>
      <c r="J465" s="184">
        <v>3.3632987354263602</v>
      </c>
      <c r="K465" s="179">
        <f t="shared" si="26"/>
        <v>4.6198271429816478</v>
      </c>
      <c r="L465" s="179">
        <f t="shared" si="27"/>
        <v>15.7</v>
      </c>
      <c r="M465" s="179">
        <f t="shared" si="28"/>
        <v>3.8</v>
      </c>
    </row>
    <row r="466" spans="1:13">
      <c r="A466" s="180">
        <v>1210</v>
      </c>
      <c r="B466" s="180" t="s">
        <v>146</v>
      </c>
      <c r="C466" s="180" t="s">
        <v>91</v>
      </c>
      <c r="D466" s="181">
        <v>0.33</v>
      </c>
      <c r="E466" s="181">
        <v>53.9</v>
      </c>
      <c r="F466" s="181">
        <v>0.08</v>
      </c>
      <c r="G466" s="181">
        <v>1.2450000000000001</v>
      </c>
      <c r="H466" s="181">
        <v>0.21299999999999999</v>
      </c>
      <c r="I466" s="181">
        <v>0.28799999999999998</v>
      </c>
      <c r="J466" s="184">
        <v>12.408533886600001</v>
      </c>
      <c r="K466" s="179">
        <f t="shared" si="26"/>
        <v>17.044362146633762</v>
      </c>
      <c r="L466" s="179">
        <f t="shared" si="27"/>
        <v>57.7</v>
      </c>
      <c r="M466" s="179">
        <f t="shared" si="28"/>
        <v>14</v>
      </c>
    </row>
    <row r="467" spans="1:13">
      <c r="A467" s="180">
        <v>1210</v>
      </c>
      <c r="B467" s="180" t="s">
        <v>146</v>
      </c>
      <c r="C467" s="180" t="s">
        <v>91</v>
      </c>
      <c r="D467" s="181">
        <v>0.33</v>
      </c>
      <c r="E467" s="181">
        <v>53.9</v>
      </c>
      <c r="F467" s="181">
        <v>0.08</v>
      </c>
      <c r="G467" s="181">
        <v>1.2450000000000001</v>
      </c>
      <c r="H467" s="181">
        <v>0.21299999999999999</v>
      </c>
      <c r="I467" s="181">
        <v>0.28799999999999998</v>
      </c>
      <c r="J467" s="184">
        <v>5.3527651285141804</v>
      </c>
      <c r="K467" s="179">
        <f t="shared" si="26"/>
        <v>7.3525581805270779</v>
      </c>
      <c r="L467" s="179">
        <f t="shared" si="27"/>
        <v>24.9</v>
      </c>
      <c r="M467" s="179">
        <f t="shared" si="28"/>
        <v>6</v>
      </c>
    </row>
    <row r="468" spans="1:13">
      <c r="A468" s="180">
        <v>1210</v>
      </c>
      <c r="B468" s="180" t="s">
        <v>146</v>
      </c>
      <c r="C468" s="180" t="s">
        <v>91</v>
      </c>
      <c r="D468" s="181">
        <v>0.33</v>
      </c>
      <c r="E468" s="181">
        <v>53.9</v>
      </c>
      <c r="F468" s="181">
        <v>0.08</v>
      </c>
      <c r="G468" s="181">
        <v>1.2450000000000001</v>
      </c>
      <c r="H468" s="181">
        <v>0.21299999999999999</v>
      </c>
      <c r="I468" s="181">
        <v>0.28799999999999998</v>
      </c>
      <c r="J468" s="184">
        <v>1.52634832705396</v>
      </c>
      <c r="K468" s="179">
        <f t="shared" si="26"/>
        <v>2.096592062041319</v>
      </c>
      <c r="L468" s="179">
        <f t="shared" si="27"/>
        <v>7.1</v>
      </c>
      <c r="M468" s="179">
        <f t="shared" si="28"/>
        <v>1.7</v>
      </c>
    </row>
    <row r="469" spans="1:13">
      <c r="A469" s="180">
        <v>1210</v>
      </c>
      <c r="B469" s="180" t="s">
        <v>146</v>
      </c>
      <c r="C469" s="180" t="s">
        <v>91</v>
      </c>
      <c r="D469" s="181">
        <v>0.33</v>
      </c>
      <c r="E469" s="181">
        <v>53.9</v>
      </c>
      <c r="F469" s="181">
        <v>0.08</v>
      </c>
      <c r="G469" s="181">
        <v>1.2450000000000001</v>
      </c>
      <c r="H469" s="181">
        <v>0.21299999999999999</v>
      </c>
      <c r="I469" s="181">
        <v>0.28799999999999998</v>
      </c>
      <c r="J469" s="184">
        <v>12.9449783155</v>
      </c>
      <c r="K469" s="179">
        <f t="shared" si="26"/>
        <v>17.7812222141708</v>
      </c>
      <c r="L469" s="179">
        <f t="shared" si="27"/>
        <v>60.2</v>
      </c>
      <c r="M469" s="179">
        <f t="shared" si="28"/>
        <v>14.6</v>
      </c>
    </row>
    <row r="470" spans="1:13">
      <c r="A470" s="180">
        <v>1210</v>
      </c>
      <c r="B470" s="180" t="s">
        <v>146</v>
      </c>
      <c r="C470" s="180" t="s">
        <v>92</v>
      </c>
      <c r="D470" s="181">
        <v>0.33</v>
      </c>
      <c r="E470" s="181">
        <v>53.9</v>
      </c>
      <c r="F470" s="181">
        <v>0.08</v>
      </c>
      <c r="G470" s="181">
        <v>1.2450000000000001</v>
      </c>
      <c r="H470" s="181">
        <v>0.21299999999999999</v>
      </c>
      <c r="I470" s="181">
        <v>0.28799999999999998</v>
      </c>
      <c r="J470" s="184">
        <v>8.4357486179226502</v>
      </c>
      <c r="K470" s="179">
        <f t="shared" si="26"/>
        <v>11.587344301578552</v>
      </c>
      <c r="L470" s="179">
        <f t="shared" si="27"/>
        <v>39.299999999999997</v>
      </c>
      <c r="M470" s="179">
        <f t="shared" si="28"/>
        <v>9.5</v>
      </c>
    </row>
    <row r="471" spans="1:13">
      <c r="A471" s="180">
        <v>1210</v>
      </c>
      <c r="B471" s="180" t="s">
        <v>146</v>
      </c>
      <c r="C471" s="180" t="s">
        <v>91</v>
      </c>
      <c r="D471" s="181">
        <v>0.33</v>
      </c>
      <c r="E471" s="181">
        <v>53.9</v>
      </c>
      <c r="F471" s="181">
        <v>0.08</v>
      </c>
      <c r="G471" s="181">
        <v>1.2450000000000001</v>
      </c>
      <c r="H471" s="181">
        <v>0.21299999999999999</v>
      </c>
      <c r="I471" s="181">
        <v>0.28799999999999998</v>
      </c>
      <c r="J471" s="184">
        <v>4.6773835738722402</v>
      </c>
      <c r="K471" s="179">
        <f t="shared" si="26"/>
        <v>6.4248540770709086</v>
      </c>
      <c r="L471" s="179">
        <f t="shared" si="27"/>
        <v>21.8</v>
      </c>
      <c r="M471" s="179">
        <f t="shared" si="28"/>
        <v>5.3</v>
      </c>
    </row>
    <row r="472" spans="1:13">
      <c r="A472" s="180">
        <v>1210</v>
      </c>
      <c r="B472" s="180" t="s">
        <v>146</v>
      </c>
      <c r="C472" s="180" t="s">
        <v>91</v>
      </c>
      <c r="D472" s="181">
        <v>0.33</v>
      </c>
      <c r="E472" s="181">
        <v>53.9</v>
      </c>
      <c r="F472" s="181">
        <v>0.08</v>
      </c>
      <c r="G472" s="181">
        <v>1.2450000000000001</v>
      </c>
      <c r="H472" s="181">
        <v>0.21299999999999999</v>
      </c>
      <c r="I472" s="181">
        <v>0.28799999999999998</v>
      </c>
      <c r="J472" s="184">
        <v>5.1492621433667001</v>
      </c>
      <c r="K472" s="179">
        <f t="shared" si="26"/>
        <v>7.0730264801284983</v>
      </c>
      <c r="L472" s="179">
        <f t="shared" si="27"/>
        <v>24</v>
      </c>
      <c r="M472" s="179">
        <f t="shared" si="28"/>
        <v>5.8</v>
      </c>
    </row>
    <row r="473" spans="1:13">
      <c r="A473" s="180">
        <v>1210</v>
      </c>
      <c r="B473" s="180" t="s">
        <v>146</v>
      </c>
      <c r="C473" s="180" t="s">
        <v>92</v>
      </c>
      <c r="D473" s="181">
        <v>0.33</v>
      </c>
      <c r="E473" s="181">
        <v>53.9</v>
      </c>
      <c r="F473" s="181">
        <v>0.08</v>
      </c>
      <c r="G473" s="181">
        <v>1.2450000000000001</v>
      </c>
      <c r="H473" s="181">
        <v>0.21299999999999999</v>
      </c>
      <c r="I473" s="181">
        <v>0.28799999999999998</v>
      </c>
      <c r="J473" s="184">
        <v>2.89837991822125</v>
      </c>
      <c r="K473" s="179">
        <f t="shared" si="26"/>
        <v>3.9812146556687087</v>
      </c>
      <c r="L473" s="179">
        <f t="shared" si="27"/>
        <v>13.5</v>
      </c>
      <c r="M473" s="179">
        <f t="shared" si="28"/>
        <v>3.3</v>
      </c>
    </row>
    <row r="474" spans="1:13">
      <c r="A474" s="180">
        <v>1210</v>
      </c>
      <c r="B474" s="180" t="s">
        <v>146</v>
      </c>
      <c r="C474" s="180" t="s">
        <v>91</v>
      </c>
      <c r="D474" s="181">
        <v>0.33</v>
      </c>
      <c r="E474" s="181">
        <v>53.9</v>
      </c>
      <c r="F474" s="181">
        <v>0.08</v>
      </c>
      <c r="G474" s="181">
        <v>1.2450000000000001</v>
      </c>
      <c r="H474" s="181">
        <v>0.21299999999999999</v>
      </c>
      <c r="I474" s="181">
        <v>0.28799999999999998</v>
      </c>
      <c r="J474" s="184">
        <v>107.29622747400001</v>
      </c>
      <c r="K474" s="179">
        <f t="shared" si="26"/>
        <v>147.3820980582864</v>
      </c>
      <c r="L474" s="179">
        <f t="shared" si="27"/>
        <v>499.3</v>
      </c>
      <c r="M474" s="179">
        <f t="shared" si="28"/>
        <v>120.8</v>
      </c>
    </row>
    <row r="475" spans="1:13">
      <c r="A475" s="180">
        <v>1210</v>
      </c>
      <c r="B475" s="180" t="s">
        <v>146</v>
      </c>
      <c r="C475" s="180" t="s">
        <v>92</v>
      </c>
      <c r="D475" s="181">
        <v>0.33</v>
      </c>
      <c r="E475" s="181">
        <v>53.9</v>
      </c>
      <c r="F475" s="181">
        <v>0.08</v>
      </c>
      <c r="G475" s="181">
        <v>1.2450000000000001</v>
      </c>
      <c r="H475" s="181">
        <v>0.21299999999999999</v>
      </c>
      <c r="I475" s="181">
        <v>0.28799999999999998</v>
      </c>
      <c r="J475" s="184">
        <v>200.841406272</v>
      </c>
      <c r="K475" s="179">
        <f t="shared" si="26"/>
        <v>275.87575565521922</v>
      </c>
      <c r="L475" s="179">
        <f t="shared" si="27"/>
        <v>934.6</v>
      </c>
      <c r="M475" s="179">
        <f t="shared" si="28"/>
        <v>226.2</v>
      </c>
    </row>
    <row r="476" spans="1:13">
      <c r="A476" s="180">
        <v>1210</v>
      </c>
      <c r="B476" s="180" t="s">
        <v>146</v>
      </c>
      <c r="D476" s="181">
        <v>0.33</v>
      </c>
      <c r="E476" s="181">
        <v>53.9</v>
      </c>
      <c r="F476" s="181">
        <v>0.08</v>
      </c>
      <c r="G476" s="181">
        <v>1.2450000000000001</v>
      </c>
      <c r="H476" s="181">
        <v>0.21299999999999999</v>
      </c>
      <c r="I476" s="181">
        <v>0.28799999999999998</v>
      </c>
      <c r="J476" s="184">
        <v>11.644517452100001</v>
      </c>
      <c r="K476" s="179">
        <f t="shared" si="26"/>
        <v>15.99490917220456</v>
      </c>
      <c r="L476" s="179">
        <f t="shared" si="27"/>
        <v>54.2</v>
      </c>
      <c r="M476" s="179">
        <f t="shared" si="28"/>
        <v>13.1</v>
      </c>
    </row>
    <row r="477" spans="1:13">
      <c r="A477" s="180">
        <v>1210</v>
      </c>
      <c r="B477" s="180" t="s">
        <v>149</v>
      </c>
      <c r="C477" s="180" t="s">
        <v>92</v>
      </c>
      <c r="D477" s="181">
        <v>0.22</v>
      </c>
      <c r="E477" s="181">
        <v>50.8</v>
      </c>
      <c r="F477" s="181">
        <v>0</v>
      </c>
      <c r="G477" s="181">
        <v>1.2450000000000001</v>
      </c>
      <c r="H477" s="181">
        <v>0.21299999999999999</v>
      </c>
      <c r="I477" s="181">
        <v>0.28799999999999998</v>
      </c>
      <c r="J477" s="184">
        <v>0.210044897261601</v>
      </c>
      <c r="K477" s="179">
        <f t="shared" si="26"/>
        <v>0.25608673874134391</v>
      </c>
      <c r="L477" s="179">
        <f t="shared" si="27"/>
        <v>0.9</v>
      </c>
      <c r="M477" s="179">
        <f t="shared" si="28"/>
        <v>0.2</v>
      </c>
    </row>
    <row r="478" spans="1:13">
      <c r="A478" s="180">
        <v>1210</v>
      </c>
      <c r="B478" s="180" t="s">
        <v>149</v>
      </c>
      <c r="C478" s="180" t="s">
        <v>91</v>
      </c>
      <c r="D478" s="181">
        <v>0.22</v>
      </c>
      <c r="E478" s="181">
        <v>50.8</v>
      </c>
      <c r="F478" s="181">
        <v>0</v>
      </c>
      <c r="G478" s="181">
        <v>1.2450000000000001</v>
      </c>
      <c r="H478" s="181">
        <v>0.21299999999999999</v>
      </c>
      <c r="I478" s="181">
        <v>0.28799999999999998</v>
      </c>
      <c r="J478" s="184">
        <v>46.352591931600003</v>
      </c>
      <c r="K478" s="179">
        <f t="shared" si="26"/>
        <v>56.513080083006713</v>
      </c>
      <c r="L478" s="179">
        <f t="shared" si="27"/>
        <v>191.4</v>
      </c>
      <c r="M478" s="179">
        <f t="shared" si="28"/>
        <v>43</v>
      </c>
    </row>
    <row r="479" spans="1:13">
      <c r="A479" s="180">
        <v>1210</v>
      </c>
      <c r="B479" s="180" t="s">
        <v>149</v>
      </c>
      <c r="D479" s="181">
        <v>0.22</v>
      </c>
      <c r="E479" s="181">
        <v>50.8</v>
      </c>
      <c r="F479" s="181">
        <v>0</v>
      </c>
      <c r="G479" s="181">
        <v>1.2450000000000001</v>
      </c>
      <c r="H479" s="181">
        <v>0.21299999999999999</v>
      </c>
      <c r="I479" s="181">
        <v>0.28799999999999998</v>
      </c>
      <c r="J479" s="184">
        <v>0.14543981003900799</v>
      </c>
      <c r="K479" s="179">
        <f t="shared" si="26"/>
        <v>0.17732021639955853</v>
      </c>
      <c r="L479" s="179">
        <f t="shared" si="27"/>
        <v>0.6</v>
      </c>
      <c r="M479" s="179">
        <f t="shared" si="28"/>
        <v>0.1</v>
      </c>
    </row>
    <row r="480" spans="1:13">
      <c r="A480" s="180">
        <v>1210</v>
      </c>
      <c r="B480" s="180" t="s">
        <v>146</v>
      </c>
      <c r="C480" s="180" t="s">
        <v>94</v>
      </c>
      <c r="D480" s="181">
        <v>0.33</v>
      </c>
      <c r="E480" s="181">
        <v>53.9</v>
      </c>
      <c r="F480" s="181">
        <v>0.08</v>
      </c>
      <c r="G480" s="181">
        <v>1.2450000000000001</v>
      </c>
      <c r="H480" s="181">
        <v>0.21299999999999999</v>
      </c>
      <c r="I480" s="181">
        <v>0.28799999999999998</v>
      </c>
      <c r="J480" s="184">
        <v>31.733008138300001</v>
      </c>
      <c r="K480" s="179">
        <f t="shared" si="26"/>
        <v>43.588459978768874</v>
      </c>
      <c r="L480" s="179">
        <f t="shared" si="27"/>
        <v>147.69999999999999</v>
      </c>
      <c r="M480" s="179">
        <f t="shared" si="28"/>
        <v>35.700000000000003</v>
      </c>
    </row>
    <row r="481" spans="1:13">
      <c r="A481" s="180">
        <v>1210</v>
      </c>
      <c r="B481" s="180" t="s">
        <v>146</v>
      </c>
      <c r="C481" s="180" t="s">
        <v>91</v>
      </c>
      <c r="D481" s="181">
        <v>0.33</v>
      </c>
      <c r="E481" s="181">
        <v>53.9</v>
      </c>
      <c r="F481" s="181">
        <v>0.08</v>
      </c>
      <c r="G481" s="181">
        <v>1.2450000000000001</v>
      </c>
      <c r="H481" s="181">
        <v>0.21299999999999999</v>
      </c>
      <c r="I481" s="181">
        <v>0.28799999999999998</v>
      </c>
      <c r="J481" s="184">
        <v>8.6203923242325793</v>
      </c>
      <c r="K481" s="179">
        <f t="shared" si="26"/>
        <v>11.840970896565871</v>
      </c>
      <c r="L481" s="179">
        <f t="shared" si="27"/>
        <v>40.1</v>
      </c>
      <c r="M481" s="179">
        <f t="shared" si="28"/>
        <v>9.6999999999999993</v>
      </c>
    </row>
    <row r="482" spans="1:13">
      <c r="A482" s="180">
        <v>1210</v>
      </c>
      <c r="B482" s="180" t="s">
        <v>143</v>
      </c>
      <c r="C482" s="180" t="s">
        <v>92</v>
      </c>
      <c r="D482" s="181">
        <v>0.19</v>
      </c>
      <c r="E482" s="181">
        <v>57.7</v>
      </c>
      <c r="F482" s="181">
        <v>0</v>
      </c>
      <c r="G482" s="181">
        <v>1.2450000000000001</v>
      </c>
      <c r="H482" s="181">
        <v>0.21299999999999999</v>
      </c>
      <c r="I482" s="181">
        <v>0.28799999999999998</v>
      </c>
      <c r="J482" s="184">
        <v>0.13026601203381299</v>
      </c>
      <c r="K482" s="179">
        <f t="shared" si="26"/>
        <v>0.18039237346442424</v>
      </c>
      <c r="L482" s="179">
        <f t="shared" si="27"/>
        <v>0.6</v>
      </c>
      <c r="M482" s="179">
        <f t="shared" si="28"/>
        <v>0.1</v>
      </c>
    </row>
    <row r="483" spans="1:13">
      <c r="A483" s="180">
        <v>1210</v>
      </c>
      <c r="B483" s="180" t="s">
        <v>143</v>
      </c>
      <c r="C483" s="180" t="s">
        <v>92</v>
      </c>
      <c r="D483" s="181">
        <v>0.19</v>
      </c>
      <c r="E483" s="181">
        <v>57.7</v>
      </c>
      <c r="F483" s="181">
        <v>0</v>
      </c>
      <c r="G483" s="181">
        <v>1.2450000000000001</v>
      </c>
      <c r="H483" s="181">
        <v>0.21299999999999999</v>
      </c>
      <c r="I483" s="181">
        <v>0.28799999999999998</v>
      </c>
      <c r="J483" s="184">
        <v>4.3735323313448999</v>
      </c>
      <c r="K483" s="179">
        <f t="shared" si="26"/>
        <v>6.0564675724464179</v>
      </c>
      <c r="L483" s="179">
        <f t="shared" si="27"/>
        <v>20.5</v>
      </c>
      <c r="M483" s="179">
        <f t="shared" si="28"/>
        <v>4.3</v>
      </c>
    </row>
    <row r="484" spans="1:13">
      <c r="A484" s="180">
        <v>1210</v>
      </c>
      <c r="B484" s="180" t="s">
        <v>97</v>
      </c>
      <c r="C484" s="180" t="s">
        <v>92</v>
      </c>
      <c r="D484" s="181">
        <v>0</v>
      </c>
      <c r="E484" s="181">
        <v>49.3</v>
      </c>
      <c r="F484" s="181">
        <v>0.33</v>
      </c>
      <c r="G484" s="181">
        <v>1.2450000000000001</v>
      </c>
      <c r="H484" s="181">
        <v>0.21299999999999999</v>
      </c>
      <c r="I484" s="181">
        <v>0.28799999999999998</v>
      </c>
      <c r="J484" s="184">
        <v>4.7860762973722704</v>
      </c>
      <c r="K484" s="179">
        <f t="shared" ref="K484:K485" si="29">((E484*I484*J484/12)+(F484*J484))*0.765</f>
        <v>5.5403523496855449</v>
      </c>
      <c r="L484" s="179">
        <f t="shared" si="27"/>
        <v>18.8</v>
      </c>
      <c r="M484" s="179">
        <f t="shared" si="28"/>
        <v>3.2</v>
      </c>
    </row>
    <row r="485" spans="1:13">
      <c r="A485" s="180">
        <v>1210</v>
      </c>
      <c r="B485" s="180" t="s">
        <v>97</v>
      </c>
      <c r="C485" s="180" t="s">
        <v>92</v>
      </c>
      <c r="D485" s="181">
        <v>0</v>
      </c>
      <c r="E485" s="181">
        <v>49.3</v>
      </c>
      <c r="F485" s="181">
        <v>0.33</v>
      </c>
      <c r="G485" s="181">
        <v>1.2450000000000001</v>
      </c>
      <c r="H485" s="181">
        <v>0.21299999999999999</v>
      </c>
      <c r="I485" s="181">
        <v>0.28799999999999998</v>
      </c>
      <c r="J485" s="184">
        <v>2.4600891284572102</v>
      </c>
      <c r="K485" s="179">
        <f t="shared" si="29"/>
        <v>2.8477942549238096</v>
      </c>
      <c r="L485" s="179">
        <f t="shared" si="27"/>
        <v>9.6</v>
      </c>
      <c r="M485" s="179">
        <f t="shared" si="28"/>
        <v>1.7</v>
      </c>
    </row>
    <row r="486" spans="1:13">
      <c r="A486" s="180">
        <v>1210</v>
      </c>
      <c r="B486" s="180" t="s">
        <v>146</v>
      </c>
      <c r="C486" s="180" t="s">
        <v>92</v>
      </c>
      <c r="D486" s="181">
        <v>0.33</v>
      </c>
      <c r="E486" s="181">
        <v>53.9</v>
      </c>
      <c r="F486" s="181">
        <v>0.08</v>
      </c>
      <c r="G486" s="181">
        <v>1.2450000000000001</v>
      </c>
      <c r="H486" s="181">
        <v>0.21299999999999999</v>
      </c>
      <c r="I486" s="181">
        <v>0.28799999999999998</v>
      </c>
      <c r="J486" s="184">
        <v>11.5013022525</v>
      </c>
      <c r="K486" s="179">
        <f t="shared" si="26"/>
        <v>15.798188774033999</v>
      </c>
      <c r="L486" s="179">
        <f t="shared" si="27"/>
        <v>53.5</v>
      </c>
      <c r="M486" s="179">
        <f t="shared" si="28"/>
        <v>13</v>
      </c>
    </row>
    <row r="487" spans="1:13">
      <c r="A487" s="180">
        <v>1210</v>
      </c>
      <c r="B487" s="180" t="s">
        <v>97</v>
      </c>
      <c r="C487" s="180" t="s">
        <v>92</v>
      </c>
      <c r="D487" s="181">
        <v>0</v>
      </c>
      <c r="E487" s="181">
        <v>49.3</v>
      </c>
      <c r="F487" s="181">
        <v>0.33</v>
      </c>
      <c r="G487" s="181">
        <v>1.2450000000000001</v>
      </c>
      <c r="H487" s="181">
        <v>0.21299999999999999</v>
      </c>
      <c r="I487" s="181">
        <v>0.28799999999999998</v>
      </c>
      <c r="J487" s="184">
        <v>108.190448472</v>
      </c>
      <c r="K487" s="179">
        <f>((E487*I487*J487/12)+(F487*J487))*0.765</f>
        <v>125.24104677029025</v>
      </c>
      <c r="L487" s="179">
        <f t="shared" si="27"/>
        <v>424.3</v>
      </c>
      <c r="M487" s="179">
        <f t="shared" si="28"/>
        <v>72.599999999999994</v>
      </c>
    </row>
    <row r="488" spans="1:13">
      <c r="A488" s="180">
        <v>1210</v>
      </c>
      <c r="B488" s="180" t="s">
        <v>143</v>
      </c>
      <c r="C488" s="180" t="s">
        <v>94</v>
      </c>
      <c r="D488" s="181">
        <v>0.19</v>
      </c>
      <c r="E488" s="181">
        <v>57.7</v>
      </c>
      <c r="F488" s="181">
        <v>0</v>
      </c>
      <c r="G488" s="181">
        <v>1.2450000000000001</v>
      </c>
      <c r="H488" s="181">
        <v>0.21299999999999999</v>
      </c>
      <c r="I488" s="181">
        <v>0.28799999999999998</v>
      </c>
      <c r="J488" s="184">
        <v>140.06880213299999</v>
      </c>
      <c r="K488" s="179">
        <f t="shared" si="26"/>
        <v>193.96727719377839</v>
      </c>
      <c r="L488" s="179">
        <f t="shared" si="27"/>
        <v>657.1</v>
      </c>
      <c r="M488" s="179">
        <f t="shared" si="28"/>
        <v>139</v>
      </c>
    </row>
    <row r="489" spans="1:13">
      <c r="A489" s="180">
        <v>1210</v>
      </c>
      <c r="B489" s="180" t="s">
        <v>143</v>
      </c>
      <c r="D489" s="181">
        <v>0.19</v>
      </c>
      <c r="E489" s="181">
        <v>57.7</v>
      </c>
      <c r="F489" s="181">
        <v>0</v>
      </c>
      <c r="G489" s="181">
        <v>1.2450000000000001</v>
      </c>
      <c r="H489" s="181">
        <v>0.21299999999999999</v>
      </c>
      <c r="I489" s="181">
        <v>0.28799999999999998</v>
      </c>
      <c r="J489" s="184">
        <v>4.6515472886483299E-3</v>
      </c>
      <c r="K489" s="179">
        <f t="shared" si="26"/>
        <v>6.4414626853202062E-3</v>
      </c>
      <c r="L489" s="179">
        <f t="shared" si="27"/>
        <v>0</v>
      </c>
      <c r="M489" s="179">
        <f t="shared" si="28"/>
        <v>0</v>
      </c>
    </row>
    <row r="490" spans="1:13">
      <c r="A490" s="180">
        <v>1210</v>
      </c>
      <c r="B490" s="180" t="s">
        <v>143</v>
      </c>
      <c r="D490" s="181">
        <v>0.19</v>
      </c>
      <c r="E490" s="181">
        <v>57.7</v>
      </c>
      <c r="F490" s="181">
        <v>0</v>
      </c>
      <c r="G490" s="181">
        <v>1.2450000000000001</v>
      </c>
      <c r="H490" s="181">
        <v>0.21299999999999999</v>
      </c>
      <c r="I490" s="181">
        <v>0.28799999999999998</v>
      </c>
      <c r="J490" s="184">
        <v>0.25910777933096701</v>
      </c>
      <c r="K490" s="179">
        <f t="shared" si="26"/>
        <v>0.35881245281752311</v>
      </c>
      <c r="L490" s="179">
        <f t="shared" si="27"/>
        <v>1.2</v>
      </c>
      <c r="M490" s="179">
        <f t="shared" si="28"/>
        <v>0.3</v>
      </c>
    </row>
    <row r="491" spans="1:13">
      <c r="A491" s="180">
        <v>1210</v>
      </c>
      <c r="B491" s="180" t="s">
        <v>143</v>
      </c>
      <c r="C491" s="180" t="s">
        <v>92</v>
      </c>
      <c r="D491" s="181">
        <v>0.19</v>
      </c>
      <c r="E491" s="181">
        <v>57.7</v>
      </c>
      <c r="F491" s="181">
        <v>0</v>
      </c>
      <c r="G491" s="181">
        <v>1.2450000000000001</v>
      </c>
      <c r="H491" s="181">
        <v>0.21299999999999999</v>
      </c>
      <c r="I491" s="181">
        <v>0.28799999999999998</v>
      </c>
      <c r="J491" s="184">
        <v>4.99245635692058</v>
      </c>
      <c r="K491" s="179">
        <f t="shared" si="26"/>
        <v>6.9135535630636191</v>
      </c>
      <c r="L491" s="179">
        <f t="shared" si="27"/>
        <v>23.4</v>
      </c>
      <c r="M491" s="179">
        <f t="shared" si="28"/>
        <v>5</v>
      </c>
    </row>
    <row r="492" spans="1:13">
      <c r="A492" s="180">
        <v>1210</v>
      </c>
      <c r="B492" s="180" t="s">
        <v>143</v>
      </c>
      <c r="C492" s="180" t="s">
        <v>91</v>
      </c>
      <c r="D492" s="181">
        <v>0.19</v>
      </c>
      <c r="E492" s="181">
        <v>57.7</v>
      </c>
      <c r="F492" s="181">
        <v>0</v>
      </c>
      <c r="G492" s="181">
        <v>1.2450000000000001</v>
      </c>
      <c r="H492" s="181">
        <v>0.21299999999999999</v>
      </c>
      <c r="I492" s="181">
        <v>0.28799999999999998</v>
      </c>
      <c r="J492" s="184">
        <v>0.16715765322443099</v>
      </c>
      <c r="K492" s="179">
        <f t="shared" si="26"/>
        <v>0.23147991818519201</v>
      </c>
      <c r="L492" s="179">
        <f t="shared" si="27"/>
        <v>0.8</v>
      </c>
      <c r="M492" s="179">
        <f t="shared" si="28"/>
        <v>0.2</v>
      </c>
    </row>
    <row r="493" spans="1:13">
      <c r="A493" s="180">
        <v>1210</v>
      </c>
      <c r="B493" s="180" t="s">
        <v>143</v>
      </c>
      <c r="D493" s="181">
        <v>0.19</v>
      </c>
      <c r="E493" s="181">
        <v>57.7</v>
      </c>
      <c r="F493" s="181">
        <v>0</v>
      </c>
      <c r="G493" s="181">
        <v>1.2450000000000001</v>
      </c>
      <c r="H493" s="181">
        <v>0.21299999999999999</v>
      </c>
      <c r="I493" s="181">
        <v>0.28799999999999998</v>
      </c>
      <c r="J493" s="184">
        <v>0.18135568416603201</v>
      </c>
      <c r="K493" s="179">
        <f t="shared" si="26"/>
        <v>0.25114135143312111</v>
      </c>
      <c r="L493" s="179">
        <f t="shared" si="27"/>
        <v>0.9</v>
      </c>
      <c r="M493" s="179">
        <f t="shared" si="28"/>
        <v>0.2</v>
      </c>
    </row>
    <row r="494" spans="1:13">
      <c r="A494" s="180">
        <v>1210</v>
      </c>
      <c r="B494" s="180" t="s">
        <v>143</v>
      </c>
      <c r="D494" s="181">
        <v>0.19</v>
      </c>
      <c r="E494" s="181">
        <v>57.7</v>
      </c>
      <c r="F494" s="181">
        <v>0</v>
      </c>
      <c r="G494" s="181">
        <v>1.2450000000000001</v>
      </c>
      <c r="H494" s="181">
        <v>0.21299999999999999</v>
      </c>
      <c r="I494" s="181">
        <v>0.28799999999999998</v>
      </c>
      <c r="J494" s="184">
        <v>0.17192426107408501</v>
      </c>
      <c r="K494" s="179">
        <f t="shared" si="26"/>
        <v>0.23808071673539291</v>
      </c>
      <c r="L494" s="179">
        <f t="shared" si="27"/>
        <v>0.8</v>
      </c>
      <c r="M494" s="179">
        <f t="shared" si="28"/>
        <v>0.2</v>
      </c>
    </row>
    <row r="495" spans="1:13">
      <c r="A495" s="180">
        <v>1210</v>
      </c>
      <c r="B495" s="180" t="s">
        <v>143</v>
      </c>
      <c r="C495" s="180" t="s">
        <v>92</v>
      </c>
      <c r="D495" s="181">
        <v>0.19</v>
      </c>
      <c r="E495" s="181">
        <v>57.7</v>
      </c>
      <c r="F495" s="181">
        <v>0</v>
      </c>
      <c r="G495" s="181">
        <v>1.2450000000000001</v>
      </c>
      <c r="H495" s="181">
        <v>0.21299999999999999</v>
      </c>
      <c r="I495" s="181">
        <v>0.28799999999999998</v>
      </c>
      <c r="J495" s="184">
        <v>1.41139020681987</v>
      </c>
      <c r="K495" s="179">
        <f t="shared" si="26"/>
        <v>1.9544931584041558</v>
      </c>
      <c r="L495" s="179">
        <f t="shared" si="27"/>
        <v>6.6</v>
      </c>
      <c r="M495" s="179">
        <f t="shared" si="28"/>
        <v>1.4</v>
      </c>
    </row>
    <row r="496" spans="1:13">
      <c r="A496" s="180">
        <v>1210</v>
      </c>
      <c r="B496" s="180" t="s">
        <v>143</v>
      </c>
      <c r="C496" s="180" t="s">
        <v>91</v>
      </c>
      <c r="D496" s="181">
        <v>0.19</v>
      </c>
      <c r="E496" s="181">
        <v>57.7</v>
      </c>
      <c r="F496" s="181">
        <v>0</v>
      </c>
      <c r="G496" s="181">
        <v>1.2450000000000001</v>
      </c>
      <c r="H496" s="181">
        <v>0.21299999999999999</v>
      </c>
      <c r="I496" s="181">
        <v>0.28799999999999998</v>
      </c>
      <c r="J496" s="184">
        <v>17.218102894200001</v>
      </c>
      <c r="K496" s="179">
        <f t="shared" si="26"/>
        <v>23.843628887888162</v>
      </c>
      <c r="L496" s="179">
        <f t="shared" si="27"/>
        <v>80.8</v>
      </c>
      <c r="M496" s="179">
        <f t="shared" si="28"/>
        <v>17.100000000000001</v>
      </c>
    </row>
    <row r="497" spans="1:13">
      <c r="A497" s="180">
        <v>1210</v>
      </c>
      <c r="B497" s="180" t="s">
        <v>143</v>
      </c>
      <c r="C497" s="180" t="s">
        <v>91</v>
      </c>
      <c r="D497" s="181">
        <v>0.19</v>
      </c>
      <c r="E497" s="181">
        <v>57.7</v>
      </c>
      <c r="F497" s="181">
        <v>0</v>
      </c>
      <c r="G497" s="181">
        <v>1.2450000000000001</v>
      </c>
      <c r="H497" s="181">
        <v>0.21299999999999999</v>
      </c>
      <c r="I497" s="181">
        <v>0.28799999999999998</v>
      </c>
      <c r="J497" s="184">
        <v>4.0517902462164201</v>
      </c>
      <c r="K497" s="179">
        <f t="shared" si="26"/>
        <v>5.6109191329604977</v>
      </c>
      <c r="L497" s="179">
        <f t="shared" si="27"/>
        <v>19</v>
      </c>
      <c r="M497" s="179">
        <f t="shared" si="28"/>
        <v>4</v>
      </c>
    </row>
    <row r="498" spans="1:13">
      <c r="A498" s="180">
        <v>1210</v>
      </c>
      <c r="B498" s="180" t="s">
        <v>143</v>
      </c>
      <c r="C498" s="180" t="s">
        <v>92</v>
      </c>
      <c r="D498" s="181">
        <v>0.19</v>
      </c>
      <c r="E498" s="181">
        <v>57.7</v>
      </c>
      <c r="F498" s="181">
        <v>0</v>
      </c>
      <c r="G498" s="181">
        <v>1.2450000000000001</v>
      </c>
      <c r="H498" s="181">
        <v>0.21299999999999999</v>
      </c>
      <c r="I498" s="181">
        <v>0.28799999999999998</v>
      </c>
      <c r="J498" s="184">
        <v>1.7950346091652201</v>
      </c>
      <c r="K498" s="179">
        <f t="shared" si="26"/>
        <v>2.4857639267719969</v>
      </c>
      <c r="L498" s="179">
        <f t="shared" si="27"/>
        <v>8.4</v>
      </c>
      <c r="M498" s="179">
        <f t="shared" si="28"/>
        <v>1.8</v>
      </c>
    </row>
    <row r="499" spans="1:13">
      <c r="A499" s="180">
        <v>1210</v>
      </c>
      <c r="B499" s="180" t="s">
        <v>143</v>
      </c>
      <c r="C499" s="180" t="s">
        <v>92</v>
      </c>
      <c r="D499" s="181">
        <v>0.19</v>
      </c>
      <c r="E499" s="181">
        <v>57.7</v>
      </c>
      <c r="F499" s="181">
        <v>0</v>
      </c>
      <c r="G499" s="181">
        <v>1.2450000000000001</v>
      </c>
      <c r="H499" s="181">
        <v>0.21299999999999999</v>
      </c>
      <c r="I499" s="181">
        <v>0.28799999999999998</v>
      </c>
      <c r="J499" s="184">
        <v>0.97267887679255405</v>
      </c>
      <c r="K499" s="179">
        <f t="shared" si="26"/>
        <v>1.3469657085823288</v>
      </c>
      <c r="L499" s="179">
        <f t="shared" si="27"/>
        <v>4.5999999999999996</v>
      </c>
      <c r="M499" s="179">
        <f t="shared" si="28"/>
        <v>1</v>
      </c>
    </row>
    <row r="500" spans="1:13">
      <c r="A500" s="180">
        <v>1210</v>
      </c>
      <c r="B500" s="180" t="s">
        <v>143</v>
      </c>
      <c r="D500" s="181">
        <v>0.19</v>
      </c>
      <c r="E500" s="181">
        <v>57.7</v>
      </c>
      <c r="F500" s="181">
        <v>0</v>
      </c>
      <c r="G500" s="181">
        <v>1.2450000000000001</v>
      </c>
      <c r="H500" s="181">
        <v>0.21299999999999999</v>
      </c>
      <c r="I500" s="181">
        <v>0.28799999999999998</v>
      </c>
      <c r="J500" s="184">
        <v>0.223513651072269</v>
      </c>
      <c r="K500" s="179">
        <f t="shared" si="26"/>
        <v>0.30952170400487811</v>
      </c>
      <c r="L500" s="179">
        <f t="shared" si="27"/>
        <v>1</v>
      </c>
      <c r="M500" s="179">
        <f t="shared" si="28"/>
        <v>0.2</v>
      </c>
    </row>
    <row r="501" spans="1:13">
      <c r="A501" s="180">
        <v>1210</v>
      </c>
      <c r="B501" s="180" t="s">
        <v>143</v>
      </c>
      <c r="C501" s="180" t="s">
        <v>92</v>
      </c>
      <c r="D501" s="181">
        <v>0.19</v>
      </c>
      <c r="E501" s="181">
        <v>57.7</v>
      </c>
      <c r="F501" s="181">
        <v>0</v>
      </c>
      <c r="G501" s="181">
        <v>1.2450000000000001</v>
      </c>
      <c r="H501" s="181">
        <v>0.21299999999999999</v>
      </c>
      <c r="I501" s="181">
        <v>0.28799999999999998</v>
      </c>
      <c r="J501" s="184">
        <v>5.1246053834897998</v>
      </c>
      <c r="K501" s="179">
        <f t="shared" si="26"/>
        <v>7.0965535350566746</v>
      </c>
      <c r="L501" s="179">
        <f t="shared" si="27"/>
        <v>24</v>
      </c>
      <c r="M501" s="179">
        <f t="shared" si="28"/>
        <v>5.0999999999999996</v>
      </c>
    </row>
    <row r="502" spans="1:13">
      <c r="A502" s="180">
        <v>1210</v>
      </c>
      <c r="B502" s="180" t="s">
        <v>143</v>
      </c>
      <c r="C502" s="180" t="s">
        <v>94</v>
      </c>
      <c r="D502" s="181">
        <v>0.19</v>
      </c>
      <c r="E502" s="181">
        <v>57.7</v>
      </c>
      <c r="F502" s="181">
        <v>0</v>
      </c>
      <c r="G502" s="181">
        <v>1.2450000000000001</v>
      </c>
      <c r="H502" s="181">
        <v>0.21299999999999999</v>
      </c>
      <c r="I502" s="181">
        <v>0.28799999999999998</v>
      </c>
      <c r="J502" s="184">
        <v>1.6261317200115</v>
      </c>
      <c r="K502" s="179">
        <f t="shared" si="26"/>
        <v>2.2518672058719251</v>
      </c>
      <c r="L502" s="179">
        <f t="shared" si="27"/>
        <v>7.6</v>
      </c>
      <c r="M502" s="179">
        <f t="shared" si="28"/>
        <v>1.6</v>
      </c>
    </row>
    <row r="503" spans="1:13">
      <c r="A503" s="180">
        <v>1210</v>
      </c>
      <c r="B503" s="180" t="s">
        <v>143</v>
      </c>
      <c r="D503" s="181">
        <v>0.19</v>
      </c>
      <c r="E503" s="181">
        <v>57.7</v>
      </c>
      <c r="F503" s="181">
        <v>0</v>
      </c>
      <c r="G503" s="181">
        <v>1.2450000000000001</v>
      </c>
      <c r="H503" s="181">
        <v>0.21299999999999999</v>
      </c>
      <c r="I503" s="181">
        <v>0.28799999999999998</v>
      </c>
      <c r="J503" s="184">
        <v>0.28261092350331102</v>
      </c>
      <c r="K503" s="179">
        <f t="shared" si="26"/>
        <v>0.39135960686738508</v>
      </c>
      <c r="L503" s="179">
        <f t="shared" si="27"/>
        <v>1.3</v>
      </c>
      <c r="M503" s="179">
        <f t="shared" si="28"/>
        <v>0.3</v>
      </c>
    </row>
    <row r="504" spans="1:13">
      <c r="A504" s="180">
        <v>1210</v>
      </c>
      <c r="B504" s="180" t="s">
        <v>143</v>
      </c>
      <c r="C504" s="180" t="s">
        <v>94</v>
      </c>
      <c r="D504" s="181">
        <v>0.19</v>
      </c>
      <c r="E504" s="181">
        <v>57.7</v>
      </c>
      <c r="F504" s="181">
        <v>0</v>
      </c>
      <c r="G504" s="181">
        <v>1.2450000000000001</v>
      </c>
      <c r="H504" s="181">
        <v>0.21299999999999999</v>
      </c>
      <c r="I504" s="181">
        <v>0.28799999999999998</v>
      </c>
      <c r="J504" s="184">
        <v>429.11588434800001</v>
      </c>
      <c r="K504" s="179">
        <f t="shared" si="26"/>
        <v>594.23967664511042</v>
      </c>
      <c r="L504" s="179">
        <f t="shared" si="27"/>
        <v>2013.1</v>
      </c>
      <c r="M504" s="179">
        <f t="shared" si="28"/>
        <v>425.9</v>
      </c>
    </row>
    <row r="505" spans="1:13">
      <c r="A505" s="180">
        <v>1210</v>
      </c>
      <c r="B505" s="180" t="s">
        <v>143</v>
      </c>
      <c r="C505" s="180" t="s">
        <v>92</v>
      </c>
      <c r="D505" s="181">
        <v>0.19</v>
      </c>
      <c r="E505" s="181">
        <v>57.7</v>
      </c>
      <c r="F505" s="181">
        <v>0</v>
      </c>
      <c r="G505" s="181">
        <v>1.2450000000000001</v>
      </c>
      <c r="H505" s="181">
        <v>0.21299999999999999</v>
      </c>
      <c r="I505" s="181">
        <v>0.28799999999999998</v>
      </c>
      <c r="J505" s="184">
        <v>1.6923778416485999</v>
      </c>
      <c r="K505" s="179">
        <f t="shared" si="26"/>
        <v>2.3436048351149812</v>
      </c>
      <c r="L505" s="179">
        <f t="shared" si="27"/>
        <v>7.9</v>
      </c>
      <c r="M505" s="179">
        <f t="shared" si="28"/>
        <v>1.7</v>
      </c>
    </row>
    <row r="506" spans="1:13">
      <c r="A506" s="180">
        <v>1210</v>
      </c>
      <c r="B506" s="180" t="s">
        <v>143</v>
      </c>
      <c r="C506" s="180" t="s">
        <v>92</v>
      </c>
      <c r="D506" s="181">
        <v>0.19</v>
      </c>
      <c r="E506" s="181">
        <v>57.7</v>
      </c>
      <c r="F506" s="181">
        <v>0</v>
      </c>
      <c r="G506" s="181">
        <v>1.2450000000000001</v>
      </c>
      <c r="H506" s="181">
        <v>0.21299999999999999</v>
      </c>
      <c r="I506" s="181">
        <v>0.28799999999999998</v>
      </c>
      <c r="J506" s="184">
        <v>16.054598230300002</v>
      </c>
      <c r="K506" s="179">
        <f t="shared" si="26"/>
        <v>22.232407629319439</v>
      </c>
      <c r="L506" s="179">
        <f t="shared" si="27"/>
        <v>75.3</v>
      </c>
      <c r="M506" s="179">
        <f t="shared" si="28"/>
        <v>15.9</v>
      </c>
    </row>
    <row r="507" spans="1:13">
      <c r="A507" s="180">
        <v>1210</v>
      </c>
      <c r="B507" s="180" t="s">
        <v>143</v>
      </c>
      <c r="C507" s="180" t="s">
        <v>91</v>
      </c>
      <c r="D507" s="181">
        <v>0.19</v>
      </c>
      <c r="E507" s="181">
        <v>57.7</v>
      </c>
      <c r="F507" s="181">
        <v>0</v>
      </c>
      <c r="G507" s="181">
        <v>1.2450000000000001</v>
      </c>
      <c r="H507" s="181">
        <v>0.21299999999999999</v>
      </c>
      <c r="I507" s="181">
        <v>0.28799999999999998</v>
      </c>
      <c r="J507" s="184">
        <v>86.057134439500004</v>
      </c>
      <c r="K507" s="179">
        <f t="shared" si="26"/>
        <v>119.1719197718196</v>
      </c>
      <c r="L507" s="179">
        <f t="shared" si="27"/>
        <v>403.7</v>
      </c>
      <c r="M507" s="179">
        <f t="shared" si="28"/>
        <v>85.4</v>
      </c>
    </row>
    <row r="508" spans="1:13">
      <c r="A508" s="180">
        <v>1210</v>
      </c>
      <c r="B508" s="180" t="s">
        <v>143</v>
      </c>
      <c r="C508" s="180" t="s">
        <v>92</v>
      </c>
      <c r="D508" s="181">
        <v>0.19</v>
      </c>
      <c r="E508" s="181">
        <v>57.7</v>
      </c>
      <c r="F508" s="181">
        <v>0</v>
      </c>
      <c r="G508" s="181">
        <v>1.2450000000000001</v>
      </c>
      <c r="H508" s="181">
        <v>0.21299999999999999</v>
      </c>
      <c r="I508" s="181">
        <v>0.28799999999999998</v>
      </c>
      <c r="J508" s="184">
        <v>1.00954569508607E-2</v>
      </c>
      <c r="K508" s="179">
        <f t="shared" si="26"/>
        <v>1.3980188785551897E-2</v>
      </c>
      <c r="L508" s="179">
        <f t="shared" si="27"/>
        <v>0</v>
      </c>
      <c r="M508" s="179">
        <f t="shared" si="28"/>
        <v>0</v>
      </c>
    </row>
    <row r="509" spans="1:13">
      <c r="A509" s="180">
        <v>1210</v>
      </c>
      <c r="B509" s="180" t="s">
        <v>143</v>
      </c>
      <c r="C509" s="180" t="s">
        <v>91</v>
      </c>
      <c r="D509" s="181">
        <v>0.19</v>
      </c>
      <c r="E509" s="181">
        <v>57.7</v>
      </c>
      <c r="F509" s="181">
        <v>0</v>
      </c>
      <c r="G509" s="181">
        <v>1.2450000000000001</v>
      </c>
      <c r="H509" s="181">
        <v>0.21299999999999999</v>
      </c>
      <c r="I509" s="181">
        <v>0.28799999999999998</v>
      </c>
      <c r="J509" s="184">
        <v>4.17620126645462</v>
      </c>
      <c r="K509" s="179">
        <f t="shared" si="26"/>
        <v>5.7832035137863578</v>
      </c>
      <c r="L509" s="179">
        <f t="shared" si="27"/>
        <v>19.600000000000001</v>
      </c>
      <c r="M509" s="179">
        <f t="shared" si="28"/>
        <v>4.0999999999999996</v>
      </c>
    </row>
    <row r="510" spans="1:13">
      <c r="A510" s="180">
        <v>1210</v>
      </c>
      <c r="B510" s="180" t="s">
        <v>143</v>
      </c>
      <c r="C510" s="180" t="s">
        <v>92</v>
      </c>
      <c r="D510" s="181">
        <v>0.19</v>
      </c>
      <c r="E510" s="181">
        <v>57.7</v>
      </c>
      <c r="F510" s="181">
        <v>0</v>
      </c>
      <c r="G510" s="181">
        <v>1.2450000000000001</v>
      </c>
      <c r="H510" s="181">
        <v>0.21299999999999999</v>
      </c>
      <c r="I510" s="181">
        <v>0.28799999999999998</v>
      </c>
      <c r="J510" s="184">
        <v>0.19511904861038701</v>
      </c>
      <c r="K510" s="179">
        <f t="shared" si="26"/>
        <v>0.27020085851566394</v>
      </c>
      <c r="L510" s="179">
        <f t="shared" si="27"/>
        <v>0.9</v>
      </c>
      <c r="M510" s="179">
        <f t="shared" si="28"/>
        <v>0.2</v>
      </c>
    </row>
    <row r="511" spans="1:13">
      <c r="A511" s="180">
        <v>1210</v>
      </c>
      <c r="B511" s="180" t="s">
        <v>143</v>
      </c>
      <c r="C511" s="180" t="s">
        <v>92</v>
      </c>
      <c r="D511" s="181">
        <v>0.19</v>
      </c>
      <c r="E511" s="181">
        <v>57.7</v>
      </c>
      <c r="F511" s="181">
        <v>0</v>
      </c>
      <c r="G511" s="181">
        <v>1.2450000000000001</v>
      </c>
      <c r="H511" s="181">
        <v>0.21299999999999999</v>
      </c>
      <c r="I511" s="181">
        <v>0.28799999999999998</v>
      </c>
      <c r="J511" s="184">
        <v>0.47000328537935199</v>
      </c>
      <c r="K511" s="179">
        <f t="shared" si="26"/>
        <v>0.65086054959332662</v>
      </c>
      <c r="L511" s="179">
        <f t="shared" si="27"/>
        <v>2.2000000000000002</v>
      </c>
      <c r="M511" s="179">
        <f t="shared" si="28"/>
        <v>0.5</v>
      </c>
    </row>
    <row r="512" spans="1:13">
      <c r="A512" s="180">
        <v>1210</v>
      </c>
      <c r="B512" s="180" t="s">
        <v>143</v>
      </c>
      <c r="C512" s="180" t="s">
        <v>91</v>
      </c>
      <c r="D512" s="181">
        <v>0.19</v>
      </c>
      <c r="E512" s="181">
        <v>57.7</v>
      </c>
      <c r="F512" s="181">
        <v>0</v>
      </c>
      <c r="G512" s="181">
        <v>1.2450000000000001</v>
      </c>
      <c r="H512" s="181">
        <v>0.21299999999999999</v>
      </c>
      <c r="I512" s="181">
        <v>0.28799999999999998</v>
      </c>
      <c r="J512" s="184">
        <v>19.890866698899998</v>
      </c>
      <c r="K512" s="179">
        <f t="shared" si="26"/>
        <v>27.544872204636718</v>
      </c>
      <c r="L512" s="179">
        <f t="shared" si="27"/>
        <v>93.3</v>
      </c>
      <c r="M512" s="179">
        <f t="shared" si="28"/>
        <v>19.7</v>
      </c>
    </row>
    <row r="513" spans="1:13">
      <c r="A513" s="180">
        <v>1210</v>
      </c>
      <c r="B513" s="180" t="s">
        <v>143</v>
      </c>
      <c r="D513" s="181">
        <v>0.19</v>
      </c>
      <c r="E513" s="181">
        <v>57.7</v>
      </c>
      <c r="F513" s="181">
        <v>0</v>
      </c>
      <c r="G513" s="181">
        <v>1.2450000000000001</v>
      </c>
      <c r="H513" s="181">
        <v>0.21299999999999999</v>
      </c>
      <c r="I513" s="181">
        <v>0.28799999999999998</v>
      </c>
      <c r="J513" s="184">
        <v>1.2452146037580401</v>
      </c>
      <c r="K513" s="179">
        <f t="shared" si="26"/>
        <v>1.7243731832841338</v>
      </c>
      <c r="L513" s="179">
        <f t="shared" si="27"/>
        <v>5.8</v>
      </c>
      <c r="M513" s="179">
        <f t="shared" si="28"/>
        <v>1.2</v>
      </c>
    </row>
    <row r="514" spans="1:13">
      <c r="A514" s="180">
        <v>1210</v>
      </c>
      <c r="B514" s="180" t="s">
        <v>146</v>
      </c>
      <c r="D514" s="181">
        <v>0.33</v>
      </c>
      <c r="E514" s="181">
        <v>53.9</v>
      </c>
      <c r="F514" s="181">
        <v>0.08</v>
      </c>
      <c r="G514" s="181">
        <v>1.2450000000000001</v>
      </c>
      <c r="H514" s="181">
        <v>0.21299999999999999</v>
      </c>
      <c r="I514" s="181">
        <v>0.28799999999999998</v>
      </c>
      <c r="J514" s="184">
        <v>2.4320872352614702E-2</v>
      </c>
      <c r="K514" s="179">
        <f t="shared" si="26"/>
        <v>3.3407150263551552E-2</v>
      </c>
      <c r="L514" s="179">
        <f t="shared" si="27"/>
        <v>0.1</v>
      </c>
      <c r="M514" s="179">
        <f t="shared" si="28"/>
        <v>0</v>
      </c>
    </row>
    <row r="515" spans="1:13">
      <c r="A515" s="180">
        <v>1210</v>
      </c>
      <c r="B515" s="180" t="s">
        <v>146</v>
      </c>
      <c r="C515" s="180" t="s">
        <v>94</v>
      </c>
      <c r="D515" s="181">
        <v>0.33</v>
      </c>
      <c r="E515" s="181">
        <v>53.9</v>
      </c>
      <c r="F515" s="181">
        <v>0.08</v>
      </c>
      <c r="G515" s="181">
        <v>1.2450000000000001</v>
      </c>
      <c r="H515" s="181">
        <v>0.21299999999999999</v>
      </c>
      <c r="I515" s="181">
        <v>0.28799999999999998</v>
      </c>
      <c r="J515" s="184">
        <v>152.691241824</v>
      </c>
      <c r="K515" s="179">
        <f t="shared" ref="K515:K578" si="30">(E515*I515*J515/12)+(F515*J515)</f>
        <v>209.7366897694464</v>
      </c>
      <c r="L515" s="179">
        <f t="shared" ref="L515:L578" si="31">ROUND(2.721*G515*K515,1)</f>
        <v>710.5</v>
      </c>
      <c r="M515" s="179">
        <f t="shared" ref="M515:M578" si="32">ROUND((2.721*H515*K515)+(D515*J515),1)</f>
        <v>171.9</v>
      </c>
    </row>
    <row r="516" spans="1:13">
      <c r="A516" s="180">
        <v>1210</v>
      </c>
      <c r="B516" s="180" t="s">
        <v>143</v>
      </c>
      <c r="C516" s="180" t="s">
        <v>92</v>
      </c>
      <c r="D516" s="181">
        <v>0.19</v>
      </c>
      <c r="E516" s="181">
        <v>57.7</v>
      </c>
      <c r="F516" s="181">
        <v>0</v>
      </c>
      <c r="G516" s="181">
        <v>1.2450000000000001</v>
      </c>
      <c r="H516" s="181">
        <v>0.21299999999999999</v>
      </c>
      <c r="I516" s="181">
        <v>0.28799999999999998</v>
      </c>
      <c r="J516" s="184">
        <v>1.93134682075883</v>
      </c>
      <c r="K516" s="179">
        <f t="shared" si="30"/>
        <v>2.6745290773868278</v>
      </c>
      <c r="L516" s="179">
        <f t="shared" si="31"/>
        <v>9.1</v>
      </c>
      <c r="M516" s="179">
        <f t="shared" si="32"/>
        <v>1.9</v>
      </c>
    </row>
    <row r="517" spans="1:13">
      <c r="A517" s="180">
        <v>1210</v>
      </c>
      <c r="B517" s="180" t="s">
        <v>143</v>
      </c>
      <c r="C517" s="180" t="s">
        <v>94</v>
      </c>
      <c r="D517" s="181">
        <v>0.19</v>
      </c>
      <c r="E517" s="181">
        <v>57.7</v>
      </c>
      <c r="F517" s="181">
        <v>0</v>
      </c>
      <c r="G517" s="181">
        <v>1.2450000000000001</v>
      </c>
      <c r="H517" s="181">
        <v>0.21299999999999999</v>
      </c>
      <c r="I517" s="181">
        <v>0.28799999999999998</v>
      </c>
      <c r="J517" s="184">
        <v>13.1393071634</v>
      </c>
      <c r="K517" s="179">
        <f t="shared" si="30"/>
        <v>18.195312559876317</v>
      </c>
      <c r="L517" s="179">
        <f t="shared" si="31"/>
        <v>61.6</v>
      </c>
      <c r="M517" s="179">
        <f t="shared" si="32"/>
        <v>13</v>
      </c>
    </row>
    <row r="518" spans="1:13">
      <c r="A518" s="180">
        <v>1210</v>
      </c>
      <c r="B518" s="180" t="s">
        <v>143</v>
      </c>
      <c r="C518" s="180" t="s">
        <v>92</v>
      </c>
      <c r="D518" s="181">
        <v>0.19</v>
      </c>
      <c r="E518" s="181">
        <v>57.7</v>
      </c>
      <c r="F518" s="181">
        <v>0</v>
      </c>
      <c r="G518" s="181">
        <v>1.2450000000000001</v>
      </c>
      <c r="H518" s="181">
        <v>0.21299999999999999</v>
      </c>
      <c r="I518" s="181">
        <v>0.28799999999999998</v>
      </c>
      <c r="J518" s="184">
        <v>0.291411912445462</v>
      </c>
      <c r="K518" s="179">
        <f t="shared" si="30"/>
        <v>0.40354721635447577</v>
      </c>
      <c r="L518" s="179">
        <f t="shared" si="31"/>
        <v>1.4</v>
      </c>
      <c r="M518" s="179">
        <f t="shared" si="32"/>
        <v>0.3</v>
      </c>
    </row>
    <row r="519" spans="1:13">
      <c r="A519" s="180">
        <v>1210</v>
      </c>
      <c r="B519" s="180" t="s">
        <v>143</v>
      </c>
      <c r="C519" s="180" t="s">
        <v>92</v>
      </c>
      <c r="D519" s="181">
        <v>0.19</v>
      </c>
      <c r="E519" s="181">
        <v>57.7</v>
      </c>
      <c r="F519" s="181">
        <v>0</v>
      </c>
      <c r="G519" s="181">
        <v>1.2450000000000001</v>
      </c>
      <c r="H519" s="181">
        <v>0.21299999999999999</v>
      </c>
      <c r="I519" s="181">
        <v>0.28799999999999998</v>
      </c>
      <c r="J519" s="184">
        <v>3.3137563716055599E-3</v>
      </c>
      <c r="K519" s="179">
        <f t="shared" si="30"/>
        <v>4.5888898233993796E-3</v>
      </c>
      <c r="L519" s="179">
        <f t="shared" si="31"/>
        <v>0</v>
      </c>
      <c r="M519" s="179">
        <f t="shared" si="32"/>
        <v>0</v>
      </c>
    </row>
    <row r="520" spans="1:13">
      <c r="A520" s="180">
        <v>1210</v>
      </c>
      <c r="B520" s="180" t="s">
        <v>143</v>
      </c>
      <c r="C520" s="180" t="s">
        <v>91</v>
      </c>
      <c r="D520" s="181">
        <v>0.19</v>
      </c>
      <c r="E520" s="181">
        <v>57.7</v>
      </c>
      <c r="F520" s="181">
        <v>0</v>
      </c>
      <c r="G520" s="181">
        <v>1.2450000000000001</v>
      </c>
      <c r="H520" s="181">
        <v>0.21299999999999999</v>
      </c>
      <c r="I520" s="181">
        <v>0.28799999999999998</v>
      </c>
      <c r="J520" s="184">
        <v>9.2011851418822008</v>
      </c>
      <c r="K520" s="179">
        <f t="shared" si="30"/>
        <v>12.74180118447847</v>
      </c>
      <c r="L520" s="179">
        <f t="shared" si="31"/>
        <v>43.2</v>
      </c>
      <c r="M520" s="179">
        <f t="shared" si="32"/>
        <v>9.1</v>
      </c>
    </row>
    <row r="521" spans="1:13">
      <c r="A521" s="180">
        <v>1210</v>
      </c>
      <c r="B521" s="180" t="s">
        <v>143</v>
      </c>
      <c r="C521" s="180" t="s">
        <v>92</v>
      </c>
      <c r="D521" s="181">
        <v>0.19</v>
      </c>
      <c r="E521" s="181">
        <v>57.7</v>
      </c>
      <c r="F521" s="181">
        <v>0</v>
      </c>
      <c r="G521" s="181">
        <v>1.2450000000000001</v>
      </c>
      <c r="H521" s="181">
        <v>0.21299999999999999</v>
      </c>
      <c r="I521" s="181">
        <v>0.28799999999999998</v>
      </c>
      <c r="J521" s="184">
        <v>0.90100621833823302</v>
      </c>
      <c r="K521" s="179">
        <f t="shared" si="30"/>
        <v>1.2477134111547852</v>
      </c>
      <c r="L521" s="179">
        <f t="shared" si="31"/>
        <v>4.2</v>
      </c>
      <c r="M521" s="179">
        <f t="shared" si="32"/>
        <v>0.9</v>
      </c>
    </row>
    <row r="522" spans="1:13">
      <c r="A522" s="180">
        <v>1210</v>
      </c>
      <c r="B522" s="180" t="s">
        <v>143</v>
      </c>
      <c r="C522" s="180" t="s">
        <v>92</v>
      </c>
      <c r="D522" s="181">
        <v>0.19</v>
      </c>
      <c r="E522" s="181">
        <v>57.7</v>
      </c>
      <c r="F522" s="181">
        <v>0</v>
      </c>
      <c r="G522" s="181">
        <v>1.2450000000000001</v>
      </c>
      <c r="H522" s="181">
        <v>0.21299999999999999</v>
      </c>
      <c r="I522" s="181">
        <v>0.28799999999999998</v>
      </c>
      <c r="J522" s="184">
        <v>1.3000918613324901</v>
      </c>
      <c r="K522" s="179">
        <f t="shared" si="30"/>
        <v>1.8003672095732322</v>
      </c>
      <c r="L522" s="179">
        <f t="shared" si="31"/>
        <v>6.1</v>
      </c>
      <c r="M522" s="179">
        <f t="shared" si="32"/>
        <v>1.3</v>
      </c>
    </row>
    <row r="523" spans="1:13">
      <c r="A523" s="180">
        <v>1210</v>
      </c>
      <c r="B523" s="180" t="s">
        <v>143</v>
      </c>
      <c r="C523" s="180" t="s">
        <v>92</v>
      </c>
      <c r="D523" s="181">
        <v>0.19</v>
      </c>
      <c r="E523" s="181">
        <v>57.7</v>
      </c>
      <c r="F523" s="181">
        <v>0</v>
      </c>
      <c r="G523" s="181">
        <v>1.2450000000000001</v>
      </c>
      <c r="H523" s="181">
        <v>0.21299999999999999</v>
      </c>
      <c r="I523" s="181">
        <v>0.28799999999999998</v>
      </c>
      <c r="J523" s="184">
        <v>22.1851249927</v>
      </c>
      <c r="K523" s="179">
        <f t="shared" si="30"/>
        <v>30.721961089890957</v>
      </c>
      <c r="L523" s="179">
        <f t="shared" si="31"/>
        <v>104.1</v>
      </c>
      <c r="M523" s="179">
        <f t="shared" si="32"/>
        <v>22</v>
      </c>
    </row>
    <row r="524" spans="1:13">
      <c r="A524" s="180">
        <v>1210</v>
      </c>
      <c r="B524" s="180" t="s">
        <v>146</v>
      </c>
      <c r="C524" s="180" t="s">
        <v>92</v>
      </c>
      <c r="D524" s="181">
        <v>0.33</v>
      </c>
      <c r="E524" s="181">
        <v>53.9</v>
      </c>
      <c r="F524" s="181">
        <v>0.08</v>
      </c>
      <c r="G524" s="181">
        <v>1.2450000000000001</v>
      </c>
      <c r="H524" s="181">
        <v>0.21299999999999999</v>
      </c>
      <c r="I524" s="181">
        <v>0.28799999999999998</v>
      </c>
      <c r="J524" s="184">
        <v>4.8790133785456504</v>
      </c>
      <c r="K524" s="179">
        <f t="shared" si="30"/>
        <v>6.7018127767703053</v>
      </c>
      <c r="L524" s="179">
        <f t="shared" si="31"/>
        <v>22.7</v>
      </c>
      <c r="M524" s="179">
        <f t="shared" si="32"/>
        <v>5.5</v>
      </c>
    </row>
    <row r="525" spans="1:13">
      <c r="A525" s="180">
        <v>1210</v>
      </c>
      <c r="B525" s="180" t="s">
        <v>146</v>
      </c>
      <c r="C525" s="180" t="s">
        <v>94</v>
      </c>
      <c r="D525" s="181">
        <v>0.33</v>
      </c>
      <c r="E525" s="181">
        <v>53.9</v>
      </c>
      <c r="F525" s="181">
        <v>0.08</v>
      </c>
      <c r="G525" s="181">
        <v>1.2450000000000001</v>
      </c>
      <c r="H525" s="181">
        <v>0.21299999999999999</v>
      </c>
      <c r="I525" s="181">
        <v>0.28799999999999998</v>
      </c>
      <c r="J525" s="184">
        <v>19.957412679000001</v>
      </c>
      <c r="K525" s="179">
        <f t="shared" si="30"/>
        <v>27.4135020558744</v>
      </c>
      <c r="L525" s="179">
        <f t="shared" si="31"/>
        <v>92.9</v>
      </c>
      <c r="M525" s="179">
        <f t="shared" si="32"/>
        <v>22.5</v>
      </c>
    </row>
    <row r="526" spans="1:13">
      <c r="A526" s="180">
        <v>1210</v>
      </c>
      <c r="B526" s="180" t="s">
        <v>149</v>
      </c>
      <c r="C526" s="180" t="s">
        <v>91</v>
      </c>
      <c r="D526" s="181">
        <v>0.22</v>
      </c>
      <c r="E526" s="181">
        <v>50.8</v>
      </c>
      <c r="F526" s="181">
        <v>0</v>
      </c>
      <c r="G526" s="181">
        <v>1.2450000000000001</v>
      </c>
      <c r="H526" s="181">
        <v>0.21299999999999999</v>
      </c>
      <c r="I526" s="181">
        <v>0.28799999999999998</v>
      </c>
      <c r="J526" s="184">
        <v>2.0861509866825099</v>
      </c>
      <c r="K526" s="179">
        <f t="shared" si="30"/>
        <v>2.5434352829633156</v>
      </c>
      <c r="L526" s="179">
        <f t="shared" si="31"/>
        <v>8.6</v>
      </c>
      <c r="M526" s="179">
        <f t="shared" si="32"/>
        <v>1.9</v>
      </c>
    </row>
    <row r="527" spans="1:13">
      <c r="A527" s="180">
        <v>1210</v>
      </c>
      <c r="B527" s="180" t="s">
        <v>149</v>
      </c>
      <c r="C527" s="180" t="s">
        <v>91</v>
      </c>
      <c r="D527" s="181">
        <v>0.22</v>
      </c>
      <c r="E527" s="181">
        <v>50.8</v>
      </c>
      <c r="F527" s="181">
        <v>0</v>
      </c>
      <c r="G527" s="181">
        <v>1.2450000000000001</v>
      </c>
      <c r="H527" s="181">
        <v>0.21299999999999999</v>
      </c>
      <c r="I527" s="181">
        <v>0.28799999999999998</v>
      </c>
      <c r="J527" s="184">
        <v>2.78084177344355E-2</v>
      </c>
      <c r="K527" s="179">
        <f t="shared" si="30"/>
        <v>3.3904022901823753E-2</v>
      </c>
      <c r="L527" s="179">
        <f t="shared" si="31"/>
        <v>0.1</v>
      </c>
      <c r="M527" s="179">
        <f t="shared" si="32"/>
        <v>0</v>
      </c>
    </row>
    <row r="528" spans="1:13">
      <c r="A528" s="180">
        <v>1210</v>
      </c>
      <c r="B528" s="180" t="s">
        <v>149</v>
      </c>
      <c r="C528" s="180" t="s">
        <v>91</v>
      </c>
      <c r="D528" s="181">
        <v>0.22</v>
      </c>
      <c r="E528" s="181">
        <v>50.8</v>
      </c>
      <c r="F528" s="181">
        <v>0</v>
      </c>
      <c r="G528" s="181">
        <v>1.2450000000000001</v>
      </c>
      <c r="H528" s="181">
        <v>0.21299999999999999</v>
      </c>
      <c r="I528" s="181">
        <v>0.28799999999999998</v>
      </c>
      <c r="J528" s="184">
        <v>7.3899972485080001</v>
      </c>
      <c r="K528" s="179">
        <f t="shared" si="30"/>
        <v>9.0098846453809518</v>
      </c>
      <c r="L528" s="179">
        <f t="shared" si="31"/>
        <v>30.5</v>
      </c>
      <c r="M528" s="179">
        <f t="shared" si="32"/>
        <v>6.8</v>
      </c>
    </row>
    <row r="529" spans="1:13">
      <c r="A529" s="180">
        <v>1210</v>
      </c>
      <c r="B529" s="180" t="s">
        <v>149</v>
      </c>
      <c r="C529" s="180" t="s">
        <v>91</v>
      </c>
      <c r="D529" s="181">
        <v>0.22</v>
      </c>
      <c r="E529" s="181">
        <v>50.8</v>
      </c>
      <c r="F529" s="181">
        <v>0</v>
      </c>
      <c r="G529" s="181">
        <v>1.2450000000000001</v>
      </c>
      <c r="H529" s="181">
        <v>0.21299999999999999</v>
      </c>
      <c r="I529" s="181">
        <v>0.28799999999999998</v>
      </c>
      <c r="J529" s="184">
        <v>8.5889508270835704E-2</v>
      </c>
      <c r="K529" s="179">
        <f t="shared" si="30"/>
        <v>0.10471648848380288</v>
      </c>
      <c r="L529" s="179">
        <f t="shared" si="31"/>
        <v>0.4</v>
      </c>
      <c r="M529" s="179">
        <f t="shared" si="32"/>
        <v>0.1</v>
      </c>
    </row>
    <row r="530" spans="1:13">
      <c r="A530" s="180">
        <v>1210</v>
      </c>
      <c r="B530" s="180" t="s">
        <v>149</v>
      </c>
      <c r="C530" s="180" t="s">
        <v>91</v>
      </c>
      <c r="D530" s="181">
        <v>0.22</v>
      </c>
      <c r="E530" s="181">
        <v>50.8</v>
      </c>
      <c r="F530" s="181">
        <v>0</v>
      </c>
      <c r="G530" s="181">
        <v>1.2450000000000001</v>
      </c>
      <c r="H530" s="181">
        <v>0.21299999999999999</v>
      </c>
      <c r="I530" s="181">
        <v>0.28799999999999998</v>
      </c>
      <c r="J530" s="184">
        <v>53.879544049000003</v>
      </c>
      <c r="K530" s="179">
        <f t="shared" si="30"/>
        <v>65.689940104540796</v>
      </c>
      <c r="L530" s="179">
        <f t="shared" si="31"/>
        <v>222.5</v>
      </c>
      <c r="M530" s="179">
        <f t="shared" si="32"/>
        <v>49.9</v>
      </c>
    </row>
    <row r="531" spans="1:13">
      <c r="A531" s="180">
        <v>1210</v>
      </c>
      <c r="B531" s="180" t="s">
        <v>149</v>
      </c>
      <c r="C531" s="180" t="s">
        <v>92</v>
      </c>
      <c r="D531" s="181">
        <v>0.22</v>
      </c>
      <c r="E531" s="181">
        <v>50.8</v>
      </c>
      <c r="F531" s="181">
        <v>0</v>
      </c>
      <c r="G531" s="181">
        <v>1.2450000000000001</v>
      </c>
      <c r="H531" s="181">
        <v>0.21299999999999999</v>
      </c>
      <c r="I531" s="181">
        <v>0.28799999999999998</v>
      </c>
      <c r="J531" s="184">
        <v>2.4395241145397701</v>
      </c>
      <c r="K531" s="179">
        <f t="shared" si="30"/>
        <v>2.9742678004468872</v>
      </c>
      <c r="L531" s="179">
        <f t="shared" si="31"/>
        <v>10.1</v>
      </c>
      <c r="M531" s="179">
        <f t="shared" si="32"/>
        <v>2.2999999999999998</v>
      </c>
    </row>
    <row r="532" spans="1:13">
      <c r="A532" s="180">
        <v>1210</v>
      </c>
      <c r="B532" s="180" t="s">
        <v>149</v>
      </c>
      <c r="C532" s="180" t="s">
        <v>91</v>
      </c>
      <c r="D532" s="181">
        <v>0.22</v>
      </c>
      <c r="E532" s="181">
        <v>50.8</v>
      </c>
      <c r="F532" s="181">
        <v>0</v>
      </c>
      <c r="G532" s="181">
        <v>1.2450000000000001</v>
      </c>
      <c r="H532" s="181">
        <v>0.21299999999999999</v>
      </c>
      <c r="I532" s="181">
        <v>0.28799999999999998</v>
      </c>
      <c r="J532" s="184">
        <v>0.77559358104978005</v>
      </c>
      <c r="K532" s="179">
        <f t="shared" si="30"/>
        <v>0.94560369401589173</v>
      </c>
      <c r="L532" s="179">
        <f t="shared" si="31"/>
        <v>3.2</v>
      </c>
      <c r="M532" s="179">
        <f t="shared" si="32"/>
        <v>0.7</v>
      </c>
    </row>
    <row r="533" spans="1:13">
      <c r="A533" s="180">
        <v>1210</v>
      </c>
      <c r="B533" s="180" t="s">
        <v>149</v>
      </c>
      <c r="C533" s="180" t="s">
        <v>91</v>
      </c>
      <c r="D533" s="181">
        <v>0.22</v>
      </c>
      <c r="E533" s="181">
        <v>50.8</v>
      </c>
      <c r="F533" s="181">
        <v>0</v>
      </c>
      <c r="G533" s="181">
        <v>1.2450000000000001</v>
      </c>
      <c r="H533" s="181">
        <v>0.21299999999999999</v>
      </c>
      <c r="I533" s="181">
        <v>0.28799999999999998</v>
      </c>
      <c r="J533" s="184">
        <v>1.87077868912218</v>
      </c>
      <c r="K533" s="179">
        <f t="shared" si="30"/>
        <v>2.2808533777777615</v>
      </c>
      <c r="L533" s="179">
        <f t="shared" si="31"/>
        <v>7.7</v>
      </c>
      <c r="M533" s="179">
        <f t="shared" si="32"/>
        <v>1.7</v>
      </c>
    </row>
    <row r="534" spans="1:13">
      <c r="A534" s="180">
        <v>1210</v>
      </c>
      <c r="B534" s="180" t="s">
        <v>149</v>
      </c>
      <c r="C534" s="180" t="s">
        <v>92</v>
      </c>
      <c r="D534" s="181">
        <v>0.22</v>
      </c>
      <c r="E534" s="181">
        <v>50.8</v>
      </c>
      <c r="F534" s="181">
        <v>0</v>
      </c>
      <c r="G534" s="181">
        <v>1.2450000000000001</v>
      </c>
      <c r="H534" s="181">
        <v>0.21299999999999999</v>
      </c>
      <c r="I534" s="181">
        <v>0.28799999999999998</v>
      </c>
      <c r="J534" s="184">
        <v>1.3607802115921199</v>
      </c>
      <c r="K534" s="179">
        <f t="shared" si="30"/>
        <v>1.6590632339731124</v>
      </c>
      <c r="L534" s="179">
        <f t="shared" si="31"/>
        <v>5.6</v>
      </c>
      <c r="M534" s="179">
        <f t="shared" si="32"/>
        <v>1.3</v>
      </c>
    </row>
    <row r="535" spans="1:13">
      <c r="A535" s="180">
        <v>1210</v>
      </c>
      <c r="B535" s="180" t="s">
        <v>149</v>
      </c>
      <c r="C535" s="180" t="s">
        <v>91</v>
      </c>
      <c r="D535" s="181">
        <v>0.22</v>
      </c>
      <c r="E535" s="181">
        <v>50.8</v>
      </c>
      <c r="F535" s="181">
        <v>0</v>
      </c>
      <c r="G535" s="181">
        <v>1.2450000000000001</v>
      </c>
      <c r="H535" s="181">
        <v>0.21299999999999999</v>
      </c>
      <c r="I535" s="181">
        <v>0.28799999999999998</v>
      </c>
      <c r="J535" s="184">
        <v>11.8072958807</v>
      </c>
      <c r="K535" s="179">
        <f t="shared" si="30"/>
        <v>14.395455137749437</v>
      </c>
      <c r="L535" s="179">
        <f t="shared" si="31"/>
        <v>48.8</v>
      </c>
      <c r="M535" s="179">
        <f t="shared" si="32"/>
        <v>10.9</v>
      </c>
    </row>
    <row r="536" spans="1:13">
      <c r="A536" s="180">
        <v>1210</v>
      </c>
      <c r="B536" s="180" t="s">
        <v>149</v>
      </c>
      <c r="C536" s="180" t="s">
        <v>91</v>
      </c>
      <c r="D536" s="181">
        <v>0.22</v>
      </c>
      <c r="E536" s="181">
        <v>50.8</v>
      </c>
      <c r="F536" s="181">
        <v>0</v>
      </c>
      <c r="G536" s="181">
        <v>1.2450000000000001</v>
      </c>
      <c r="H536" s="181">
        <v>0.21299999999999999</v>
      </c>
      <c r="I536" s="181">
        <v>0.28799999999999998</v>
      </c>
      <c r="J536" s="184">
        <v>10.1903339151</v>
      </c>
      <c r="K536" s="179">
        <f t="shared" si="30"/>
        <v>12.424055109289919</v>
      </c>
      <c r="L536" s="179">
        <f t="shared" si="31"/>
        <v>42.1</v>
      </c>
      <c r="M536" s="179">
        <f t="shared" si="32"/>
        <v>9.4</v>
      </c>
    </row>
    <row r="537" spans="1:13">
      <c r="A537" s="180">
        <v>1210</v>
      </c>
      <c r="B537" s="180" t="s">
        <v>149</v>
      </c>
      <c r="D537" s="181">
        <v>0.22</v>
      </c>
      <c r="E537" s="181">
        <v>50.8</v>
      </c>
      <c r="F537" s="181">
        <v>0</v>
      </c>
      <c r="G537" s="181">
        <v>1.2450000000000001</v>
      </c>
      <c r="H537" s="181">
        <v>0.21299999999999999</v>
      </c>
      <c r="I537" s="181">
        <v>0.28799999999999998</v>
      </c>
      <c r="J537" s="184">
        <v>1.3013551887399</v>
      </c>
      <c r="K537" s="179">
        <f t="shared" si="30"/>
        <v>1.5866122461116861</v>
      </c>
      <c r="L537" s="179">
        <f t="shared" si="31"/>
        <v>5.4</v>
      </c>
      <c r="M537" s="179">
        <f t="shared" si="32"/>
        <v>1.2</v>
      </c>
    </row>
    <row r="538" spans="1:13">
      <c r="A538" s="180">
        <v>1210</v>
      </c>
      <c r="B538" s="180" t="s">
        <v>149</v>
      </c>
      <c r="C538" s="180" t="s">
        <v>91</v>
      </c>
      <c r="D538" s="181">
        <v>0.22</v>
      </c>
      <c r="E538" s="181">
        <v>50.8</v>
      </c>
      <c r="F538" s="181">
        <v>0</v>
      </c>
      <c r="G538" s="181">
        <v>1.2450000000000001</v>
      </c>
      <c r="H538" s="181">
        <v>0.21299999999999999</v>
      </c>
      <c r="I538" s="181">
        <v>0.28799999999999998</v>
      </c>
      <c r="J538" s="184">
        <v>30.3762637166</v>
      </c>
      <c r="K538" s="179">
        <f t="shared" si="30"/>
        <v>37.034740723278716</v>
      </c>
      <c r="L538" s="179">
        <f t="shared" si="31"/>
        <v>125.5</v>
      </c>
      <c r="M538" s="179">
        <f t="shared" si="32"/>
        <v>28.1</v>
      </c>
    </row>
    <row r="539" spans="1:13">
      <c r="A539" s="180">
        <v>1210</v>
      </c>
      <c r="B539" s="180" t="s">
        <v>149</v>
      </c>
      <c r="D539" s="181">
        <v>0.22</v>
      </c>
      <c r="E539" s="181">
        <v>50.8</v>
      </c>
      <c r="F539" s="181">
        <v>0</v>
      </c>
      <c r="G539" s="181">
        <v>1.2450000000000001</v>
      </c>
      <c r="H539" s="181">
        <v>0.21299999999999999</v>
      </c>
      <c r="I539" s="181">
        <v>0.28799999999999998</v>
      </c>
      <c r="J539" s="184">
        <v>8.7359874652836497E-2</v>
      </c>
      <c r="K539" s="179">
        <f t="shared" si="30"/>
        <v>0.10650915917673824</v>
      </c>
      <c r="L539" s="179">
        <f t="shared" si="31"/>
        <v>0.4</v>
      </c>
      <c r="M539" s="179">
        <f t="shared" si="32"/>
        <v>0.1</v>
      </c>
    </row>
    <row r="540" spans="1:13">
      <c r="A540" s="180">
        <v>1210</v>
      </c>
      <c r="B540" s="180" t="s">
        <v>149</v>
      </c>
      <c r="C540" s="180" t="s">
        <v>91</v>
      </c>
      <c r="D540" s="181">
        <v>0.22</v>
      </c>
      <c r="E540" s="181">
        <v>50.8</v>
      </c>
      <c r="F540" s="181">
        <v>0</v>
      </c>
      <c r="G540" s="181">
        <v>1.2450000000000001</v>
      </c>
      <c r="H540" s="181">
        <v>0.21299999999999999</v>
      </c>
      <c r="I540" s="181">
        <v>0.28799999999999998</v>
      </c>
      <c r="J540" s="184">
        <v>14.7957792391</v>
      </c>
      <c r="K540" s="179">
        <f t="shared" si="30"/>
        <v>18.039014048310715</v>
      </c>
      <c r="L540" s="179">
        <f t="shared" si="31"/>
        <v>61.1</v>
      </c>
      <c r="M540" s="179">
        <f t="shared" si="32"/>
        <v>13.7</v>
      </c>
    </row>
    <row r="541" spans="1:13">
      <c r="A541" s="180">
        <v>1210</v>
      </c>
      <c r="B541" s="180" t="s">
        <v>149</v>
      </c>
      <c r="D541" s="181">
        <v>0.22</v>
      </c>
      <c r="E541" s="181">
        <v>50.8</v>
      </c>
      <c r="F541" s="181">
        <v>0</v>
      </c>
      <c r="G541" s="181">
        <v>1.2450000000000001</v>
      </c>
      <c r="H541" s="181">
        <v>0.21299999999999999</v>
      </c>
      <c r="I541" s="181">
        <v>0.28799999999999998</v>
      </c>
      <c r="J541" s="184">
        <v>2.8624803754007701E-2</v>
      </c>
      <c r="K541" s="179">
        <f t="shared" si="30"/>
        <v>3.4899360736886188E-2</v>
      </c>
      <c r="L541" s="179">
        <f t="shared" si="31"/>
        <v>0.1</v>
      </c>
      <c r="M541" s="179">
        <f t="shared" si="32"/>
        <v>0</v>
      </c>
    </row>
    <row r="542" spans="1:13">
      <c r="A542" s="180">
        <v>1210</v>
      </c>
      <c r="B542" s="180" t="s">
        <v>146</v>
      </c>
      <c r="C542" s="180" t="s">
        <v>92</v>
      </c>
      <c r="D542" s="181">
        <v>0.33</v>
      </c>
      <c r="E542" s="181">
        <v>53.9</v>
      </c>
      <c r="F542" s="181">
        <v>0.08</v>
      </c>
      <c r="G542" s="181">
        <v>1.2450000000000001</v>
      </c>
      <c r="H542" s="181">
        <v>0.21299999999999999</v>
      </c>
      <c r="I542" s="181">
        <v>0.28799999999999998</v>
      </c>
      <c r="J542" s="184">
        <v>3.9046562592546401</v>
      </c>
      <c r="K542" s="179">
        <f t="shared" si="30"/>
        <v>5.3634358377121725</v>
      </c>
      <c r="L542" s="179">
        <f t="shared" si="31"/>
        <v>18.2</v>
      </c>
      <c r="M542" s="179">
        <f t="shared" si="32"/>
        <v>4.4000000000000004</v>
      </c>
    </row>
    <row r="543" spans="1:13">
      <c r="A543" s="180">
        <v>1210</v>
      </c>
      <c r="B543" s="180" t="s">
        <v>146</v>
      </c>
      <c r="C543" s="180" t="s">
        <v>92</v>
      </c>
      <c r="D543" s="181">
        <v>0.33</v>
      </c>
      <c r="E543" s="181">
        <v>53.9</v>
      </c>
      <c r="F543" s="181">
        <v>0.08</v>
      </c>
      <c r="G543" s="181">
        <v>1.2450000000000001</v>
      </c>
      <c r="H543" s="181">
        <v>0.21299999999999999</v>
      </c>
      <c r="I543" s="181">
        <v>0.28799999999999998</v>
      </c>
      <c r="J543" s="184">
        <v>3.4791369401799002</v>
      </c>
      <c r="K543" s="179">
        <f t="shared" si="30"/>
        <v>4.7789425010311106</v>
      </c>
      <c r="L543" s="179">
        <f t="shared" si="31"/>
        <v>16.2</v>
      </c>
      <c r="M543" s="179">
        <f t="shared" si="32"/>
        <v>3.9</v>
      </c>
    </row>
    <row r="544" spans="1:13">
      <c r="A544" s="180">
        <v>1210</v>
      </c>
      <c r="B544" s="180" t="s">
        <v>146</v>
      </c>
      <c r="C544" s="180" t="s">
        <v>94</v>
      </c>
      <c r="D544" s="181">
        <v>0.33</v>
      </c>
      <c r="E544" s="181">
        <v>53.9</v>
      </c>
      <c r="F544" s="181">
        <v>0.08</v>
      </c>
      <c r="G544" s="181">
        <v>1.2450000000000001</v>
      </c>
      <c r="H544" s="181">
        <v>0.21299999999999999</v>
      </c>
      <c r="I544" s="181">
        <v>0.28799999999999998</v>
      </c>
      <c r="J544" s="184">
        <v>30.313951391700002</v>
      </c>
      <c r="K544" s="179">
        <f t="shared" si="30"/>
        <v>41.639243631639118</v>
      </c>
      <c r="L544" s="179">
        <f t="shared" si="31"/>
        <v>141.1</v>
      </c>
      <c r="M544" s="179">
        <f t="shared" si="32"/>
        <v>34.1</v>
      </c>
    </row>
    <row r="545" spans="1:13">
      <c r="A545" s="180">
        <v>1210</v>
      </c>
      <c r="B545" s="180" t="s">
        <v>146</v>
      </c>
      <c r="C545" s="180" t="s">
        <v>92</v>
      </c>
      <c r="D545" s="181">
        <v>0.33</v>
      </c>
      <c r="E545" s="181">
        <v>53.9</v>
      </c>
      <c r="F545" s="181">
        <v>0.08</v>
      </c>
      <c r="G545" s="181">
        <v>1.2450000000000001</v>
      </c>
      <c r="H545" s="181">
        <v>0.21299999999999999</v>
      </c>
      <c r="I545" s="181">
        <v>0.28799999999999998</v>
      </c>
      <c r="J545" s="184">
        <v>0.34575038680120401</v>
      </c>
      <c r="K545" s="179">
        <f t="shared" si="30"/>
        <v>0.47492273131013379</v>
      </c>
      <c r="L545" s="179">
        <f t="shared" si="31"/>
        <v>1.6</v>
      </c>
      <c r="M545" s="179">
        <f t="shared" si="32"/>
        <v>0.4</v>
      </c>
    </row>
    <row r="546" spans="1:13">
      <c r="A546" s="180">
        <v>1210</v>
      </c>
      <c r="B546" s="180" t="s">
        <v>143</v>
      </c>
      <c r="C546" s="180" t="s">
        <v>91</v>
      </c>
      <c r="D546" s="181">
        <v>0.19</v>
      </c>
      <c r="E546" s="181">
        <v>57.7</v>
      </c>
      <c r="F546" s="181">
        <v>0</v>
      </c>
      <c r="G546" s="181">
        <v>1.2450000000000001</v>
      </c>
      <c r="H546" s="181">
        <v>0.21299999999999999</v>
      </c>
      <c r="I546" s="181">
        <v>0.28799999999999998</v>
      </c>
      <c r="J546" s="184">
        <v>0.61496483235985899</v>
      </c>
      <c r="K546" s="179">
        <f t="shared" si="30"/>
        <v>0.85160329985193262</v>
      </c>
      <c r="L546" s="179">
        <f t="shared" si="31"/>
        <v>2.9</v>
      </c>
      <c r="M546" s="179">
        <f t="shared" si="32"/>
        <v>0.6</v>
      </c>
    </row>
    <row r="547" spans="1:13">
      <c r="A547" s="180">
        <v>1210</v>
      </c>
      <c r="B547" s="180" t="s">
        <v>143</v>
      </c>
      <c r="C547" s="180" t="s">
        <v>92</v>
      </c>
      <c r="D547" s="181">
        <v>0.19</v>
      </c>
      <c r="E547" s="181">
        <v>57.7</v>
      </c>
      <c r="F547" s="181">
        <v>0</v>
      </c>
      <c r="G547" s="181">
        <v>1.2450000000000001</v>
      </c>
      <c r="H547" s="181">
        <v>0.21299999999999999</v>
      </c>
      <c r="I547" s="181">
        <v>0.28799999999999998</v>
      </c>
      <c r="J547" s="184">
        <v>0.102092267964197</v>
      </c>
      <c r="K547" s="179">
        <f t="shared" si="30"/>
        <v>0.14137737267682002</v>
      </c>
      <c r="L547" s="179">
        <f t="shared" si="31"/>
        <v>0.5</v>
      </c>
      <c r="M547" s="179">
        <f t="shared" si="32"/>
        <v>0.1</v>
      </c>
    </row>
    <row r="548" spans="1:13">
      <c r="A548" s="180">
        <v>1210</v>
      </c>
      <c r="B548" s="180" t="s">
        <v>143</v>
      </c>
      <c r="C548" s="180" t="s">
        <v>92</v>
      </c>
      <c r="D548" s="181">
        <v>0.19</v>
      </c>
      <c r="E548" s="181">
        <v>57.7</v>
      </c>
      <c r="F548" s="181">
        <v>0</v>
      </c>
      <c r="G548" s="181">
        <v>1.2450000000000001</v>
      </c>
      <c r="H548" s="181">
        <v>0.21299999999999999</v>
      </c>
      <c r="I548" s="181">
        <v>0.28799999999999998</v>
      </c>
      <c r="J548" s="184">
        <v>8.4428995160278806</v>
      </c>
      <c r="K548" s="179">
        <f t="shared" si="30"/>
        <v>11.691727249795408</v>
      </c>
      <c r="L548" s="179">
        <f t="shared" si="31"/>
        <v>39.6</v>
      </c>
      <c r="M548" s="179">
        <f t="shared" si="32"/>
        <v>8.4</v>
      </c>
    </row>
    <row r="549" spans="1:13">
      <c r="A549" s="180">
        <v>1210</v>
      </c>
      <c r="B549" s="180" t="s">
        <v>143</v>
      </c>
      <c r="C549" s="180" t="s">
        <v>91</v>
      </c>
      <c r="D549" s="181">
        <v>0.19</v>
      </c>
      <c r="E549" s="181">
        <v>57.7</v>
      </c>
      <c r="F549" s="181">
        <v>0</v>
      </c>
      <c r="G549" s="181">
        <v>1.2450000000000001</v>
      </c>
      <c r="H549" s="181">
        <v>0.21299999999999999</v>
      </c>
      <c r="I549" s="181">
        <v>0.28799999999999998</v>
      </c>
      <c r="J549" s="184">
        <v>0.36705272045196702</v>
      </c>
      <c r="K549" s="179">
        <f t="shared" si="30"/>
        <v>0.50829460728188391</v>
      </c>
      <c r="L549" s="179">
        <f t="shared" si="31"/>
        <v>1.7</v>
      </c>
      <c r="M549" s="179">
        <f t="shared" si="32"/>
        <v>0.4</v>
      </c>
    </row>
    <row r="550" spans="1:13">
      <c r="A550" s="180">
        <v>1210</v>
      </c>
      <c r="B550" s="180" t="s">
        <v>143</v>
      </c>
      <c r="C550" s="180" t="s">
        <v>91</v>
      </c>
      <c r="D550" s="181">
        <v>0.19</v>
      </c>
      <c r="E550" s="181">
        <v>57.7</v>
      </c>
      <c r="F550" s="181">
        <v>0</v>
      </c>
      <c r="G550" s="181">
        <v>1.2450000000000001</v>
      </c>
      <c r="H550" s="181">
        <v>0.21299999999999999</v>
      </c>
      <c r="I550" s="181">
        <v>0.28799999999999998</v>
      </c>
      <c r="J550" s="184">
        <v>7.17558511494983</v>
      </c>
      <c r="K550" s="179">
        <f t="shared" si="30"/>
        <v>9.9367502671825232</v>
      </c>
      <c r="L550" s="179">
        <f t="shared" si="31"/>
        <v>33.700000000000003</v>
      </c>
      <c r="M550" s="179">
        <f t="shared" si="32"/>
        <v>7.1</v>
      </c>
    </row>
    <row r="551" spans="1:13">
      <c r="A551" s="180">
        <v>1210</v>
      </c>
      <c r="B551" s="180" t="s">
        <v>143</v>
      </c>
      <c r="D551" s="181">
        <v>0.19</v>
      </c>
      <c r="E551" s="181">
        <v>57.7</v>
      </c>
      <c r="F551" s="181">
        <v>0</v>
      </c>
      <c r="G551" s="181">
        <v>1.2450000000000001</v>
      </c>
      <c r="H551" s="181">
        <v>0.21299999999999999</v>
      </c>
      <c r="I551" s="181">
        <v>0.28799999999999998</v>
      </c>
      <c r="J551" s="184">
        <v>0.15221380245584301</v>
      </c>
      <c r="K551" s="179">
        <f t="shared" si="30"/>
        <v>0.21078567364085141</v>
      </c>
      <c r="L551" s="179">
        <f t="shared" si="31"/>
        <v>0.7</v>
      </c>
      <c r="M551" s="179">
        <f t="shared" si="32"/>
        <v>0.2</v>
      </c>
    </row>
    <row r="552" spans="1:13">
      <c r="A552" s="180">
        <v>1210</v>
      </c>
      <c r="B552" s="180" t="s">
        <v>143</v>
      </c>
      <c r="C552" s="180" t="s">
        <v>92</v>
      </c>
      <c r="D552" s="181">
        <v>0.19</v>
      </c>
      <c r="E552" s="181">
        <v>57.7</v>
      </c>
      <c r="F552" s="181">
        <v>0</v>
      </c>
      <c r="G552" s="181">
        <v>1.2450000000000001</v>
      </c>
      <c r="H552" s="181">
        <v>0.21299999999999999</v>
      </c>
      <c r="I552" s="181">
        <v>0.28799999999999998</v>
      </c>
      <c r="J552" s="184">
        <v>0.35857478424508699</v>
      </c>
      <c r="K552" s="179">
        <f t="shared" si="30"/>
        <v>0.49655436122259644</v>
      </c>
      <c r="L552" s="179">
        <f t="shared" si="31"/>
        <v>1.7</v>
      </c>
      <c r="M552" s="179">
        <f t="shared" si="32"/>
        <v>0.4</v>
      </c>
    </row>
    <row r="553" spans="1:13">
      <c r="A553" s="180">
        <v>1210</v>
      </c>
      <c r="B553" s="180" t="s">
        <v>143</v>
      </c>
      <c r="C553" s="180" t="s">
        <v>92</v>
      </c>
      <c r="D553" s="181">
        <v>0.19</v>
      </c>
      <c r="E553" s="181">
        <v>57.7</v>
      </c>
      <c r="F553" s="181">
        <v>0</v>
      </c>
      <c r="G553" s="181">
        <v>1.2450000000000001</v>
      </c>
      <c r="H553" s="181">
        <v>0.21299999999999999</v>
      </c>
      <c r="I553" s="181">
        <v>0.28799999999999998</v>
      </c>
      <c r="J553" s="184">
        <v>25.620916781799998</v>
      </c>
      <c r="K553" s="179">
        <f t="shared" si="30"/>
        <v>35.479845559436633</v>
      </c>
      <c r="L553" s="179">
        <f t="shared" si="31"/>
        <v>120.2</v>
      </c>
      <c r="M553" s="179">
        <f t="shared" si="32"/>
        <v>25.4</v>
      </c>
    </row>
    <row r="554" spans="1:13">
      <c r="A554" s="180">
        <v>1210</v>
      </c>
      <c r="B554" s="180" t="s">
        <v>143</v>
      </c>
      <c r="C554" s="180" t="s">
        <v>92</v>
      </c>
      <c r="D554" s="181">
        <v>0.19</v>
      </c>
      <c r="E554" s="181">
        <v>57.7</v>
      </c>
      <c r="F554" s="181">
        <v>0</v>
      </c>
      <c r="G554" s="181">
        <v>1.2450000000000001</v>
      </c>
      <c r="H554" s="181">
        <v>0.21299999999999999</v>
      </c>
      <c r="I554" s="181">
        <v>0.28799999999999998</v>
      </c>
      <c r="J554" s="184">
        <v>7.4351470029628899E-2</v>
      </c>
      <c r="K554" s="179">
        <f t="shared" si="30"/>
        <v>0.1029619156970301</v>
      </c>
      <c r="L554" s="179">
        <f t="shared" si="31"/>
        <v>0.3</v>
      </c>
      <c r="M554" s="179">
        <f t="shared" si="32"/>
        <v>0.1</v>
      </c>
    </row>
    <row r="555" spans="1:13">
      <c r="A555" s="180">
        <v>1210</v>
      </c>
      <c r="B555" s="180" t="s">
        <v>143</v>
      </c>
      <c r="D555" s="181">
        <v>0.19</v>
      </c>
      <c r="E555" s="181">
        <v>57.7</v>
      </c>
      <c r="F555" s="181">
        <v>0</v>
      </c>
      <c r="G555" s="181">
        <v>1.2450000000000001</v>
      </c>
      <c r="H555" s="181">
        <v>0.21299999999999999</v>
      </c>
      <c r="I555" s="181">
        <v>0.28799999999999998</v>
      </c>
      <c r="J555" s="184">
        <v>0.378158039802652</v>
      </c>
      <c r="K555" s="179">
        <f t="shared" si="30"/>
        <v>0.52367325351871241</v>
      </c>
      <c r="L555" s="179">
        <f t="shared" si="31"/>
        <v>1.8</v>
      </c>
      <c r="M555" s="179">
        <f t="shared" si="32"/>
        <v>0.4</v>
      </c>
    </row>
    <row r="556" spans="1:13">
      <c r="A556" s="180">
        <v>1210</v>
      </c>
      <c r="B556" s="180" t="s">
        <v>143</v>
      </c>
      <c r="C556" s="180" t="s">
        <v>94</v>
      </c>
      <c r="D556" s="181">
        <v>0.19</v>
      </c>
      <c r="E556" s="181">
        <v>57.7</v>
      </c>
      <c r="F556" s="181">
        <v>0</v>
      </c>
      <c r="G556" s="181">
        <v>1.2450000000000001</v>
      </c>
      <c r="H556" s="181">
        <v>0.21299999999999999</v>
      </c>
      <c r="I556" s="181">
        <v>0.28799999999999998</v>
      </c>
      <c r="J556" s="184">
        <v>49.464283481499997</v>
      </c>
      <c r="K556" s="179">
        <f t="shared" si="30"/>
        <v>68.498139765181193</v>
      </c>
      <c r="L556" s="179">
        <f t="shared" si="31"/>
        <v>232</v>
      </c>
      <c r="M556" s="179">
        <f t="shared" si="32"/>
        <v>49.1</v>
      </c>
    </row>
    <row r="557" spans="1:13">
      <c r="A557" s="180">
        <v>1210</v>
      </c>
      <c r="B557" s="180" t="s">
        <v>143</v>
      </c>
      <c r="C557" s="180" t="s">
        <v>94</v>
      </c>
      <c r="D557" s="181">
        <v>0.19</v>
      </c>
      <c r="E557" s="181">
        <v>57.7</v>
      </c>
      <c r="F557" s="181">
        <v>0</v>
      </c>
      <c r="G557" s="181">
        <v>1.2450000000000001</v>
      </c>
      <c r="H557" s="181">
        <v>0.21299999999999999</v>
      </c>
      <c r="I557" s="181">
        <v>0.28799999999999998</v>
      </c>
      <c r="J557" s="184">
        <v>0.97188715189596497</v>
      </c>
      <c r="K557" s="179">
        <f t="shared" si="30"/>
        <v>1.3458693279455323</v>
      </c>
      <c r="L557" s="179">
        <f t="shared" si="31"/>
        <v>4.5999999999999996</v>
      </c>
      <c r="M557" s="179">
        <f t="shared" si="32"/>
        <v>1</v>
      </c>
    </row>
    <row r="558" spans="1:13">
      <c r="A558" s="180">
        <v>1210</v>
      </c>
      <c r="B558" s="180" t="s">
        <v>143</v>
      </c>
      <c r="C558" s="180" t="s">
        <v>94</v>
      </c>
      <c r="D558" s="181">
        <v>0.19</v>
      </c>
      <c r="E558" s="181">
        <v>57.7</v>
      </c>
      <c r="F558" s="181">
        <v>0</v>
      </c>
      <c r="G558" s="181">
        <v>1.2450000000000001</v>
      </c>
      <c r="H558" s="181">
        <v>0.21299999999999999</v>
      </c>
      <c r="I558" s="181">
        <v>0.28799999999999998</v>
      </c>
      <c r="J558" s="184">
        <v>7.3407392332380902E-2</v>
      </c>
      <c r="K558" s="179">
        <f t="shared" si="30"/>
        <v>0.10165455690188108</v>
      </c>
      <c r="L558" s="179">
        <f t="shared" si="31"/>
        <v>0.3</v>
      </c>
      <c r="M558" s="179">
        <f t="shared" si="32"/>
        <v>0.1</v>
      </c>
    </row>
    <row r="559" spans="1:13">
      <c r="A559" s="180">
        <v>1210</v>
      </c>
      <c r="B559" s="180" t="s">
        <v>143</v>
      </c>
      <c r="C559" s="180" t="s">
        <v>91</v>
      </c>
      <c r="D559" s="181">
        <v>0.19</v>
      </c>
      <c r="E559" s="181">
        <v>57.7</v>
      </c>
      <c r="F559" s="181">
        <v>0</v>
      </c>
      <c r="G559" s="181">
        <v>1.2450000000000001</v>
      </c>
      <c r="H559" s="181">
        <v>0.21299999999999999</v>
      </c>
      <c r="I559" s="181">
        <v>0.28799999999999998</v>
      </c>
      <c r="J559" s="184">
        <v>13.2513498263</v>
      </c>
      <c r="K559" s="179">
        <f t="shared" si="30"/>
        <v>18.350469239460239</v>
      </c>
      <c r="L559" s="179">
        <f t="shared" si="31"/>
        <v>62.2</v>
      </c>
      <c r="M559" s="179">
        <f t="shared" si="32"/>
        <v>13.2</v>
      </c>
    </row>
    <row r="560" spans="1:13">
      <c r="A560" s="180">
        <v>1210</v>
      </c>
      <c r="B560" s="180" t="s">
        <v>143</v>
      </c>
      <c r="C560" s="180" t="s">
        <v>94</v>
      </c>
      <c r="D560" s="181">
        <v>0.19</v>
      </c>
      <c r="E560" s="181">
        <v>57.7</v>
      </c>
      <c r="F560" s="181">
        <v>0</v>
      </c>
      <c r="G560" s="181">
        <v>1.2450000000000001</v>
      </c>
      <c r="H560" s="181">
        <v>0.21299999999999999</v>
      </c>
      <c r="I560" s="181">
        <v>0.28799999999999998</v>
      </c>
      <c r="J560" s="184">
        <v>2.4964270060665399</v>
      </c>
      <c r="K560" s="179">
        <f t="shared" si="30"/>
        <v>3.4570521180009446</v>
      </c>
      <c r="L560" s="179">
        <f t="shared" si="31"/>
        <v>11.7</v>
      </c>
      <c r="M560" s="179">
        <f t="shared" si="32"/>
        <v>2.5</v>
      </c>
    </row>
    <row r="561" spans="1:13">
      <c r="A561" s="180">
        <v>1210</v>
      </c>
      <c r="B561" s="180" t="s">
        <v>143</v>
      </c>
      <c r="C561" s="180" t="s">
        <v>91</v>
      </c>
      <c r="D561" s="181">
        <v>0.19</v>
      </c>
      <c r="E561" s="181">
        <v>57.7</v>
      </c>
      <c r="F561" s="181">
        <v>0</v>
      </c>
      <c r="G561" s="181">
        <v>1.2450000000000001</v>
      </c>
      <c r="H561" s="181">
        <v>0.21299999999999999</v>
      </c>
      <c r="I561" s="181">
        <v>0.28799999999999998</v>
      </c>
      <c r="J561" s="184">
        <v>2.5398099524478899</v>
      </c>
      <c r="K561" s="179">
        <f t="shared" si="30"/>
        <v>3.5171288221498376</v>
      </c>
      <c r="L561" s="179">
        <f t="shared" si="31"/>
        <v>11.9</v>
      </c>
      <c r="M561" s="179">
        <f t="shared" si="32"/>
        <v>2.5</v>
      </c>
    </row>
    <row r="562" spans="1:13">
      <c r="A562" s="180">
        <v>1210</v>
      </c>
      <c r="B562" s="180" t="s">
        <v>143</v>
      </c>
      <c r="D562" s="181">
        <v>0.19</v>
      </c>
      <c r="E562" s="181">
        <v>57.7</v>
      </c>
      <c r="F562" s="181">
        <v>0</v>
      </c>
      <c r="G562" s="181">
        <v>1.2450000000000001</v>
      </c>
      <c r="H562" s="181">
        <v>0.21299999999999999</v>
      </c>
      <c r="I562" s="181">
        <v>0.28799999999999998</v>
      </c>
      <c r="J562" s="184">
        <v>0.49660971828107903</v>
      </c>
      <c r="K562" s="179">
        <f t="shared" si="30"/>
        <v>0.68770513787563825</v>
      </c>
      <c r="L562" s="179">
        <f t="shared" si="31"/>
        <v>2.2999999999999998</v>
      </c>
      <c r="M562" s="179">
        <f t="shared" si="32"/>
        <v>0.5</v>
      </c>
    </row>
    <row r="563" spans="1:13">
      <c r="A563" s="180">
        <v>1210</v>
      </c>
      <c r="B563" s="180" t="s">
        <v>149</v>
      </c>
      <c r="C563" s="180" t="s">
        <v>92</v>
      </c>
      <c r="D563" s="181">
        <v>0.22</v>
      </c>
      <c r="E563" s="181">
        <v>50.8</v>
      </c>
      <c r="F563" s="181">
        <v>0</v>
      </c>
      <c r="G563" s="181">
        <v>1.2450000000000001</v>
      </c>
      <c r="H563" s="181">
        <v>0.21299999999999999</v>
      </c>
      <c r="I563" s="181">
        <v>0.28799999999999998</v>
      </c>
      <c r="J563" s="184">
        <v>1.00689830132326</v>
      </c>
      <c r="K563" s="179">
        <f t="shared" si="30"/>
        <v>1.2276104089733184</v>
      </c>
      <c r="L563" s="179">
        <f t="shared" si="31"/>
        <v>4.2</v>
      </c>
      <c r="M563" s="179">
        <f t="shared" si="32"/>
        <v>0.9</v>
      </c>
    </row>
    <row r="564" spans="1:13">
      <c r="A564" s="180">
        <v>1210</v>
      </c>
      <c r="B564" s="180" t="s">
        <v>149</v>
      </c>
      <c r="C564" s="180" t="s">
        <v>92</v>
      </c>
      <c r="D564" s="181">
        <v>0.22</v>
      </c>
      <c r="E564" s="181">
        <v>50.8</v>
      </c>
      <c r="F564" s="181">
        <v>0</v>
      </c>
      <c r="G564" s="181">
        <v>1.2450000000000001</v>
      </c>
      <c r="H564" s="181">
        <v>0.21299999999999999</v>
      </c>
      <c r="I564" s="181">
        <v>0.28799999999999998</v>
      </c>
      <c r="J564" s="184">
        <v>2.0888177277254298</v>
      </c>
      <c r="K564" s="179">
        <f t="shared" si="30"/>
        <v>2.5466865736428437</v>
      </c>
      <c r="L564" s="179">
        <f t="shared" si="31"/>
        <v>8.6</v>
      </c>
      <c r="M564" s="179">
        <f t="shared" si="32"/>
        <v>1.9</v>
      </c>
    </row>
    <row r="565" spans="1:13">
      <c r="A565" s="180">
        <v>1210</v>
      </c>
      <c r="B565" s="180" t="s">
        <v>149</v>
      </c>
      <c r="C565" s="180" t="s">
        <v>92</v>
      </c>
      <c r="D565" s="181">
        <v>0.22</v>
      </c>
      <c r="E565" s="181">
        <v>50.8</v>
      </c>
      <c r="F565" s="181">
        <v>0</v>
      </c>
      <c r="G565" s="181">
        <v>1.2450000000000001</v>
      </c>
      <c r="H565" s="181">
        <v>0.21299999999999999</v>
      </c>
      <c r="I565" s="181">
        <v>0.28799999999999998</v>
      </c>
      <c r="J565" s="184">
        <v>7.2497695811296401</v>
      </c>
      <c r="K565" s="179">
        <f t="shared" si="30"/>
        <v>8.8389190733132565</v>
      </c>
      <c r="L565" s="179">
        <f t="shared" si="31"/>
        <v>29.9</v>
      </c>
      <c r="M565" s="179">
        <f t="shared" si="32"/>
        <v>6.7</v>
      </c>
    </row>
    <row r="566" spans="1:13">
      <c r="A566" s="180">
        <v>1210</v>
      </c>
      <c r="B566" s="180" t="s">
        <v>149</v>
      </c>
      <c r="C566" s="180" t="s">
        <v>91</v>
      </c>
      <c r="D566" s="181">
        <v>0.22</v>
      </c>
      <c r="E566" s="181">
        <v>50.8</v>
      </c>
      <c r="F566" s="181">
        <v>0</v>
      </c>
      <c r="G566" s="181">
        <v>1.2450000000000001</v>
      </c>
      <c r="H566" s="181">
        <v>0.21299999999999999</v>
      </c>
      <c r="I566" s="181">
        <v>0.28799999999999998</v>
      </c>
      <c r="J566" s="184">
        <v>2.7789784968048101</v>
      </c>
      <c r="K566" s="179">
        <f t="shared" si="30"/>
        <v>3.3881305833044242</v>
      </c>
      <c r="L566" s="179">
        <f t="shared" si="31"/>
        <v>11.5</v>
      </c>
      <c r="M566" s="179">
        <f t="shared" si="32"/>
        <v>2.6</v>
      </c>
    </row>
    <row r="567" spans="1:13">
      <c r="A567" s="180">
        <v>1210</v>
      </c>
      <c r="B567" s="180" t="s">
        <v>149</v>
      </c>
      <c r="C567" s="180" t="s">
        <v>91</v>
      </c>
      <c r="D567" s="181">
        <v>0.22</v>
      </c>
      <c r="E567" s="181">
        <v>50.8</v>
      </c>
      <c r="F567" s="181">
        <v>0</v>
      </c>
      <c r="G567" s="181">
        <v>1.2450000000000001</v>
      </c>
      <c r="H567" s="181">
        <v>0.21299999999999999</v>
      </c>
      <c r="I567" s="181">
        <v>0.28799999999999998</v>
      </c>
      <c r="J567" s="184">
        <v>35.5616745345</v>
      </c>
      <c r="K567" s="179">
        <f t="shared" si="30"/>
        <v>43.356793592462395</v>
      </c>
      <c r="L567" s="179">
        <f t="shared" si="31"/>
        <v>146.9</v>
      </c>
      <c r="M567" s="179">
        <f t="shared" si="32"/>
        <v>33</v>
      </c>
    </row>
    <row r="568" spans="1:13">
      <c r="A568" s="180">
        <v>1210</v>
      </c>
      <c r="B568" s="180" t="s">
        <v>149</v>
      </c>
      <c r="C568" s="180" t="s">
        <v>91</v>
      </c>
      <c r="D568" s="181">
        <v>0.22</v>
      </c>
      <c r="E568" s="181">
        <v>50.8</v>
      </c>
      <c r="F568" s="181">
        <v>0</v>
      </c>
      <c r="G568" s="181">
        <v>1.2450000000000001</v>
      </c>
      <c r="H568" s="181">
        <v>0.21299999999999999</v>
      </c>
      <c r="I568" s="181">
        <v>0.28799999999999998</v>
      </c>
      <c r="J568" s="184">
        <v>24.961266143900001</v>
      </c>
      <c r="K568" s="179">
        <f t="shared" si="30"/>
        <v>30.43277568264288</v>
      </c>
      <c r="L568" s="179">
        <f t="shared" si="31"/>
        <v>103.1</v>
      </c>
      <c r="M568" s="179">
        <f t="shared" si="32"/>
        <v>23.1</v>
      </c>
    </row>
    <row r="569" spans="1:13">
      <c r="A569" s="180">
        <v>1210</v>
      </c>
      <c r="B569" s="180" t="s">
        <v>149</v>
      </c>
      <c r="C569" s="180" t="s">
        <v>91</v>
      </c>
      <c r="D569" s="181">
        <v>0.22</v>
      </c>
      <c r="E569" s="181">
        <v>50.8</v>
      </c>
      <c r="F569" s="181">
        <v>0</v>
      </c>
      <c r="G569" s="181">
        <v>1.2450000000000001</v>
      </c>
      <c r="H569" s="181">
        <v>0.21299999999999999</v>
      </c>
      <c r="I569" s="181">
        <v>0.28799999999999998</v>
      </c>
      <c r="J569" s="184">
        <v>22.156316866899999</v>
      </c>
      <c r="K569" s="179">
        <f t="shared" si="30"/>
        <v>27.012981524124474</v>
      </c>
      <c r="L569" s="179">
        <f t="shared" si="31"/>
        <v>91.5</v>
      </c>
      <c r="M569" s="179">
        <f t="shared" si="32"/>
        <v>20.5</v>
      </c>
    </row>
    <row r="570" spans="1:13">
      <c r="A570" s="180">
        <v>1210</v>
      </c>
      <c r="B570" s="180" t="s">
        <v>149</v>
      </c>
      <c r="D570" s="181">
        <v>0.22</v>
      </c>
      <c r="E570" s="181">
        <v>50.8</v>
      </c>
      <c r="F570" s="181">
        <v>0</v>
      </c>
      <c r="G570" s="181">
        <v>1.2450000000000001</v>
      </c>
      <c r="H570" s="181">
        <v>0.21299999999999999</v>
      </c>
      <c r="I570" s="181">
        <v>0.28799999999999998</v>
      </c>
      <c r="J570" s="184">
        <v>0.20913789211078199</v>
      </c>
      <c r="K570" s="179">
        <f t="shared" si="30"/>
        <v>0.25498091806146533</v>
      </c>
      <c r="L570" s="179">
        <f t="shared" si="31"/>
        <v>0.9</v>
      </c>
      <c r="M570" s="179">
        <f t="shared" si="32"/>
        <v>0.2</v>
      </c>
    </row>
    <row r="571" spans="1:13">
      <c r="A571" s="180">
        <v>1210</v>
      </c>
      <c r="B571" s="180" t="s">
        <v>149</v>
      </c>
      <c r="C571" s="180" t="s">
        <v>91</v>
      </c>
      <c r="D571" s="181">
        <v>0.22</v>
      </c>
      <c r="E571" s="181">
        <v>50.8</v>
      </c>
      <c r="F571" s="181">
        <v>0</v>
      </c>
      <c r="G571" s="181">
        <v>1.2450000000000001</v>
      </c>
      <c r="H571" s="181">
        <v>0.21299999999999999</v>
      </c>
      <c r="I571" s="181">
        <v>0.28799999999999998</v>
      </c>
      <c r="J571" s="184">
        <v>59.458772232599998</v>
      </c>
      <c r="K571" s="179">
        <f t="shared" si="30"/>
        <v>72.492135105985909</v>
      </c>
      <c r="L571" s="179">
        <f t="shared" si="31"/>
        <v>245.6</v>
      </c>
      <c r="M571" s="179">
        <f t="shared" si="32"/>
        <v>55.1</v>
      </c>
    </row>
    <row r="572" spans="1:13">
      <c r="A572" s="180">
        <v>1210</v>
      </c>
      <c r="B572" s="180" t="s">
        <v>149</v>
      </c>
      <c r="C572" s="180" t="s">
        <v>91</v>
      </c>
      <c r="D572" s="181">
        <v>0.22</v>
      </c>
      <c r="E572" s="181">
        <v>50.8</v>
      </c>
      <c r="F572" s="181">
        <v>0</v>
      </c>
      <c r="G572" s="181">
        <v>1.2450000000000001</v>
      </c>
      <c r="H572" s="181">
        <v>0.21299999999999999</v>
      </c>
      <c r="I572" s="181">
        <v>0.28799999999999998</v>
      </c>
      <c r="J572" s="184">
        <v>12.4994158277</v>
      </c>
      <c r="K572" s="179">
        <f t="shared" si="30"/>
        <v>15.239287777131837</v>
      </c>
      <c r="L572" s="179">
        <f t="shared" si="31"/>
        <v>51.6</v>
      </c>
      <c r="M572" s="179">
        <f t="shared" si="32"/>
        <v>11.6</v>
      </c>
    </row>
    <row r="573" spans="1:13">
      <c r="A573" s="180">
        <v>1210</v>
      </c>
      <c r="B573" s="180" t="s">
        <v>149</v>
      </c>
      <c r="C573" s="180" t="s">
        <v>91</v>
      </c>
      <c r="D573" s="181">
        <v>0.22</v>
      </c>
      <c r="E573" s="181">
        <v>50.8</v>
      </c>
      <c r="F573" s="181">
        <v>0</v>
      </c>
      <c r="G573" s="181">
        <v>1.2450000000000001</v>
      </c>
      <c r="H573" s="181">
        <v>0.21299999999999999</v>
      </c>
      <c r="I573" s="181">
        <v>0.28799999999999998</v>
      </c>
      <c r="J573" s="184">
        <v>86.366282821499993</v>
      </c>
      <c r="K573" s="179">
        <f t="shared" si="30"/>
        <v>105.29777201597278</v>
      </c>
      <c r="L573" s="179">
        <f t="shared" si="31"/>
        <v>356.7</v>
      </c>
      <c r="M573" s="179">
        <f t="shared" si="32"/>
        <v>80</v>
      </c>
    </row>
    <row r="574" spans="1:13">
      <c r="A574" s="180">
        <v>1210</v>
      </c>
      <c r="B574" s="180" t="s">
        <v>149</v>
      </c>
      <c r="C574" s="180" t="s">
        <v>92</v>
      </c>
      <c r="D574" s="181">
        <v>0.22</v>
      </c>
      <c r="E574" s="181">
        <v>50.8</v>
      </c>
      <c r="F574" s="181">
        <v>0</v>
      </c>
      <c r="G574" s="181">
        <v>1.2450000000000001</v>
      </c>
      <c r="H574" s="181">
        <v>0.21299999999999999</v>
      </c>
      <c r="I574" s="181">
        <v>0.28799999999999998</v>
      </c>
      <c r="J574" s="184">
        <v>2.7654585716692299</v>
      </c>
      <c r="K574" s="179">
        <f t="shared" si="30"/>
        <v>3.3716470905791245</v>
      </c>
      <c r="L574" s="179">
        <f t="shared" si="31"/>
        <v>11.4</v>
      </c>
      <c r="M574" s="179">
        <f t="shared" si="32"/>
        <v>2.6</v>
      </c>
    </row>
    <row r="575" spans="1:13">
      <c r="A575" s="180">
        <v>1210</v>
      </c>
      <c r="B575" s="180" t="s">
        <v>149</v>
      </c>
      <c r="C575" s="180" t="s">
        <v>91</v>
      </c>
      <c r="D575" s="181">
        <v>0.22</v>
      </c>
      <c r="E575" s="181">
        <v>50.8</v>
      </c>
      <c r="F575" s="181">
        <v>0</v>
      </c>
      <c r="G575" s="181">
        <v>1.2450000000000001</v>
      </c>
      <c r="H575" s="181">
        <v>0.21299999999999999</v>
      </c>
      <c r="I575" s="181">
        <v>0.28799999999999998</v>
      </c>
      <c r="J575" s="184">
        <v>55.731422544200001</v>
      </c>
      <c r="K575" s="179">
        <f t="shared" si="30"/>
        <v>67.947750365888638</v>
      </c>
      <c r="L575" s="179">
        <f t="shared" si="31"/>
        <v>230.2</v>
      </c>
      <c r="M575" s="179">
        <f t="shared" si="32"/>
        <v>51.6</v>
      </c>
    </row>
    <row r="576" spans="1:13">
      <c r="A576" s="180">
        <v>1210</v>
      </c>
      <c r="B576" s="180" t="s">
        <v>149</v>
      </c>
      <c r="C576" s="180" t="s">
        <v>91</v>
      </c>
      <c r="D576" s="181">
        <v>0.22</v>
      </c>
      <c r="E576" s="181">
        <v>50.8</v>
      </c>
      <c r="F576" s="181">
        <v>0</v>
      </c>
      <c r="G576" s="181">
        <v>1.2450000000000001</v>
      </c>
      <c r="H576" s="181">
        <v>0.21299999999999999</v>
      </c>
      <c r="I576" s="181">
        <v>0.28799999999999998</v>
      </c>
      <c r="J576" s="184">
        <v>17.096196911100002</v>
      </c>
      <c r="K576" s="179">
        <f t="shared" si="30"/>
        <v>20.84368327401312</v>
      </c>
      <c r="L576" s="179">
        <f t="shared" si="31"/>
        <v>70.599999999999994</v>
      </c>
      <c r="M576" s="179">
        <f t="shared" si="32"/>
        <v>15.8</v>
      </c>
    </row>
    <row r="577" spans="1:13">
      <c r="A577" s="180">
        <v>1210</v>
      </c>
      <c r="B577" s="180" t="s">
        <v>149</v>
      </c>
      <c r="C577" s="180" t="s">
        <v>91</v>
      </c>
      <c r="D577" s="181">
        <v>0.22</v>
      </c>
      <c r="E577" s="181">
        <v>50.8</v>
      </c>
      <c r="F577" s="181">
        <v>0</v>
      </c>
      <c r="G577" s="181">
        <v>1.2450000000000001</v>
      </c>
      <c r="H577" s="181">
        <v>0.21299999999999999</v>
      </c>
      <c r="I577" s="181">
        <v>0.28799999999999998</v>
      </c>
      <c r="J577" s="184">
        <v>154.60450466500001</v>
      </c>
      <c r="K577" s="179">
        <f t="shared" si="30"/>
        <v>188.49381208756799</v>
      </c>
      <c r="L577" s="179">
        <f t="shared" si="31"/>
        <v>638.6</v>
      </c>
      <c r="M577" s="179">
        <f t="shared" si="32"/>
        <v>143.30000000000001</v>
      </c>
    </row>
    <row r="578" spans="1:13">
      <c r="A578" s="180">
        <v>1210</v>
      </c>
      <c r="B578" s="180" t="s">
        <v>149</v>
      </c>
      <c r="C578" s="180" t="s">
        <v>91</v>
      </c>
      <c r="D578" s="181">
        <v>0.22</v>
      </c>
      <c r="E578" s="181">
        <v>50.8</v>
      </c>
      <c r="F578" s="181">
        <v>0</v>
      </c>
      <c r="G578" s="181">
        <v>1.2450000000000001</v>
      </c>
      <c r="H578" s="181">
        <v>0.21299999999999999</v>
      </c>
      <c r="I578" s="181">
        <v>0.28799999999999998</v>
      </c>
      <c r="J578" s="184">
        <v>2.0205769628700501</v>
      </c>
      <c r="K578" s="179">
        <f t="shared" si="30"/>
        <v>2.4634874331311649</v>
      </c>
      <c r="L578" s="179">
        <f t="shared" si="31"/>
        <v>8.3000000000000007</v>
      </c>
      <c r="M578" s="179">
        <f t="shared" si="32"/>
        <v>1.9</v>
      </c>
    </row>
    <row r="579" spans="1:13">
      <c r="A579" s="180">
        <v>1210</v>
      </c>
      <c r="B579" s="180" t="s">
        <v>149</v>
      </c>
      <c r="C579" s="180" t="s">
        <v>91</v>
      </c>
      <c r="D579" s="181">
        <v>0.22</v>
      </c>
      <c r="E579" s="181">
        <v>50.8</v>
      </c>
      <c r="F579" s="181">
        <v>0</v>
      </c>
      <c r="G579" s="181">
        <v>1.2450000000000001</v>
      </c>
      <c r="H579" s="181">
        <v>0.21299999999999999</v>
      </c>
      <c r="I579" s="181">
        <v>0.28799999999999998</v>
      </c>
      <c r="J579" s="184">
        <v>11.735087234</v>
      </c>
      <c r="K579" s="179">
        <f t="shared" ref="K579:K642" si="33">(E579*I579*J579/12)+(F579*J579)</f>
        <v>14.307418355692798</v>
      </c>
      <c r="L579" s="179">
        <f t="shared" ref="L579:L642" si="34">ROUND(2.721*G579*K579,1)</f>
        <v>48.5</v>
      </c>
      <c r="M579" s="179">
        <f t="shared" ref="M579:M642" si="35">ROUND((2.721*H579*K579)+(D579*J579),1)</f>
        <v>10.9</v>
      </c>
    </row>
    <row r="580" spans="1:13">
      <c r="A580" s="180">
        <v>1210</v>
      </c>
      <c r="B580" s="180" t="s">
        <v>149</v>
      </c>
      <c r="D580" s="181">
        <v>0.22</v>
      </c>
      <c r="E580" s="181">
        <v>50.8</v>
      </c>
      <c r="F580" s="181">
        <v>0</v>
      </c>
      <c r="G580" s="181">
        <v>1.2450000000000001</v>
      </c>
      <c r="H580" s="181">
        <v>0.21299999999999999</v>
      </c>
      <c r="I580" s="181">
        <v>0.28799999999999998</v>
      </c>
      <c r="J580" s="184">
        <v>0.16441568163393599</v>
      </c>
      <c r="K580" s="179">
        <f t="shared" si="33"/>
        <v>0.20045559904809473</v>
      </c>
      <c r="L580" s="179">
        <f t="shared" si="34"/>
        <v>0.7</v>
      </c>
      <c r="M580" s="179">
        <f t="shared" si="35"/>
        <v>0.2</v>
      </c>
    </row>
    <row r="581" spans="1:13">
      <c r="A581" s="180">
        <v>1210</v>
      </c>
      <c r="B581" s="180" t="s">
        <v>149</v>
      </c>
      <c r="C581" s="180" t="s">
        <v>91</v>
      </c>
      <c r="D581" s="181">
        <v>0.22</v>
      </c>
      <c r="E581" s="181">
        <v>50.8</v>
      </c>
      <c r="F581" s="181">
        <v>0</v>
      </c>
      <c r="G581" s="181">
        <v>1.2450000000000001</v>
      </c>
      <c r="H581" s="181">
        <v>0.21299999999999999</v>
      </c>
      <c r="I581" s="181">
        <v>0.28799999999999998</v>
      </c>
      <c r="J581" s="184">
        <v>0.18888481855476899</v>
      </c>
      <c r="K581" s="179">
        <f t="shared" si="33"/>
        <v>0.23028837078197431</v>
      </c>
      <c r="L581" s="179">
        <f t="shared" si="34"/>
        <v>0.8</v>
      </c>
      <c r="M581" s="179">
        <f t="shared" si="35"/>
        <v>0.2</v>
      </c>
    </row>
    <row r="582" spans="1:13">
      <c r="A582" s="180">
        <v>1210</v>
      </c>
      <c r="B582" s="180" t="s">
        <v>143</v>
      </c>
      <c r="C582" s="180" t="s">
        <v>94</v>
      </c>
      <c r="D582" s="181">
        <v>0.19</v>
      </c>
      <c r="E582" s="181">
        <v>57.7</v>
      </c>
      <c r="F582" s="181">
        <v>0</v>
      </c>
      <c r="G582" s="181">
        <v>1.2450000000000001</v>
      </c>
      <c r="H582" s="181">
        <v>0.21299999999999999</v>
      </c>
      <c r="I582" s="181">
        <v>0.28799999999999998</v>
      </c>
      <c r="J582" s="184">
        <v>5.8691010503219099</v>
      </c>
      <c r="K582" s="179">
        <f t="shared" si="33"/>
        <v>8.1275311344857801</v>
      </c>
      <c r="L582" s="179">
        <f t="shared" si="34"/>
        <v>27.5</v>
      </c>
      <c r="M582" s="179">
        <f t="shared" si="35"/>
        <v>5.8</v>
      </c>
    </row>
    <row r="583" spans="1:13">
      <c r="A583" s="180">
        <v>1210</v>
      </c>
      <c r="B583" s="180" t="s">
        <v>143</v>
      </c>
      <c r="C583" s="180" t="s">
        <v>92</v>
      </c>
      <c r="D583" s="181">
        <v>0.19</v>
      </c>
      <c r="E583" s="181">
        <v>57.7</v>
      </c>
      <c r="F583" s="181">
        <v>0</v>
      </c>
      <c r="G583" s="181">
        <v>1.2450000000000001</v>
      </c>
      <c r="H583" s="181">
        <v>0.21299999999999999</v>
      </c>
      <c r="I583" s="181">
        <v>0.28799999999999998</v>
      </c>
      <c r="J583" s="184">
        <v>4.3900408918398401</v>
      </c>
      <c r="K583" s="179">
        <f t="shared" si="33"/>
        <v>6.0793286270198097</v>
      </c>
      <c r="L583" s="179">
        <f t="shared" si="34"/>
        <v>20.6</v>
      </c>
      <c r="M583" s="179">
        <f t="shared" si="35"/>
        <v>4.4000000000000004</v>
      </c>
    </row>
    <row r="584" spans="1:13">
      <c r="A584" s="180">
        <v>1210</v>
      </c>
      <c r="B584" s="180" t="s">
        <v>143</v>
      </c>
      <c r="D584" s="181">
        <v>0.19</v>
      </c>
      <c r="E584" s="181">
        <v>57.7</v>
      </c>
      <c r="F584" s="181">
        <v>0</v>
      </c>
      <c r="G584" s="181">
        <v>1.2450000000000001</v>
      </c>
      <c r="H584" s="181">
        <v>0.21299999999999999</v>
      </c>
      <c r="I584" s="181">
        <v>0.28799999999999998</v>
      </c>
      <c r="J584" s="184">
        <v>0.15316648100258701</v>
      </c>
      <c r="K584" s="179">
        <f t="shared" si="33"/>
        <v>0.21210494289238246</v>
      </c>
      <c r="L584" s="179">
        <f t="shared" si="34"/>
        <v>0.7</v>
      </c>
      <c r="M584" s="179">
        <f t="shared" si="35"/>
        <v>0.2</v>
      </c>
    </row>
    <row r="585" spans="1:13">
      <c r="A585" s="180">
        <v>1210</v>
      </c>
      <c r="B585" s="180" t="s">
        <v>143</v>
      </c>
      <c r="C585" s="180" t="s">
        <v>92</v>
      </c>
      <c r="D585" s="181">
        <v>0.19</v>
      </c>
      <c r="E585" s="181">
        <v>57.7</v>
      </c>
      <c r="F585" s="181">
        <v>0</v>
      </c>
      <c r="G585" s="181">
        <v>1.2450000000000001</v>
      </c>
      <c r="H585" s="181">
        <v>0.21299999999999999</v>
      </c>
      <c r="I585" s="181">
        <v>0.28799999999999998</v>
      </c>
      <c r="J585" s="184">
        <v>1.3827256367762699</v>
      </c>
      <c r="K585" s="179">
        <f t="shared" si="33"/>
        <v>1.9147984618077787</v>
      </c>
      <c r="L585" s="179">
        <f t="shared" si="34"/>
        <v>6.5</v>
      </c>
      <c r="M585" s="179">
        <f t="shared" si="35"/>
        <v>1.4</v>
      </c>
    </row>
    <row r="586" spans="1:13">
      <c r="A586" s="180">
        <v>1210</v>
      </c>
      <c r="B586" s="180" t="s">
        <v>143</v>
      </c>
      <c r="C586" s="180" t="s">
        <v>92</v>
      </c>
      <c r="D586" s="181">
        <v>0.19</v>
      </c>
      <c r="E586" s="181">
        <v>57.7</v>
      </c>
      <c r="F586" s="181">
        <v>0</v>
      </c>
      <c r="G586" s="181">
        <v>1.2450000000000001</v>
      </c>
      <c r="H586" s="181">
        <v>0.21299999999999999</v>
      </c>
      <c r="I586" s="181">
        <v>0.28799999999999998</v>
      </c>
      <c r="J586" s="184">
        <v>16.555381668700001</v>
      </c>
      <c r="K586" s="179">
        <f t="shared" si="33"/>
        <v>22.925892534815759</v>
      </c>
      <c r="L586" s="179">
        <f t="shared" si="34"/>
        <v>77.7</v>
      </c>
      <c r="M586" s="179">
        <f t="shared" si="35"/>
        <v>16.399999999999999</v>
      </c>
    </row>
    <row r="587" spans="1:13">
      <c r="A587" s="180">
        <v>1210</v>
      </c>
      <c r="B587" s="180" t="s">
        <v>143</v>
      </c>
      <c r="C587" s="180" t="s">
        <v>92</v>
      </c>
      <c r="D587" s="181">
        <v>0.19</v>
      </c>
      <c r="E587" s="181">
        <v>57.7</v>
      </c>
      <c r="F587" s="181">
        <v>0</v>
      </c>
      <c r="G587" s="181">
        <v>1.2450000000000001</v>
      </c>
      <c r="H587" s="181">
        <v>0.21299999999999999</v>
      </c>
      <c r="I587" s="181">
        <v>0.28799999999999998</v>
      </c>
      <c r="J587" s="184">
        <v>0.64233004779165404</v>
      </c>
      <c r="K587" s="179">
        <f t="shared" si="33"/>
        <v>0.88949865018188257</v>
      </c>
      <c r="L587" s="179">
        <f t="shared" si="34"/>
        <v>3</v>
      </c>
      <c r="M587" s="179">
        <f t="shared" si="35"/>
        <v>0.6</v>
      </c>
    </row>
    <row r="588" spans="1:13">
      <c r="A588" s="180">
        <v>1210</v>
      </c>
      <c r="B588" s="180" t="s">
        <v>143</v>
      </c>
      <c r="D588" s="181">
        <v>0.19</v>
      </c>
      <c r="E588" s="181">
        <v>57.7</v>
      </c>
      <c r="F588" s="181">
        <v>0</v>
      </c>
      <c r="G588" s="181">
        <v>1.2450000000000001</v>
      </c>
      <c r="H588" s="181">
        <v>0.21299999999999999</v>
      </c>
      <c r="I588" s="181">
        <v>0.28799999999999998</v>
      </c>
      <c r="J588" s="184">
        <v>2.95908541460649E-2</v>
      </c>
      <c r="K588" s="179">
        <f t="shared" si="33"/>
        <v>4.0977414821470673E-2</v>
      </c>
      <c r="L588" s="179">
        <f t="shared" si="34"/>
        <v>0.1</v>
      </c>
      <c r="M588" s="179">
        <f t="shared" si="35"/>
        <v>0</v>
      </c>
    </row>
    <row r="589" spans="1:13">
      <c r="A589" s="180">
        <v>1210</v>
      </c>
      <c r="B589" s="180" t="s">
        <v>143</v>
      </c>
      <c r="C589" s="180" t="s">
        <v>92</v>
      </c>
      <c r="D589" s="181">
        <v>0.19</v>
      </c>
      <c r="E589" s="181">
        <v>57.7</v>
      </c>
      <c r="F589" s="181">
        <v>0</v>
      </c>
      <c r="G589" s="181">
        <v>1.2450000000000001</v>
      </c>
      <c r="H589" s="181">
        <v>0.21299999999999999</v>
      </c>
      <c r="I589" s="181">
        <v>0.28799999999999998</v>
      </c>
      <c r="J589" s="184">
        <v>12.7747016158</v>
      </c>
      <c r="K589" s="179">
        <f t="shared" si="33"/>
        <v>17.690406797559838</v>
      </c>
      <c r="L589" s="179">
        <f t="shared" si="34"/>
        <v>59.9</v>
      </c>
      <c r="M589" s="179">
        <f t="shared" si="35"/>
        <v>12.7</v>
      </c>
    </row>
    <row r="590" spans="1:13">
      <c r="A590" s="180">
        <v>1210</v>
      </c>
      <c r="B590" s="180" t="s">
        <v>96</v>
      </c>
      <c r="C590" s="180" t="s">
        <v>92</v>
      </c>
      <c r="D590" s="181">
        <v>0.8</v>
      </c>
      <c r="E590" s="181">
        <v>49.9</v>
      </c>
      <c r="F590" s="181">
        <v>0</v>
      </c>
      <c r="G590" s="181">
        <v>1.2450000000000001</v>
      </c>
      <c r="H590" s="181">
        <v>0.21299999999999999</v>
      </c>
      <c r="I590" s="181">
        <v>0.28799999999999998</v>
      </c>
      <c r="J590" s="184">
        <v>2.4159625973382002</v>
      </c>
      <c r="K590" s="179">
        <f t="shared" si="33"/>
        <v>2.8933568065722284</v>
      </c>
      <c r="L590" s="179">
        <f t="shared" si="34"/>
        <v>9.8000000000000007</v>
      </c>
      <c r="M590" s="179">
        <f t="shared" si="35"/>
        <v>3.6</v>
      </c>
    </row>
    <row r="591" spans="1:13">
      <c r="A591" s="180">
        <v>1210</v>
      </c>
      <c r="B591" s="180" t="s">
        <v>96</v>
      </c>
      <c r="C591" s="180" t="s">
        <v>92</v>
      </c>
      <c r="D591" s="181">
        <v>0.8</v>
      </c>
      <c r="E591" s="181">
        <v>49.9</v>
      </c>
      <c r="F591" s="181">
        <v>0</v>
      </c>
      <c r="G591" s="181">
        <v>1.2450000000000001</v>
      </c>
      <c r="H591" s="181">
        <v>0.21299999999999999</v>
      </c>
      <c r="I591" s="181">
        <v>0.28799999999999998</v>
      </c>
      <c r="J591" s="184">
        <v>0.53017292386199999</v>
      </c>
      <c r="K591" s="179">
        <f t="shared" si="33"/>
        <v>0.63493509361713107</v>
      </c>
      <c r="L591" s="179">
        <f t="shared" si="34"/>
        <v>2.2000000000000002</v>
      </c>
      <c r="M591" s="179">
        <f t="shared" si="35"/>
        <v>0.8</v>
      </c>
    </row>
    <row r="592" spans="1:13">
      <c r="A592" s="180">
        <v>1210</v>
      </c>
      <c r="B592" s="180" t="s">
        <v>143</v>
      </c>
      <c r="C592" s="180" t="s">
        <v>92</v>
      </c>
      <c r="D592" s="181">
        <v>0.19</v>
      </c>
      <c r="E592" s="181">
        <v>57.7</v>
      </c>
      <c r="F592" s="181">
        <v>0</v>
      </c>
      <c r="G592" s="181">
        <v>1.2450000000000001</v>
      </c>
      <c r="H592" s="181">
        <v>0.21299999999999999</v>
      </c>
      <c r="I592" s="181">
        <v>0.28799999999999998</v>
      </c>
      <c r="J592" s="184">
        <v>1.32549255641509E-2</v>
      </c>
      <c r="K592" s="179">
        <f t="shared" si="33"/>
        <v>1.8355420921236165E-2</v>
      </c>
      <c r="L592" s="179">
        <f t="shared" si="34"/>
        <v>0.1</v>
      </c>
      <c r="M592" s="179">
        <f t="shared" si="35"/>
        <v>0</v>
      </c>
    </row>
    <row r="593" spans="1:13">
      <c r="A593" s="180">
        <v>1210</v>
      </c>
      <c r="B593" s="180" t="s">
        <v>143</v>
      </c>
      <c r="C593" s="180" t="s">
        <v>92</v>
      </c>
      <c r="D593" s="181">
        <v>0.19</v>
      </c>
      <c r="E593" s="181">
        <v>57.7</v>
      </c>
      <c r="F593" s="181">
        <v>0</v>
      </c>
      <c r="G593" s="181">
        <v>1.2450000000000001</v>
      </c>
      <c r="H593" s="181">
        <v>0.21299999999999999</v>
      </c>
      <c r="I593" s="181">
        <v>0.28799999999999998</v>
      </c>
      <c r="J593" s="184">
        <v>1.04796715742357E-2</v>
      </c>
      <c r="K593" s="179">
        <f t="shared" si="33"/>
        <v>1.4512249196001597E-2</v>
      </c>
      <c r="L593" s="179">
        <f t="shared" si="34"/>
        <v>0</v>
      </c>
      <c r="M593" s="179">
        <f t="shared" si="35"/>
        <v>0</v>
      </c>
    </row>
    <row r="594" spans="1:13">
      <c r="A594" s="180">
        <v>1210</v>
      </c>
      <c r="B594" s="180" t="s">
        <v>146</v>
      </c>
      <c r="C594" s="180" t="s">
        <v>94</v>
      </c>
      <c r="D594" s="181">
        <v>0.33</v>
      </c>
      <c r="E594" s="181">
        <v>53.9</v>
      </c>
      <c r="F594" s="181">
        <v>0.08</v>
      </c>
      <c r="G594" s="181">
        <v>1.2450000000000001</v>
      </c>
      <c r="H594" s="181">
        <v>0.21299999999999999</v>
      </c>
      <c r="I594" s="181">
        <v>0.28799999999999998</v>
      </c>
      <c r="J594" s="184">
        <v>1.32337424243558E-2</v>
      </c>
      <c r="K594" s="179">
        <f t="shared" si="33"/>
        <v>1.8177868594095127E-2</v>
      </c>
      <c r="L594" s="179">
        <f t="shared" si="34"/>
        <v>0.1</v>
      </c>
      <c r="M594" s="179">
        <f t="shared" si="35"/>
        <v>0</v>
      </c>
    </row>
    <row r="595" spans="1:13">
      <c r="A595" s="180">
        <v>1210</v>
      </c>
      <c r="B595" s="180" t="s">
        <v>146</v>
      </c>
      <c r="C595" s="180" t="s">
        <v>92</v>
      </c>
      <c r="D595" s="181">
        <v>0.33</v>
      </c>
      <c r="E595" s="181">
        <v>53.9</v>
      </c>
      <c r="F595" s="181">
        <v>0.08</v>
      </c>
      <c r="G595" s="181">
        <v>1.2450000000000001</v>
      </c>
      <c r="H595" s="181">
        <v>0.21299999999999999</v>
      </c>
      <c r="I595" s="181">
        <v>0.28799999999999998</v>
      </c>
      <c r="J595" s="184">
        <v>4.8858476127143797</v>
      </c>
      <c r="K595" s="179">
        <f t="shared" si="33"/>
        <v>6.711200280824472</v>
      </c>
      <c r="L595" s="179">
        <f t="shared" si="34"/>
        <v>22.7</v>
      </c>
      <c r="M595" s="179">
        <f t="shared" si="35"/>
        <v>5.5</v>
      </c>
    </row>
    <row r="596" spans="1:13">
      <c r="A596" s="180">
        <v>1210</v>
      </c>
      <c r="B596" s="180" t="s">
        <v>146</v>
      </c>
      <c r="C596" s="180" t="s">
        <v>92</v>
      </c>
      <c r="D596" s="181">
        <v>0.33</v>
      </c>
      <c r="E596" s="181">
        <v>53.9</v>
      </c>
      <c r="F596" s="181">
        <v>0.08</v>
      </c>
      <c r="G596" s="181">
        <v>1.2450000000000001</v>
      </c>
      <c r="H596" s="181">
        <v>0.21299999999999999</v>
      </c>
      <c r="I596" s="181">
        <v>0.28799999999999998</v>
      </c>
      <c r="J596" s="184">
        <v>0.41572363549314101</v>
      </c>
      <c r="K596" s="179">
        <f t="shared" si="33"/>
        <v>0.57103798571337849</v>
      </c>
      <c r="L596" s="179">
        <f t="shared" si="34"/>
        <v>1.9</v>
      </c>
      <c r="M596" s="179">
        <f t="shared" si="35"/>
        <v>0.5</v>
      </c>
    </row>
    <row r="597" spans="1:13">
      <c r="A597" s="180">
        <v>1210</v>
      </c>
      <c r="B597" s="180" t="s">
        <v>146</v>
      </c>
      <c r="D597" s="181">
        <v>0.33</v>
      </c>
      <c r="E597" s="181">
        <v>53.9</v>
      </c>
      <c r="F597" s="181">
        <v>0.08</v>
      </c>
      <c r="G597" s="181">
        <v>1.2450000000000001</v>
      </c>
      <c r="H597" s="181">
        <v>0.21299999999999999</v>
      </c>
      <c r="I597" s="181">
        <v>0.28799999999999998</v>
      </c>
      <c r="J597" s="184">
        <v>1.32155740669064E-3</v>
      </c>
      <c r="K597" s="179">
        <f t="shared" si="33"/>
        <v>1.8152912538302631E-3</v>
      </c>
      <c r="L597" s="179">
        <f t="shared" si="34"/>
        <v>0</v>
      </c>
      <c r="M597" s="179">
        <f t="shared" si="35"/>
        <v>0</v>
      </c>
    </row>
    <row r="598" spans="1:13">
      <c r="A598" s="180">
        <v>1210</v>
      </c>
      <c r="B598" s="180" t="s">
        <v>143</v>
      </c>
      <c r="C598" s="180" t="s">
        <v>91</v>
      </c>
      <c r="D598" s="181">
        <v>0.19</v>
      </c>
      <c r="E598" s="181">
        <v>57.7</v>
      </c>
      <c r="F598" s="181">
        <v>0</v>
      </c>
      <c r="G598" s="181">
        <v>1.2450000000000001</v>
      </c>
      <c r="H598" s="181">
        <v>0.21299999999999999</v>
      </c>
      <c r="I598" s="181">
        <v>0.28799999999999998</v>
      </c>
      <c r="J598" s="184">
        <v>16.3595165274</v>
      </c>
      <c r="K598" s="179">
        <f t="shared" si="33"/>
        <v>22.654658487143521</v>
      </c>
      <c r="L598" s="179">
        <f t="shared" si="34"/>
        <v>76.7</v>
      </c>
      <c r="M598" s="179">
        <f t="shared" si="35"/>
        <v>16.2</v>
      </c>
    </row>
    <row r="599" spans="1:13">
      <c r="A599" s="180">
        <v>1210</v>
      </c>
      <c r="B599" s="180" t="s">
        <v>143</v>
      </c>
      <c r="C599" s="180" t="s">
        <v>92</v>
      </c>
      <c r="D599" s="181">
        <v>0.19</v>
      </c>
      <c r="E599" s="181">
        <v>57.7</v>
      </c>
      <c r="F599" s="181">
        <v>0</v>
      </c>
      <c r="G599" s="181">
        <v>1.2450000000000001</v>
      </c>
      <c r="H599" s="181">
        <v>0.21299999999999999</v>
      </c>
      <c r="I599" s="181">
        <v>0.28799999999999998</v>
      </c>
      <c r="J599" s="184">
        <v>10.816724734599999</v>
      </c>
      <c r="K599" s="179">
        <f t="shared" si="33"/>
        <v>14.979000412474079</v>
      </c>
      <c r="L599" s="179">
        <f t="shared" si="34"/>
        <v>50.7</v>
      </c>
      <c r="M599" s="179">
        <f t="shared" si="35"/>
        <v>10.7</v>
      </c>
    </row>
    <row r="600" spans="1:13">
      <c r="A600" s="180">
        <v>1210</v>
      </c>
      <c r="B600" s="180" t="s">
        <v>143</v>
      </c>
      <c r="C600" s="180" t="s">
        <v>91</v>
      </c>
      <c r="D600" s="181">
        <v>0.19</v>
      </c>
      <c r="E600" s="181">
        <v>57.7</v>
      </c>
      <c r="F600" s="181">
        <v>0</v>
      </c>
      <c r="G600" s="181">
        <v>1.2450000000000001</v>
      </c>
      <c r="H600" s="181">
        <v>0.21299999999999999</v>
      </c>
      <c r="I600" s="181">
        <v>0.28799999999999998</v>
      </c>
      <c r="J600" s="184">
        <v>4.3014862653865302</v>
      </c>
      <c r="K600" s="179">
        <f t="shared" si="33"/>
        <v>5.9566981803072672</v>
      </c>
      <c r="L600" s="179">
        <f t="shared" si="34"/>
        <v>20.2</v>
      </c>
      <c r="M600" s="179">
        <f t="shared" si="35"/>
        <v>4.3</v>
      </c>
    </row>
    <row r="601" spans="1:13">
      <c r="A601" s="180">
        <v>1210</v>
      </c>
      <c r="B601" s="180" t="s">
        <v>143</v>
      </c>
      <c r="C601" s="180" t="s">
        <v>91</v>
      </c>
      <c r="D601" s="181">
        <v>0.19</v>
      </c>
      <c r="E601" s="181">
        <v>57.7</v>
      </c>
      <c r="F601" s="181">
        <v>0</v>
      </c>
      <c r="G601" s="181">
        <v>1.2450000000000001</v>
      </c>
      <c r="H601" s="181">
        <v>0.21299999999999999</v>
      </c>
      <c r="I601" s="181">
        <v>0.28799999999999998</v>
      </c>
      <c r="J601" s="184">
        <v>3.46878474690125</v>
      </c>
      <c r="K601" s="179">
        <f t="shared" si="33"/>
        <v>4.8035731175088507</v>
      </c>
      <c r="L601" s="179">
        <f t="shared" si="34"/>
        <v>16.3</v>
      </c>
      <c r="M601" s="179">
        <f t="shared" si="35"/>
        <v>3.4</v>
      </c>
    </row>
    <row r="602" spans="1:13">
      <c r="A602" s="180">
        <v>1210</v>
      </c>
      <c r="B602" s="180" t="s">
        <v>143</v>
      </c>
      <c r="C602" s="180" t="s">
        <v>92</v>
      </c>
      <c r="D602" s="181">
        <v>0.19</v>
      </c>
      <c r="E602" s="181">
        <v>57.7</v>
      </c>
      <c r="F602" s="181">
        <v>0</v>
      </c>
      <c r="G602" s="181">
        <v>1.2450000000000001</v>
      </c>
      <c r="H602" s="181">
        <v>0.21299999999999999</v>
      </c>
      <c r="I602" s="181">
        <v>0.28799999999999998</v>
      </c>
      <c r="J602" s="184">
        <v>2.3998129970666802</v>
      </c>
      <c r="K602" s="179">
        <f t="shared" si="33"/>
        <v>3.3232610383379382</v>
      </c>
      <c r="L602" s="179">
        <f t="shared" si="34"/>
        <v>11.3</v>
      </c>
      <c r="M602" s="179">
        <f t="shared" si="35"/>
        <v>2.4</v>
      </c>
    </row>
    <row r="603" spans="1:13">
      <c r="A603" s="180">
        <v>1210</v>
      </c>
      <c r="B603" s="180" t="s">
        <v>143</v>
      </c>
      <c r="D603" s="181">
        <v>0.19</v>
      </c>
      <c r="E603" s="181">
        <v>57.7</v>
      </c>
      <c r="F603" s="181">
        <v>0</v>
      </c>
      <c r="G603" s="181">
        <v>1.2450000000000001</v>
      </c>
      <c r="H603" s="181">
        <v>0.21299999999999999</v>
      </c>
      <c r="I603" s="181">
        <v>0.28799999999999998</v>
      </c>
      <c r="J603" s="184">
        <v>5.7306886676336502E-2</v>
      </c>
      <c r="K603" s="179">
        <f t="shared" si="33"/>
        <v>7.9358576669390793E-2</v>
      </c>
      <c r="L603" s="179">
        <f t="shared" si="34"/>
        <v>0.3</v>
      </c>
      <c r="M603" s="179">
        <f t="shared" si="35"/>
        <v>0.1</v>
      </c>
    </row>
    <row r="604" spans="1:13">
      <c r="A604" s="180">
        <v>1210</v>
      </c>
      <c r="B604" s="180" t="s">
        <v>143</v>
      </c>
      <c r="C604" s="180" t="s">
        <v>94</v>
      </c>
      <c r="D604" s="181">
        <v>0.19</v>
      </c>
      <c r="E604" s="181">
        <v>57.7</v>
      </c>
      <c r="F604" s="181">
        <v>0</v>
      </c>
      <c r="G604" s="181">
        <v>1.2450000000000001</v>
      </c>
      <c r="H604" s="181">
        <v>0.21299999999999999</v>
      </c>
      <c r="I604" s="181">
        <v>0.28799999999999998</v>
      </c>
      <c r="J604" s="184">
        <v>20.669381795500001</v>
      </c>
      <c r="K604" s="179">
        <f t="shared" si="33"/>
        <v>28.622959910408401</v>
      </c>
      <c r="L604" s="179">
        <f t="shared" si="34"/>
        <v>97</v>
      </c>
      <c r="M604" s="179">
        <f t="shared" si="35"/>
        <v>20.5</v>
      </c>
    </row>
    <row r="605" spans="1:13">
      <c r="A605" s="180">
        <v>1210</v>
      </c>
      <c r="B605" s="180" t="s">
        <v>146</v>
      </c>
      <c r="C605" s="180" t="s">
        <v>94</v>
      </c>
      <c r="D605" s="181">
        <v>0.33</v>
      </c>
      <c r="E605" s="181">
        <v>53.9</v>
      </c>
      <c r="F605" s="181">
        <v>0.08</v>
      </c>
      <c r="G605" s="181">
        <v>1.2450000000000001</v>
      </c>
      <c r="H605" s="181">
        <v>0.21299999999999999</v>
      </c>
      <c r="I605" s="181">
        <v>0.28799999999999998</v>
      </c>
      <c r="J605" s="184">
        <v>42.826867299600003</v>
      </c>
      <c r="K605" s="179">
        <f t="shared" si="33"/>
        <v>58.82698492273056</v>
      </c>
      <c r="L605" s="179">
        <f t="shared" si="34"/>
        <v>199.3</v>
      </c>
      <c r="M605" s="179">
        <f t="shared" si="35"/>
        <v>48.2</v>
      </c>
    </row>
    <row r="606" spans="1:13">
      <c r="A606" s="180">
        <v>1210</v>
      </c>
      <c r="B606" s="180" t="s">
        <v>146</v>
      </c>
      <c r="C606" s="180" t="s">
        <v>94</v>
      </c>
      <c r="D606" s="181">
        <v>0.33</v>
      </c>
      <c r="E606" s="181">
        <v>53.9</v>
      </c>
      <c r="F606" s="181">
        <v>0.08</v>
      </c>
      <c r="G606" s="181">
        <v>1.2450000000000001</v>
      </c>
      <c r="H606" s="181">
        <v>0.21299999999999999</v>
      </c>
      <c r="I606" s="181">
        <v>0.28799999999999998</v>
      </c>
      <c r="J606" s="184">
        <v>0.85299830941716603</v>
      </c>
      <c r="K606" s="179">
        <f t="shared" si="33"/>
        <v>1.1716784778154192</v>
      </c>
      <c r="L606" s="179">
        <f t="shared" si="34"/>
        <v>4</v>
      </c>
      <c r="M606" s="179">
        <f t="shared" si="35"/>
        <v>1</v>
      </c>
    </row>
    <row r="607" spans="1:13">
      <c r="A607" s="180">
        <v>1210</v>
      </c>
      <c r="B607" s="180" t="s">
        <v>149</v>
      </c>
      <c r="C607" s="180" t="s">
        <v>91</v>
      </c>
      <c r="D607" s="181">
        <v>0.22</v>
      </c>
      <c r="E607" s="181">
        <v>50.8</v>
      </c>
      <c r="F607" s="181">
        <v>0</v>
      </c>
      <c r="G607" s="181">
        <v>1.2450000000000001</v>
      </c>
      <c r="H607" s="181">
        <v>0.21299999999999999</v>
      </c>
      <c r="I607" s="181">
        <v>0.28799999999999998</v>
      </c>
      <c r="J607" s="184">
        <v>11.7020421223</v>
      </c>
      <c r="K607" s="179">
        <f t="shared" si="33"/>
        <v>14.267129755508158</v>
      </c>
      <c r="L607" s="179">
        <f t="shared" si="34"/>
        <v>48.3</v>
      </c>
      <c r="M607" s="179">
        <f t="shared" si="35"/>
        <v>10.8</v>
      </c>
    </row>
    <row r="608" spans="1:13">
      <c r="A608" s="180">
        <v>1210</v>
      </c>
      <c r="B608" s="180" t="s">
        <v>149</v>
      </c>
      <c r="D608" s="181">
        <v>0.22</v>
      </c>
      <c r="E608" s="181">
        <v>50.8</v>
      </c>
      <c r="F608" s="181">
        <v>0</v>
      </c>
      <c r="G608" s="181">
        <v>1.2450000000000001</v>
      </c>
      <c r="H608" s="181">
        <v>0.21299999999999999</v>
      </c>
      <c r="I608" s="181">
        <v>0.28799999999999998</v>
      </c>
      <c r="J608" s="184">
        <v>5.4994953471012097E-2</v>
      </c>
      <c r="K608" s="179">
        <f t="shared" si="33"/>
        <v>6.7049847271857935E-2</v>
      </c>
      <c r="L608" s="179">
        <f t="shared" si="34"/>
        <v>0.2</v>
      </c>
      <c r="M608" s="179">
        <f t="shared" si="35"/>
        <v>0.1</v>
      </c>
    </row>
    <row r="609" spans="1:13">
      <c r="A609" s="180">
        <v>1210</v>
      </c>
      <c r="B609" s="180" t="s">
        <v>149</v>
      </c>
      <c r="C609" s="180" t="s">
        <v>91</v>
      </c>
      <c r="D609" s="181">
        <v>0.22</v>
      </c>
      <c r="E609" s="181">
        <v>50.8</v>
      </c>
      <c r="F609" s="181">
        <v>0</v>
      </c>
      <c r="G609" s="181">
        <v>1.2450000000000001</v>
      </c>
      <c r="H609" s="181">
        <v>0.21299999999999999</v>
      </c>
      <c r="I609" s="181">
        <v>0.28799999999999998</v>
      </c>
      <c r="J609" s="184">
        <v>55.122944076400003</v>
      </c>
      <c r="K609" s="179">
        <f t="shared" si="33"/>
        <v>67.205893417946882</v>
      </c>
      <c r="L609" s="179">
        <f t="shared" si="34"/>
        <v>227.7</v>
      </c>
      <c r="M609" s="179">
        <f t="shared" si="35"/>
        <v>51.1</v>
      </c>
    </row>
    <row r="610" spans="1:13">
      <c r="A610" s="180">
        <v>1210</v>
      </c>
      <c r="B610" s="180" t="s">
        <v>149</v>
      </c>
      <c r="C610" s="180" t="s">
        <v>91</v>
      </c>
      <c r="D610" s="181">
        <v>0.22</v>
      </c>
      <c r="E610" s="181">
        <v>50.8</v>
      </c>
      <c r="F610" s="181">
        <v>0</v>
      </c>
      <c r="G610" s="181">
        <v>1.2450000000000001</v>
      </c>
      <c r="H610" s="181">
        <v>0.21299999999999999</v>
      </c>
      <c r="I610" s="181">
        <v>0.28799999999999998</v>
      </c>
      <c r="J610" s="184">
        <v>41.108440904200002</v>
      </c>
      <c r="K610" s="179">
        <f t="shared" si="33"/>
        <v>50.11941115040063</v>
      </c>
      <c r="L610" s="179">
        <f t="shared" si="34"/>
        <v>169.8</v>
      </c>
      <c r="M610" s="179">
        <f t="shared" si="35"/>
        <v>38.1</v>
      </c>
    </row>
    <row r="611" spans="1:13">
      <c r="A611" s="180">
        <v>1210</v>
      </c>
      <c r="B611" s="180" t="s">
        <v>149</v>
      </c>
      <c r="C611" s="180" t="s">
        <v>91</v>
      </c>
      <c r="D611" s="181">
        <v>0.22</v>
      </c>
      <c r="E611" s="181">
        <v>50.8</v>
      </c>
      <c r="F611" s="181">
        <v>0</v>
      </c>
      <c r="G611" s="181">
        <v>1.2450000000000001</v>
      </c>
      <c r="H611" s="181">
        <v>0.21299999999999999</v>
      </c>
      <c r="I611" s="181">
        <v>0.28799999999999998</v>
      </c>
      <c r="J611" s="184">
        <v>2.2506966268299999</v>
      </c>
      <c r="K611" s="179">
        <f t="shared" si="33"/>
        <v>2.7440493274311355</v>
      </c>
      <c r="L611" s="179">
        <f t="shared" si="34"/>
        <v>9.3000000000000007</v>
      </c>
      <c r="M611" s="179">
        <f t="shared" si="35"/>
        <v>2.1</v>
      </c>
    </row>
    <row r="612" spans="1:13">
      <c r="A612" s="180">
        <v>1210</v>
      </c>
      <c r="B612" s="180" t="s">
        <v>97</v>
      </c>
      <c r="C612" s="180" t="s">
        <v>91</v>
      </c>
      <c r="D612" s="181">
        <v>0</v>
      </c>
      <c r="E612" s="181">
        <v>49.3</v>
      </c>
      <c r="F612" s="181">
        <v>0.33</v>
      </c>
      <c r="G612" s="181">
        <v>1.2450000000000001</v>
      </c>
      <c r="H612" s="181">
        <v>0.21299999999999999</v>
      </c>
      <c r="I612" s="181">
        <v>0.28799999999999998</v>
      </c>
      <c r="J612" s="184">
        <v>8.9604598157664501</v>
      </c>
      <c r="K612" s="179">
        <f t="shared" ref="K612:K615" si="36">((E612*I612*J612/12)+(F612*J612))*0.765</f>
        <v>10.37261036181161</v>
      </c>
      <c r="L612" s="179">
        <f t="shared" si="34"/>
        <v>35.1</v>
      </c>
      <c r="M612" s="179">
        <f t="shared" si="35"/>
        <v>6</v>
      </c>
    </row>
    <row r="613" spans="1:13">
      <c r="A613" s="180">
        <v>1210</v>
      </c>
      <c r="B613" s="180" t="s">
        <v>97</v>
      </c>
      <c r="C613" s="180" t="s">
        <v>92</v>
      </c>
      <c r="D613" s="181">
        <v>0</v>
      </c>
      <c r="E613" s="181">
        <v>49.3</v>
      </c>
      <c r="F613" s="181">
        <v>0.33</v>
      </c>
      <c r="G613" s="181">
        <v>1.2450000000000001</v>
      </c>
      <c r="H613" s="181">
        <v>0.21299999999999999</v>
      </c>
      <c r="I613" s="181">
        <v>0.28799999999999998</v>
      </c>
      <c r="J613" s="184">
        <v>0.19350572524072299</v>
      </c>
      <c r="K613" s="179">
        <f t="shared" si="36"/>
        <v>0.22400184052721042</v>
      </c>
      <c r="L613" s="179">
        <f t="shared" si="34"/>
        <v>0.8</v>
      </c>
      <c r="M613" s="179">
        <f t="shared" si="35"/>
        <v>0.1</v>
      </c>
    </row>
    <row r="614" spans="1:13">
      <c r="A614" s="180">
        <v>1210</v>
      </c>
      <c r="B614" s="180" t="s">
        <v>97</v>
      </c>
      <c r="C614" s="180" t="s">
        <v>92</v>
      </c>
      <c r="D614" s="181">
        <v>0</v>
      </c>
      <c r="E614" s="181">
        <v>49.3</v>
      </c>
      <c r="F614" s="181">
        <v>0.33</v>
      </c>
      <c r="G614" s="181">
        <v>1.2450000000000001</v>
      </c>
      <c r="H614" s="181">
        <v>0.21299999999999999</v>
      </c>
      <c r="I614" s="181">
        <v>0.28799999999999998</v>
      </c>
      <c r="J614" s="184">
        <v>12.497687302299999</v>
      </c>
      <c r="K614" s="179">
        <f t="shared" si="36"/>
        <v>14.467297825767872</v>
      </c>
      <c r="L614" s="179">
        <f t="shared" si="34"/>
        <v>49</v>
      </c>
      <c r="M614" s="179">
        <f t="shared" si="35"/>
        <v>8.4</v>
      </c>
    </row>
    <row r="615" spans="1:13">
      <c r="A615" s="180">
        <v>1210</v>
      </c>
      <c r="B615" s="180" t="s">
        <v>97</v>
      </c>
      <c r="C615" s="180" t="s">
        <v>92</v>
      </c>
      <c r="D615" s="181">
        <v>0</v>
      </c>
      <c r="E615" s="181">
        <v>49.3</v>
      </c>
      <c r="F615" s="181">
        <v>0.33</v>
      </c>
      <c r="G615" s="181">
        <v>1.2450000000000001</v>
      </c>
      <c r="H615" s="181">
        <v>0.21299999999999999</v>
      </c>
      <c r="I615" s="181">
        <v>0.28799999999999998</v>
      </c>
      <c r="J615" s="184">
        <v>97.949185016800001</v>
      </c>
      <c r="K615" s="179">
        <f t="shared" si="36"/>
        <v>113.38578067707762</v>
      </c>
      <c r="L615" s="179">
        <f t="shared" si="34"/>
        <v>384.1</v>
      </c>
      <c r="M615" s="179">
        <f t="shared" si="35"/>
        <v>65.7</v>
      </c>
    </row>
    <row r="616" spans="1:13">
      <c r="A616" s="180">
        <v>1210</v>
      </c>
      <c r="B616" s="180" t="s">
        <v>143</v>
      </c>
      <c r="C616" s="180" t="s">
        <v>92</v>
      </c>
      <c r="D616" s="181">
        <v>0.19</v>
      </c>
      <c r="E616" s="181">
        <v>57.7</v>
      </c>
      <c r="F616" s="181">
        <v>0</v>
      </c>
      <c r="G616" s="181">
        <v>1.2450000000000001</v>
      </c>
      <c r="H616" s="181">
        <v>0.21299999999999999</v>
      </c>
      <c r="I616" s="181">
        <v>0.28799999999999998</v>
      </c>
      <c r="J616" s="184">
        <v>10.933635755399999</v>
      </c>
      <c r="K616" s="179">
        <f t="shared" si="33"/>
        <v>15.140898794077918</v>
      </c>
      <c r="L616" s="179">
        <f t="shared" si="34"/>
        <v>51.3</v>
      </c>
      <c r="M616" s="179">
        <f t="shared" si="35"/>
        <v>10.9</v>
      </c>
    </row>
    <row r="617" spans="1:13">
      <c r="A617" s="180">
        <v>1210</v>
      </c>
      <c r="B617" s="180" t="s">
        <v>143</v>
      </c>
      <c r="C617" s="180" t="s">
        <v>94</v>
      </c>
      <c r="D617" s="181">
        <v>0.19</v>
      </c>
      <c r="E617" s="181">
        <v>57.7</v>
      </c>
      <c r="F617" s="181">
        <v>0</v>
      </c>
      <c r="G617" s="181">
        <v>1.2450000000000001</v>
      </c>
      <c r="H617" s="181">
        <v>0.21299999999999999</v>
      </c>
      <c r="I617" s="181">
        <v>0.28799999999999998</v>
      </c>
      <c r="J617" s="184">
        <v>1.8157302741235499</v>
      </c>
      <c r="K617" s="179">
        <f t="shared" si="33"/>
        <v>2.5144232836062916</v>
      </c>
      <c r="L617" s="179">
        <f t="shared" si="34"/>
        <v>8.5</v>
      </c>
      <c r="M617" s="179">
        <f t="shared" si="35"/>
        <v>1.8</v>
      </c>
    </row>
    <row r="618" spans="1:13">
      <c r="A618" s="180">
        <v>1210</v>
      </c>
      <c r="B618" s="180" t="s">
        <v>143</v>
      </c>
      <c r="C618" s="180" t="s">
        <v>94</v>
      </c>
      <c r="D618" s="181">
        <v>0.19</v>
      </c>
      <c r="E618" s="181">
        <v>57.7</v>
      </c>
      <c r="F618" s="181">
        <v>0</v>
      </c>
      <c r="G618" s="181">
        <v>1.2450000000000001</v>
      </c>
      <c r="H618" s="181">
        <v>0.21299999999999999</v>
      </c>
      <c r="I618" s="181">
        <v>0.28799999999999998</v>
      </c>
      <c r="J618" s="184">
        <v>1.8522134340546501</v>
      </c>
      <c r="K618" s="179">
        <f t="shared" si="33"/>
        <v>2.5649451634788796</v>
      </c>
      <c r="L618" s="179">
        <f t="shared" si="34"/>
        <v>8.6999999999999993</v>
      </c>
      <c r="M618" s="179">
        <f t="shared" si="35"/>
        <v>1.8</v>
      </c>
    </row>
    <row r="619" spans="1:13">
      <c r="A619" s="180">
        <v>1210</v>
      </c>
      <c r="B619" s="180" t="s">
        <v>143</v>
      </c>
      <c r="C619" s="180" t="s">
        <v>92</v>
      </c>
      <c r="D619" s="181">
        <v>0.19</v>
      </c>
      <c r="E619" s="181">
        <v>57.7</v>
      </c>
      <c r="F619" s="181">
        <v>0</v>
      </c>
      <c r="G619" s="181">
        <v>1.2450000000000001</v>
      </c>
      <c r="H619" s="181">
        <v>0.21299999999999999</v>
      </c>
      <c r="I619" s="181">
        <v>0.28799999999999998</v>
      </c>
      <c r="J619" s="184">
        <v>15.8515797362</v>
      </c>
      <c r="K619" s="179">
        <f t="shared" si="33"/>
        <v>21.951267618689759</v>
      </c>
      <c r="L619" s="179">
        <f t="shared" si="34"/>
        <v>74.400000000000006</v>
      </c>
      <c r="M619" s="179">
        <f t="shared" si="35"/>
        <v>15.7</v>
      </c>
    </row>
    <row r="620" spans="1:13">
      <c r="A620" s="180">
        <v>1210</v>
      </c>
      <c r="B620" s="180" t="s">
        <v>143</v>
      </c>
      <c r="C620" s="180" t="s">
        <v>92</v>
      </c>
      <c r="D620" s="181">
        <v>0.19</v>
      </c>
      <c r="E620" s="181">
        <v>57.7</v>
      </c>
      <c r="F620" s="181">
        <v>0</v>
      </c>
      <c r="G620" s="181">
        <v>1.2450000000000001</v>
      </c>
      <c r="H620" s="181">
        <v>0.21299999999999999</v>
      </c>
      <c r="I620" s="181">
        <v>0.28799999999999998</v>
      </c>
      <c r="J620" s="184">
        <v>0.41475202307071202</v>
      </c>
      <c r="K620" s="179">
        <f t="shared" si="33"/>
        <v>0.57434860154832201</v>
      </c>
      <c r="L620" s="179">
        <f t="shared" si="34"/>
        <v>1.9</v>
      </c>
      <c r="M620" s="179">
        <f t="shared" si="35"/>
        <v>0.4</v>
      </c>
    </row>
    <row r="621" spans="1:13">
      <c r="A621" s="180">
        <v>1210</v>
      </c>
      <c r="B621" s="180" t="s">
        <v>149</v>
      </c>
      <c r="C621" s="180" t="s">
        <v>92</v>
      </c>
      <c r="D621" s="181">
        <v>0.22</v>
      </c>
      <c r="E621" s="181">
        <v>50.8</v>
      </c>
      <c r="F621" s="181">
        <v>0</v>
      </c>
      <c r="G621" s="181">
        <v>1.2450000000000001</v>
      </c>
      <c r="H621" s="181">
        <v>0.21299999999999999</v>
      </c>
      <c r="I621" s="181">
        <v>0.28799999999999998</v>
      </c>
      <c r="J621" s="184">
        <v>3.67288090528691</v>
      </c>
      <c r="K621" s="179">
        <f t="shared" si="33"/>
        <v>4.4779763997258</v>
      </c>
      <c r="L621" s="179">
        <f t="shared" si="34"/>
        <v>15.2</v>
      </c>
      <c r="M621" s="179">
        <f t="shared" si="35"/>
        <v>3.4</v>
      </c>
    </row>
    <row r="622" spans="1:13">
      <c r="A622" s="180">
        <v>1210</v>
      </c>
      <c r="B622" s="180" t="s">
        <v>143</v>
      </c>
      <c r="D622" s="181">
        <v>0.19</v>
      </c>
      <c r="E622" s="181">
        <v>57.7</v>
      </c>
      <c r="F622" s="181">
        <v>0</v>
      </c>
      <c r="G622" s="181">
        <v>1.2450000000000001</v>
      </c>
      <c r="H622" s="181">
        <v>0.21299999999999999</v>
      </c>
      <c r="I622" s="181">
        <v>0.28799999999999998</v>
      </c>
      <c r="J622" s="184">
        <v>2.6941833846999999E-7</v>
      </c>
      <c r="K622" s="179">
        <f t="shared" si="33"/>
        <v>3.7309051511325601E-7</v>
      </c>
      <c r="L622" s="179">
        <f t="shared" si="34"/>
        <v>0</v>
      </c>
      <c r="M622" s="179">
        <f t="shared" si="35"/>
        <v>0</v>
      </c>
    </row>
    <row r="623" spans="1:13">
      <c r="A623" s="180">
        <v>1210</v>
      </c>
      <c r="B623" s="180" t="s">
        <v>143</v>
      </c>
      <c r="C623" s="180" t="s">
        <v>92</v>
      </c>
      <c r="D623" s="181">
        <v>0.19</v>
      </c>
      <c r="E623" s="181">
        <v>57.7</v>
      </c>
      <c r="F623" s="181">
        <v>0</v>
      </c>
      <c r="G623" s="181">
        <v>1.2450000000000001</v>
      </c>
      <c r="H623" s="181">
        <v>0.21299999999999999</v>
      </c>
      <c r="I623" s="181">
        <v>0.28799999999999998</v>
      </c>
      <c r="J623" s="184">
        <v>0.62851003832765695</v>
      </c>
      <c r="K623" s="179">
        <f t="shared" si="33"/>
        <v>0.87036070107613928</v>
      </c>
      <c r="L623" s="179">
        <f t="shared" si="34"/>
        <v>2.9</v>
      </c>
      <c r="M623" s="179">
        <f t="shared" si="35"/>
        <v>0.6</v>
      </c>
    </row>
    <row r="624" spans="1:13">
      <c r="A624" s="180">
        <v>1210</v>
      </c>
      <c r="B624" s="180" t="s">
        <v>143</v>
      </c>
      <c r="C624" s="180" t="s">
        <v>92</v>
      </c>
      <c r="D624" s="181">
        <v>0.19</v>
      </c>
      <c r="E624" s="181">
        <v>57.7</v>
      </c>
      <c r="F624" s="181">
        <v>0</v>
      </c>
      <c r="G624" s="181">
        <v>1.2450000000000001</v>
      </c>
      <c r="H624" s="181">
        <v>0.21299999999999999</v>
      </c>
      <c r="I624" s="181">
        <v>0.28799999999999998</v>
      </c>
      <c r="J624" s="184">
        <v>3.8315080125329599</v>
      </c>
      <c r="K624" s="179">
        <f t="shared" si="33"/>
        <v>5.305872295755643</v>
      </c>
      <c r="L624" s="179">
        <f t="shared" si="34"/>
        <v>18</v>
      </c>
      <c r="M624" s="179">
        <f t="shared" si="35"/>
        <v>3.8</v>
      </c>
    </row>
    <row r="625" spans="1:13">
      <c r="A625" s="180">
        <v>1210</v>
      </c>
      <c r="B625" s="180" t="s">
        <v>143</v>
      </c>
      <c r="C625" s="180" t="s">
        <v>92</v>
      </c>
      <c r="D625" s="181">
        <v>0.19</v>
      </c>
      <c r="E625" s="181">
        <v>57.7</v>
      </c>
      <c r="F625" s="181">
        <v>0</v>
      </c>
      <c r="G625" s="181">
        <v>1.2450000000000001</v>
      </c>
      <c r="H625" s="181">
        <v>0.21299999999999999</v>
      </c>
      <c r="I625" s="181">
        <v>0.28799999999999998</v>
      </c>
      <c r="J625" s="184">
        <v>4.7846700730331104</v>
      </c>
      <c r="K625" s="179">
        <f t="shared" si="33"/>
        <v>6.6258111171362515</v>
      </c>
      <c r="L625" s="179">
        <f t="shared" si="34"/>
        <v>22.4</v>
      </c>
      <c r="M625" s="179">
        <f t="shared" si="35"/>
        <v>4.7</v>
      </c>
    </row>
    <row r="626" spans="1:13">
      <c r="A626" s="180">
        <v>1210</v>
      </c>
      <c r="B626" s="180" t="s">
        <v>143</v>
      </c>
      <c r="C626" s="180" t="s">
        <v>92</v>
      </c>
      <c r="D626" s="181">
        <v>0.19</v>
      </c>
      <c r="E626" s="181">
        <v>57.7</v>
      </c>
      <c r="F626" s="181">
        <v>0</v>
      </c>
      <c r="G626" s="181">
        <v>1.2450000000000001</v>
      </c>
      <c r="H626" s="181">
        <v>0.21299999999999999</v>
      </c>
      <c r="I626" s="181">
        <v>0.28799999999999998</v>
      </c>
      <c r="J626" s="184">
        <v>3.38718978146811</v>
      </c>
      <c r="K626" s="179">
        <f t="shared" si="33"/>
        <v>4.6905804093770387</v>
      </c>
      <c r="L626" s="179">
        <f t="shared" si="34"/>
        <v>15.9</v>
      </c>
      <c r="M626" s="179">
        <f t="shared" si="35"/>
        <v>3.4</v>
      </c>
    </row>
    <row r="627" spans="1:13">
      <c r="A627" s="180">
        <v>1210</v>
      </c>
      <c r="B627" s="180" t="s">
        <v>143</v>
      </c>
      <c r="C627" s="180" t="s">
        <v>92</v>
      </c>
      <c r="D627" s="181">
        <v>0.19</v>
      </c>
      <c r="E627" s="181">
        <v>57.7</v>
      </c>
      <c r="F627" s="181">
        <v>0</v>
      </c>
      <c r="G627" s="181">
        <v>1.2450000000000001</v>
      </c>
      <c r="H627" s="181">
        <v>0.21299999999999999</v>
      </c>
      <c r="I627" s="181">
        <v>0.28799999999999998</v>
      </c>
      <c r="J627" s="184">
        <v>5.9337613478735701E-2</v>
      </c>
      <c r="K627" s="179">
        <f t="shared" si="33"/>
        <v>8.2170727145353201E-2</v>
      </c>
      <c r="L627" s="179">
        <f t="shared" si="34"/>
        <v>0.3</v>
      </c>
      <c r="M627" s="179">
        <f t="shared" si="35"/>
        <v>0.1</v>
      </c>
    </row>
    <row r="628" spans="1:13">
      <c r="A628" s="180">
        <v>1210</v>
      </c>
      <c r="B628" s="180" t="s">
        <v>143</v>
      </c>
      <c r="C628" s="180" t="s">
        <v>92</v>
      </c>
      <c r="D628" s="181">
        <v>0.19</v>
      </c>
      <c r="E628" s="181">
        <v>57.7</v>
      </c>
      <c r="F628" s="181">
        <v>0</v>
      </c>
      <c r="G628" s="181">
        <v>1.2450000000000001</v>
      </c>
      <c r="H628" s="181">
        <v>0.21299999999999999</v>
      </c>
      <c r="I628" s="181">
        <v>0.28799999999999998</v>
      </c>
      <c r="J628" s="184">
        <v>5.6051757754247804</v>
      </c>
      <c r="K628" s="179">
        <f t="shared" si="33"/>
        <v>7.7620474138082356</v>
      </c>
      <c r="L628" s="179">
        <f t="shared" si="34"/>
        <v>26.3</v>
      </c>
      <c r="M628" s="179">
        <f t="shared" si="35"/>
        <v>5.6</v>
      </c>
    </row>
    <row r="629" spans="1:13">
      <c r="A629" s="180">
        <v>1210</v>
      </c>
      <c r="B629" s="180" t="s">
        <v>143</v>
      </c>
      <c r="C629" s="180" t="s">
        <v>92</v>
      </c>
      <c r="D629" s="181">
        <v>0.19</v>
      </c>
      <c r="E629" s="181">
        <v>57.7</v>
      </c>
      <c r="F629" s="181">
        <v>0</v>
      </c>
      <c r="G629" s="181">
        <v>1.2450000000000001</v>
      </c>
      <c r="H629" s="181">
        <v>0.21299999999999999</v>
      </c>
      <c r="I629" s="181">
        <v>0.28799999999999998</v>
      </c>
      <c r="J629" s="184">
        <v>0.13061523642269501</v>
      </c>
      <c r="K629" s="179">
        <f t="shared" si="33"/>
        <v>0.18087597939814803</v>
      </c>
      <c r="L629" s="179">
        <f t="shared" si="34"/>
        <v>0.6</v>
      </c>
      <c r="M629" s="179">
        <f t="shared" si="35"/>
        <v>0.1</v>
      </c>
    </row>
    <row r="630" spans="1:13">
      <c r="A630" s="180">
        <v>1210</v>
      </c>
      <c r="B630" s="180" t="s">
        <v>143</v>
      </c>
      <c r="D630" s="181">
        <v>0.19</v>
      </c>
      <c r="E630" s="181">
        <v>57.7</v>
      </c>
      <c r="F630" s="181">
        <v>0</v>
      </c>
      <c r="G630" s="181">
        <v>1.2450000000000001</v>
      </c>
      <c r="H630" s="181">
        <v>0.21299999999999999</v>
      </c>
      <c r="I630" s="181">
        <v>0.28799999999999998</v>
      </c>
      <c r="J630" s="184">
        <v>4.08995131486731E-2</v>
      </c>
      <c r="K630" s="179">
        <f t="shared" si="33"/>
        <v>5.6637645808282511E-2</v>
      </c>
      <c r="L630" s="179">
        <f t="shared" si="34"/>
        <v>0.2</v>
      </c>
      <c r="M630" s="179">
        <f t="shared" si="35"/>
        <v>0</v>
      </c>
    </row>
    <row r="631" spans="1:13">
      <c r="A631" s="180">
        <v>1210</v>
      </c>
      <c r="B631" s="180" t="s">
        <v>143</v>
      </c>
      <c r="C631" s="180" t="s">
        <v>91</v>
      </c>
      <c r="D631" s="181">
        <v>0.19</v>
      </c>
      <c r="E631" s="181">
        <v>57.7</v>
      </c>
      <c r="F631" s="181">
        <v>0</v>
      </c>
      <c r="G631" s="181">
        <v>1.2450000000000001</v>
      </c>
      <c r="H631" s="181">
        <v>0.21299999999999999</v>
      </c>
      <c r="I631" s="181">
        <v>0.28799999999999998</v>
      </c>
      <c r="J631" s="184">
        <v>0.77400933504547098</v>
      </c>
      <c r="K631" s="179">
        <f t="shared" si="33"/>
        <v>1.0718481271709681</v>
      </c>
      <c r="L631" s="179">
        <f t="shared" si="34"/>
        <v>3.6</v>
      </c>
      <c r="M631" s="179">
        <f t="shared" si="35"/>
        <v>0.8</v>
      </c>
    </row>
    <row r="632" spans="1:13">
      <c r="A632" s="180">
        <v>1210</v>
      </c>
      <c r="B632" s="180" t="s">
        <v>143</v>
      </c>
      <c r="D632" s="181">
        <v>0.19</v>
      </c>
      <c r="E632" s="181">
        <v>57.7</v>
      </c>
      <c r="F632" s="181">
        <v>0</v>
      </c>
      <c r="G632" s="181">
        <v>1.2450000000000001</v>
      </c>
      <c r="H632" s="181">
        <v>0.21299999999999999</v>
      </c>
      <c r="I632" s="181">
        <v>0.28799999999999998</v>
      </c>
      <c r="J632" s="184">
        <v>7.3241444686139301E-2</v>
      </c>
      <c r="K632" s="179">
        <f t="shared" si="33"/>
        <v>0.1014247526013657</v>
      </c>
      <c r="L632" s="179">
        <f t="shared" si="34"/>
        <v>0.3</v>
      </c>
      <c r="M632" s="179">
        <f t="shared" si="35"/>
        <v>0.1</v>
      </c>
    </row>
    <row r="633" spans="1:13">
      <c r="A633" s="180">
        <v>1210</v>
      </c>
      <c r="B633" s="180" t="s">
        <v>143</v>
      </c>
      <c r="C633" s="180" t="s">
        <v>91</v>
      </c>
      <c r="D633" s="181">
        <v>0.19</v>
      </c>
      <c r="E633" s="181">
        <v>57.7</v>
      </c>
      <c r="F633" s="181">
        <v>0</v>
      </c>
      <c r="G633" s="181">
        <v>1.2450000000000001</v>
      </c>
      <c r="H633" s="181">
        <v>0.21299999999999999</v>
      </c>
      <c r="I633" s="181">
        <v>0.28799999999999998</v>
      </c>
      <c r="J633" s="184">
        <v>6.74960687092267</v>
      </c>
      <c r="K633" s="179">
        <f t="shared" si="33"/>
        <v>9.3468555948537126</v>
      </c>
      <c r="L633" s="179">
        <f t="shared" si="34"/>
        <v>31.7</v>
      </c>
      <c r="M633" s="179">
        <f t="shared" si="35"/>
        <v>6.7</v>
      </c>
    </row>
    <row r="634" spans="1:13">
      <c r="A634" s="180">
        <v>1210</v>
      </c>
      <c r="B634" s="180" t="s">
        <v>143</v>
      </c>
      <c r="C634" s="180" t="s">
        <v>92</v>
      </c>
      <c r="D634" s="181">
        <v>0.19</v>
      </c>
      <c r="E634" s="181">
        <v>57.7</v>
      </c>
      <c r="F634" s="181">
        <v>0</v>
      </c>
      <c r="G634" s="181">
        <v>1.2450000000000001</v>
      </c>
      <c r="H634" s="181">
        <v>0.21299999999999999</v>
      </c>
      <c r="I634" s="181">
        <v>0.28799999999999998</v>
      </c>
      <c r="J634" s="184">
        <v>58.226925760500002</v>
      </c>
      <c r="K634" s="179">
        <f t="shared" si="33"/>
        <v>80.63264679314041</v>
      </c>
      <c r="L634" s="179">
        <f t="shared" si="34"/>
        <v>273.2</v>
      </c>
      <c r="M634" s="179">
        <f t="shared" si="35"/>
        <v>57.8</v>
      </c>
    </row>
    <row r="635" spans="1:13">
      <c r="A635" s="180">
        <v>1210</v>
      </c>
      <c r="B635" s="180" t="s">
        <v>143</v>
      </c>
      <c r="C635" s="180" t="s">
        <v>92</v>
      </c>
      <c r="D635" s="181">
        <v>0.19</v>
      </c>
      <c r="E635" s="181">
        <v>57.7</v>
      </c>
      <c r="F635" s="181">
        <v>0</v>
      </c>
      <c r="G635" s="181">
        <v>1.2450000000000001</v>
      </c>
      <c r="H635" s="181">
        <v>0.21299999999999999</v>
      </c>
      <c r="I635" s="181">
        <v>0.28799999999999998</v>
      </c>
      <c r="J635" s="184">
        <v>1.72585583049441</v>
      </c>
      <c r="K635" s="179">
        <f t="shared" si="33"/>
        <v>2.3899651540686588</v>
      </c>
      <c r="L635" s="179">
        <f t="shared" si="34"/>
        <v>8.1</v>
      </c>
      <c r="M635" s="179">
        <f t="shared" si="35"/>
        <v>1.7</v>
      </c>
    </row>
    <row r="636" spans="1:13">
      <c r="A636" s="180">
        <v>1210</v>
      </c>
      <c r="B636" s="180" t="s">
        <v>143</v>
      </c>
      <c r="C636" s="180" t="s">
        <v>92</v>
      </c>
      <c r="D636" s="181">
        <v>0.19</v>
      </c>
      <c r="E636" s="181">
        <v>57.7</v>
      </c>
      <c r="F636" s="181">
        <v>0</v>
      </c>
      <c r="G636" s="181">
        <v>1.2450000000000001</v>
      </c>
      <c r="H636" s="181">
        <v>0.21299999999999999</v>
      </c>
      <c r="I636" s="181">
        <v>0.28799999999999998</v>
      </c>
      <c r="J636" s="184">
        <v>0.107326582841464</v>
      </c>
      <c r="K636" s="179">
        <f t="shared" si="33"/>
        <v>0.14862585191885933</v>
      </c>
      <c r="L636" s="179">
        <f t="shared" si="34"/>
        <v>0.5</v>
      </c>
      <c r="M636" s="179">
        <f t="shared" si="35"/>
        <v>0.1</v>
      </c>
    </row>
    <row r="637" spans="1:13">
      <c r="A637" s="180">
        <v>1210</v>
      </c>
      <c r="B637" s="180" t="s">
        <v>143</v>
      </c>
      <c r="D637" s="181">
        <v>0.19</v>
      </c>
      <c r="E637" s="181">
        <v>57.7</v>
      </c>
      <c r="F637" s="181">
        <v>0</v>
      </c>
      <c r="G637" s="181">
        <v>1.2450000000000001</v>
      </c>
      <c r="H637" s="181">
        <v>0.21299999999999999</v>
      </c>
      <c r="I637" s="181">
        <v>0.28799999999999998</v>
      </c>
      <c r="J637" s="184">
        <v>6.42063407797685E-2</v>
      </c>
      <c r="K637" s="179">
        <f t="shared" si="33"/>
        <v>8.8912940711823416E-2</v>
      </c>
      <c r="L637" s="179">
        <f t="shared" si="34"/>
        <v>0.3</v>
      </c>
      <c r="M637" s="179">
        <f t="shared" si="35"/>
        <v>0.1</v>
      </c>
    </row>
    <row r="638" spans="1:13">
      <c r="A638" s="180">
        <v>1210</v>
      </c>
      <c r="B638" s="180" t="s">
        <v>143</v>
      </c>
      <c r="C638" s="180" t="s">
        <v>92</v>
      </c>
      <c r="D638" s="181">
        <v>0.19</v>
      </c>
      <c r="E638" s="181">
        <v>57.7</v>
      </c>
      <c r="F638" s="181">
        <v>0</v>
      </c>
      <c r="G638" s="181">
        <v>1.2450000000000001</v>
      </c>
      <c r="H638" s="181">
        <v>0.21299999999999999</v>
      </c>
      <c r="I638" s="181">
        <v>0.28799999999999998</v>
      </c>
      <c r="J638" s="184">
        <v>2.2469865621044201E-2</v>
      </c>
      <c r="K638" s="179">
        <f t="shared" si="33"/>
        <v>3.1116269912022005E-2</v>
      </c>
      <c r="L638" s="179">
        <f t="shared" si="34"/>
        <v>0.1</v>
      </c>
      <c r="M638" s="179">
        <f t="shared" si="35"/>
        <v>0</v>
      </c>
    </row>
    <row r="639" spans="1:13">
      <c r="A639" s="180">
        <v>1210</v>
      </c>
      <c r="B639" s="180" t="s">
        <v>143</v>
      </c>
      <c r="C639" s="180" t="s">
        <v>92</v>
      </c>
      <c r="D639" s="181">
        <v>0.19</v>
      </c>
      <c r="E639" s="181">
        <v>57.7</v>
      </c>
      <c r="F639" s="181">
        <v>0</v>
      </c>
      <c r="G639" s="181">
        <v>1.2450000000000001</v>
      </c>
      <c r="H639" s="181">
        <v>0.21299999999999999</v>
      </c>
      <c r="I639" s="181">
        <v>0.28799999999999998</v>
      </c>
      <c r="J639" s="184">
        <v>13.704446329</v>
      </c>
      <c r="K639" s="179">
        <f t="shared" si="33"/>
        <v>18.9779172763992</v>
      </c>
      <c r="L639" s="179">
        <f t="shared" si="34"/>
        <v>64.3</v>
      </c>
      <c r="M639" s="179">
        <f t="shared" si="35"/>
        <v>13.6</v>
      </c>
    </row>
    <row r="640" spans="1:13">
      <c r="A640" s="180">
        <v>1210</v>
      </c>
      <c r="B640" s="180" t="s">
        <v>149</v>
      </c>
      <c r="C640" s="180" t="s">
        <v>92</v>
      </c>
      <c r="D640" s="181">
        <v>0.22</v>
      </c>
      <c r="E640" s="181">
        <v>50.8</v>
      </c>
      <c r="F640" s="181">
        <v>0</v>
      </c>
      <c r="G640" s="181">
        <v>1.2450000000000001</v>
      </c>
      <c r="H640" s="181">
        <v>0.21299999999999999</v>
      </c>
      <c r="I640" s="181">
        <v>0.28799999999999998</v>
      </c>
      <c r="J640" s="184">
        <v>5.8353556882473996E-4</v>
      </c>
      <c r="K640" s="179">
        <f t="shared" si="33"/>
        <v>7.1144656551112287E-4</v>
      </c>
      <c r="L640" s="179">
        <f t="shared" si="34"/>
        <v>0</v>
      </c>
      <c r="M640" s="179">
        <f t="shared" si="35"/>
        <v>0</v>
      </c>
    </row>
    <row r="641" spans="1:13">
      <c r="A641" s="180">
        <v>1210</v>
      </c>
      <c r="B641" s="180" t="s">
        <v>149</v>
      </c>
      <c r="C641" s="180" t="s">
        <v>91</v>
      </c>
      <c r="D641" s="181">
        <v>0.22</v>
      </c>
      <c r="E641" s="181">
        <v>50.8</v>
      </c>
      <c r="F641" s="181">
        <v>0</v>
      </c>
      <c r="G641" s="181">
        <v>1.2450000000000001</v>
      </c>
      <c r="H641" s="181">
        <v>0.21299999999999999</v>
      </c>
      <c r="I641" s="181">
        <v>0.28799999999999998</v>
      </c>
      <c r="J641" s="184">
        <v>2.4063030055869099</v>
      </c>
      <c r="K641" s="179">
        <f t="shared" si="33"/>
        <v>2.9337646244115603</v>
      </c>
      <c r="L641" s="179">
        <f t="shared" si="34"/>
        <v>9.9</v>
      </c>
      <c r="M641" s="179">
        <f t="shared" si="35"/>
        <v>2.2000000000000002</v>
      </c>
    </row>
    <row r="642" spans="1:13">
      <c r="A642" s="180">
        <v>1210</v>
      </c>
      <c r="B642" s="180" t="s">
        <v>149</v>
      </c>
      <c r="D642" s="181">
        <v>0.22</v>
      </c>
      <c r="E642" s="181">
        <v>50.8</v>
      </c>
      <c r="F642" s="181">
        <v>0</v>
      </c>
      <c r="G642" s="181">
        <v>1.2450000000000001</v>
      </c>
      <c r="H642" s="181">
        <v>0.21299999999999999</v>
      </c>
      <c r="I642" s="181">
        <v>0.28799999999999998</v>
      </c>
      <c r="J642" s="184">
        <v>0.329016053434809</v>
      </c>
      <c r="K642" s="179">
        <f t="shared" si="33"/>
        <v>0.40113637234771909</v>
      </c>
      <c r="L642" s="179">
        <f t="shared" si="34"/>
        <v>1.4</v>
      </c>
      <c r="M642" s="179">
        <f t="shared" si="35"/>
        <v>0.3</v>
      </c>
    </row>
    <row r="643" spans="1:13">
      <c r="A643" s="180">
        <v>1210</v>
      </c>
      <c r="B643" s="180" t="s">
        <v>149</v>
      </c>
      <c r="C643" s="180" t="s">
        <v>91</v>
      </c>
      <c r="D643" s="181">
        <v>0.22</v>
      </c>
      <c r="E643" s="181">
        <v>50.8</v>
      </c>
      <c r="F643" s="181">
        <v>0</v>
      </c>
      <c r="G643" s="181">
        <v>1.2450000000000001</v>
      </c>
      <c r="H643" s="181">
        <v>0.21299999999999999</v>
      </c>
      <c r="I643" s="181">
        <v>0.28799999999999998</v>
      </c>
      <c r="J643" s="184">
        <v>10.070792043899999</v>
      </c>
      <c r="K643" s="179">
        <f t="shared" ref="K643:K706" si="37">(E643*I643*J643/12)+(F643*J643)</f>
        <v>12.278309659922877</v>
      </c>
      <c r="L643" s="179">
        <f t="shared" ref="L643:L706" si="38">ROUND(2.721*G643*K643,1)</f>
        <v>41.6</v>
      </c>
      <c r="M643" s="179">
        <f t="shared" ref="M643:M706" si="39">ROUND((2.721*H643*K643)+(D643*J643),1)</f>
        <v>9.3000000000000007</v>
      </c>
    </row>
    <row r="644" spans="1:13">
      <c r="A644" s="180">
        <v>1210</v>
      </c>
      <c r="B644" s="180" t="s">
        <v>149</v>
      </c>
      <c r="D644" s="181">
        <v>0.22</v>
      </c>
      <c r="E644" s="181">
        <v>50.8</v>
      </c>
      <c r="F644" s="181">
        <v>0</v>
      </c>
      <c r="G644" s="181">
        <v>1.2450000000000001</v>
      </c>
      <c r="H644" s="181">
        <v>0.21299999999999999</v>
      </c>
      <c r="I644" s="181">
        <v>0.28799999999999998</v>
      </c>
      <c r="J644" s="184">
        <v>1.7303781042913802E-2</v>
      </c>
      <c r="K644" s="179">
        <f t="shared" si="37"/>
        <v>2.1096769847520503E-2</v>
      </c>
      <c r="L644" s="179">
        <f t="shared" si="38"/>
        <v>0.1</v>
      </c>
      <c r="M644" s="179">
        <f t="shared" si="39"/>
        <v>0</v>
      </c>
    </row>
    <row r="645" spans="1:13">
      <c r="A645" s="180">
        <v>1210</v>
      </c>
      <c r="B645" s="180" t="s">
        <v>143</v>
      </c>
      <c r="D645" s="181">
        <v>0.19</v>
      </c>
      <c r="E645" s="181">
        <v>57.7</v>
      </c>
      <c r="F645" s="181">
        <v>0</v>
      </c>
      <c r="G645" s="181">
        <v>1.2450000000000001</v>
      </c>
      <c r="H645" s="181">
        <v>0.21299999999999999</v>
      </c>
      <c r="I645" s="181">
        <v>0.28799999999999998</v>
      </c>
      <c r="J645" s="184">
        <v>0.24272787768236101</v>
      </c>
      <c r="K645" s="179">
        <f t="shared" si="37"/>
        <v>0.3361295650145335</v>
      </c>
      <c r="L645" s="179">
        <f t="shared" si="38"/>
        <v>1.1000000000000001</v>
      </c>
      <c r="M645" s="179">
        <f t="shared" si="39"/>
        <v>0.2</v>
      </c>
    </row>
    <row r="646" spans="1:13">
      <c r="A646" s="180">
        <v>1210</v>
      </c>
      <c r="B646" s="180" t="s">
        <v>143</v>
      </c>
      <c r="C646" s="180" t="s">
        <v>92</v>
      </c>
      <c r="D646" s="181">
        <v>0.19</v>
      </c>
      <c r="E646" s="181">
        <v>57.7</v>
      </c>
      <c r="F646" s="181">
        <v>0</v>
      </c>
      <c r="G646" s="181">
        <v>1.2450000000000001</v>
      </c>
      <c r="H646" s="181">
        <v>0.21299999999999999</v>
      </c>
      <c r="I646" s="181">
        <v>0.28799999999999998</v>
      </c>
      <c r="J646" s="184">
        <v>2.9598418483134101</v>
      </c>
      <c r="K646" s="179">
        <f t="shared" si="37"/>
        <v>4.09878899154441</v>
      </c>
      <c r="L646" s="179">
        <f t="shared" si="38"/>
        <v>13.9</v>
      </c>
      <c r="M646" s="179">
        <f t="shared" si="39"/>
        <v>2.9</v>
      </c>
    </row>
    <row r="647" spans="1:13">
      <c r="A647" s="180">
        <v>1210</v>
      </c>
      <c r="B647" s="180" t="s">
        <v>143</v>
      </c>
      <c r="C647" s="180" t="s">
        <v>92</v>
      </c>
      <c r="D647" s="181">
        <v>0.19</v>
      </c>
      <c r="E647" s="181">
        <v>57.7</v>
      </c>
      <c r="F647" s="181">
        <v>0</v>
      </c>
      <c r="G647" s="181">
        <v>1.2450000000000001</v>
      </c>
      <c r="H647" s="181">
        <v>0.21299999999999999</v>
      </c>
      <c r="I647" s="181">
        <v>0.28799999999999998</v>
      </c>
      <c r="J647" s="184">
        <v>28.264395903699999</v>
      </c>
      <c r="K647" s="179">
        <f t="shared" si="37"/>
        <v>39.14053544744376</v>
      </c>
      <c r="L647" s="179">
        <f t="shared" si="38"/>
        <v>132.6</v>
      </c>
      <c r="M647" s="179">
        <f t="shared" si="39"/>
        <v>28.1</v>
      </c>
    </row>
    <row r="648" spans="1:13">
      <c r="A648" s="180">
        <v>1210</v>
      </c>
      <c r="B648" s="180" t="s">
        <v>146</v>
      </c>
      <c r="C648" s="180" t="s">
        <v>91</v>
      </c>
      <c r="D648" s="181">
        <v>0.33</v>
      </c>
      <c r="E648" s="181">
        <v>53.9</v>
      </c>
      <c r="F648" s="181">
        <v>0.08</v>
      </c>
      <c r="G648" s="181">
        <v>1.2450000000000001</v>
      </c>
      <c r="H648" s="181">
        <v>0.21299999999999999</v>
      </c>
      <c r="I648" s="181">
        <v>0.28799999999999998</v>
      </c>
      <c r="J648" s="184">
        <v>0.201284274450726</v>
      </c>
      <c r="K648" s="179">
        <f t="shared" si="37"/>
        <v>0.27648407938551722</v>
      </c>
      <c r="L648" s="179">
        <f t="shared" si="38"/>
        <v>0.9</v>
      </c>
      <c r="M648" s="179">
        <f t="shared" si="39"/>
        <v>0.2</v>
      </c>
    </row>
    <row r="649" spans="1:13">
      <c r="A649" s="180">
        <v>1210</v>
      </c>
      <c r="B649" s="180" t="s">
        <v>146</v>
      </c>
      <c r="C649" s="180" t="s">
        <v>91</v>
      </c>
      <c r="D649" s="181">
        <v>0.33</v>
      </c>
      <c r="E649" s="181">
        <v>53.9</v>
      </c>
      <c r="F649" s="181">
        <v>0.08</v>
      </c>
      <c r="G649" s="181">
        <v>1.2450000000000001</v>
      </c>
      <c r="H649" s="181">
        <v>0.21299999999999999</v>
      </c>
      <c r="I649" s="181">
        <v>0.28799999999999998</v>
      </c>
      <c r="J649" s="184">
        <v>6.3853220394094103</v>
      </c>
      <c r="K649" s="179">
        <f t="shared" si="37"/>
        <v>8.7708783533327654</v>
      </c>
      <c r="L649" s="179">
        <f t="shared" si="38"/>
        <v>29.7</v>
      </c>
      <c r="M649" s="179">
        <f t="shared" si="39"/>
        <v>7.2</v>
      </c>
    </row>
    <row r="650" spans="1:13">
      <c r="A650" s="180">
        <v>1210</v>
      </c>
      <c r="B650" s="180" t="s">
        <v>146</v>
      </c>
      <c r="C650" s="180" t="s">
        <v>92</v>
      </c>
      <c r="D650" s="181">
        <v>0.33</v>
      </c>
      <c r="E650" s="181">
        <v>53.9</v>
      </c>
      <c r="F650" s="181">
        <v>0.08</v>
      </c>
      <c r="G650" s="181">
        <v>1.2450000000000001</v>
      </c>
      <c r="H650" s="181">
        <v>0.21299999999999999</v>
      </c>
      <c r="I650" s="181">
        <v>0.28799999999999998</v>
      </c>
      <c r="J650" s="184">
        <v>3.50870914649223</v>
      </c>
      <c r="K650" s="179">
        <f t="shared" si="37"/>
        <v>4.8195628836217264</v>
      </c>
      <c r="L650" s="179">
        <f t="shared" si="38"/>
        <v>16.3</v>
      </c>
      <c r="M650" s="179">
        <f t="shared" si="39"/>
        <v>4</v>
      </c>
    </row>
    <row r="651" spans="1:13">
      <c r="A651" s="180">
        <v>1210</v>
      </c>
      <c r="B651" s="180" t="s">
        <v>146</v>
      </c>
      <c r="C651" s="180" t="s">
        <v>92</v>
      </c>
      <c r="D651" s="181">
        <v>0.33</v>
      </c>
      <c r="E651" s="181">
        <v>53.9</v>
      </c>
      <c r="F651" s="181">
        <v>0.08</v>
      </c>
      <c r="G651" s="181">
        <v>1.2450000000000001</v>
      </c>
      <c r="H651" s="181">
        <v>0.21299999999999999</v>
      </c>
      <c r="I651" s="181">
        <v>0.28799999999999998</v>
      </c>
      <c r="J651" s="184">
        <v>16.087161026699999</v>
      </c>
      <c r="K651" s="179">
        <f t="shared" si="37"/>
        <v>22.097324386275115</v>
      </c>
      <c r="L651" s="179">
        <f t="shared" si="38"/>
        <v>74.900000000000006</v>
      </c>
      <c r="M651" s="179">
        <f t="shared" si="39"/>
        <v>18.100000000000001</v>
      </c>
    </row>
    <row r="652" spans="1:13">
      <c r="A652" s="180">
        <v>1210</v>
      </c>
      <c r="B652" s="180" t="s">
        <v>146</v>
      </c>
      <c r="C652" s="180" t="s">
        <v>92</v>
      </c>
      <c r="D652" s="181">
        <v>0.33</v>
      </c>
      <c r="E652" s="181">
        <v>53.9</v>
      </c>
      <c r="F652" s="181">
        <v>0.08</v>
      </c>
      <c r="G652" s="181">
        <v>1.2450000000000001</v>
      </c>
      <c r="H652" s="181">
        <v>0.21299999999999999</v>
      </c>
      <c r="I652" s="181">
        <v>0.28799999999999998</v>
      </c>
      <c r="J652" s="184">
        <v>1.16250336109277</v>
      </c>
      <c r="K652" s="179">
        <f t="shared" si="37"/>
        <v>1.5968146167970287</v>
      </c>
      <c r="L652" s="179">
        <f t="shared" si="38"/>
        <v>5.4</v>
      </c>
      <c r="M652" s="179">
        <f t="shared" si="39"/>
        <v>1.3</v>
      </c>
    </row>
    <row r="653" spans="1:13">
      <c r="A653" s="180">
        <v>1210</v>
      </c>
      <c r="B653" s="180" t="s">
        <v>146</v>
      </c>
      <c r="C653" s="180" t="s">
        <v>94</v>
      </c>
      <c r="D653" s="181">
        <v>0.33</v>
      </c>
      <c r="E653" s="181">
        <v>53.9</v>
      </c>
      <c r="F653" s="181">
        <v>0.08</v>
      </c>
      <c r="G653" s="181">
        <v>1.2450000000000001</v>
      </c>
      <c r="H653" s="181">
        <v>0.21299999999999999</v>
      </c>
      <c r="I653" s="181">
        <v>0.28799999999999998</v>
      </c>
      <c r="J653" s="184">
        <v>63.265059426299999</v>
      </c>
      <c r="K653" s="179">
        <f t="shared" si="37"/>
        <v>86.900885627965664</v>
      </c>
      <c r="L653" s="179">
        <f t="shared" si="38"/>
        <v>294.39999999999998</v>
      </c>
      <c r="M653" s="179">
        <f t="shared" si="39"/>
        <v>71.2</v>
      </c>
    </row>
    <row r="654" spans="1:13">
      <c r="A654" s="180">
        <v>1210</v>
      </c>
      <c r="B654" s="180" t="s">
        <v>143</v>
      </c>
      <c r="C654" s="180" t="s">
        <v>94</v>
      </c>
      <c r="D654" s="181">
        <v>0.19</v>
      </c>
      <c r="E654" s="181">
        <v>57.7</v>
      </c>
      <c r="F654" s="181">
        <v>0</v>
      </c>
      <c r="G654" s="181">
        <v>1.2450000000000001</v>
      </c>
      <c r="H654" s="181">
        <v>0.21299999999999999</v>
      </c>
      <c r="I654" s="181">
        <v>0.28799999999999998</v>
      </c>
      <c r="J654" s="184">
        <v>14.920273420599999</v>
      </c>
      <c r="K654" s="179">
        <f t="shared" si="37"/>
        <v>20.661594632846878</v>
      </c>
      <c r="L654" s="179">
        <f t="shared" si="38"/>
        <v>70</v>
      </c>
      <c r="M654" s="179">
        <f t="shared" si="39"/>
        <v>14.8</v>
      </c>
    </row>
    <row r="655" spans="1:13">
      <c r="A655" s="180">
        <v>1210</v>
      </c>
      <c r="B655" s="180" t="s">
        <v>143</v>
      </c>
      <c r="C655" s="180" t="s">
        <v>94</v>
      </c>
      <c r="D655" s="181">
        <v>0.19</v>
      </c>
      <c r="E655" s="181">
        <v>57.7</v>
      </c>
      <c r="F655" s="181">
        <v>0</v>
      </c>
      <c r="G655" s="181">
        <v>1.2450000000000001</v>
      </c>
      <c r="H655" s="181">
        <v>0.21299999999999999</v>
      </c>
      <c r="I655" s="181">
        <v>0.28799999999999998</v>
      </c>
      <c r="J655" s="184">
        <v>0.21552976936142901</v>
      </c>
      <c r="K655" s="179">
        <f t="shared" si="37"/>
        <v>0.29846562461170689</v>
      </c>
      <c r="L655" s="179">
        <f t="shared" si="38"/>
        <v>1</v>
      </c>
      <c r="M655" s="179">
        <f t="shared" si="39"/>
        <v>0.2</v>
      </c>
    </row>
    <row r="656" spans="1:13">
      <c r="A656" s="180">
        <v>1210</v>
      </c>
      <c r="B656" s="180" t="s">
        <v>143</v>
      </c>
      <c r="C656" s="180" t="s">
        <v>92</v>
      </c>
      <c r="D656" s="181">
        <v>0.19</v>
      </c>
      <c r="E656" s="181">
        <v>57.7</v>
      </c>
      <c r="F656" s="181">
        <v>0</v>
      </c>
      <c r="G656" s="181">
        <v>1.2450000000000001</v>
      </c>
      <c r="H656" s="181">
        <v>0.21299999999999999</v>
      </c>
      <c r="I656" s="181">
        <v>0.28799999999999998</v>
      </c>
      <c r="J656" s="184">
        <v>1.5988827190124899</v>
      </c>
      <c r="K656" s="179">
        <f t="shared" si="37"/>
        <v>2.2141327892884957</v>
      </c>
      <c r="L656" s="179">
        <f t="shared" si="38"/>
        <v>7.5</v>
      </c>
      <c r="M656" s="179">
        <f t="shared" si="39"/>
        <v>1.6</v>
      </c>
    </row>
    <row r="657" spans="1:13">
      <c r="A657" s="180">
        <v>1210</v>
      </c>
      <c r="B657" s="180" t="s">
        <v>143</v>
      </c>
      <c r="C657" s="180" t="s">
        <v>92</v>
      </c>
      <c r="D657" s="181">
        <v>0.19</v>
      </c>
      <c r="E657" s="181">
        <v>57.7</v>
      </c>
      <c r="F657" s="181">
        <v>0</v>
      </c>
      <c r="G657" s="181">
        <v>1.2450000000000001</v>
      </c>
      <c r="H657" s="181">
        <v>0.21299999999999999</v>
      </c>
      <c r="I657" s="181">
        <v>0.28799999999999998</v>
      </c>
      <c r="J657" s="184">
        <v>0.21294723691211301</v>
      </c>
      <c r="K657" s="179">
        <f t="shared" si="37"/>
        <v>0.29488933367589409</v>
      </c>
      <c r="L657" s="179">
        <f t="shared" si="38"/>
        <v>1</v>
      </c>
      <c r="M657" s="179">
        <f t="shared" si="39"/>
        <v>0.2</v>
      </c>
    </row>
    <row r="658" spans="1:13">
      <c r="A658" s="180">
        <v>1210</v>
      </c>
      <c r="B658" s="180" t="s">
        <v>146</v>
      </c>
      <c r="C658" s="180" t="s">
        <v>91</v>
      </c>
      <c r="D658" s="181">
        <v>0.33</v>
      </c>
      <c r="E658" s="181">
        <v>53.9</v>
      </c>
      <c r="F658" s="181">
        <v>0.08</v>
      </c>
      <c r="G658" s="181">
        <v>1.2450000000000001</v>
      </c>
      <c r="H658" s="181">
        <v>0.21299999999999999</v>
      </c>
      <c r="I658" s="181">
        <v>0.28799999999999998</v>
      </c>
      <c r="J658" s="184">
        <v>2.6392464881406701</v>
      </c>
      <c r="K658" s="179">
        <f t="shared" si="37"/>
        <v>3.6252689761100241</v>
      </c>
      <c r="L658" s="179">
        <f t="shared" si="38"/>
        <v>12.3</v>
      </c>
      <c r="M658" s="179">
        <f t="shared" si="39"/>
        <v>3</v>
      </c>
    </row>
    <row r="659" spans="1:13">
      <c r="A659" s="180">
        <v>1210</v>
      </c>
      <c r="B659" s="180" t="s">
        <v>146</v>
      </c>
      <c r="C659" s="180" t="s">
        <v>91</v>
      </c>
      <c r="D659" s="181">
        <v>0.33</v>
      </c>
      <c r="E659" s="181">
        <v>53.9</v>
      </c>
      <c r="F659" s="181">
        <v>0.08</v>
      </c>
      <c r="G659" s="181">
        <v>1.2450000000000001</v>
      </c>
      <c r="H659" s="181">
        <v>0.21299999999999999</v>
      </c>
      <c r="I659" s="181">
        <v>0.28799999999999998</v>
      </c>
      <c r="J659" s="184">
        <v>7.73306031329298</v>
      </c>
      <c r="K659" s="179">
        <f t="shared" si="37"/>
        <v>10.622131646339236</v>
      </c>
      <c r="L659" s="179">
        <f t="shared" si="38"/>
        <v>36</v>
      </c>
      <c r="M659" s="179">
        <f t="shared" si="39"/>
        <v>8.6999999999999993</v>
      </c>
    </row>
    <row r="660" spans="1:13">
      <c r="A660" s="180">
        <v>1210</v>
      </c>
      <c r="B660" s="180" t="s">
        <v>146</v>
      </c>
      <c r="C660" s="180" t="s">
        <v>92</v>
      </c>
      <c r="D660" s="181">
        <v>0.33</v>
      </c>
      <c r="E660" s="181">
        <v>53.9</v>
      </c>
      <c r="F660" s="181">
        <v>0.08</v>
      </c>
      <c r="G660" s="181">
        <v>1.2450000000000001</v>
      </c>
      <c r="H660" s="181">
        <v>0.21299999999999999</v>
      </c>
      <c r="I660" s="181">
        <v>0.28799999999999998</v>
      </c>
      <c r="J660" s="184">
        <v>0.21038628632998299</v>
      </c>
      <c r="K660" s="179">
        <f t="shared" si="37"/>
        <v>0.28898660290286465</v>
      </c>
      <c r="L660" s="179">
        <f t="shared" si="38"/>
        <v>1</v>
      </c>
      <c r="M660" s="179">
        <f t="shared" si="39"/>
        <v>0.2</v>
      </c>
    </row>
    <row r="661" spans="1:13">
      <c r="A661" s="180">
        <v>1210</v>
      </c>
      <c r="B661" s="180" t="s">
        <v>146</v>
      </c>
      <c r="C661" s="180" t="s">
        <v>91</v>
      </c>
      <c r="D661" s="181">
        <v>0.33</v>
      </c>
      <c r="E661" s="181">
        <v>53.9</v>
      </c>
      <c r="F661" s="181">
        <v>0.08</v>
      </c>
      <c r="G661" s="181">
        <v>1.2450000000000001</v>
      </c>
      <c r="H661" s="181">
        <v>0.21299999999999999</v>
      </c>
      <c r="I661" s="181">
        <v>0.28799999999999998</v>
      </c>
      <c r="J661" s="184">
        <v>1.2349625253277901</v>
      </c>
      <c r="K661" s="179">
        <f t="shared" si="37"/>
        <v>1.6963445247902522</v>
      </c>
      <c r="L661" s="179">
        <f t="shared" si="38"/>
        <v>5.7</v>
      </c>
      <c r="M661" s="179">
        <f t="shared" si="39"/>
        <v>1.4</v>
      </c>
    </row>
    <row r="662" spans="1:13">
      <c r="A662" s="180">
        <v>1210</v>
      </c>
      <c r="B662" s="180" t="s">
        <v>146</v>
      </c>
      <c r="C662" s="180" t="s">
        <v>94</v>
      </c>
      <c r="D662" s="181">
        <v>0.33</v>
      </c>
      <c r="E662" s="181">
        <v>53.9</v>
      </c>
      <c r="F662" s="181">
        <v>0.08</v>
      </c>
      <c r="G662" s="181">
        <v>1.2450000000000001</v>
      </c>
      <c r="H662" s="181">
        <v>0.21299999999999999</v>
      </c>
      <c r="I662" s="181">
        <v>0.28799999999999998</v>
      </c>
      <c r="J662" s="184">
        <v>3.3335609239252699</v>
      </c>
      <c r="K662" s="179">
        <f t="shared" si="37"/>
        <v>4.5789792851037507</v>
      </c>
      <c r="L662" s="179">
        <f t="shared" si="38"/>
        <v>15.5</v>
      </c>
      <c r="M662" s="179">
        <f t="shared" si="39"/>
        <v>3.8</v>
      </c>
    </row>
    <row r="663" spans="1:13">
      <c r="A663" s="180">
        <v>1210</v>
      </c>
      <c r="B663" s="180" t="s">
        <v>146</v>
      </c>
      <c r="C663" s="180" t="s">
        <v>92</v>
      </c>
      <c r="D663" s="181">
        <v>0.33</v>
      </c>
      <c r="E663" s="181">
        <v>53.9</v>
      </c>
      <c r="F663" s="181">
        <v>0.08</v>
      </c>
      <c r="G663" s="181">
        <v>1.2450000000000001</v>
      </c>
      <c r="H663" s="181">
        <v>0.21299999999999999</v>
      </c>
      <c r="I663" s="181">
        <v>0.28799999999999998</v>
      </c>
      <c r="J663" s="184">
        <v>5.7511131751078297E-3</v>
      </c>
      <c r="K663" s="179">
        <f t="shared" si="37"/>
        <v>7.8997290573281139E-3</v>
      </c>
      <c r="L663" s="179">
        <f t="shared" si="38"/>
        <v>0</v>
      </c>
      <c r="M663" s="179">
        <f t="shared" si="39"/>
        <v>0</v>
      </c>
    </row>
    <row r="664" spans="1:13">
      <c r="A664" s="180">
        <v>1210</v>
      </c>
      <c r="B664" s="180" t="s">
        <v>146</v>
      </c>
      <c r="C664" s="180" t="s">
        <v>92</v>
      </c>
      <c r="D664" s="181">
        <v>0.33</v>
      </c>
      <c r="E664" s="181">
        <v>53.9</v>
      </c>
      <c r="F664" s="181">
        <v>0.08</v>
      </c>
      <c r="G664" s="181">
        <v>1.2450000000000001</v>
      </c>
      <c r="H664" s="181">
        <v>0.21299999999999999</v>
      </c>
      <c r="I664" s="181">
        <v>0.28799999999999998</v>
      </c>
      <c r="J664" s="184">
        <v>35.478317678400003</v>
      </c>
      <c r="K664" s="179">
        <f t="shared" si="37"/>
        <v>48.733017163050242</v>
      </c>
      <c r="L664" s="179">
        <f t="shared" si="38"/>
        <v>165.1</v>
      </c>
      <c r="M664" s="179">
        <f t="shared" si="39"/>
        <v>40</v>
      </c>
    </row>
    <row r="665" spans="1:13">
      <c r="A665" s="180">
        <v>1210</v>
      </c>
      <c r="B665" s="180" t="s">
        <v>146</v>
      </c>
      <c r="D665" s="181">
        <v>0.33</v>
      </c>
      <c r="E665" s="181">
        <v>53.9</v>
      </c>
      <c r="F665" s="181">
        <v>0.08</v>
      </c>
      <c r="G665" s="181">
        <v>1.2450000000000001</v>
      </c>
      <c r="H665" s="181">
        <v>0.21299999999999999</v>
      </c>
      <c r="I665" s="181">
        <v>0.28799999999999998</v>
      </c>
      <c r="J665" s="184">
        <v>4.8157508015400897E-2</v>
      </c>
      <c r="K665" s="179">
        <f t="shared" si="37"/>
        <v>6.6149153009954664E-2</v>
      </c>
      <c r="L665" s="179">
        <f t="shared" si="38"/>
        <v>0.2</v>
      </c>
      <c r="M665" s="179">
        <f t="shared" si="39"/>
        <v>0.1</v>
      </c>
    </row>
    <row r="666" spans="1:13">
      <c r="A666" s="180">
        <v>1210</v>
      </c>
      <c r="B666" s="180" t="s">
        <v>143</v>
      </c>
      <c r="C666" s="180" t="s">
        <v>92</v>
      </c>
      <c r="D666" s="181">
        <v>0.19</v>
      </c>
      <c r="E666" s="181">
        <v>57.7</v>
      </c>
      <c r="F666" s="181">
        <v>0</v>
      </c>
      <c r="G666" s="181">
        <v>1.2450000000000001</v>
      </c>
      <c r="H666" s="181">
        <v>0.21299999999999999</v>
      </c>
      <c r="I666" s="181">
        <v>0.28799999999999998</v>
      </c>
      <c r="J666" s="184">
        <v>6.2409745692145897</v>
      </c>
      <c r="K666" s="179">
        <f t="shared" si="37"/>
        <v>8.6425015834483627</v>
      </c>
      <c r="L666" s="179">
        <f t="shared" si="38"/>
        <v>29.3</v>
      </c>
      <c r="M666" s="179">
        <f t="shared" si="39"/>
        <v>6.2</v>
      </c>
    </row>
    <row r="667" spans="1:13">
      <c r="A667" s="180">
        <v>1210</v>
      </c>
      <c r="B667" s="180" t="s">
        <v>143</v>
      </c>
      <c r="C667" s="180" t="s">
        <v>92</v>
      </c>
      <c r="D667" s="181">
        <v>0.19</v>
      </c>
      <c r="E667" s="181">
        <v>57.7</v>
      </c>
      <c r="F667" s="181">
        <v>0</v>
      </c>
      <c r="G667" s="181">
        <v>1.2450000000000001</v>
      </c>
      <c r="H667" s="181">
        <v>0.21299999999999999</v>
      </c>
      <c r="I667" s="181">
        <v>0.28799999999999998</v>
      </c>
      <c r="J667" s="184">
        <v>2.8987401888988002E-3</v>
      </c>
      <c r="K667" s="179">
        <f t="shared" si="37"/>
        <v>4.0141754135870579E-3</v>
      </c>
      <c r="L667" s="179">
        <f t="shared" si="38"/>
        <v>0</v>
      </c>
      <c r="M667" s="179">
        <f t="shared" si="39"/>
        <v>0</v>
      </c>
    </row>
    <row r="668" spans="1:13">
      <c r="A668" s="180">
        <v>1210</v>
      </c>
      <c r="B668" s="180" t="s">
        <v>143</v>
      </c>
      <c r="C668" s="180" t="s">
        <v>91</v>
      </c>
      <c r="D668" s="181">
        <v>0.19</v>
      </c>
      <c r="E668" s="181">
        <v>57.7</v>
      </c>
      <c r="F668" s="181">
        <v>0</v>
      </c>
      <c r="G668" s="181">
        <v>1.2450000000000001</v>
      </c>
      <c r="H668" s="181">
        <v>0.21299999999999999</v>
      </c>
      <c r="I668" s="181">
        <v>0.28799999999999998</v>
      </c>
      <c r="J668" s="184">
        <v>9.7053977076050995</v>
      </c>
      <c r="K668" s="179">
        <f t="shared" si="37"/>
        <v>13.440034745491543</v>
      </c>
      <c r="L668" s="179">
        <f t="shared" si="38"/>
        <v>45.5</v>
      </c>
      <c r="M668" s="179">
        <f t="shared" si="39"/>
        <v>9.6</v>
      </c>
    </row>
    <row r="669" spans="1:13">
      <c r="A669" s="180">
        <v>1210</v>
      </c>
      <c r="B669" s="180" t="s">
        <v>143</v>
      </c>
      <c r="C669" s="180" t="s">
        <v>92</v>
      </c>
      <c r="D669" s="181">
        <v>0.19</v>
      </c>
      <c r="E669" s="181">
        <v>57.7</v>
      </c>
      <c r="F669" s="181">
        <v>0</v>
      </c>
      <c r="G669" s="181">
        <v>1.2450000000000001</v>
      </c>
      <c r="H669" s="181">
        <v>0.21299999999999999</v>
      </c>
      <c r="I669" s="181">
        <v>0.28799999999999998</v>
      </c>
      <c r="J669" s="184">
        <v>16.811207877899999</v>
      </c>
      <c r="K669" s="179">
        <f t="shared" si="37"/>
        <v>23.280160669315919</v>
      </c>
      <c r="L669" s="179">
        <f t="shared" si="38"/>
        <v>78.900000000000006</v>
      </c>
      <c r="M669" s="179">
        <f t="shared" si="39"/>
        <v>16.7</v>
      </c>
    </row>
    <row r="670" spans="1:13">
      <c r="A670" s="180">
        <v>1210</v>
      </c>
      <c r="B670" s="180" t="s">
        <v>143</v>
      </c>
      <c r="C670" s="180" t="s">
        <v>91</v>
      </c>
      <c r="D670" s="181">
        <v>0.19</v>
      </c>
      <c r="E670" s="181">
        <v>57.7</v>
      </c>
      <c r="F670" s="181">
        <v>0</v>
      </c>
      <c r="G670" s="181">
        <v>1.2450000000000001</v>
      </c>
      <c r="H670" s="181">
        <v>0.21299999999999999</v>
      </c>
      <c r="I670" s="181">
        <v>0.28799999999999998</v>
      </c>
      <c r="J670" s="184">
        <v>17.831574912899999</v>
      </c>
      <c r="K670" s="179">
        <f t="shared" si="37"/>
        <v>24.693164939383919</v>
      </c>
      <c r="L670" s="179">
        <f t="shared" si="38"/>
        <v>83.7</v>
      </c>
      <c r="M670" s="179">
        <f t="shared" si="39"/>
        <v>17.7</v>
      </c>
    </row>
    <row r="671" spans="1:13">
      <c r="A671" s="180">
        <v>1210</v>
      </c>
      <c r="B671" s="180" t="s">
        <v>143</v>
      </c>
      <c r="C671" s="180" t="s">
        <v>92</v>
      </c>
      <c r="D671" s="181">
        <v>0.19</v>
      </c>
      <c r="E671" s="181">
        <v>57.7</v>
      </c>
      <c r="F671" s="181">
        <v>0</v>
      </c>
      <c r="G671" s="181">
        <v>1.2450000000000001</v>
      </c>
      <c r="H671" s="181">
        <v>0.21299999999999999</v>
      </c>
      <c r="I671" s="181">
        <v>0.28799999999999998</v>
      </c>
      <c r="J671" s="184">
        <v>16.349363011299999</v>
      </c>
      <c r="K671" s="179">
        <f t="shared" si="37"/>
        <v>22.640597898048238</v>
      </c>
      <c r="L671" s="179">
        <f t="shared" si="38"/>
        <v>76.7</v>
      </c>
      <c r="M671" s="179">
        <f t="shared" si="39"/>
        <v>16.2</v>
      </c>
    </row>
    <row r="672" spans="1:13">
      <c r="A672" s="180">
        <v>1210</v>
      </c>
      <c r="B672" s="180" t="s">
        <v>143</v>
      </c>
      <c r="C672" s="180" t="s">
        <v>91</v>
      </c>
      <c r="D672" s="181">
        <v>0.19</v>
      </c>
      <c r="E672" s="181">
        <v>57.7</v>
      </c>
      <c r="F672" s="181">
        <v>0</v>
      </c>
      <c r="G672" s="181">
        <v>1.2450000000000001</v>
      </c>
      <c r="H672" s="181">
        <v>0.21299999999999999</v>
      </c>
      <c r="I672" s="181">
        <v>0.28799999999999998</v>
      </c>
      <c r="J672" s="184">
        <v>19.846465682800002</v>
      </c>
      <c r="K672" s="179">
        <f t="shared" si="37"/>
        <v>27.483385677541438</v>
      </c>
      <c r="L672" s="179">
        <f t="shared" si="38"/>
        <v>93.1</v>
      </c>
      <c r="M672" s="179">
        <f t="shared" si="39"/>
        <v>19.7</v>
      </c>
    </row>
    <row r="673" spans="1:13">
      <c r="A673" s="180">
        <v>1210</v>
      </c>
      <c r="B673" s="180" t="s">
        <v>143</v>
      </c>
      <c r="D673" s="181">
        <v>0.19</v>
      </c>
      <c r="E673" s="181">
        <v>57.7</v>
      </c>
      <c r="F673" s="181">
        <v>0</v>
      </c>
      <c r="G673" s="181">
        <v>1.2450000000000001</v>
      </c>
      <c r="H673" s="181">
        <v>0.21299999999999999</v>
      </c>
      <c r="I673" s="181">
        <v>0.28799999999999998</v>
      </c>
      <c r="J673" s="184">
        <v>0.763164747990981</v>
      </c>
      <c r="K673" s="179">
        <f t="shared" si="37"/>
        <v>1.0568305430179106</v>
      </c>
      <c r="L673" s="179">
        <f t="shared" si="38"/>
        <v>3.6</v>
      </c>
      <c r="M673" s="179">
        <f t="shared" si="39"/>
        <v>0.8</v>
      </c>
    </row>
    <row r="674" spans="1:13">
      <c r="A674" s="180">
        <v>1210</v>
      </c>
      <c r="B674" s="180" t="s">
        <v>143</v>
      </c>
      <c r="C674" s="180" t="s">
        <v>91</v>
      </c>
      <c r="D674" s="181">
        <v>0.19</v>
      </c>
      <c r="E674" s="181">
        <v>57.7</v>
      </c>
      <c r="F674" s="181">
        <v>0</v>
      </c>
      <c r="G674" s="181">
        <v>1.2450000000000001</v>
      </c>
      <c r="H674" s="181">
        <v>0.21299999999999999</v>
      </c>
      <c r="I674" s="181">
        <v>0.28799999999999998</v>
      </c>
      <c r="J674" s="184">
        <v>26.2934704396</v>
      </c>
      <c r="K674" s="179">
        <f t="shared" si="37"/>
        <v>36.41119786475808</v>
      </c>
      <c r="L674" s="179">
        <f t="shared" si="38"/>
        <v>123.3</v>
      </c>
      <c r="M674" s="179">
        <f t="shared" si="39"/>
        <v>26.1</v>
      </c>
    </row>
    <row r="675" spans="1:13">
      <c r="A675" s="180">
        <v>1210</v>
      </c>
      <c r="B675" s="180" t="s">
        <v>143</v>
      </c>
      <c r="C675" s="180" t="s">
        <v>94</v>
      </c>
      <c r="D675" s="181">
        <v>0.19</v>
      </c>
      <c r="E675" s="181">
        <v>57.7</v>
      </c>
      <c r="F675" s="181">
        <v>0</v>
      </c>
      <c r="G675" s="181">
        <v>1.2450000000000001</v>
      </c>
      <c r="H675" s="181">
        <v>0.21299999999999999</v>
      </c>
      <c r="I675" s="181">
        <v>0.28799999999999998</v>
      </c>
      <c r="J675" s="184">
        <v>0.465753806365509</v>
      </c>
      <c r="K675" s="179">
        <f t="shared" si="37"/>
        <v>0.6449758710549568</v>
      </c>
      <c r="L675" s="179">
        <f t="shared" si="38"/>
        <v>2.2000000000000002</v>
      </c>
      <c r="M675" s="179">
        <f t="shared" si="39"/>
        <v>0.5</v>
      </c>
    </row>
    <row r="676" spans="1:13">
      <c r="A676" s="180">
        <v>1210</v>
      </c>
      <c r="B676" s="180" t="s">
        <v>143</v>
      </c>
      <c r="D676" s="181">
        <v>0.19</v>
      </c>
      <c r="E676" s="181">
        <v>57.7</v>
      </c>
      <c r="F676" s="181">
        <v>0</v>
      </c>
      <c r="G676" s="181">
        <v>1.2450000000000001</v>
      </c>
      <c r="H676" s="181">
        <v>0.21299999999999999</v>
      </c>
      <c r="I676" s="181">
        <v>0.28799999999999998</v>
      </c>
      <c r="J676" s="184">
        <v>3.49817314770898E-2</v>
      </c>
      <c r="K676" s="179">
        <f t="shared" si="37"/>
        <v>4.8442701749473953E-2</v>
      </c>
      <c r="L676" s="179">
        <f t="shared" si="38"/>
        <v>0.2</v>
      </c>
      <c r="M676" s="179">
        <f t="shared" si="39"/>
        <v>0</v>
      </c>
    </row>
    <row r="677" spans="1:13">
      <c r="A677" s="180">
        <v>1210</v>
      </c>
      <c r="B677" s="180" t="s">
        <v>146</v>
      </c>
      <c r="C677" s="180" t="s">
        <v>94</v>
      </c>
      <c r="D677" s="181">
        <v>0.33</v>
      </c>
      <c r="E677" s="181">
        <v>53.9</v>
      </c>
      <c r="F677" s="181">
        <v>0.08</v>
      </c>
      <c r="G677" s="181">
        <v>1.2450000000000001</v>
      </c>
      <c r="H677" s="181">
        <v>0.21299999999999999</v>
      </c>
      <c r="I677" s="181">
        <v>0.28799999999999998</v>
      </c>
      <c r="J677" s="184">
        <v>93.048755698600004</v>
      </c>
      <c r="K677" s="179">
        <f t="shared" si="37"/>
        <v>127.81177082759694</v>
      </c>
      <c r="L677" s="179">
        <f t="shared" si="38"/>
        <v>433</v>
      </c>
      <c r="M677" s="179">
        <f t="shared" si="39"/>
        <v>104.8</v>
      </c>
    </row>
    <row r="678" spans="1:13">
      <c r="A678" s="180">
        <v>1210</v>
      </c>
      <c r="B678" s="180" t="s">
        <v>146</v>
      </c>
      <c r="C678" s="180" t="s">
        <v>91</v>
      </c>
      <c r="D678" s="181">
        <v>0.33</v>
      </c>
      <c r="E678" s="181">
        <v>53.9</v>
      </c>
      <c r="F678" s="181">
        <v>0.08</v>
      </c>
      <c r="G678" s="181">
        <v>1.2450000000000001</v>
      </c>
      <c r="H678" s="181">
        <v>0.21299999999999999</v>
      </c>
      <c r="I678" s="181">
        <v>0.28799999999999998</v>
      </c>
      <c r="J678" s="184">
        <v>0.14643982517454501</v>
      </c>
      <c r="K678" s="179">
        <f t="shared" si="37"/>
        <v>0.20114974385975501</v>
      </c>
      <c r="L678" s="179">
        <f t="shared" si="38"/>
        <v>0.7</v>
      </c>
      <c r="M678" s="179">
        <f t="shared" si="39"/>
        <v>0.2</v>
      </c>
    </row>
    <row r="679" spans="1:13">
      <c r="A679" s="180">
        <v>1210</v>
      </c>
      <c r="B679" s="180" t="s">
        <v>146</v>
      </c>
      <c r="C679" s="180" t="s">
        <v>92</v>
      </c>
      <c r="D679" s="181">
        <v>0.33</v>
      </c>
      <c r="E679" s="181">
        <v>53.9</v>
      </c>
      <c r="F679" s="181">
        <v>0.08</v>
      </c>
      <c r="G679" s="181">
        <v>1.2450000000000001</v>
      </c>
      <c r="H679" s="181">
        <v>0.21299999999999999</v>
      </c>
      <c r="I679" s="181">
        <v>0.28799999999999998</v>
      </c>
      <c r="J679" s="184">
        <v>18.810907936100001</v>
      </c>
      <c r="K679" s="179">
        <f t="shared" si="37"/>
        <v>25.838663141026956</v>
      </c>
      <c r="L679" s="179">
        <f t="shared" si="38"/>
        <v>87.5</v>
      </c>
      <c r="M679" s="179">
        <f t="shared" si="39"/>
        <v>21.2</v>
      </c>
    </row>
    <row r="680" spans="1:13">
      <c r="A680" s="180">
        <v>1210</v>
      </c>
      <c r="B680" s="180" t="s">
        <v>146</v>
      </c>
      <c r="C680" s="180" t="s">
        <v>91</v>
      </c>
      <c r="D680" s="181">
        <v>0.33</v>
      </c>
      <c r="E680" s="181">
        <v>53.9</v>
      </c>
      <c r="F680" s="181">
        <v>0.08</v>
      </c>
      <c r="G680" s="181">
        <v>1.2450000000000001</v>
      </c>
      <c r="H680" s="181">
        <v>0.21299999999999999</v>
      </c>
      <c r="I680" s="181">
        <v>0.28799999999999998</v>
      </c>
      <c r="J680" s="184">
        <v>7.9085647751126498</v>
      </c>
      <c r="K680" s="179">
        <f t="shared" si="37"/>
        <v>10.863204575094736</v>
      </c>
      <c r="L680" s="179">
        <f t="shared" si="38"/>
        <v>36.799999999999997</v>
      </c>
      <c r="M680" s="179">
        <f t="shared" si="39"/>
        <v>8.9</v>
      </c>
    </row>
    <row r="681" spans="1:13">
      <c r="A681" s="180">
        <v>1210</v>
      </c>
      <c r="B681" s="180" t="s">
        <v>146</v>
      </c>
      <c r="C681" s="180" t="s">
        <v>91</v>
      </c>
      <c r="D681" s="181">
        <v>0.33</v>
      </c>
      <c r="E681" s="181">
        <v>53.9</v>
      </c>
      <c r="F681" s="181">
        <v>0.08</v>
      </c>
      <c r="G681" s="181">
        <v>1.2450000000000001</v>
      </c>
      <c r="H681" s="181">
        <v>0.21299999999999999</v>
      </c>
      <c r="I681" s="181">
        <v>0.28799999999999998</v>
      </c>
      <c r="J681" s="184">
        <v>2.2901388460390302</v>
      </c>
      <c r="K681" s="179">
        <f t="shared" si="37"/>
        <v>3.1457347189192113</v>
      </c>
      <c r="L681" s="179">
        <f t="shared" si="38"/>
        <v>10.7</v>
      </c>
      <c r="M681" s="179">
        <f t="shared" si="39"/>
        <v>2.6</v>
      </c>
    </row>
    <row r="682" spans="1:13">
      <c r="A682" s="180">
        <v>1210</v>
      </c>
      <c r="B682" s="180" t="s">
        <v>146</v>
      </c>
      <c r="C682" s="180" t="s">
        <v>91</v>
      </c>
      <c r="D682" s="181">
        <v>0.33</v>
      </c>
      <c r="E682" s="181">
        <v>53.9</v>
      </c>
      <c r="F682" s="181">
        <v>0.08</v>
      </c>
      <c r="G682" s="181">
        <v>1.2450000000000001</v>
      </c>
      <c r="H682" s="181">
        <v>0.21299999999999999</v>
      </c>
      <c r="I682" s="181">
        <v>0.28799999999999998</v>
      </c>
      <c r="J682" s="184">
        <v>2.5210008956017802</v>
      </c>
      <c r="K682" s="179">
        <f t="shared" si="37"/>
        <v>3.4628468301986053</v>
      </c>
      <c r="L682" s="179">
        <f t="shared" si="38"/>
        <v>11.7</v>
      </c>
      <c r="M682" s="179">
        <f t="shared" si="39"/>
        <v>2.8</v>
      </c>
    </row>
    <row r="683" spans="1:13">
      <c r="A683" s="180">
        <v>1210</v>
      </c>
      <c r="B683" s="180" t="s">
        <v>143</v>
      </c>
      <c r="C683" s="180" t="s">
        <v>91</v>
      </c>
      <c r="D683" s="181">
        <v>0.19</v>
      </c>
      <c r="E683" s="181">
        <v>57.7</v>
      </c>
      <c r="F683" s="181">
        <v>0</v>
      </c>
      <c r="G683" s="181">
        <v>1.2450000000000001</v>
      </c>
      <c r="H683" s="181">
        <v>0.21299999999999999</v>
      </c>
      <c r="I683" s="181">
        <v>0.28799999999999998</v>
      </c>
      <c r="J683" s="184">
        <v>20.319912246400001</v>
      </c>
      <c r="K683" s="179">
        <f t="shared" si="37"/>
        <v>28.139014478814719</v>
      </c>
      <c r="L683" s="179">
        <f t="shared" si="38"/>
        <v>95.3</v>
      </c>
      <c r="M683" s="179">
        <f t="shared" si="39"/>
        <v>20.2</v>
      </c>
    </row>
    <row r="684" spans="1:13">
      <c r="A684" s="180">
        <v>1210</v>
      </c>
      <c r="B684" s="180" t="s">
        <v>143</v>
      </c>
      <c r="C684" s="180" t="s">
        <v>91</v>
      </c>
      <c r="D684" s="181">
        <v>0.19</v>
      </c>
      <c r="E684" s="181">
        <v>57.7</v>
      </c>
      <c r="F684" s="181">
        <v>0</v>
      </c>
      <c r="G684" s="181">
        <v>1.2450000000000001</v>
      </c>
      <c r="H684" s="181">
        <v>0.21299999999999999</v>
      </c>
      <c r="I684" s="181">
        <v>0.28799999999999998</v>
      </c>
      <c r="J684" s="184">
        <v>7.2402757569334097</v>
      </c>
      <c r="K684" s="179">
        <f t="shared" si="37"/>
        <v>10.026333868201386</v>
      </c>
      <c r="L684" s="179">
        <f t="shared" si="38"/>
        <v>34</v>
      </c>
      <c r="M684" s="179">
        <f t="shared" si="39"/>
        <v>7.2</v>
      </c>
    </row>
    <row r="685" spans="1:13">
      <c r="A685" s="180">
        <v>1210</v>
      </c>
      <c r="B685" s="180" t="s">
        <v>143</v>
      </c>
      <c r="C685" s="180" t="s">
        <v>91</v>
      </c>
      <c r="D685" s="181">
        <v>0.19</v>
      </c>
      <c r="E685" s="181">
        <v>57.7</v>
      </c>
      <c r="F685" s="181">
        <v>0</v>
      </c>
      <c r="G685" s="181">
        <v>1.2450000000000001</v>
      </c>
      <c r="H685" s="181">
        <v>0.21299999999999999</v>
      </c>
      <c r="I685" s="181">
        <v>0.28799999999999998</v>
      </c>
      <c r="J685" s="184">
        <v>41.692417330600001</v>
      </c>
      <c r="K685" s="179">
        <f t="shared" si="37"/>
        <v>57.735659519414874</v>
      </c>
      <c r="L685" s="179">
        <f t="shared" si="38"/>
        <v>195.6</v>
      </c>
      <c r="M685" s="179">
        <f t="shared" si="39"/>
        <v>41.4</v>
      </c>
    </row>
    <row r="686" spans="1:13">
      <c r="A686" s="180">
        <v>1210</v>
      </c>
      <c r="B686" s="180" t="s">
        <v>143</v>
      </c>
      <c r="C686" s="180" t="s">
        <v>92</v>
      </c>
      <c r="D686" s="181">
        <v>0.19</v>
      </c>
      <c r="E686" s="181">
        <v>57.7</v>
      </c>
      <c r="F686" s="181">
        <v>0</v>
      </c>
      <c r="G686" s="181">
        <v>1.2450000000000001</v>
      </c>
      <c r="H686" s="181">
        <v>0.21299999999999999</v>
      </c>
      <c r="I686" s="181">
        <v>0.28799999999999998</v>
      </c>
      <c r="J686" s="184">
        <v>1.2578919170307801</v>
      </c>
      <c r="K686" s="179">
        <f t="shared" si="37"/>
        <v>1.7419287267042243</v>
      </c>
      <c r="L686" s="179">
        <f t="shared" si="38"/>
        <v>5.9</v>
      </c>
      <c r="M686" s="179">
        <f t="shared" si="39"/>
        <v>1.2</v>
      </c>
    </row>
    <row r="687" spans="1:13">
      <c r="A687" s="180">
        <v>1210</v>
      </c>
      <c r="B687" s="180" t="s">
        <v>143</v>
      </c>
      <c r="C687" s="180" t="s">
        <v>92</v>
      </c>
      <c r="D687" s="181">
        <v>0.19</v>
      </c>
      <c r="E687" s="181">
        <v>57.7</v>
      </c>
      <c r="F687" s="181">
        <v>0</v>
      </c>
      <c r="G687" s="181">
        <v>1.2450000000000001</v>
      </c>
      <c r="H687" s="181">
        <v>0.21299999999999999</v>
      </c>
      <c r="I687" s="181">
        <v>0.28799999999999998</v>
      </c>
      <c r="J687" s="184">
        <v>10.986533747699999</v>
      </c>
      <c r="K687" s="179">
        <f t="shared" si="37"/>
        <v>15.214151933814959</v>
      </c>
      <c r="L687" s="179">
        <f t="shared" si="38"/>
        <v>51.5</v>
      </c>
      <c r="M687" s="179">
        <f t="shared" si="39"/>
        <v>10.9</v>
      </c>
    </row>
    <row r="688" spans="1:13">
      <c r="A688" s="180">
        <v>1210</v>
      </c>
      <c r="B688" s="180" t="s">
        <v>143</v>
      </c>
      <c r="D688" s="181">
        <v>0.19</v>
      </c>
      <c r="E688" s="181">
        <v>57.7</v>
      </c>
      <c r="F688" s="181">
        <v>0</v>
      </c>
      <c r="G688" s="181">
        <v>1.2450000000000001</v>
      </c>
      <c r="H688" s="181">
        <v>0.21299999999999999</v>
      </c>
      <c r="I688" s="181">
        <v>0.28799999999999998</v>
      </c>
      <c r="J688" s="184">
        <v>0.17146272289040401</v>
      </c>
      <c r="K688" s="179">
        <f t="shared" si="37"/>
        <v>0.23744157865863147</v>
      </c>
      <c r="L688" s="179">
        <f t="shared" si="38"/>
        <v>0.8</v>
      </c>
      <c r="M688" s="179">
        <f t="shared" si="39"/>
        <v>0.2</v>
      </c>
    </row>
    <row r="689" spans="1:13">
      <c r="A689" s="180">
        <v>1210</v>
      </c>
      <c r="B689" s="180" t="s">
        <v>149</v>
      </c>
      <c r="C689" s="180" t="s">
        <v>91</v>
      </c>
      <c r="D689" s="181">
        <v>0.22</v>
      </c>
      <c r="E689" s="181">
        <v>50.8</v>
      </c>
      <c r="F689" s="181">
        <v>0</v>
      </c>
      <c r="G689" s="181">
        <v>1.2450000000000001</v>
      </c>
      <c r="H689" s="181">
        <v>0.21299999999999999</v>
      </c>
      <c r="I689" s="181">
        <v>0.28799999999999998</v>
      </c>
      <c r="J689" s="184">
        <v>4.0695327801795802</v>
      </c>
      <c r="K689" s="179">
        <f t="shared" si="37"/>
        <v>4.9615743655949434</v>
      </c>
      <c r="L689" s="179">
        <f t="shared" si="38"/>
        <v>16.8</v>
      </c>
      <c r="M689" s="179">
        <f t="shared" si="39"/>
        <v>3.8</v>
      </c>
    </row>
    <row r="690" spans="1:13">
      <c r="A690" s="180">
        <v>1210</v>
      </c>
      <c r="B690" s="180" t="s">
        <v>149</v>
      </c>
      <c r="D690" s="181">
        <v>0.22</v>
      </c>
      <c r="E690" s="181">
        <v>50.8</v>
      </c>
      <c r="F690" s="181">
        <v>0</v>
      </c>
      <c r="G690" s="181">
        <v>1.2450000000000001</v>
      </c>
      <c r="H690" s="181">
        <v>0.21299999999999999</v>
      </c>
      <c r="I690" s="181">
        <v>0.28799999999999998</v>
      </c>
      <c r="J690" s="184">
        <v>6.9950329394398394E-2</v>
      </c>
      <c r="K690" s="179">
        <f t="shared" si="37"/>
        <v>8.5283441597650514E-2</v>
      </c>
      <c r="L690" s="179">
        <f t="shared" si="38"/>
        <v>0.3</v>
      </c>
      <c r="M690" s="179">
        <f t="shared" si="39"/>
        <v>0.1</v>
      </c>
    </row>
    <row r="691" spans="1:13">
      <c r="A691" s="180">
        <v>1210</v>
      </c>
      <c r="B691" s="180" t="s">
        <v>149</v>
      </c>
      <c r="C691" s="180" t="s">
        <v>91</v>
      </c>
      <c r="D691" s="181">
        <v>0.22</v>
      </c>
      <c r="E691" s="181">
        <v>50.8</v>
      </c>
      <c r="F691" s="181">
        <v>0</v>
      </c>
      <c r="G691" s="181">
        <v>1.2450000000000001</v>
      </c>
      <c r="H691" s="181">
        <v>0.21299999999999999</v>
      </c>
      <c r="I691" s="181">
        <v>0.28799999999999998</v>
      </c>
      <c r="J691" s="184">
        <v>3.7742483382850698</v>
      </c>
      <c r="K691" s="179">
        <f t="shared" si="37"/>
        <v>4.601563574037157</v>
      </c>
      <c r="L691" s="179">
        <f t="shared" si="38"/>
        <v>15.6</v>
      </c>
      <c r="M691" s="179">
        <f t="shared" si="39"/>
        <v>3.5</v>
      </c>
    </row>
    <row r="692" spans="1:13">
      <c r="A692" s="180">
        <v>1210</v>
      </c>
      <c r="B692" s="180" t="s">
        <v>149</v>
      </c>
      <c r="C692" s="180" t="s">
        <v>92</v>
      </c>
      <c r="D692" s="181">
        <v>0.22</v>
      </c>
      <c r="E692" s="181">
        <v>50.8</v>
      </c>
      <c r="F692" s="181">
        <v>0</v>
      </c>
      <c r="G692" s="181">
        <v>1.2450000000000001</v>
      </c>
      <c r="H692" s="181">
        <v>0.21299999999999999</v>
      </c>
      <c r="I692" s="181">
        <v>0.28799999999999998</v>
      </c>
      <c r="J692" s="184">
        <v>3.8808732677872202</v>
      </c>
      <c r="K692" s="179">
        <f t="shared" si="37"/>
        <v>4.7315606880861782</v>
      </c>
      <c r="L692" s="179">
        <f t="shared" si="38"/>
        <v>16</v>
      </c>
      <c r="M692" s="179">
        <f t="shared" si="39"/>
        <v>3.6</v>
      </c>
    </row>
    <row r="693" spans="1:13">
      <c r="A693" s="180">
        <v>1210</v>
      </c>
      <c r="B693" s="180" t="s">
        <v>149</v>
      </c>
      <c r="C693" s="180" t="s">
        <v>92</v>
      </c>
      <c r="D693" s="181">
        <v>0.22</v>
      </c>
      <c r="E693" s="181">
        <v>50.8</v>
      </c>
      <c r="F693" s="181">
        <v>0</v>
      </c>
      <c r="G693" s="181">
        <v>1.2450000000000001</v>
      </c>
      <c r="H693" s="181">
        <v>0.21299999999999999</v>
      </c>
      <c r="I693" s="181">
        <v>0.28799999999999998</v>
      </c>
      <c r="J693" s="184">
        <v>7.4553513062469801</v>
      </c>
      <c r="K693" s="179">
        <f t="shared" si="37"/>
        <v>9.0895643125763161</v>
      </c>
      <c r="L693" s="179">
        <f t="shared" si="38"/>
        <v>30.8</v>
      </c>
      <c r="M693" s="179">
        <f t="shared" si="39"/>
        <v>6.9</v>
      </c>
    </row>
    <row r="694" spans="1:13">
      <c r="A694" s="180">
        <v>1210</v>
      </c>
      <c r="B694" s="180" t="s">
        <v>149</v>
      </c>
      <c r="C694" s="180" t="s">
        <v>91</v>
      </c>
      <c r="D694" s="181">
        <v>0.22</v>
      </c>
      <c r="E694" s="181">
        <v>50.8</v>
      </c>
      <c r="F694" s="181">
        <v>0</v>
      </c>
      <c r="G694" s="181">
        <v>1.2450000000000001</v>
      </c>
      <c r="H694" s="181">
        <v>0.21299999999999999</v>
      </c>
      <c r="I694" s="181">
        <v>0.28799999999999998</v>
      </c>
      <c r="J694" s="184">
        <v>122.15972737200001</v>
      </c>
      <c r="K694" s="179">
        <f t="shared" si="37"/>
        <v>148.9371396119424</v>
      </c>
      <c r="L694" s="179">
        <f t="shared" si="38"/>
        <v>504.5</v>
      </c>
      <c r="M694" s="179">
        <f t="shared" si="39"/>
        <v>113.2</v>
      </c>
    </row>
    <row r="695" spans="1:13">
      <c r="A695" s="180">
        <v>1210</v>
      </c>
      <c r="B695" s="180" t="s">
        <v>149</v>
      </c>
      <c r="D695" s="181">
        <v>0.22</v>
      </c>
      <c r="E695" s="181">
        <v>50.8</v>
      </c>
      <c r="F695" s="181">
        <v>0</v>
      </c>
      <c r="G695" s="181">
        <v>1.2450000000000001</v>
      </c>
      <c r="H695" s="181">
        <v>0.21299999999999999</v>
      </c>
      <c r="I695" s="181">
        <v>0.28799999999999998</v>
      </c>
      <c r="J695" s="184">
        <v>8.4101539895363606E-2</v>
      </c>
      <c r="K695" s="179">
        <f t="shared" si="37"/>
        <v>0.1025365974404273</v>
      </c>
      <c r="L695" s="179">
        <f t="shared" si="38"/>
        <v>0.3</v>
      </c>
      <c r="M695" s="179">
        <f t="shared" si="39"/>
        <v>0.1</v>
      </c>
    </row>
    <row r="696" spans="1:13">
      <c r="A696" s="180">
        <v>1210</v>
      </c>
      <c r="B696" s="180" t="s">
        <v>143</v>
      </c>
      <c r="C696" s="180" t="s">
        <v>94</v>
      </c>
      <c r="D696" s="181">
        <v>0.19</v>
      </c>
      <c r="E696" s="181">
        <v>57.7</v>
      </c>
      <c r="F696" s="181">
        <v>0</v>
      </c>
      <c r="G696" s="181">
        <v>1.2450000000000001</v>
      </c>
      <c r="H696" s="181">
        <v>0.21299999999999999</v>
      </c>
      <c r="I696" s="181">
        <v>0.28799999999999998</v>
      </c>
      <c r="J696" s="184">
        <v>6.36561405342069</v>
      </c>
      <c r="K696" s="179">
        <f t="shared" si="37"/>
        <v>8.8151023411769707</v>
      </c>
      <c r="L696" s="179">
        <f t="shared" si="38"/>
        <v>29.9</v>
      </c>
      <c r="M696" s="179">
        <f t="shared" si="39"/>
        <v>6.3</v>
      </c>
    </row>
    <row r="697" spans="1:13">
      <c r="A697" s="180">
        <v>1210</v>
      </c>
      <c r="B697" s="180" t="s">
        <v>143</v>
      </c>
      <c r="C697" s="180" t="s">
        <v>91</v>
      </c>
      <c r="D697" s="181">
        <v>0.19</v>
      </c>
      <c r="E697" s="181">
        <v>57.7</v>
      </c>
      <c r="F697" s="181">
        <v>0</v>
      </c>
      <c r="G697" s="181">
        <v>1.2450000000000001</v>
      </c>
      <c r="H697" s="181">
        <v>0.21299999999999999</v>
      </c>
      <c r="I697" s="181">
        <v>0.28799999999999998</v>
      </c>
      <c r="J697" s="184">
        <v>0.49673113864580498</v>
      </c>
      <c r="K697" s="179">
        <f t="shared" si="37"/>
        <v>0.68787328079671062</v>
      </c>
      <c r="L697" s="179">
        <f t="shared" si="38"/>
        <v>2.2999999999999998</v>
      </c>
      <c r="M697" s="179">
        <f t="shared" si="39"/>
        <v>0.5</v>
      </c>
    </row>
    <row r="698" spans="1:13">
      <c r="A698" s="180">
        <v>1210</v>
      </c>
      <c r="B698" s="180" t="s">
        <v>143</v>
      </c>
      <c r="C698" s="180" t="s">
        <v>92</v>
      </c>
      <c r="D698" s="181">
        <v>0.19</v>
      </c>
      <c r="E698" s="181">
        <v>57.7</v>
      </c>
      <c r="F698" s="181">
        <v>0</v>
      </c>
      <c r="G698" s="181">
        <v>1.2450000000000001</v>
      </c>
      <c r="H698" s="181">
        <v>0.21299999999999999</v>
      </c>
      <c r="I698" s="181">
        <v>0.28799999999999998</v>
      </c>
      <c r="J698" s="184">
        <v>7.5766079719879698E-2</v>
      </c>
      <c r="K698" s="179">
        <f t="shared" si="37"/>
        <v>0.1049208671960894</v>
      </c>
      <c r="L698" s="179">
        <f t="shared" si="38"/>
        <v>0.4</v>
      </c>
      <c r="M698" s="179">
        <f t="shared" si="39"/>
        <v>0.1</v>
      </c>
    </row>
    <row r="699" spans="1:13">
      <c r="A699" s="180">
        <v>1210</v>
      </c>
      <c r="B699" s="180" t="s">
        <v>143</v>
      </c>
      <c r="D699" s="181">
        <v>0.19</v>
      </c>
      <c r="E699" s="181">
        <v>57.7</v>
      </c>
      <c r="F699" s="181">
        <v>0</v>
      </c>
      <c r="G699" s="181">
        <v>1.2450000000000001</v>
      </c>
      <c r="H699" s="181">
        <v>0.21299999999999999</v>
      </c>
      <c r="I699" s="181">
        <v>0.28799999999999998</v>
      </c>
      <c r="J699" s="184">
        <v>2.2632516418735101E-2</v>
      </c>
      <c r="K699" s="179">
        <f t="shared" si="37"/>
        <v>3.1341508736664365E-2</v>
      </c>
      <c r="L699" s="179">
        <f t="shared" si="38"/>
        <v>0.1</v>
      </c>
      <c r="M699" s="179">
        <f t="shared" si="39"/>
        <v>0</v>
      </c>
    </row>
    <row r="700" spans="1:13">
      <c r="A700" s="180">
        <v>1210</v>
      </c>
      <c r="B700" s="180" t="s">
        <v>149</v>
      </c>
      <c r="C700" s="180" t="s">
        <v>92</v>
      </c>
      <c r="D700" s="181">
        <v>0.22</v>
      </c>
      <c r="E700" s="181">
        <v>50.8</v>
      </c>
      <c r="F700" s="181">
        <v>0</v>
      </c>
      <c r="G700" s="181">
        <v>1.2450000000000001</v>
      </c>
      <c r="H700" s="181">
        <v>0.21299999999999999</v>
      </c>
      <c r="I700" s="181">
        <v>0.28799999999999998</v>
      </c>
      <c r="J700" s="184">
        <v>1.66625561789815</v>
      </c>
      <c r="K700" s="179">
        <f t="shared" si="37"/>
        <v>2.0314988493414243</v>
      </c>
      <c r="L700" s="179">
        <f t="shared" si="38"/>
        <v>6.9</v>
      </c>
      <c r="M700" s="179">
        <f t="shared" si="39"/>
        <v>1.5</v>
      </c>
    </row>
    <row r="701" spans="1:13">
      <c r="A701" s="180">
        <v>1210</v>
      </c>
      <c r="B701" s="180" t="s">
        <v>149</v>
      </c>
      <c r="C701" s="180" t="s">
        <v>92</v>
      </c>
      <c r="D701" s="181">
        <v>0.22</v>
      </c>
      <c r="E701" s="181">
        <v>50.8</v>
      </c>
      <c r="F701" s="181">
        <v>0</v>
      </c>
      <c r="G701" s="181">
        <v>1.2450000000000001</v>
      </c>
      <c r="H701" s="181">
        <v>0.21299999999999999</v>
      </c>
      <c r="I701" s="181">
        <v>0.28799999999999998</v>
      </c>
      <c r="J701" s="184">
        <v>3.1051609953732102</v>
      </c>
      <c r="K701" s="179">
        <f t="shared" si="37"/>
        <v>3.7858122855590177</v>
      </c>
      <c r="L701" s="179">
        <f t="shared" si="38"/>
        <v>12.8</v>
      </c>
      <c r="M701" s="179">
        <f t="shared" si="39"/>
        <v>2.9</v>
      </c>
    </row>
    <row r="702" spans="1:13">
      <c r="A702" s="180">
        <v>1210</v>
      </c>
      <c r="B702" s="180" t="s">
        <v>149</v>
      </c>
      <c r="C702" s="180" t="s">
        <v>91</v>
      </c>
      <c r="D702" s="181">
        <v>0.22</v>
      </c>
      <c r="E702" s="181">
        <v>50.8</v>
      </c>
      <c r="F702" s="181">
        <v>0</v>
      </c>
      <c r="G702" s="181">
        <v>1.2450000000000001</v>
      </c>
      <c r="H702" s="181">
        <v>0.21299999999999999</v>
      </c>
      <c r="I702" s="181">
        <v>0.28799999999999998</v>
      </c>
      <c r="J702" s="184">
        <v>7.3473204497731803</v>
      </c>
      <c r="K702" s="179">
        <f t="shared" si="37"/>
        <v>8.9578530923634592</v>
      </c>
      <c r="L702" s="179">
        <f t="shared" si="38"/>
        <v>30.3</v>
      </c>
      <c r="M702" s="179">
        <f t="shared" si="39"/>
        <v>6.8</v>
      </c>
    </row>
    <row r="703" spans="1:13">
      <c r="A703" s="180">
        <v>1210</v>
      </c>
      <c r="B703" s="180" t="s">
        <v>149</v>
      </c>
      <c r="C703" s="180" t="s">
        <v>91</v>
      </c>
      <c r="D703" s="181">
        <v>0.22</v>
      </c>
      <c r="E703" s="181">
        <v>50.8</v>
      </c>
      <c r="F703" s="181">
        <v>0</v>
      </c>
      <c r="G703" s="181">
        <v>1.2450000000000001</v>
      </c>
      <c r="H703" s="181">
        <v>0.21299999999999999</v>
      </c>
      <c r="I703" s="181">
        <v>0.28799999999999998</v>
      </c>
      <c r="J703" s="184">
        <v>0.27679348505970103</v>
      </c>
      <c r="K703" s="179">
        <f t="shared" si="37"/>
        <v>0.33746661698478747</v>
      </c>
      <c r="L703" s="179">
        <f t="shared" si="38"/>
        <v>1.1000000000000001</v>
      </c>
      <c r="M703" s="179">
        <f t="shared" si="39"/>
        <v>0.3</v>
      </c>
    </row>
    <row r="704" spans="1:13">
      <c r="A704" s="180">
        <v>1210</v>
      </c>
      <c r="B704" s="180" t="s">
        <v>149</v>
      </c>
      <c r="C704" s="180" t="s">
        <v>92</v>
      </c>
      <c r="D704" s="181">
        <v>0.22</v>
      </c>
      <c r="E704" s="181">
        <v>50.8</v>
      </c>
      <c r="F704" s="181">
        <v>0</v>
      </c>
      <c r="G704" s="181">
        <v>1.2450000000000001</v>
      </c>
      <c r="H704" s="181">
        <v>0.21299999999999999</v>
      </c>
      <c r="I704" s="181">
        <v>0.28799999999999998</v>
      </c>
      <c r="J704" s="184">
        <v>2.0271027332029502E-2</v>
      </c>
      <c r="K704" s="179">
        <f t="shared" si="37"/>
        <v>2.4714436523210367E-2</v>
      </c>
      <c r="L704" s="179">
        <f t="shared" si="38"/>
        <v>0.1</v>
      </c>
      <c r="M704" s="179">
        <f t="shared" si="39"/>
        <v>0</v>
      </c>
    </row>
    <row r="705" spans="1:13">
      <c r="A705" s="180">
        <v>1210</v>
      </c>
      <c r="B705" s="180" t="s">
        <v>149</v>
      </c>
      <c r="C705" s="180" t="s">
        <v>92</v>
      </c>
      <c r="D705" s="181">
        <v>0.22</v>
      </c>
      <c r="E705" s="181">
        <v>50.8</v>
      </c>
      <c r="F705" s="181">
        <v>0</v>
      </c>
      <c r="G705" s="181">
        <v>1.2450000000000001</v>
      </c>
      <c r="H705" s="181">
        <v>0.21299999999999999</v>
      </c>
      <c r="I705" s="181">
        <v>0.28799999999999998</v>
      </c>
      <c r="J705" s="184">
        <v>2.62563524876647</v>
      </c>
      <c r="K705" s="179">
        <f t="shared" si="37"/>
        <v>3.2011744952960797</v>
      </c>
      <c r="L705" s="179">
        <f t="shared" si="38"/>
        <v>10.8</v>
      </c>
      <c r="M705" s="179">
        <f t="shared" si="39"/>
        <v>2.4</v>
      </c>
    </row>
    <row r="706" spans="1:13">
      <c r="A706" s="180">
        <v>1210</v>
      </c>
      <c r="B706" s="180" t="s">
        <v>143</v>
      </c>
      <c r="C706" s="180" t="s">
        <v>92</v>
      </c>
      <c r="D706" s="181">
        <v>0.19</v>
      </c>
      <c r="E706" s="181">
        <v>57.7</v>
      </c>
      <c r="F706" s="181">
        <v>0</v>
      </c>
      <c r="G706" s="181">
        <v>1.2450000000000001</v>
      </c>
      <c r="H706" s="181">
        <v>0.21299999999999999</v>
      </c>
      <c r="I706" s="181">
        <v>0.28799999999999998</v>
      </c>
      <c r="J706" s="184">
        <v>19.077783166500001</v>
      </c>
      <c r="K706" s="179">
        <f t="shared" si="37"/>
        <v>26.418914128969202</v>
      </c>
      <c r="L706" s="179">
        <f t="shared" si="38"/>
        <v>89.5</v>
      </c>
      <c r="M706" s="179">
        <f t="shared" si="39"/>
        <v>18.899999999999999</v>
      </c>
    </row>
    <row r="707" spans="1:13">
      <c r="A707" s="180">
        <v>1210</v>
      </c>
      <c r="B707" s="180" t="s">
        <v>143</v>
      </c>
      <c r="C707" s="180" t="s">
        <v>91</v>
      </c>
      <c r="D707" s="181">
        <v>0.19</v>
      </c>
      <c r="E707" s="181">
        <v>57.7</v>
      </c>
      <c r="F707" s="181">
        <v>0</v>
      </c>
      <c r="G707" s="181">
        <v>1.2450000000000001</v>
      </c>
      <c r="H707" s="181">
        <v>0.21299999999999999</v>
      </c>
      <c r="I707" s="181">
        <v>0.28799999999999998</v>
      </c>
      <c r="J707" s="184">
        <v>26.454551346900001</v>
      </c>
      <c r="K707" s="179">
        <f t="shared" ref="K707:K770" si="40">(E707*I707*J707/12)+(F707*J707)</f>
        <v>36.634262705187119</v>
      </c>
      <c r="L707" s="179">
        <f t="shared" ref="L707:L770" si="41">ROUND(2.721*G707*K707,1)</f>
        <v>124.1</v>
      </c>
      <c r="M707" s="179">
        <f t="shared" ref="M707:M770" si="42">ROUND((2.721*H707*K707)+(D707*J707),1)</f>
        <v>26.3</v>
      </c>
    </row>
    <row r="708" spans="1:13">
      <c r="A708" s="180">
        <v>1210</v>
      </c>
      <c r="B708" s="180" t="s">
        <v>143</v>
      </c>
      <c r="C708" s="180" t="s">
        <v>92</v>
      </c>
      <c r="D708" s="181">
        <v>0.19</v>
      </c>
      <c r="E708" s="181">
        <v>57.7</v>
      </c>
      <c r="F708" s="181">
        <v>0</v>
      </c>
      <c r="G708" s="181">
        <v>1.2450000000000001</v>
      </c>
      <c r="H708" s="181">
        <v>0.21299999999999999</v>
      </c>
      <c r="I708" s="181">
        <v>0.28799999999999998</v>
      </c>
      <c r="J708" s="184">
        <v>7.7757991701988001</v>
      </c>
      <c r="K708" s="179">
        <f t="shared" si="40"/>
        <v>10.767926690891299</v>
      </c>
      <c r="L708" s="179">
        <f t="shared" si="41"/>
        <v>36.5</v>
      </c>
      <c r="M708" s="179">
        <f t="shared" si="42"/>
        <v>7.7</v>
      </c>
    </row>
    <row r="709" spans="1:13">
      <c r="A709" s="180">
        <v>1210</v>
      </c>
      <c r="B709" s="180" t="s">
        <v>143</v>
      </c>
      <c r="C709" s="180" t="s">
        <v>92</v>
      </c>
      <c r="D709" s="181">
        <v>0.19</v>
      </c>
      <c r="E709" s="181">
        <v>57.7</v>
      </c>
      <c r="F709" s="181">
        <v>0</v>
      </c>
      <c r="G709" s="181">
        <v>1.2450000000000001</v>
      </c>
      <c r="H709" s="181">
        <v>0.21299999999999999</v>
      </c>
      <c r="I709" s="181">
        <v>0.28799999999999998</v>
      </c>
      <c r="J709" s="184">
        <v>5.8075337560259399</v>
      </c>
      <c r="K709" s="179">
        <f t="shared" si="40"/>
        <v>8.0422727453447216</v>
      </c>
      <c r="L709" s="179">
        <f t="shared" si="41"/>
        <v>27.2</v>
      </c>
      <c r="M709" s="179">
        <f t="shared" si="42"/>
        <v>5.8</v>
      </c>
    </row>
    <row r="710" spans="1:13">
      <c r="A710" s="180">
        <v>1210</v>
      </c>
      <c r="B710" s="180" t="s">
        <v>143</v>
      </c>
      <c r="C710" s="180" t="s">
        <v>91</v>
      </c>
      <c r="D710" s="181">
        <v>0.19</v>
      </c>
      <c r="E710" s="181">
        <v>57.7</v>
      </c>
      <c r="F710" s="181">
        <v>0</v>
      </c>
      <c r="G710" s="181">
        <v>1.2450000000000001</v>
      </c>
      <c r="H710" s="181">
        <v>0.21299999999999999</v>
      </c>
      <c r="I710" s="181">
        <v>0.28799999999999998</v>
      </c>
      <c r="J710" s="184">
        <v>0.77275289251958401</v>
      </c>
      <c r="K710" s="179">
        <f t="shared" si="40"/>
        <v>1.07010820556112</v>
      </c>
      <c r="L710" s="179">
        <f t="shared" si="41"/>
        <v>3.6</v>
      </c>
      <c r="M710" s="179">
        <f t="shared" si="42"/>
        <v>0.8</v>
      </c>
    </row>
    <row r="711" spans="1:13">
      <c r="A711" s="180">
        <v>1210</v>
      </c>
      <c r="B711" s="180" t="s">
        <v>143</v>
      </c>
      <c r="C711" s="180" t="s">
        <v>92</v>
      </c>
      <c r="D711" s="181">
        <v>0.19</v>
      </c>
      <c r="E711" s="181">
        <v>57.7</v>
      </c>
      <c r="F711" s="181">
        <v>0</v>
      </c>
      <c r="G711" s="181">
        <v>1.2450000000000001</v>
      </c>
      <c r="H711" s="181">
        <v>0.21299999999999999</v>
      </c>
      <c r="I711" s="181">
        <v>0.28799999999999998</v>
      </c>
      <c r="J711" s="184">
        <v>4.37902401829305</v>
      </c>
      <c r="K711" s="179">
        <f t="shared" si="40"/>
        <v>6.0640724605322154</v>
      </c>
      <c r="L711" s="179">
        <f t="shared" si="41"/>
        <v>20.5</v>
      </c>
      <c r="M711" s="179">
        <f t="shared" si="42"/>
        <v>4.3</v>
      </c>
    </row>
    <row r="712" spans="1:13">
      <c r="A712" s="180">
        <v>1210</v>
      </c>
      <c r="B712" s="180" t="s">
        <v>143</v>
      </c>
      <c r="C712" s="180" t="s">
        <v>91</v>
      </c>
      <c r="D712" s="181">
        <v>0.19</v>
      </c>
      <c r="E712" s="181">
        <v>57.7</v>
      </c>
      <c r="F712" s="181">
        <v>0</v>
      </c>
      <c r="G712" s="181">
        <v>1.2450000000000001</v>
      </c>
      <c r="H712" s="181">
        <v>0.21299999999999999</v>
      </c>
      <c r="I712" s="181">
        <v>0.28799999999999998</v>
      </c>
      <c r="J712" s="184">
        <v>0.69080075261407903</v>
      </c>
      <c r="K712" s="179">
        <f t="shared" si="40"/>
        <v>0.95662088221997665</v>
      </c>
      <c r="L712" s="179">
        <f t="shared" si="41"/>
        <v>3.2</v>
      </c>
      <c r="M712" s="179">
        <f t="shared" si="42"/>
        <v>0.7</v>
      </c>
    </row>
    <row r="713" spans="1:13">
      <c r="A713" s="180">
        <v>1210</v>
      </c>
      <c r="B713" s="180" t="s">
        <v>143</v>
      </c>
      <c r="C713" s="180" t="s">
        <v>91</v>
      </c>
      <c r="D713" s="181">
        <v>0.19</v>
      </c>
      <c r="E713" s="181">
        <v>57.7</v>
      </c>
      <c r="F713" s="181">
        <v>0</v>
      </c>
      <c r="G713" s="181">
        <v>1.2450000000000001</v>
      </c>
      <c r="H713" s="181">
        <v>0.21299999999999999</v>
      </c>
      <c r="I713" s="181">
        <v>0.28799999999999998</v>
      </c>
      <c r="J713" s="184">
        <v>34.868141248299999</v>
      </c>
      <c r="K713" s="179">
        <f t="shared" si="40"/>
        <v>48.285402000645838</v>
      </c>
      <c r="L713" s="179">
        <f t="shared" si="41"/>
        <v>163.6</v>
      </c>
      <c r="M713" s="179">
        <f t="shared" si="42"/>
        <v>34.6</v>
      </c>
    </row>
    <row r="714" spans="1:13">
      <c r="A714" s="180">
        <v>1210</v>
      </c>
      <c r="B714" s="180" t="s">
        <v>143</v>
      </c>
      <c r="C714" s="180" t="s">
        <v>92</v>
      </c>
      <c r="D714" s="181">
        <v>0.19</v>
      </c>
      <c r="E714" s="181">
        <v>57.7</v>
      </c>
      <c r="F714" s="181">
        <v>0</v>
      </c>
      <c r="G714" s="181">
        <v>1.2450000000000001</v>
      </c>
      <c r="H714" s="181">
        <v>0.21299999999999999</v>
      </c>
      <c r="I714" s="181">
        <v>0.28799999999999998</v>
      </c>
      <c r="J714" s="184">
        <v>7.46344255113058</v>
      </c>
      <c r="K714" s="179">
        <f t="shared" si="40"/>
        <v>10.335375244805627</v>
      </c>
      <c r="L714" s="179">
        <f t="shared" si="41"/>
        <v>35</v>
      </c>
      <c r="M714" s="179">
        <f t="shared" si="42"/>
        <v>7.4</v>
      </c>
    </row>
    <row r="715" spans="1:13">
      <c r="A715" s="180">
        <v>1210</v>
      </c>
      <c r="B715" s="180" t="s">
        <v>143</v>
      </c>
      <c r="C715" s="180" t="s">
        <v>94</v>
      </c>
      <c r="D715" s="181">
        <v>0.19</v>
      </c>
      <c r="E715" s="181">
        <v>57.7</v>
      </c>
      <c r="F715" s="181">
        <v>0</v>
      </c>
      <c r="G715" s="181">
        <v>1.2450000000000001</v>
      </c>
      <c r="H715" s="181">
        <v>0.21299999999999999</v>
      </c>
      <c r="I715" s="181">
        <v>0.28799999999999998</v>
      </c>
      <c r="J715" s="184">
        <v>7.2669405230970003</v>
      </c>
      <c r="K715" s="179">
        <f t="shared" si="40"/>
        <v>10.063259236384726</v>
      </c>
      <c r="L715" s="179">
        <f t="shared" si="41"/>
        <v>34.1</v>
      </c>
      <c r="M715" s="179">
        <f t="shared" si="42"/>
        <v>7.2</v>
      </c>
    </row>
    <row r="716" spans="1:13">
      <c r="A716" s="180">
        <v>1210</v>
      </c>
      <c r="B716" s="180" t="s">
        <v>143</v>
      </c>
      <c r="C716" s="180" t="s">
        <v>91</v>
      </c>
      <c r="D716" s="181">
        <v>0.19</v>
      </c>
      <c r="E716" s="181">
        <v>57.7</v>
      </c>
      <c r="F716" s="181">
        <v>0</v>
      </c>
      <c r="G716" s="181">
        <v>1.2450000000000001</v>
      </c>
      <c r="H716" s="181">
        <v>0.21299999999999999</v>
      </c>
      <c r="I716" s="181">
        <v>0.28799999999999998</v>
      </c>
      <c r="J716" s="184">
        <v>7.0295221918543396</v>
      </c>
      <c r="K716" s="179">
        <f t="shared" si="40"/>
        <v>9.7344823312798887</v>
      </c>
      <c r="L716" s="179">
        <f t="shared" si="41"/>
        <v>33</v>
      </c>
      <c r="M716" s="179">
        <f t="shared" si="42"/>
        <v>7</v>
      </c>
    </row>
    <row r="717" spans="1:13">
      <c r="A717" s="180">
        <v>1210</v>
      </c>
      <c r="B717" s="180" t="s">
        <v>143</v>
      </c>
      <c r="C717" s="180" t="s">
        <v>91</v>
      </c>
      <c r="D717" s="181">
        <v>0.19</v>
      </c>
      <c r="E717" s="181">
        <v>57.7</v>
      </c>
      <c r="F717" s="181">
        <v>0</v>
      </c>
      <c r="G717" s="181">
        <v>1.2450000000000001</v>
      </c>
      <c r="H717" s="181">
        <v>0.21299999999999999</v>
      </c>
      <c r="I717" s="181">
        <v>0.28799999999999998</v>
      </c>
      <c r="J717" s="184">
        <v>38.603669149300003</v>
      </c>
      <c r="K717" s="179">
        <f t="shared" si="40"/>
        <v>53.458361037950645</v>
      </c>
      <c r="L717" s="179">
        <f t="shared" si="41"/>
        <v>181.1</v>
      </c>
      <c r="M717" s="179">
        <f t="shared" si="42"/>
        <v>38.299999999999997</v>
      </c>
    </row>
    <row r="718" spans="1:13">
      <c r="A718" s="180">
        <v>1210</v>
      </c>
      <c r="B718" s="180" t="s">
        <v>143</v>
      </c>
      <c r="C718" s="180" t="s">
        <v>92</v>
      </c>
      <c r="D718" s="181">
        <v>0.19</v>
      </c>
      <c r="E718" s="181">
        <v>57.7</v>
      </c>
      <c r="F718" s="181">
        <v>0</v>
      </c>
      <c r="G718" s="181">
        <v>1.2450000000000001</v>
      </c>
      <c r="H718" s="181">
        <v>0.21299999999999999</v>
      </c>
      <c r="I718" s="181">
        <v>0.28799999999999998</v>
      </c>
      <c r="J718" s="184">
        <v>132.46731243100001</v>
      </c>
      <c r="K718" s="179">
        <f t="shared" si="40"/>
        <v>183.44073425444881</v>
      </c>
      <c r="L718" s="179">
        <f t="shared" si="41"/>
        <v>621.4</v>
      </c>
      <c r="M718" s="179">
        <f t="shared" si="42"/>
        <v>131.5</v>
      </c>
    </row>
    <row r="719" spans="1:13">
      <c r="A719" s="180">
        <v>1210</v>
      </c>
      <c r="B719" s="180" t="s">
        <v>143</v>
      </c>
      <c r="C719" s="180" t="s">
        <v>92</v>
      </c>
      <c r="D719" s="181">
        <v>0.19</v>
      </c>
      <c r="E719" s="181">
        <v>57.7</v>
      </c>
      <c r="F719" s="181">
        <v>0</v>
      </c>
      <c r="G719" s="181">
        <v>1.2450000000000001</v>
      </c>
      <c r="H719" s="181">
        <v>0.21299999999999999</v>
      </c>
      <c r="I719" s="181">
        <v>0.28799999999999998</v>
      </c>
      <c r="J719" s="184">
        <v>1.4781279272379899</v>
      </c>
      <c r="K719" s="179">
        <f t="shared" si="40"/>
        <v>2.0469115536391684</v>
      </c>
      <c r="L719" s="179">
        <f t="shared" si="41"/>
        <v>6.9</v>
      </c>
      <c r="M719" s="179">
        <f t="shared" si="42"/>
        <v>1.5</v>
      </c>
    </row>
    <row r="720" spans="1:13">
      <c r="A720" s="180">
        <v>1210</v>
      </c>
      <c r="B720" s="180" t="s">
        <v>143</v>
      </c>
      <c r="C720" s="180" t="s">
        <v>91</v>
      </c>
      <c r="D720" s="181">
        <v>0.19</v>
      </c>
      <c r="E720" s="181">
        <v>57.7</v>
      </c>
      <c r="F720" s="181">
        <v>0</v>
      </c>
      <c r="G720" s="181">
        <v>1.2450000000000001</v>
      </c>
      <c r="H720" s="181">
        <v>0.21299999999999999</v>
      </c>
      <c r="I720" s="181">
        <v>0.28799999999999998</v>
      </c>
      <c r="J720" s="184">
        <v>7.9920890032355203</v>
      </c>
      <c r="K720" s="179">
        <f t="shared" si="40"/>
        <v>11.067444851680548</v>
      </c>
      <c r="L720" s="179">
        <f t="shared" si="41"/>
        <v>37.5</v>
      </c>
      <c r="M720" s="179">
        <f t="shared" si="42"/>
        <v>7.9</v>
      </c>
    </row>
    <row r="721" spans="1:13">
      <c r="A721" s="180">
        <v>1210</v>
      </c>
      <c r="B721" s="180" t="s">
        <v>143</v>
      </c>
      <c r="D721" s="181">
        <v>0.19</v>
      </c>
      <c r="E721" s="181">
        <v>57.7</v>
      </c>
      <c r="F721" s="181">
        <v>0</v>
      </c>
      <c r="G721" s="181">
        <v>1.2450000000000001</v>
      </c>
      <c r="H721" s="181">
        <v>0.21299999999999999</v>
      </c>
      <c r="I721" s="181">
        <v>0.28799999999999998</v>
      </c>
      <c r="J721" s="184">
        <v>0.13753395896772</v>
      </c>
      <c r="K721" s="179">
        <f t="shared" si="40"/>
        <v>0.19045702637849862</v>
      </c>
      <c r="L721" s="179">
        <f t="shared" si="41"/>
        <v>0.6</v>
      </c>
      <c r="M721" s="179">
        <f t="shared" si="42"/>
        <v>0.1</v>
      </c>
    </row>
    <row r="722" spans="1:13">
      <c r="A722" s="180">
        <v>1210</v>
      </c>
      <c r="B722" s="180" t="s">
        <v>149</v>
      </c>
      <c r="C722" s="180" t="s">
        <v>92</v>
      </c>
      <c r="D722" s="181">
        <v>0.22</v>
      </c>
      <c r="E722" s="181">
        <v>50.8</v>
      </c>
      <c r="F722" s="181">
        <v>0</v>
      </c>
      <c r="G722" s="181">
        <v>1.2450000000000001</v>
      </c>
      <c r="H722" s="181">
        <v>0.21299999999999999</v>
      </c>
      <c r="I722" s="181">
        <v>0.28799999999999998</v>
      </c>
      <c r="J722" s="184">
        <v>1.15830042983618E-2</v>
      </c>
      <c r="K722" s="179">
        <f t="shared" si="40"/>
        <v>1.4121998840562705E-2</v>
      </c>
      <c r="L722" s="179">
        <f t="shared" si="41"/>
        <v>0</v>
      </c>
      <c r="M722" s="179">
        <f t="shared" si="42"/>
        <v>0</v>
      </c>
    </row>
    <row r="723" spans="1:13">
      <c r="A723" s="180">
        <v>1210</v>
      </c>
      <c r="B723" s="180" t="s">
        <v>149</v>
      </c>
      <c r="C723" s="180" t="s">
        <v>92</v>
      </c>
      <c r="D723" s="181">
        <v>0.22</v>
      </c>
      <c r="E723" s="181">
        <v>50.8</v>
      </c>
      <c r="F723" s="181">
        <v>0</v>
      </c>
      <c r="G723" s="181">
        <v>1.2450000000000001</v>
      </c>
      <c r="H723" s="181">
        <v>0.21299999999999999</v>
      </c>
      <c r="I723" s="181">
        <v>0.28799999999999998</v>
      </c>
      <c r="J723" s="184">
        <v>2.8803128643542401E-2</v>
      </c>
      <c r="K723" s="179">
        <f t="shared" si="40"/>
        <v>3.5116774442206893E-2</v>
      </c>
      <c r="L723" s="179">
        <f t="shared" si="41"/>
        <v>0.1</v>
      </c>
      <c r="M723" s="179">
        <f t="shared" si="42"/>
        <v>0</v>
      </c>
    </row>
    <row r="724" spans="1:13">
      <c r="A724" s="180">
        <v>1210</v>
      </c>
      <c r="B724" s="180" t="s">
        <v>149</v>
      </c>
      <c r="C724" s="180" t="s">
        <v>92</v>
      </c>
      <c r="D724" s="181">
        <v>0.22</v>
      </c>
      <c r="E724" s="181">
        <v>50.8</v>
      </c>
      <c r="F724" s="181">
        <v>0</v>
      </c>
      <c r="G724" s="181">
        <v>1.2450000000000001</v>
      </c>
      <c r="H724" s="181">
        <v>0.21299999999999999</v>
      </c>
      <c r="I724" s="181">
        <v>0.28799999999999998</v>
      </c>
      <c r="J724" s="184">
        <v>0.11043326065820699</v>
      </c>
      <c r="K724" s="179">
        <f t="shared" si="40"/>
        <v>0.13464023139448594</v>
      </c>
      <c r="L724" s="179">
        <f t="shared" si="41"/>
        <v>0.5</v>
      </c>
      <c r="M724" s="179">
        <f t="shared" si="42"/>
        <v>0.1</v>
      </c>
    </row>
    <row r="725" spans="1:13">
      <c r="A725" s="180">
        <v>1210</v>
      </c>
      <c r="B725" s="180" t="s">
        <v>149</v>
      </c>
      <c r="C725" s="180" t="s">
        <v>92</v>
      </c>
      <c r="D725" s="181">
        <v>0.22</v>
      </c>
      <c r="E725" s="181">
        <v>50.8</v>
      </c>
      <c r="F725" s="181">
        <v>0</v>
      </c>
      <c r="G725" s="181">
        <v>1.2450000000000001</v>
      </c>
      <c r="H725" s="181">
        <v>0.21299999999999999</v>
      </c>
      <c r="I725" s="181">
        <v>0.28799999999999998</v>
      </c>
      <c r="J725" s="184">
        <v>29.6205071254</v>
      </c>
      <c r="K725" s="179">
        <f t="shared" si="40"/>
        <v>36.113322287287673</v>
      </c>
      <c r="L725" s="179">
        <f t="shared" si="41"/>
        <v>122.3</v>
      </c>
      <c r="M725" s="179">
        <f t="shared" si="42"/>
        <v>27.4</v>
      </c>
    </row>
    <row r="726" spans="1:13">
      <c r="A726" s="180">
        <v>1210</v>
      </c>
      <c r="B726" s="180" t="s">
        <v>149</v>
      </c>
      <c r="C726" s="180" t="s">
        <v>92</v>
      </c>
      <c r="D726" s="181">
        <v>0.22</v>
      </c>
      <c r="E726" s="181">
        <v>50.8</v>
      </c>
      <c r="F726" s="181">
        <v>0</v>
      </c>
      <c r="G726" s="181">
        <v>1.2450000000000001</v>
      </c>
      <c r="H726" s="181">
        <v>0.21299999999999999</v>
      </c>
      <c r="I726" s="181">
        <v>0.28799999999999998</v>
      </c>
      <c r="J726" s="184">
        <v>0.213255916611615</v>
      </c>
      <c r="K726" s="179">
        <f t="shared" si="40"/>
        <v>0.26000161353288098</v>
      </c>
      <c r="L726" s="179">
        <f t="shared" si="41"/>
        <v>0.9</v>
      </c>
      <c r="M726" s="179">
        <f t="shared" si="42"/>
        <v>0.2</v>
      </c>
    </row>
    <row r="727" spans="1:13">
      <c r="A727" s="180">
        <v>1210</v>
      </c>
      <c r="B727" s="180" t="s">
        <v>143</v>
      </c>
      <c r="C727" s="180" t="s">
        <v>92</v>
      </c>
      <c r="D727" s="181">
        <v>0.19</v>
      </c>
      <c r="E727" s="181">
        <v>57.7</v>
      </c>
      <c r="F727" s="181">
        <v>0</v>
      </c>
      <c r="G727" s="181">
        <v>1.2450000000000001</v>
      </c>
      <c r="H727" s="181">
        <v>0.21299999999999999</v>
      </c>
      <c r="I727" s="181">
        <v>0.28799999999999998</v>
      </c>
      <c r="J727" s="184">
        <v>6.6674768617838804</v>
      </c>
      <c r="K727" s="179">
        <f t="shared" si="40"/>
        <v>9.2331219581983177</v>
      </c>
      <c r="L727" s="179">
        <f t="shared" si="41"/>
        <v>31.3</v>
      </c>
      <c r="M727" s="179">
        <f t="shared" si="42"/>
        <v>6.6</v>
      </c>
    </row>
    <row r="728" spans="1:13">
      <c r="A728" s="180">
        <v>1210</v>
      </c>
      <c r="B728" s="180" t="s">
        <v>143</v>
      </c>
      <c r="C728" s="180" t="s">
        <v>92</v>
      </c>
      <c r="D728" s="181">
        <v>0.19</v>
      </c>
      <c r="E728" s="181">
        <v>57.7</v>
      </c>
      <c r="F728" s="181">
        <v>0</v>
      </c>
      <c r="G728" s="181">
        <v>1.2450000000000001</v>
      </c>
      <c r="H728" s="181">
        <v>0.21299999999999999</v>
      </c>
      <c r="I728" s="181">
        <v>0.28799999999999998</v>
      </c>
      <c r="J728" s="184">
        <v>0.28207657575154299</v>
      </c>
      <c r="K728" s="179">
        <f t="shared" si="40"/>
        <v>0.39061964210073669</v>
      </c>
      <c r="L728" s="179">
        <f t="shared" si="41"/>
        <v>1.3</v>
      </c>
      <c r="M728" s="179">
        <f t="shared" si="42"/>
        <v>0.3</v>
      </c>
    </row>
    <row r="729" spans="1:13">
      <c r="A729" s="180">
        <v>1210</v>
      </c>
      <c r="B729" s="180" t="s">
        <v>143</v>
      </c>
      <c r="C729" s="180" t="s">
        <v>91</v>
      </c>
      <c r="D729" s="181">
        <v>0.19</v>
      </c>
      <c r="E729" s="181">
        <v>57.7</v>
      </c>
      <c r="F729" s="181">
        <v>0</v>
      </c>
      <c r="G729" s="181">
        <v>1.2450000000000001</v>
      </c>
      <c r="H729" s="181">
        <v>0.21299999999999999</v>
      </c>
      <c r="I729" s="181">
        <v>0.28799999999999998</v>
      </c>
      <c r="J729" s="184">
        <v>1.36296161243213E-2</v>
      </c>
      <c r="K729" s="179">
        <f t="shared" si="40"/>
        <v>1.8874292408960134E-2</v>
      </c>
      <c r="L729" s="179">
        <f t="shared" si="41"/>
        <v>0.1</v>
      </c>
      <c r="M729" s="179">
        <f t="shared" si="42"/>
        <v>0</v>
      </c>
    </row>
    <row r="730" spans="1:13">
      <c r="A730" s="180">
        <v>1210</v>
      </c>
      <c r="B730" s="180" t="s">
        <v>143</v>
      </c>
      <c r="C730" s="180" t="s">
        <v>94</v>
      </c>
      <c r="D730" s="181">
        <v>0.19</v>
      </c>
      <c r="E730" s="181">
        <v>57.7</v>
      </c>
      <c r="F730" s="181">
        <v>0</v>
      </c>
      <c r="G730" s="181">
        <v>1.2450000000000001</v>
      </c>
      <c r="H730" s="181">
        <v>0.21299999999999999</v>
      </c>
      <c r="I730" s="181">
        <v>0.28799999999999998</v>
      </c>
      <c r="J730" s="184">
        <v>1.38288016576143</v>
      </c>
      <c r="K730" s="179">
        <f t="shared" si="40"/>
        <v>1.9150124535464281</v>
      </c>
      <c r="L730" s="179">
        <f t="shared" si="41"/>
        <v>6.5</v>
      </c>
      <c r="M730" s="179">
        <f t="shared" si="42"/>
        <v>1.4</v>
      </c>
    </row>
    <row r="731" spans="1:13">
      <c r="A731" s="180">
        <v>1210</v>
      </c>
      <c r="B731" s="180" t="s">
        <v>143</v>
      </c>
      <c r="C731" s="180" t="s">
        <v>91</v>
      </c>
      <c r="D731" s="181">
        <v>0.19</v>
      </c>
      <c r="E731" s="181">
        <v>57.7</v>
      </c>
      <c r="F731" s="181">
        <v>0</v>
      </c>
      <c r="G731" s="181">
        <v>1.2450000000000001</v>
      </c>
      <c r="H731" s="181">
        <v>0.21299999999999999</v>
      </c>
      <c r="I731" s="181">
        <v>0.28799999999999998</v>
      </c>
      <c r="J731" s="184">
        <v>3.40039657437416E-2</v>
      </c>
      <c r="K731" s="179">
        <f t="shared" si="40"/>
        <v>4.7088691761933366E-2</v>
      </c>
      <c r="L731" s="179">
        <f t="shared" si="41"/>
        <v>0.2</v>
      </c>
      <c r="M731" s="179">
        <f t="shared" si="42"/>
        <v>0</v>
      </c>
    </row>
    <row r="732" spans="1:13">
      <c r="A732" s="180">
        <v>1210</v>
      </c>
      <c r="B732" s="180" t="s">
        <v>146</v>
      </c>
      <c r="C732" s="180" t="s">
        <v>91</v>
      </c>
      <c r="D732" s="181">
        <v>0.33</v>
      </c>
      <c r="E732" s="181">
        <v>53.9</v>
      </c>
      <c r="F732" s="181">
        <v>0.08</v>
      </c>
      <c r="G732" s="181">
        <v>1.2450000000000001</v>
      </c>
      <c r="H732" s="181">
        <v>0.21299999999999999</v>
      </c>
      <c r="I732" s="181">
        <v>0.28799999999999998</v>
      </c>
      <c r="J732" s="184">
        <v>2.71138208095253</v>
      </c>
      <c r="K732" s="179">
        <f t="shared" si="40"/>
        <v>3.724354426396395</v>
      </c>
      <c r="L732" s="179">
        <f t="shared" si="41"/>
        <v>12.6</v>
      </c>
      <c r="M732" s="179">
        <f t="shared" si="42"/>
        <v>3.1</v>
      </c>
    </row>
    <row r="733" spans="1:13">
      <c r="A733" s="180">
        <v>1210</v>
      </c>
      <c r="B733" s="180" t="s">
        <v>146</v>
      </c>
      <c r="C733" s="180" t="s">
        <v>92</v>
      </c>
      <c r="D733" s="181">
        <v>0.33</v>
      </c>
      <c r="E733" s="181">
        <v>53.9</v>
      </c>
      <c r="F733" s="181">
        <v>0.08</v>
      </c>
      <c r="G733" s="181">
        <v>1.2450000000000001</v>
      </c>
      <c r="H733" s="181">
        <v>0.21299999999999999</v>
      </c>
      <c r="I733" s="181">
        <v>0.28799999999999998</v>
      </c>
      <c r="J733" s="184">
        <v>1.02280229734772</v>
      </c>
      <c r="K733" s="179">
        <f t="shared" si="40"/>
        <v>1.4049212356368279</v>
      </c>
      <c r="L733" s="179">
        <f t="shared" si="41"/>
        <v>4.8</v>
      </c>
      <c r="M733" s="179">
        <f t="shared" si="42"/>
        <v>1.2</v>
      </c>
    </row>
    <row r="734" spans="1:13">
      <c r="A734" s="180">
        <v>1210</v>
      </c>
      <c r="B734" s="180" t="s">
        <v>146</v>
      </c>
      <c r="C734" s="180" t="s">
        <v>91</v>
      </c>
      <c r="D734" s="181">
        <v>0.33</v>
      </c>
      <c r="E734" s="181">
        <v>53.9</v>
      </c>
      <c r="F734" s="181">
        <v>0.08</v>
      </c>
      <c r="G734" s="181">
        <v>1.2450000000000001</v>
      </c>
      <c r="H734" s="181">
        <v>0.21299999999999999</v>
      </c>
      <c r="I734" s="181">
        <v>0.28799999999999998</v>
      </c>
      <c r="J734" s="184">
        <v>3.5065552956019399</v>
      </c>
      <c r="K734" s="179">
        <f t="shared" si="40"/>
        <v>4.8166043540388248</v>
      </c>
      <c r="L734" s="179">
        <f t="shared" si="41"/>
        <v>16.3</v>
      </c>
      <c r="M734" s="179">
        <f t="shared" si="42"/>
        <v>3.9</v>
      </c>
    </row>
    <row r="735" spans="1:13">
      <c r="A735" s="180">
        <v>1210</v>
      </c>
      <c r="B735" s="180" t="s">
        <v>146</v>
      </c>
      <c r="C735" s="180" t="s">
        <v>94</v>
      </c>
      <c r="D735" s="181">
        <v>0.33</v>
      </c>
      <c r="E735" s="181">
        <v>53.9</v>
      </c>
      <c r="F735" s="181">
        <v>0.08</v>
      </c>
      <c r="G735" s="181">
        <v>1.2450000000000001</v>
      </c>
      <c r="H735" s="181">
        <v>0.21299999999999999</v>
      </c>
      <c r="I735" s="181">
        <v>0.28799999999999998</v>
      </c>
      <c r="J735" s="184">
        <v>78.382928501199999</v>
      </c>
      <c r="K735" s="179">
        <f t="shared" si="40"/>
        <v>107.66679058924832</v>
      </c>
      <c r="L735" s="179">
        <f t="shared" si="41"/>
        <v>364.7</v>
      </c>
      <c r="M735" s="179">
        <f t="shared" si="42"/>
        <v>88.3</v>
      </c>
    </row>
    <row r="736" spans="1:13">
      <c r="A736" s="180">
        <v>1210</v>
      </c>
      <c r="B736" s="180" t="s">
        <v>146</v>
      </c>
      <c r="C736" s="180" t="s">
        <v>92</v>
      </c>
      <c r="D736" s="181">
        <v>0.33</v>
      </c>
      <c r="E736" s="181">
        <v>53.9</v>
      </c>
      <c r="F736" s="181">
        <v>0.08</v>
      </c>
      <c r="G736" s="181">
        <v>1.2450000000000001</v>
      </c>
      <c r="H736" s="181">
        <v>0.21299999999999999</v>
      </c>
      <c r="I736" s="181">
        <v>0.28799999999999998</v>
      </c>
      <c r="J736" s="184">
        <v>1.8169378328153101</v>
      </c>
      <c r="K736" s="179">
        <f t="shared" si="40"/>
        <v>2.4957458071551093</v>
      </c>
      <c r="L736" s="179">
        <f t="shared" si="41"/>
        <v>8.5</v>
      </c>
      <c r="M736" s="179">
        <f t="shared" si="42"/>
        <v>2</v>
      </c>
    </row>
    <row r="737" spans="1:13">
      <c r="A737" s="180">
        <v>1210</v>
      </c>
      <c r="B737" s="180" t="s">
        <v>146</v>
      </c>
      <c r="C737" s="180" t="s">
        <v>91</v>
      </c>
      <c r="D737" s="181">
        <v>0.33</v>
      </c>
      <c r="E737" s="181">
        <v>53.9</v>
      </c>
      <c r="F737" s="181">
        <v>0.08</v>
      </c>
      <c r="G737" s="181">
        <v>1.2450000000000001</v>
      </c>
      <c r="H737" s="181">
        <v>0.21299999999999999</v>
      </c>
      <c r="I737" s="181">
        <v>0.28799999999999998</v>
      </c>
      <c r="J737" s="184">
        <v>0.57184448535965504</v>
      </c>
      <c r="K737" s="179">
        <f t="shared" si="40"/>
        <v>0.7854855850900222</v>
      </c>
      <c r="L737" s="179">
        <f t="shared" si="41"/>
        <v>2.7</v>
      </c>
      <c r="M737" s="179">
        <f t="shared" si="42"/>
        <v>0.6</v>
      </c>
    </row>
    <row r="738" spans="1:13">
      <c r="A738" s="180">
        <v>1210</v>
      </c>
      <c r="B738" s="180" t="s">
        <v>146</v>
      </c>
      <c r="C738" s="180" t="s">
        <v>92</v>
      </c>
      <c r="D738" s="181">
        <v>0.33</v>
      </c>
      <c r="E738" s="181">
        <v>53.9</v>
      </c>
      <c r="F738" s="181">
        <v>0.08</v>
      </c>
      <c r="G738" s="181">
        <v>1.2450000000000001</v>
      </c>
      <c r="H738" s="181">
        <v>0.21299999999999999</v>
      </c>
      <c r="I738" s="181">
        <v>0.28799999999999998</v>
      </c>
      <c r="J738" s="184">
        <v>12.4289762069</v>
      </c>
      <c r="K738" s="179">
        <f t="shared" si="40"/>
        <v>17.07244171779784</v>
      </c>
      <c r="L738" s="179">
        <f t="shared" si="41"/>
        <v>57.8</v>
      </c>
      <c r="M738" s="179">
        <f t="shared" si="42"/>
        <v>14</v>
      </c>
    </row>
    <row r="739" spans="1:13">
      <c r="A739" s="180">
        <v>1210</v>
      </c>
      <c r="B739" s="180" t="s">
        <v>146</v>
      </c>
      <c r="C739" s="180" t="s">
        <v>94</v>
      </c>
      <c r="D739" s="181">
        <v>0.33</v>
      </c>
      <c r="E739" s="181">
        <v>53.9</v>
      </c>
      <c r="F739" s="181">
        <v>0.08</v>
      </c>
      <c r="G739" s="181">
        <v>1.2450000000000001</v>
      </c>
      <c r="H739" s="181">
        <v>0.21299999999999999</v>
      </c>
      <c r="I739" s="181">
        <v>0.28799999999999998</v>
      </c>
      <c r="J739" s="184">
        <v>19.605611643100001</v>
      </c>
      <c r="K739" s="179">
        <f t="shared" si="40"/>
        <v>26.930268152962164</v>
      </c>
      <c r="L739" s="179">
        <f t="shared" si="41"/>
        <v>91.2</v>
      </c>
      <c r="M739" s="179">
        <f t="shared" si="42"/>
        <v>22.1</v>
      </c>
    </row>
    <row r="740" spans="1:13">
      <c r="A740" s="180">
        <v>1210</v>
      </c>
      <c r="B740" s="180" t="s">
        <v>146</v>
      </c>
      <c r="C740" s="180" t="s">
        <v>94</v>
      </c>
      <c r="D740" s="181">
        <v>0.33</v>
      </c>
      <c r="E740" s="181">
        <v>53.9</v>
      </c>
      <c r="F740" s="181">
        <v>0.08</v>
      </c>
      <c r="G740" s="181">
        <v>1.2450000000000001</v>
      </c>
      <c r="H740" s="181">
        <v>0.21299999999999999</v>
      </c>
      <c r="I740" s="181">
        <v>0.28799999999999998</v>
      </c>
      <c r="J740" s="184">
        <v>3.2712934749109602E-3</v>
      </c>
      <c r="K740" s="179">
        <f t="shared" si="40"/>
        <v>4.4934487171376944E-3</v>
      </c>
      <c r="L740" s="179">
        <f t="shared" si="41"/>
        <v>0</v>
      </c>
      <c r="M740" s="179">
        <f t="shared" si="42"/>
        <v>0</v>
      </c>
    </row>
    <row r="741" spans="1:13">
      <c r="A741" s="180">
        <v>1210</v>
      </c>
      <c r="B741" s="180" t="s">
        <v>143</v>
      </c>
      <c r="C741" s="180" t="s">
        <v>91</v>
      </c>
      <c r="D741" s="181">
        <v>0.19</v>
      </c>
      <c r="E741" s="181">
        <v>57.7</v>
      </c>
      <c r="F741" s="181">
        <v>0</v>
      </c>
      <c r="G741" s="181">
        <v>1.2450000000000001</v>
      </c>
      <c r="H741" s="181">
        <v>0.21299999999999999</v>
      </c>
      <c r="I741" s="181">
        <v>0.28799999999999998</v>
      </c>
      <c r="J741" s="184">
        <v>11.387537418899999</v>
      </c>
      <c r="K741" s="179">
        <f t="shared" si="40"/>
        <v>15.769461817692717</v>
      </c>
      <c r="L741" s="179">
        <f t="shared" si="41"/>
        <v>53.4</v>
      </c>
      <c r="M741" s="179">
        <f t="shared" si="42"/>
        <v>11.3</v>
      </c>
    </row>
    <row r="742" spans="1:13">
      <c r="A742" s="180">
        <v>1210</v>
      </c>
      <c r="B742" s="180" t="s">
        <v>143</v>
      </c>
      <c r="C742" s="180" t="s">
        <v>92</v>
      </c>
      <c r="D742" s="181">
        <v>0.19</v>
      </c>
      <c r="E742" s="181">
        <v>57.7</v>
      </c>
      <c r="F742" s="181">
        <v>0</v>
      </c>
      <c r="G742" s="181">
        <v>1.2450000000000001</v>
      </c>
      <c r="H742" s="181">
        <v>0.21299999999999999</v>
      </c>
      <c r="I742" s="181">
        <v>0.28799999999999998</v>
      </c>
      <c r="J742" s="184">
        <v>1.1888742196645501</v>
      </c>
      <c r="K742" s="179">
        <f t="shared" si="40"/>
        <v>1.6463530193914691</v>
      </c>
      <c r="L742" s="179">
        <f t="shared" si="41"/>
        <v>5.6</v>
      </c>
      <c r="M742" s="179">
        <f t="shared" si="42"/>
        <v>1.2</v>
      </c>
    </row>
    <row r="743" spans="1:13">
      <c r="A743" s="180">
        <v>1210</v>
      </c>
      <c r="B743" s="180" t="s">
        <v>143</v>
      </c>
      <c r="C743" s="180" t="s">
        <v>94</v>
      </c>
      <c r="D743" s="181">
        <v>0.19</v>
      </c>
      <c r="E743" s="181">
        <v>57.7</v>
      </c>
      <c r="F743" s="181">
        <v>0</v>
      </c>
      <c r="G743" s="181">
        <v>1.2450000000000001</v>
      </c>
      <c r="H743" s="181">
        <v>0.21299999999999999</v>
      </c>
      <c r="I743" s="181">
        <v>0.28799999999999998</v>
      </c>
      <c r="J743" s="184">
        <v>16.482129906299999</v>
      </c>
      <c r="K743" s="179">
        <f t="shared" si="40"/>
        <v>22.824453494244239</v>
      </c>
      <c r="L743" s="179">
        <f t="shared" si="41"/>
        <v>77.3</v>
      </c>
      <c r="M743" s="179">
        <f t="shared" si="42"/>
        <v>16.399999999999999</v>
      </c>
    </row>
    <row r="744" spans="1:13">
      <c r="A744" s="180">
        <v>1210</v>
      </c>
      <c r="B744" s="180" t="s">
        <v>143</v>
      </c>
      <c r="C744" s="180" t="s">
        <v>92</v>
      </c>
      <c r="D744" s="181">
        <v>0.19</v>
      </c>
      <c r="E744" s="181">
        <v>57.7</v>
      </c>
      <c r="F744" s="181">
        <v>0</v>
      </c>
      <c r="G744" s="181">
        <v>1.2450000000000001</v>
      </c>
      <c r="H744" s="181">
        <v>0.21299999999999999</v>
      </c>
      <c r="I744" s="181">
        <v>0.28799999999999998</v>
      </c>
      <c r="J744" s="184">
        <v>0.22001156391805901</v>
      </c>
      <c r="K744" s="179">
        <f t="shared" si="40"/>
        <v>0.3046720137137281</v>
      </c>
      <c r="L744" s="179">
        <f t="shared" si="41"/>
        <v>1</v>
      </c>
      <c r="M744" s="179">
        <f t="shared" si="42"/>
        <v>0.2</v>
      </c>
    </row>
    <row r="745" spans="1:13">
      <c r="A745" s="180">
        <v>1210</v>
      </c>
      <c r="B745" s="180" t="s">
        <v>149</v>
      </c>
      <c r="C745" s="180" t="s">
        <v>91</v>
      </c>
      <c r="D745" s="181">
        <v>0.22</v>
      </c>
      <c r="E745" s="181">
        <v>50.8</v>
      </c>
      <c r="F745" s="181">
        <v>0</v>
      </c>
      <c r="G745" s="181">
        <v>1.2450000000000001</v>
      </c>
      <c r="H745" s="181">
        <v>0.21299999999999999</v>
      </c>
      <c r="I745" s="181">
        <v>0.28799999999999998</v>
      </c>
      <c r="J745" s="184">
        <v>20.616736335999999</v>
      </c>
      <c r="K745" s="179">
        <f t="shared" si="40"/>
        <v>25.135924940851197</v>
      </c>
      <c r="L745" s="179">
        <f t="shared" si="41"/>
        <v>85.2</v>
      </c>
      <c r="M745" s="179">
        <f t="shared" si="42"/>
        <v>19.100000000000001</v>
      </c>
    </row>
    <row r="746" spans="1:13">
      <c r="A746" s="180">
        <v>1210</v>
      </c>
      <c r="B746" s="180" t="s">
        <v>149</v>
      </c>
      <c r="C746" s="180" t="s">
        <v>94</v>
      </c>
      <c r="D746" s="181">
        <v>0.22</v>
      </c>
      <c r="E746" s="181">
        <v>50.8</v>
      </c>
      <c r="F746" s="181">
        <v>0</v>
      </c>
      <c r="G746" s="181">
        <v>1.2450000000000001</v>
      </c>
      <c r="H746" s="181">
        <v>0.21299999999999999</v>
      </c>
      <c r="I746" s="181">
        <v>0.28799999999999998</v>
      </c>
      <c r="J746" s="184">
        <v>17.261512541599998</v>
      </c>
      <c r="K746" s="179">
        <f t="shared" si="40"/>
        <v>21.045236090718713</v>
      </c>
      <c r="L746" s="179">
        <f t="shared" si="41"/>
        <v>71.3</v>
      </c>
      <c r="M746" s="179">
        <f t="shared" si="42"/>
        <v>16</v>
      </c>
    </row>
    <row r="747" spans="1:13">
      <c r="A747" s="180">
        <v>1210</v>
      </c>
      <c r="B747" s="180" t="s">
        <v>149</v>
      </c>
      <c r="C747" s="180" t="s">
        <v>94</v>
      </c>
      <c r="D747" s="181">
        <v>0.22</v>
      </c>
      <c r="E747" s="181">
        <v>50.8</v>
      </c>
      <c r="F747" s="181">
        <v>0</v>
      </c>
      <c r="G747" s="181">
        <v>1.2450000000000001</v>
      </c>
      <c r="H747" s="181">
        <v>0.21299999999999999</v>
      </c>
      <c r="I747" s="181">
        <v>0.28799999999999998</v>
      </c>
      <c r="J747" s="184">
        <v>3.4658540998691798</v>
      </c>
      <c r="K747" s="179">
        <f t="shared" si="40"/>
        <v>4.2255693185605034</v>
      </c>
      <c r="L747" s="179">
        <f t="shared" si="41"/>
        <v>14.3</v>
      </c>
      <c r="M747" s="179">
        <f t="shared" si="42"/>
        <v>3.2</v>
      </c>
    </row>
    <row r="748" spans="1:13">
      <c r="A748" s="180">
        <v>1210</v>
      </c>
      <c r="B748" s="180" t="s">
        <v>149</v>
      </c>
      <c r="C748" s="180" t="s">
        <v>92</v>
      </c>
      <c r="D748" s="181">
        <v>0.22</v>
      </c>
      <c r="E748" s="181">
        <v>50.8</v>
      </c>
      <c r="F748" s="181">
        <v>0</v>
      </c>
      <c r="G748" s="181">
        <v>1.2450000000000001</v>
      </c>
      <c r="H748" s="181">
        <v>0.21299999999999999</v>
      </c>
      <c r="I748" s="181">
        <v>0.28799999999999998</v>
      </c>
      <c r="J748" s="184">
        <v>1.3952909606725801</v>
      </c>
      <c r="K748" s="179">
        <f t="shared" si="40"/>
        <v>1.7011387392520094</v>
      </c>
      <c r="L748" s="179">
        <f t="shared" si="41"/>
        <v>5.8</v>
      </c>
      <c r="M748" s="179">
        <f t="shared" si="42"/>
        <v>1.3</v>
      </c>
    </row>
    <row r="749" spans="1:13">
      <c r="A749" s="180">
        <v>1210</v>
      </c>
      <c r="B749" s="180" t="s">
        <v>149</v>
      </c>
      <c r="C749" s="180" t="s">
        <v>91</v>
      </c>
      <c r="D749" s="181">
        <v>0.22</v>
      </c>
      <c r="E749" s="181">
        <v>50.8</v>
      </c>
      <c r="F749" s="181">
        <v>0</v>
      </c>
      <c r="G749" s="181">
        <v>1.2450000000000001</v>
      </c>
      <c r="H749" s="181">
        <v>0.21299999999999999</v>
      </c>
      <c r="I749" s="181">
        <v>0.28799999999999998</v>
      </c>
      <c r="J749" s="184">
        <v>1.10727985895345</v>
      </c>
      <c r="K749" s="179">
        <f t="shared" si="40"/>
        <v>1.3499956040360461</v>
      </c>
      <c r="L749" s="179">
        <f t="shared" si="41"/>
        <v>4.5999999999999996</v>
      </c>
      <c r="M749" s="179">
        <f t="shared" si="42"/>
        <v>1</v>
      </c>
    </row>
    <row r="750" spans="1:13">
      <c r="A750" s="180">
        <v>1210</v>
      </c>
      <c r="B750" s="180" t="s">
        <v>149</v>
      </c>
      <c r="C750" s="180" t="s">
        <v>91</v>
      </c>
      <c r="D750" s="181">
        <v>0.22</v>
      </c>
      <c r="E750" s="181">
        <v>50.8</v>
      </c>
      <c r="F750" s="181">
        <v>0</v>
      </c>
      <c r="G750" s="181">
        <v>1.2450000000000001</v>
      </c>
      <c r="H750" s="181">
        <v>0.21299999999999999</v>
      </c>
      <c r="I750" s="181">
        <v>0.28799999999999998</v>
      </c>
      <c r="J750" s="184">
        <v>14.782669525599999</v>
      </c>
      <c r="K750" s="179">
        <f t="shared" si="40"/>
        <v>18.023030685611516</v>
      </c>
      <c r="L750" s="179">
        <f t="shared" si="41"/>
        <v>61.1</v>
      </c>
      <c r="M750" s="179">
        <f t="shared" si="42"/>
        <v>13.7</v>
      </c>
    </row>
    <row r="751" spans="1:13">
      <c r="A751" s="180">
        <v>1210</v>
      </c>
      <c r="B751" s="180" t="s">
        <v>149</v>
      </c>
      <c r="C751" s="180" t="s">
        <v>92</v>
      </c>
      <c r="D751" s="181">
        <v>0.22</v>
      </c>
      <c r="E751" s="181">
        <v>50.8</v>
      </c>
      <c r="F751" s="181">
        <v>0</v>
      </c>
      <c r="G751" s="181">
        <v>1.2450000000000001</v>
      </c>
      <c r="H751" s="181">
        <v>0.21299999999999999</v>
      </c>
      <c r="I751" s="181">
        <v>0.28799999999999998</v>
      </c>
      <c r="J751" s="184">
        <v>2.4767011248226201</v>
      </c>
      <c r="K751" s="179">
        <f t="shared" si="40"/>
        <v>3.0195940113837381</v>
      </c>
      <c r="L751" s="179">
        <f t="shared" si="41"/>
        <v>10.199999999999999</v>
      </c>
      <c r="M751" s="179">
        <f t="shared" si="42"/>
        <v>2.2999999999999998</v>
      </c>
    </row>
    <row r="752" spans="1:13">
      <c r="A752" s="180">
        <v>1210</v>
      </c>
      <c r="B752" s="180" t="s">
        <v>149</v>
      </c>
      <c r="D752" s="181">
        <v>0.22</v>
      </c>
      <c r="E752" s="181">
        <v>50.8</v>
      </c>
      <c r="F752" s="181">
        <v>0</v>
      </c>
      <c r="G752" s="181">
        <v>1.2450000000000001</v>
      </c>
      <c r="H752" s="181">
        <v>0.21299999999999999</v>
      </c>
      <c r="I752" s="181">
        <v>0.28799999999999998</v>
      </c>
      <c r="J752" s="184">
        <v>0.77331585047095497</v>
      </c>
      <c r="K752" s="179">
        <f t="shared" si="40"/>
        <v>0.94282668489418819</v>
      </c>
      <c r="L752" s="179">
        <f t="shared" si="41"/>
        <v>3.2</v>
      </c>
      <c r="M752" s="179">
        <f t="shared" si="42"/>
        <v>0.7</v>
      </c>
    </row>
    <row r="753" spans="1:13">
      <c r="A753" s="180">
        <v>1210</v>
      </c>
      <c r="B753" s="180" t="s">
        <v>149</v>
      </c>
      <c r="C753" s="180" t="s">
        <v>92</v>
      </c>
      <c r="D753" s="181">
        <v>0.22</v>
      </c>
      <c r="E753" s="181">
        <v>50.8</v>
      </c>
      <c r="F753" s="181">
        <v>0</v>
      </c>
      <c r="G753" s="181">
        <v>1.2450000000000001</v>
      </c>
      <c r="H753" s="181">
        <v>0.21299999999999999</v>
      </c>
      <c r="I753" s="181">
        <v>0.28799999999999998</v>
      </c>
      <c r="J753" s="184">
        <v>0.33837146387679701</v>
      </c>
      <c r="K753" s="179">
        <f t="shared" si="40"/>
        <v>0.41254248875859084</v>
      </c>
      <c r="L753" s="179">
        <f t="shared" si="41"/>
        <v>1.4</v>
      </c>
      <c r="M753" s="179">
        <f t="shared" si="42"/>
        <v>0.3</v>
      </c>
    </row>
    <row r="754" spans="1:13">
      <c r="A754" s="180">
        <v>1210</v>
      </c>
      <c r="B754" s="180" t="s">
        <v>149</v>
      </c>
      <c r="C754" s="180" t="s">
        <v>92</v>
      </c>
      <c r="D754" s="181">
        <v>0.22</v>
      </c>
      <c r="E754" s="181">
        <v>50.8</v>
      </c>
      <c r="F754" s="181">
        <v>0</v>
      </c>
      <c r="G754" s="181">
        <v>1.2450000000000001</v>
      </c>
      <c r="H754" s="181">
        <v>0.21299999999999999</v>
      </c>
      <c r="I754" s="181">
        <v>0.28799999999999998</v>
      </c>
      <c r="J754" s="184">
        <v>0.126404925527629</v>
      </c>
      <c r="K754" s="179">
        <f t="shared" si="40"/>
        <v>0.15411288520328525</v>
      </c>
      <c r="L754" s="179">
        <f t="shared" si="41"/>
        <v>0.5</v>
      </c>
      <c r="M754" s="179">
        <f t="shared" si="42"/>
        <v>0.1</v>
      </c>
    </row>
    <row r="755" spans="1:13">
      <c r="A755" s="180">
        <v>1210</v>
      </c>
      <c r="B755" s="180" t="s">
        <v>149</v>
      </c>
      <c r="C755" s="180" t="s">
        <v>92</v>
      </c>
      <c r="D755" s="181">
        <v>0.22</v>
      </c>
      <c r="E755" s="181">
        <v>50.8</v>
      </c>
      <c r="F755" s="181">
        <v>0</v>
      </c>
      <c r="G755" s="181">
        <v>1.2450000000000001</v>
      </c>
      <c r="H755" s="181">
        <v>0.21299999999999999</v>
      </c>
      <c r="I755" s="181">
        <v>0.28799999999999998</v>
      </c>
      <c r="J755" s="184">
        <v>0.37839752046103398</v>
      </c>
      <c r="K755" s="179">
        <f t="shared" si="40"/>
        <v>0.46134225694609254</v>
      </c>
      <c r="L755" s="179">
        <f t="shared" si="41"/>
        <v>1.6</v>
      </c>
      <c r="M755" s="179">
        <f t="shared" si="42"/>
        <v>0.4</v>
      </c>
    </row>
    <row r="756" spans="1:13">
      <c r="A756" s="180">
        <v>1210</v>
      </c>
      <c r="B756" s="180" t="s">
        <v>149</v>
      </c>
      <c r="C756" s="180" t="s">
        <v>92</v>
      </c>
      <c r="D756" s="181">
        <v>0.22</v>
      </c>
      <c r="E756" s="181">
        <v>50.8</v>
      </c>
      <c r="F756" s="181">
        <v>0</v>
      </c>
      <c r="G756" s="181">
        <v>1.2450000000000001</v>
      </c>
      <c r="H756" s="181">
        <v>0.21299999999999999</v>
      </c>
      <c r="I756" s="181">
        <v>0.28799999999999998</v>
      </c>
      <c r="J756" s="184">
        <v>1.96806403427328</v>
      </c>
      <c r="K756" s="179">
        <f t="shared" si="40"/>
        <v>2.3994636705859826</v>
      </c>
      <c r="L756" s="179">
        <f t="shared" si="41"/>
        <v>8.1</v>
      </c>
      <c r="M756" s="179">
        <f t="shared" si="42"/>
        <v>1.8</v>
      </c>
    </row>
    <row r="757" spans="1:13">
      <c r="A757" s="180">
        <v>1210</v>
      </c>
      <c r="B757" s="180" t="s">
        <v>149</v>
      </c>
      <c r="C757" s="180" t="s">
        <v>92</v>
      </c>
      <c r="D757" s="181">
        <v>0.22</v>
      </c>
      <c r="E757" s="181">
        <v>50.8</v>
      </c>
      <c r="F757" s="181">
        <v>0</v>
      </c>
      <c r="G757" s="181">
        <v>1.2450000000000001</v>
      </c>
      <c r="H757" s="181">
        <v>0.21299999999999999</v>
      </c>
      <c r="I757" s="181">
        <v>0.28799999999999998</v>
      </c>
      <c r="J757" s="184">
        <v>0.62932530194057001</v>
      </c>
      <c r="K757" s="179">
        <f t="shared" si="40"/>
        <v>0.7672734081259428</v>
      </c>
      <c r="L757" s="179">
        <f t="shared" si="41"/>
        <v>2.6</v>
      </c>
      <c r="M757" s="179">
        <f t="shared" si="42"/>
        <v>0.6</v>
      </c>
    </row>
    <row r="758" spans="1:13">
      <c r="A758" s="180">
        <v>1210</v>
      </c>
      <c r="B758" s="180" t="s">
        <v>149</v>
      </c>
      <c r="C758" s="180" t="s">
        <v>92</v>
      </c>
      <c r="D758" s="181">
        <v>0.22</v>
      </c>
      <c r="E758" s="181">
        <v>50.8</v>
      </c>
      <c r="F758" s="181">
        <v>0</v>
      </c>
      <c r="G758" s="181">
        <v>1.2450000000000001</v>
      </c>
      <c r="H758" s="181">
        <v>0.21299999999999999</v>
      </c>
      <c r="I758" s="181">
        <v>0.28799999999999998</v>
      </c>
      <c r="J758" s="184">
        <v>0.19695838303058699</v>
      </c>
      <c r="K758" s="179">
        <f t="shared" si="40"/>
        <v>0.24013166059089164</v>
      </c>
      <c r="L758" s="179">
        <f t="shared" si="41"/>
        <v>0.8</v>
      </c>
      <c r="M758" s="179">
        <f t="shared" si="42"/>
        <v>0.2</v>
      </c>
    </row>
    <row r="759" spans="1:13">
      <c r="A759" s="180">
        <v>1210</v>
      </c>
      <c r="B759" s="180" t="s">
        <v>149</v>
      </c>
      <c r="C759" s="180" t="s">
        <v>92</v>
      </c>
      <c r="D759" s="181">
        <v>0.22</v>
      </c>
      <c r="E759" s="181">
        <v>50.8</v>
      </c>
      <c r="F759" s="181">
        <v>0</v>
      </c>
      <c r="G759" s="181">
        <v>1.2450000000000001</v>
      </c>
      <c r="H759" s="181">
        <v>0.21299999999999999</v>
      </c>
      <c r="I759" s="181">
        <v>0.28799999999999998</v>
      </c>
      <c r="J759" s="184">
        <v>39.124556214899997</v>
      </c>
      <c r="K759" s="179">
        <f t="shared" si="40"/>
        <v>47.700658937206072</v>
      </c>
      <c r="L759" s="179">
        <f t="shared" si="41"/>
        <v>161.6</v>
      </c>
      <c r="M759" s="179">
        <f t="shared" si="42"/>
        <v>36.299999999999997</v>
      </c>
    </row>
    <row r="760" spans="1:13">
      <c r="A760" s="180">
        <v>1210</v>
      </c>
      <c r="B760" s="180" t="s">
        <v>149</v>
      </c>
      <c r="C760" s="180" t="s">
        <v>94</v>
      </c>
      <c r="D760" s="181">
        <v>0.22</v>
      </c>
      <c r="E760" s="181">
        <v>50.8</v>
      </c>
      <c r="F760" s="181">
        <v>0</v>
      </c>
      <c r="G760" s="181">
        <v>1.2450000000000001</v>
      </c>
      <c r="H760" s="181">
        <v>0.21299999999999999</v>
      </c>
      <c r="I760" s="181">
        <v>0.28799999999999998</v>
      </c>
      <c r="J760" s="184">
        <v>4.1271430686501999E-2</v>
      </c>
      <c r="K760" s="179">
        <f t="shared" si="40"/>
        <v>5.0318128292983232E-2</v>
      </c>
      <c r="L760" s="179">
        <f t="shared" si="41"/>
        <v>0.2</v>
      </c>
      <c r="M760" s="179">
        <f t="shared" si="42"/>
        <v>0</v>
      </c>
    </row>
    <row r="761" spans="1:13">
      <c r="A761" s="180">
        <v>1210</v>
      </c>
      <c r="B761" s="180" t="s">
        <v>143</v>
      </c>
      <c r="C761" s="180" t="s">
        <v>94</v>
      </c>
      <c r="D761" s="181">
        <v>0.19</v>
      </c>
      <c r="E761" s="181">
        <v>57.7</v>
      </c>
      <c r="F761" s="181">
        <v>0</v>
      </c>
      <c r="G761" s="181">
        <v>1.2450000000000001</v>
      </c>
      <c r="H761" s="181">
        <v>0.21299999999999999</v>
      </c>
      <c r="I761" s="181">
        <v>0.28799999999999998</v>
      </c>
      <c r="J761" s="184">
        <v>2.62366392268546E-2</v>
      </c>
      <c r="K761" s="179">
        <f t="shared" si="40"/>
        <v>3.6332498001348253E-2</v>
      </c>
      <c r="L761" s="179">
        <f t="shared" si="41"/>
        <v>0.1</v>
      </c>
      <c r="M761" s="179">
        <f t="shared" si="42"/>
        <v>0</v>
      </c>
    </row>
    <row r="762" spans="1:13">
      <c r="A762" s="180">
        <v>1210</v>
      </c>
      <c r="B762" s="180" t="s">
        <v>143</v>
      </c>
      <c r="C762" s="180" t="s">
        <v>91</v>
      </c>
      <c r="D762" s="181">
        <v>0.19</v>
      </c>
      <c r="E762" s="181">
        <v>57.7</v>
      </c>
      <c r="F762" s="181">
        <v>0</v>
      </c>
      <c r="G762" s="181">
        <v>1.2450000000000001</v>
      </c>
      <c r="H762" s="181">
        <v>0.21299999999999999</v>
      </c>
      <c r="I762" s="181">
        <v>0.28799999999999998</v>
      </c>
      <c r="J762" s="184">
        <v>1.3409297215087701</v>
      </c>
      <c r="K762" s="179">
        <f t="shared" si="40"/>
        <v>1.8569194783453449</v>
      </c>
      <c r="L762" s="179">
        <f t="shared" si="41"/>
        <v>6.3</v>
      </c>
      <c r="M762" s="179">
        <f t="shared" si="42"/>
        <v>1.3</v>
      </c>
    </row>
    <row r="763" spans="1:13">
      <c r="A763" s="180">
        <v>1210</v>
      </c>
      <c r="B763" s="180" t="s">
        <v>143</v>
      </c>
      <c r="C763" s="180" t="s">
        <v>94</v>
      </c>
      <c r="D763" s="181">
        <v>0.19</v>
      </c>
      <c r="E763" s="181">
        <v>57.7</v>
      </c>
      <c r="F763" s="181">
        <v>0</v>
      </c>
      <c r="G763" s="181">
        <v>1.2450000000000001</v>
      </c>
      <c r="H763" s="181">
        <v>0.21299999999999999</v>
      </c>
      <c r="I763" s="181">
        <v>0.28799999999999998</v>
      </c>
      <c r="J763" s="184">
        <v>5.6711308623265104</v>
      </c>
      <c r="K763" s="179">
        <f t="shared" si="40"/>
        <v>7.8533820181497518</v>
      </c>
      <c r="L763" s="179">
        <f t="shared" si="41"/>
        <v>26.6</v>
      </c>
      <c r="M763" s="179">
        <f t="shared" si="42"/>
        <v>5.6</v>
      </c>
    </row>
    <row r="764" spans="1:13">
      <c r="A764" s="180">
        <v>1210</v>
      </c>
      <c r="B764" s="180" t="s">
        <v>143</v>
      </c>
      <c r="D764" s="181">
        <v>0.19</v>
      </c>
      <c r="E764" s="181">
        <v>57.7</v>
      </c>
      <c r="F764" s="181">
        <v>0</v>
      </c>
      <c r="G764" s="181">
        <v>1.2450000000000001</v>
      </c>
      <c r="H764" s="181">
        <v>0.21299999999999999</v>
      </c>
      <c r="I764" s="181">
        <v>0.28799999999999998</v>
      </c>
      <c r="J764" s="184">
        <v>3.1279480084322797E-2</v>
      </c>
      <c r="K764" s="179">
        <f t="shared" si="40"/>
        <v>4.3315824020770215E-2</v>
      </c>
      <c r="L764" s="179">
        <f t="shared" si="41"/>
        <v>0.1</v>
      </c>
      <c r="M764" s="179">
        <f t="shared" si="42"/>
        <v>0</v>
      </c>
    </row>
    <row r="765" spans="1:13">
      <c r="A765" s="180">
        <v>1210</v>
      </c>
      <c r="B765" s="180" t="s">
        <v>146</v>
      </c>
      <c r="C765" s="180" t="s">
        <v>94</v>
      </c>
      <c r="D765" s="181">
        <v>0.33</v>
      </c>
      <c r="E765" s="181">
        <v>53.9</v>
      </c>
      <c r="F765" s="181">
        <v>0.08</v>
      </c>
      <c r="G765" s="181">
        <v>1.2450000000000001</v>
      </c>
      <c r="H765" s="181">
        <v>0.21299999999999999</v>
      </c>
      <c r="I765" s="181">
        <v>0.28799999999999998</v>
      </c>
      <c r="J765" s="184">
        <v>0.26992466333784398</v>
      </c>
      <c r="K765" s="179">
        <f t="shared" si="40"/>
        <v>0.37076851756086249</v>
      </c>
      <c r="L765" s="179">
        <f t="shared" si="41"/>
        <v>1.3</v>
      </c>
      <c r="M765" s="179">
        <f t="shared" si="42"/>
        <v>0.3</v>
      </c>
    </row>
    <row r="766" spans="1:13">
      <c r="A766" s="180">
        <v>1210</v>
      </c>
      <c r="B766" s="180" t="s">
        <v>146</v>
      </c>
      <c r="C766" s="180" t="s">
        <v>94</v>
      </c>
      <c r="D766" s="181">
        <v>0.33</v>
      </c>
      <c r="E766" s="181">
        <v>53.9</v>
      </c>
      <c r="F766" s="181">
        <v>0.08</v>
      </c>
      <c r="G766" s="181">
        <v>1.2450000000000001</v>
      </c>
      <c r="H766" s="181">
        <v>0.21299999999999999</v>
      </c>
      <c r="I766" s="181">
        <v>0.28799999999999998</v>
      </c>
      <c r="J766" s="184">
        <v>23.1163993125</v>
      </c>
      <c r="K766" s="179">
        <f t="shared" si="40"/>
        <v>31.752686095649999</v>
      </c>
      <c r="L766" s="179">
        <f t="shared" si="41"/>
        <v>107.6</v>
      </c>
      <c r="M766" s="179">
        <f t="shared" si="42"/>
        <v>26</v>
      </c>
    </row>
    <row r="767" spans="1:13">
      <c r="A767" s="180">
        <v>1210</v>
      </c>
      <c r="B767" s="180" t="s">
        <v>143</v>
      </c>
      <c r="C767" s="180" t="s">
        <v>92</v>
      </c>
      <c r="D767" s="181">
        <v>0.19</v>
      </c>
      <c r="E767" s="181">
        <v>57.7</v>
      </c>
      <c r="F767" s="181">
        <v>0</v>
      </c>
      <c r="G767" s="181">
        <v>1.2450000000000001</v>
      </c>
      <c r="H767" s="181">
        <v>0.21299999999999999</v>
      </c>
      <c r="I767" s="181">
        <v>0.28799999999999998</v>
      </c>
      <c r="J767" s="184">
        <v>2.3822487531507099</v>
      </c>
      <c r="K767" s="179">
        <f t="shared" si="40"/>
        <v>3.2989380733631033</v>
      </c>
      <c r="L767" s="179">
        <f t="shared" si="41"/>
        <v>11.2</v>
      </c>
      <c r="M767" s="179">
        <f t="shared" si="42"/>
        <v>2.4</v>
      </c>
    </row>
    <row r="768" spans="1:13">
      <c r="A768" s="180">
        <v>1210</v>
      </c>
      <c r="B768" s="180" t="s">
        <v>143</v>
      </c>
      <c r="C768" s="180" t="s">
        <v>92</v>
      </c>
      <c r="D768" s="181">
        <v>0.19</v>
      </c>
      <c r="E768" s="181">
        <v>57.7</v>
      </c>
      <c r="F768" s="181">
        <v>0</v>
      </c>
      <c r="G768" s="181">
        <v>1.2450000000000001</v>
      </c>
      <c r="H768" s="181">
        <v>0.21299999999999999</v>
      </c>
      <c r="I768" s="181">
        <v>0.28799999999999998</v>
      </c>
      <c r="J768" s="184">
        <v>5.5307780031265599E-3</v>
      </c>
      <c r="K768" s="179">
        <f t="shared" si="40"/>
        <v>7.6590213787296598E-3</v>
      </c>
      <c r="L768" s="179">
        <f t="shared" si="41"/>
        <v>0</v>
      </c>
      <c r="M768" s="179">
        <f t="shared" si="42"/>
        <v>0</v>
      </c>
    </row>
    <row r="769" spans="1:13">
      <c r="A769" s="180">
        <v>1210</v>
      </c>
      <c r="B769" s="180" t="s">
        <v>143</v>
      </c>
      <c r="C769" s="180" t="s">
        <v>92</v>
      </c>
      <c r="D769" s="181">
        <v>0.19</v>
      </c>
      <c r="E769" s="181">
        <v>57.7</v>
      </c>
      <c r="F769" s="181">
        <v>0</v>
      </c>
      <c r="G769" s="181">
        <v>1.2450000000000001</v>
      </c>
      <c r="H769" s="181">
        <v>0.21299999999999999</v>
      </c>
      <c r="I769" s="181">
        <v>0.28799999999999998</v>
      </c>
      <c r="J769" s="184">
        <v>124.933992643</v>
      </c>
      <c r="K769" s="179">
        <f t="shared" si="40"/>
        <v>173.00859301202638</v>
      </c>
      <c r="L769" s="179">
        <f t="shared" si="41"/>
        <v>586.1</v>
      </c>
      <c r="M769" s="179">
        <f t="shared" si="42"/>
        <v>124</v>
      </c>
    </row>
    <row r="770" spans="1:13">
      <c r="A770" s="180">
        <v>1210</v>
      </c>
      <c r="B770" s="180" t="s">
        <v>143</v>
      </c>
      <c r="C770" s="180" t="s">
        <v>92</v>
      </c>
      <c r="D770" s="181">
        <v>0.19</v>
      </c>
      <c r="E770" s="181">
        <v>57.7</v>
      </c>
      <c r="F770" s="181">
        <v>0</v>
      </c>
      <c r="G770" s="181">
        <v>1.2450000000000001</v>
      </c>
      <c r="H770" s="181">
        <v>0.21299999999999999</v>
      </c>
      <c r="I770" s="181">
        <v>0.28799999999999998</v>
      </c>
      <c r="J770" s="184">
        <v>0.93326103388586701</v>
      </c>
      <c r="K770" s="179">
        <f t="shared" si="40"/>
        <v>1.2923798797251485</v>
      </c>
      <c r="L770" s="179">
        <f t="shared" si="41"/>
        <v>4.4000000000000004</v>
      </c>
      <c r="M770" s="179">
        <f t="shared" si="42"/>
        <v>0.9</v>
      </c>
    </row>
    <row r="771" spans="1:13">
      <c r="A771" s="180">
        <v>1210</v>
      </c>
      <c r="B771" s="180" t="s">
        <v>143</v>
      </c>
      <c r="C771" s="180" t="s">
        <v>91</v>
      </c>
      <c r="D771" s="181">
        <v>0.19</v>
      </c>
      <c r="E771" s="181">
        <v>57.7</v>
      </c>
      <c r="F771" s="181">
        <v>0</v>
      </c>
      <c r="G771" s="181">
        <v>1.2450000000000001</v>
      </c>
      <c r="H771" s="181">
        <v>0.21299999999999999</v>
      </c>
      <c r="I771" s="181">
        <v>0.28799999999999998</v>
      </c>
      <c r="J771" s="184">
        <v>12.416049038600001</v>
      </c>
      <c r="K771" s="179">
        <f t="shared" ref="K771:K834" si="43">(E771*I771*J771/12)+(F771*J771)</f>
        <v>17.193744708653281</v>
      </c>
      <c r="L771" s="179">
        <f t="shared" ref="L771:L834" si="44">ROUND(2.721*G771*K771,1)</f>
        <v>58.2</v>
      </c>
      <c r="M771" s="179">
        <f t="shared" ref="M771:M834" si="45">ROUND((2.721*H771*K771)+(D771*J771),1)</f>
        <v>12.3</v>
      </c>
    </row>
    <row r="772" spans="1:13">
      <c r="A772" s="180">
        <v>1210</v>
      </c>
      <c r="B772" s="180" t="s">
        <v>143</v>
      </c>
      <c r="C772" s="180" t="s">
        <v>92</v>
      </c>
      <c r="D772" s="181">
        <v>0.19</v>
      </c>
      <c r="E772" s="181">
        <v>57.7</v>
      </c>
      <c r="F772" s="181">
        <v>0</v>
      </c>
      <c r="G772" s="181">
        <v>1.2450000000000001</v>
      </c>
      <c r="H772" s="181">
        <v>0.21299999999999999</v>
      </c>
      <c r="I772" s="181">
        <v>0.28799999999999998</v>
      </c>
      <c r="J772" s="184">
        <v>0.30273955349675802</v>
      </c>
      <c r="K772" s="179">
        <f t="shared" si="43"/>
        <v>0.41923373368231048</v>
      </c>
      <c r="L772" s="179">
        <f t="shared" si="44"/>
        <v>1.4</v>
      </c>
      <c r="M772" s="179">
        <f t="shared" si="45"/>
        <v>0.3</v>
      </c>
    </row>
    <row r="773" spans="1:13">
      <c r="A773" s="180">
        <v>1210</v>
      </c>
      <c r="B773" s="180" t="s">
        <v>143</v>
      </c>
      <c r="C773" s="180" t="s">
        <v>92</v>
      </c>
      <c r="D773" s="181">
        <v>0.19</v>
      </c>
      <c r="E773" s="181">
        <v>57.7</v>
      </c>
      <c r="F773" s="181">
        <v>0</v>
      </c>
      <c r="G773" s="181">
        <v>1.2450000000000001</v>
      </c>
      <c r="H773" s="181">
        <v>0.21299999999999999</v>
      </c>
      <c r="I773" s="181">
        <v>0.28799999999999998</v>
      </c>
      <c r="J773" s="184">
        <v>15.9965445512</v>
      </c>
      <c r="K773" s="179">
        <f t="shared" si="43"/>
        <v>22.152014894501761</v>
      </c>
      <c r="L773" s="179">
        <f t="shared" si="44"/>
        <v>75</v>
      </c>
      <c r="M773" s="179">
        <f t="shared" si="45"/>
        <v>15.9</v>
      </c>
    </row>
    <row r="774" spans="1:13">
      <c r="A774" s="180">
        <v>1210</v>
      </c>
      <c r="B774" s="180" t="s">
        <v>143</v>
      </c>
      <c r="C774" s="180" t="s">
        <v>91</v>
      </c>
      <c r="D774" s="181">
        <v>0.19</v>
      </c>
      <c r="E774" s="181">
        <v>57.7</v>
      </c>
      <c r="F774" s="181">
        <v>0</v>
      </c>
      <c r="G774" s="181">
        <v>1.2450000000000001</v>
      </c>
      <c r="H774" s="181">
        <v>0.21299999999999999</v>
      </c>
      <c r="I774" s="181">
        <v>0.28799999999999998</v>
      </c>
      <c r="J774" s="184">
        <v>11.566544907100001</v>
      </c>
      <c r="K774" s="179">
        <f t="shared" si="43"/>
        <v>16.017351387352083</v>
      </c>
      <c r="L774" s="179">
        <f t="shared" si="44"/>
        <v>54.3</v>
      </c>
      <c r="M774" s="179">
        <f t="shared" si="45"/>
        <v>11.5</v>
      </c>
    </row>
    <row r="775" spans="1:13">
      <c r="A775" s="180">
        <v>1210</v>
      </c>
      <c r="B775" s="180" t="s">
        <v>143</v>
      </c>
      <c r="C775" s="180" t="s">
        <v>92</v>
      </c>
      <c r="D775" s="181">
        <v>0.19</v>
      </c>
      <c r="E775" s="181">
        <v>57.7</v>
      </c>
      <c r="F775" s="181">
        <v>0</v>
      </c>
      <c r="G775" s="181">
        <v>1.2450000000000001</v>
      </c>
      <c r="H775" s="181">
        <v>0.21299999999999999</v>
      </c>
      <c r="I775" s="181">
        <v>0.28799999999999998</v>
      </c>
      <c r="J775" s="184">
        <v>5.3085016394747901</v>
      </c>
      <c r="K775" s="179">
        <f t="shared" si="43"/>
        <v>7.3512130703446887</v>
      </c>
      <c r="L775" s="179">
        <f t="shared" si="44"/>
        <v>24.9</v>
      </c>
      <c r="M775" s="179">
        <f t="shared" si="45"/>
        <v>5.3</v>
      </c>
    </row>
    <row r="776" spans="1:13">
      <c r="A776" s="180">
        <v>1210</v>
      </c>
      <c r="B776" s="180" t="s">
        <v>143</v>
      </c>
      <c r="C776" s="180" t="s">
        <v>92</v>
      </c>
      <c r="D776" s="181">
        <v>0.19</v>
      </c>
      <c r="E776" s="181">
        <v>57.7</v>
      </c>
      <c r="F776" s="181">
        <v>0</v>
      </c>
      <c r="G776" s="181">
        <v>1.2450000000000001</v>
      </c>
      <c r="H776" s="181">
        <v>0.21299999999999999</v>
      </c>
      <c r="I776" s="181">
        <v>0.28799999999999998</v>
      </c>
      <c r="J776" s="184">
        <v>0.48822253881562</v>
      </c>
      <c r="K776" s="179">
        <f t="shared" si="43"/>
        <v>0.67609057175187059</v>
      </c>
      <c r="L776" s="179">
        <f t="shared" si="44"/>
        <v>2.2999999999999998</v>
      </c>
      <c r="M776" s="179">
        <f t="shared" si="45"/>
        <v>0.5</v>
      </c>
    </row>
    <row r="777" spans="1:13">
      <c r="A777" s="180">
        <v>1210</v>
      </c>
      <c r="B777" s="180" t="s">
        <v>143</v>
      </c>
      <c r="C777" s="180" t="s">
        <v>94</v>
      </c>
      <c r="D777" s="181">
        <v>0.19</v>
      </c>
      <c r="E777" s="181">
        <v>57.7</v>
      </c>
      <c r="F777" s="181">
        <v>0</v>
      </c>
      <c r="G777" s="181">
        <v>1.2450000000000001</v>
      </c>
      <c r="H777" s="181">
        <v>0.21299999999999999</v>
      </c>
      <c r="I777" s="181">
        <v>0.28799999999999998</v>
      </c>
      <c r="J777" s="184">
        <v>59.747378852600001</v>
      </c>
      <c r="K777" s="179">
        <f t="shared" si="43"/>
        <v>82.738170235080474</v>
      </c>
      <c r="L777" s="179">
        <f t="shared" si="44"/>
        <v>280.3</v>
      </c>
      <c r="M777" s="179">
        <f t="shared" si="45"/>
        <v>59.3</v>
      </c>
    </row>
    <row r="778" spans="1:13">
      <c r="A778" s="180">
        <v>1210</v>
      </c>
      <c r="B778" s="180" t="s">
        <v>143</v>
      </c>
      <c r="C778" s="180" t="s">
        <v>92</v>
      </c>
      <c r="D778" s="181">
        <v>0.19</v>
      </c>
      <c r="E778" s="181">
        <v>57.7</v>
      </c>
      <c r="F778" s="181">
        <v>0</v>
      </c>
      <c r="G778" s="181">
        <v>1.2450000000000001</v>
      </c>
      <c r="H778" s="181">
        <v>0.21299999999999999</v>
      </c>
      <c r="I778" s="181">
        <v>0.28799999999999998</v>
      </c>
      <c r="J778" s="184">
        <v>2.2270765372518602</v>
      </c>
      <c r="K778" s="179">
        <f t="shared" si="43"/>
        <v>3.0840555887863759</v>
      </c>
      <c r="L778" s="179">
        <f t="shared" si="44"/>
        <v>10.4</v>
      </c>
      <c r="M778" s="179">
        <f t="shared" si="45"/>
        <v>2.2000000000000002</v>
      </c>
    </row>
    <row r="779" spans="1:13">
      <c r="A779" s="180">
        <v>1210</v>
      </c>
      <c r="B779" s="180" t="s">
        <v>97</v>
      </c>
      <c r="C779" s="180" t="s">
        <v>92</v>
      </c>
      <c r="D779" s="181">
        <v>0</v>
      </c>
      <c r="E779" s="181">
        <v>49.3</v>
      </c>
      <c r="F779" s="181">
        <v>0.33</v>
      </c>
      <c r="G779" s="181">
        <v>1.2450000000000001</v>
      </c>
      <c r="H779" s="181">
        <v>0.21299999999999999</v>
      </c>
      <c r="I779" s="181">
        <v>0.28799999999999998</v>
      </c>
      <c r="J779" s="184">
        <v>5.3390458505203999E-4</v>
      </c>
      <c r="K779" s="179">
        <f t="shared" ref="K779:K782" si="46">((E779*I779*J779/12)+(F779*J779))*0.765</f>
        <v>6.1804687984707131E-4</v>
      </c>
      <c r="L779" s="179">
        <f t="shared" si="44"/>
        <v>0</v>
      </c>
      <c r="M779" s="179">
        <f t="shared" si="45"/>
        <v>0</v>
      </c>
    </row>
    <row r="780" spans="1:13">
      <c r="A780" s="180">
        <v>1210</v>
      </c>
      <c r="B780" s="180" t="s">
        <v>97</v>
      </c>
      <c r="C780" s="180" t="s">
        <v>92</v>
      </c>
      <c r="D780" s="181">
        <v>0</v>
      </c>
      <c r="E780" s="181">
        <v>49.3</v>
      </c>
      <c r="F780" s="181">
        <v>0.33</v>
      </c>
      <c r="G780" s="181">
        <v>1.2450000000000001</v>
      </c>
      <c r="H780" s="181">
        <v>0.21299999999999999</v>
      </c>
      <c r="I780" s="181">
        <v>0.28799999999999998</v>
      </c>
      <c r="J780" s="184">
        <v>11.4417139631</v>
      </c>
      <c r="K780" s="179">
        <f t="shared" si="46"/>
        <v>13.244905200256632</v>
      </c>
      <c r="L780" s="179">
        <f t="shared" si="44"/>
        <v>44.9</v>
      </c>
      <c r="M780" s="179">
        <f t="shared" si="45"/>
        <v>7.7</v>
      </c>
    </row>
    <row r="781" spans="1:13">
      <c r="A781" s="180">
        <v>1210</v>
      </c>
      <c r="B781" s="180" t="s">
        <v>97</v>
      </c>
      <c r="C781" s="180" t="s">
        <v>92</v>
      </c>
      <c r="D781" s="181">
        <v>0</v>
      </c>
      <c r="E781" s="181">
        <v>49.3</v>
      </c>
      <c r="F781" s="181">
        <v>0.33</v>
      </c>
      <c r="G781" s="181">
        <v>1.2450000000000001</v>
      </c>
      <c r="H781" s="181">
        <v>0.21299999999999999</v>
      </c>
      <c r="I781" s="181">
        <v>0.28799999999999998</v>
      </c>
      <c r="J781" s="184">
        <v>1.5161157284237601</v>
      </c>
      <c r="K781" s="179">
        <f t="shared" si="46"/>
        <v>1.7550525349918877</v>
      </c>
      <c r="L781" s="179">
        <f t="shared" si="44"/>
        <v>5.9</v>
      </c>
      <c r="M781" s="179">
        <f t="shared" si="45"/>
        <v>1</v>
      </c>
    </row>
    <row r="782" spans="1:13">
      <c r="A782" s="180">
        <v>1210</v>
      </c>
      <c r="B782" s="180" t="s">
        <v>97</v>
      </c>
      <c r="C782" s="180" t="s">
        <v>92</v>
      </c>
      <c r="D782" s="181">
        <v>0</v>
      </c>
      <c r="E782" s="181">
        <v>49.3</v>
      </c>
      <c r="F782" s="181">
        <v>0.33</v>
      </c>
      <c r="G782" s="181">
        <v>1.2450000000000001</v>
      </c>
      <c r="H782" s="181">
        <v>0.21299999999999999</v>
      </c>
      <c r="I782" s="181">
        <v>0.28799999999999998</v>
      </c>
      <c r="J782" s="184">
        <v>39.386578924600002</v>
      </c>
      <c r="K782" s="179">
        <f t="shared" si="46"/>
        <v>45.59382498995911</v>
      </c>
      <c r="L782" s="179">
        <f t="shared" si="44"/>
        <v>154.5</v>
      </c>
      <c r="M782" s="179">
        <f t="shared" si="45"/>
        <v>26.4</v>
      </c>
    </row>
    <row r="783" spans="1:13">
      <c r="A783" s="180">
        <v>1210</v>
      </c>
      <c r="B783" s="180" t="s">
        <v>143</v>
      </c>
      <c r="C783" s="180" t="s">
        <v>92</v>
      </c>
      <c r="D783" s="181">
        <v>0.19</v>
      </c>
      <c r="E783" s="181">
        <v>57.7</v>
      </c>
      <c r="F783" s="181">
        <v>0</v>
      </c>
      <c r="G783" s="181">
        <v>1.2450000000000001</v>
      </c>
      <c r="H783" s="181">
        <v>0.21299999999999999</v>
      </c>
      <c r="I783" s="181">
        <v>0.28799999999999998</v>
      </c>
      <c r="J783" s="184">
        <v>1.6436882409850102E-2</v>
      </c>
      <c r="K783" s="179">
        <f t="shared" si="43"/>
        <v>2.2761794761160418E-2</v>
      </c>
      <c r="L783" s="179">
        <f t="shared" si="44"/>
        <v>0.1</v>
      </c>
      <c r="M783" s="179">
        <f t="shared" si="45"/>
        <v>0</v>
      </c>
    </row>
    <row r="784" spans="1:13">
      <c r="A784" s="180">
        <v>1210</v>
      </c>
      <c r="B784" s="180" t="s">
        <v>146</v>
      </c>
      <c r="C784" s="180" t="s">
        <v>91</v>
      </c>
      <c r="D784" s="181">
        <v>0.33</v>
      </c>
      <c r="E784" s="181">
        <v>53.9</v>
      </c>
      <c r="F784" s="181">
        <v>0.08</v>
      </c>
      <c r="G784" s="181">
        <v>1.2450000000000001</v>
      </c>
      <c r="H784" s="181">
        <v>0.21299999999999999</v>
      </c>
      <c r="I784" s="181">
        <v>0.28799999999999998</v>
      </c>
      <c r="J784" s="184">
        <v>5.6591038161134302</v>
      </c>
      <c r="K784" s="179">
        <f t="shared" si="43"/>
        <v>7.7733450018134072</v>
      </c>
      <c r="L784" s="179">
        <f t="shared" si="44"/>
        <v>26.3</v>
      </c>
      <c r="M784" s="179">
        <f t="shared" si="45"/>
        <v>6.4</v>
      </c>
    </row>
    <row r="785" spans="1:13">
      <c r="A785" s="180">
        <v>1210</v>
      </c>
      <c r="B785" s="180" t="s">
        <v>146</v>
      </c>
      <c r="C785" s="180" t="s">
        <v>94</v>
      </c>
      <c r="D785" s="181">
        <v>0.33</v>
      </c>
      <c r="E785" s="181">
        <v>53.9</v>
      </c>
      <c r="F785" s="181">
        <v>0.08</v>
      </c>
      <c r="G785" s="181">
        <v>1.2450000000000001</v>
      </c>
      <c r="H785" s="181">
        <v>0.21299999999999999</v>
      </c>
      <c r="I785" s="181">
        <v>0.28799999999999998</v>
      </c>
      <c r="J785" s="184">
        <v>9.9127320844576899E-2</v>
      </c>
      <c r="K785" s="179">
        <f t="shared" si="43"/>
        <v>0.13616128791211082</v>
      </c>
      <c r="L785" s="179">
        <f t="shared" si="44"/>
        <v>0.5</v>
      </c>
      <c r="M785" s="179">
        <f t="shared" si="45"/>
        <v>0.1</v>
      </c>
    </row>
    <row r="786" spans="1:13">
      <c r="A786" s="180">
        <v>1210</v>
      </c>
      <c r="B786" s="180" t="s">
        <v>146</v>
      </c>
      <c r="C786" s="180" t="s">
        <v>92</v>
      </c>
      <c r="D786" s="181">
        <v>0.33</v>
      </c>
      <c r="E786" s="181">
        <v>53.9</v>
      </c>
      <c r="F786" s="181">
        <v>0.08</v>
      </c>
      <c r="G786" s="181">
        <v>1.2450000000000001</v>
      </c>
      <c r="H786" s="181">
        <v>0.21299999999999999</v>
      </c>
      <c r="I786" s="181">
        <v>0.28799999999999998</v>
      </c>
      <c r="J786" s="184">
        <v>3.0836515744886399</v>
      </c>
      <c r="K786" s="179">
        <f t="shared" si="43"/>
        <v>4.2357038027175955</v>
      </c>
      <c r="L786" s="179">
        <f t="shared" si="44"/>
        <v>14.3</v>
      </c>
      <c r="M786" s="179">
        <f t="shared" si="45"/>
        <v>3.5</v>
      </c>
    </row>
    <row r="787" spans="1:13">
      <c r="A787" s="180">
        <v>1210</v>
      </c>
      <c r="B787" s="180" t="s">
        <v>146</v>
      </c>
      <c r="C787" s="180" t="s">
        <v>92</v>
      </c>
      <c r="D787" s="181">
        <v>0.33</v>
      </c>
      <c r="E787" s="181">
        <v>53.9</v>
      </c>
      <c r="F787" s="181">
        <v>0.08</v>
      </c>
      <c r="G787" s="181">
        <v>1.2450000000000001</v>
      </c>
      <c r="H787" s="181">
        <v>0.21299999999999999</v>
      </c>
      <c r="I787" s="181">
        <v>0.28799999999999998</v>
      </c>
      <c r="J787" s="184">
        <v>1.62939243267666</v>
      </c>
      <c r="K787" s="179">
        <f t="shared" si="43"/>
        <v>2.2381334455246602</v>
      </c>
      <c r="L787" s="179">
        <f t="shared" si="44"/>
        <v>7.6</v>
      </c>
      <c r="M787" s="179">
        <f t="shared" si="45"/>
        <v>1.8</v>
      </c>
    </row>
    <row r="788" spans="1:13">
      <c r="A788" s="180">
        <v>1210</v>
      </c>
      <c r="B788" s="180" t="s">
        <v>143</v>
      </c>
      <c r="C788" s="180" t="s">
        <v>91</v>
      </c>
      <c r="D788" s="181">
        <v>0.19</v>
      </c>
      <c r="E788" s="181">
        <v>57.7</v>
      </c>
      <c r="F788" s="181">
        <v>0</v>
      </c>
      <c r="G788" s="181">
        <v>1.2450000000000001</v>
      </c>
      <c r="H788" s="181">
        <v>0.21299999999999999</v>
      </c>
      <c r="I788" s="181">
        <v>0.28799999999999998</v>
      </c>
      <c r="J788" s="184">
        <v>3.6425118298669399</v>
      </c>
      <c r="K788" s="179">
        <f t="shared" si="43"/>
        <v>5.0441503819997378</v>
      </c>
      <c r="L788" s="179">
        <f t="shared" si="44"/>
        <v>17.100000000000001</v>
      </c>
      <c r="M788" s="179">
        <f t="shared" si="45"/>
        <v>3.6</v>
      </c>
    </row>
    <row r="789" spans="1:13">
      <c r="A789" s="180">
        <v>1210</v>
      </c>
      <c r="B789" s="180" t="s">
        <v>143</v>
      </c>
      <c r="C789" s="180" t="s">
        <v>91</v>
      </c>
      <c r="D789" s="181">
        <v>0.19</v>
      </c>
      <c r="E789" s="181">
        <v>57.7</v>
      </c>
      <c r="F789" s="181">
        <v>0</v>
      </c>
      <c r="G789" s="181">
        <v>1.2450000000000001</v>
      </c>
      <c r="H789" s="181">
        <v>0.21299999999999999</v>
      </c>
      <c r="I789" s="181">
        <v>0.28799999999999998</v>
      </c>
      <c r="J789" s="184">
        <v>14.5751161082</v>
      </c>
      <c r="K789" s="179">
        <f t="shared" si="43"/>
        <v>20.183620786635359</v>
      </c>
      <c r="L789" s="179">
        <f t="shared" si="44"/>
        <v>68.400000000000006</v>
      </c>
      <c r="M789" s="179">
        <f t="shared" si="45"/>
        <v>14.5</v>
      </c>
    </row>
    <row r="790" spans="1:13">
      <c r="A790" s="180">
        <v>1210</v>
      </c>
      <c r="B790" s="180" t="s">
        <v>143</v>
      </c>
      <c r="C790" s="180" t="s">
        <v>92</v>
      </c>
      <c r="D790" s="181">
        <v>0.19</v>
      </c>
      <c r="E790" s="181">
        <v>57.7</v>
      </c>
      <c r="F790" s="181">
        <v>0</v>
      </c>
      <c r="G790" s="181">
        <v>1.2450000000000001</v>
      </c>
      <c r="H790" s="181">
        <v>0.21299999999999999</v>
      </c>
      <c r="I790" s="181">
        <v>0.28799999999999998</v>
      </c>
      <c r="J790" s="184">
        <v>0.56969643226892597</v>
      </c>
      <c r="K790" s="179">
        <f t="shared" si="43"/>
        <v>0.78891561940600863</v>
      </c>
      <c r="L790" s="179">
        <f t="shared" si="44"/>
        <v>2.7</v>
      </c>
      <c r="M790" s="179">
        <f t="shared" si="45"/>
        <v>0.6</v>
      </c>
    </row>
    <row r="791" spans="1:13">
      <c r="A791" s="180">
        <v>1210</v>
      </c>
      <c r="B791" s="180" t="s">
        <v>143</v>
      </c>
      <c r="D791" s="181">
        <v>0.19</v>
      </c>
      <c r="E791" s="181">
        <v>57.7</v>
      </c>
      <c r="F791" s="181">
        <v>0</v>
      </c>
      <c r="G791" s="181">
        <v>1.2450000000000001</v>
      </c>
      <c r="H791" s="181">
        <v>0.21299999999999999</v>
      </c>
      <c r="I791" s="181">
        <v>0.28799999999999998</v>
      </c>
      <c r="J791" s="184">
        <v>2.03321414149558E-2</v>
      </c>
      <c r="K791" s="179">
        <f t="shared" si="43"/>
        <v>2.8155949431430793E-2</v>
      </c>
      <c r="L791" s="179">
        <f t="shared" si="44"/>
        <v>0.1</v>
      </c>
      <c r="M791" s="179">
        <f t="shared" si="45"/>
        <v>0</v>
      </c>
    </row>
    <row r="792" spans="1:13">
      <c r="A792" s="180">
        <v>1210</v>
      </c>
      <c r="B792" s="180" t="s">
        <v>146</v>
      </c>
      <c r="C792" s="180" t="s">
        <v>91</v>
      </c>
      <c r="D792" s="181">
        <v>0.33</v>
      </c>
      <c r="E792" s="181">
        <v>53.9</v>
      </c>
      <c r="F792" s="181">
        <v>0.08</v>
      </c>
      <c r="G792" s="181">
        <v>1.2450000000000001</v>
      </c>
      <c r="H792" s="181">
        <v>0.21299999999999999</v>
      </c>
      <c r="I792" s="181">
        <v>0.28799999999999998</v>
      </c>
      <c r="J792" s="184">
        <v>9.9503188848291106</v>
      </c>
      <c r="K792" s="179">
        <f t="shared" si="43"/>
        <v>13.667758020201267</v>
      </c>
      <c r="L792" s="179">
        <f t="shared" si="44"/>
        <v>46.3</v>
      </c>
      <c r="M792" s="179">
        <f t="shared" si="45"/>
        <v>11.2</v>
      </c>
    </row>
    <row r="793" spans="1:13">
      <c r="A793" s="180">
        <v>1210</v>
      </c>
      <c r="B793" s="180" t="s">
        <v>146</v>
      </c>
      <c r="C793" s="180" t="s">
        <v>91</v>
      </c>
      <c r="D793" s="181">
        <v>0.33</v>
      </c>
      <c r="E793" s="181">
        <v>53.9</v>
      </c>
      <c r="F793" s="181">
        <v>0.08</v>
      </c>
      <c r="G793" s="181">
        <v>1.2450000000000001</v>
      </c>
      <c r="H793" s="181">
        <v>0.21299999999999999</v>
      </c>
      <c r="I793" s="181">
        <v>0.28799999999999998</v>
      </c>
      <c r="J793" s="184">
        <v>8.8387369365384494</v>
      </c>
      <c r="K793" s="179">
        <f t="shared" si="43"/>
        <v>12.140889056029215</v>
      </c>
      <c r="L793" s="179">
        <f t="shared" si="44"/>
        <v>41.1</v>
      </c>
      <c r="M793" s="179">
        <f t="shared" si="45"/>
        <v>10</v>
      </c>
    </row>
    <row r="794" spans="1:13">
      <c r="A794" s="180">
        <v>1210</v>
      </c>
      <c r="B794" s="180" t="s">
        <v>146</v>
      </c>
      <c r="C794" s="180" t="s">
        <v>91</v>
      </c>
      <c r="D794" s="181">
        <v>0.33</v>
      </c>
      <c r="E794" s="181">
        <v>53.9</v>
      </c>
      <c r="F794" s="181">
        <v>0.08</v>
      </c>
      <c r="G794" s="181">
        <v>1.2450000000000001</v>
      </c>
      <c r="H794" s="181">
        <v>0.21299999999999999</v>
      </c>
      <c r="I794" s="181">
        <v>0.28799999999999998</v>
      </c>
      <c r="J794" s="184">
        <v>13.607591822</v>
      </c>
      <c r="K794" s="179">
        <f t="shared" si="43"/>
        <v>18.691388126699199</v>
      </c>
      <c r="L794" s="179">
        <f t="shared" si="44"/>
        <v>63.3</v>
      </c>
      <c r="M794" s="179">
        <f t="shared" si="45"/>
        <v>15.3</v>
      </c>
    </row>
    <row r="795" spans="1:13">
      <c r="A795" s="180">
        <v>1210</v>
      </c>
      <c r="B795" s="180" t="s">
        <v>146</v>
      </c>
      <c r="C795" s="180" t="s">
        <v>92</v>
      </c>
      <c r="D795" s="181">
        <v>0.33</v>
      </c>
      <c r="E795" s="181">
        <v>53.9</v>
      </c>
      <c r="F795" s="181">
        <v>0.08</v>
      </c>
      <c r="G795" s="181">
        <v>1.2450000000000001</v>
      </c>
      <c r="H795" s="181">
        <v>0.21299999999999999</v>
      </c>
      <c r="I795" s="181">
        <v>0.28799999999999998</v>
      </c>
      <c r="J795" s="184">
        <v>1.57885102864265</v>
      </c>
      <c r="K795" s="179">
        <f t="shared" si="43"/>
        <v>2.1687097729435436</v>
      </c>
      <c r="L795" s="179">
        <f t="shared" si="44"/>
        <v>7.3</v>
      </c>
      <c r="M795" s="179">
        <f t="shared" si="45"/>
        <v>1.8</v>
      </c>
    </row>
    <row r="796" spans="1:13">
      <c r="A796" s="180">
        <v>1210</v>
      </c>
      <c r="B796" s="180" t="s">
        <v>146</v>
      </c>
      <c r="D796" s="181">
        <v>0.33</v>
      </c>
      <c r="E796" s="181">
        <v>53.9</v>
      </c>
      <c r="F796" s="181">
        <v>0.08</v>
      </c>
      <c r="G796" s="181">
        <v>1.2450000000000001</v>
      </c>
      <c r="H796" s="181">
        <v>0.21299999999999999</v>
      </c>
      <c r="I796" s="181">
        <v>0.28799999999999998</v>
      </c>
      <c r="J796" s="184">
        <v>1.4897991867829701</v>
      </c>
      <c r="K796" s="179">
        <f t="shared" si="43"/>
        <v>2.046388162965088</v>
      </c>
      <c r="L796" s="179">
        <f t="shared" si="44"/>
        <v>6.9</v>
      </c>
      <c r="M796" s="179">
        <f t="shared" si="45"/>
        <v>1.7</v>
      </c>
    </row>
    <row r="797" spans="1:13">
      <c r="A797" s="180">
        <v>1210</v>
      </c>
      <c r="B797" s="180" t="s">
        <v>97</v>
      </c>
      <c r="C797" s="180" t="s">
        <v>92</v>
      </c>
      <c r="D797" s="181">
        <v>0</v>
      </c>
      <c r="E797" s="181">
        <v>49.3</v>
      </c>
      <c r="F797" s="181">
        <v>0.33</v>
      </c>
      <c r="G797" s="181">
        <v>1.2450000000000001</v>
      </c>
      <c r="H797" s="181">
        <v>0.21299999999999999</v>
      </c>
      <c r="I797" s="181">
        <v>0.28799999999999998</v>
      </c>
      <c r="J797" s="184">
        <v>0.188809550247688</v>
      </c>
      <c r="K797" s="179">
        <f t="shared" ref="K797:K798" si="47">((E797*I797*J797/12)+(F797*J797))*0.765</f>
        <v>0.21856555774762312</v>
      </c>
      <c r="L797" s="179">
        <f t="shared" si="44"/>
        <v>0.7</v>
      </c>
      <c r="M797" s="179">
        <f t="shared" si="45"/>
        <v>0.1</v>
      </c>
    </row>
    <row r="798" spans="1:13">
      <c r="A798" s="180">
        <v>1210</v>
      </c>
      <c r="B798" s="180" t="s">
        <v>97</v>
      </c>
      <c r="C798" s="180" t="s">
        <v>92</v>
      </c>
      <c r="D798" s="181">
        <v>0</v>
      </c>
      <c r="E798" s="181">
        <v>49.3</v>
      </c>
      <c r="F798" s="181">
        <v>0.33</v>
      </c>
      <c r="G798" s="181">
        <v>1.2450000000000001</v>
      </c>
      <c r="H798" s="181">
        <v>0.21299999999999999</v>
      </c>
      <c r="I798" s="181">
        <v>0.28799999999999998</v>
      </c>
      <c r="J798" s="184">
        <v>4.2935324467042202</v>
      </c>
      <c r="K798" s="179">
        <f t="shared" si="47"/>
        <v>4.9701845732399121</v>
      </c>
      <c r="L798" s="179">
        <f t="shared" si="44"/>
        <v>16.8</v>
      </c>
      <c r="M798" s="179">
        <f t="shared" si="45"/>
        <v>2.9</v>
      </c>
    </row>
    <row r="799" spans="1:13">
      <c r="A799" s="180">
        <v>1210</v>
      </c>
      <c r="B799" s="180" t="s">
        <v>143</v>
      </c>
      <c r="C799" s="180" t="s">
        <v>91</v>
      </c>
      <c r="D799" s="181">
        <v>0.19</v>
      </c>
      <c r="E799" s="181">
        <v>57.7</v>
      </c>
      <c r="F799" s="181">
        <v>0</v>
      </c>
      <c r="G799" s="181">
        <v>1.2450000000000001</v>
      </c>
      <c r="H799" s="181">
        <v>0.21299999999999999</v>
      </c>
      <c r="I799" s="181">
        <v>0.28799999999999998</v>
      </c>
      <c r="J799" s="184">
        <v>1.9077245893079999</v>
      </c>
      <c r="K799" s="179">
        <f t="shared" si="43"/>
        <v>2.641817011273718</v>
      </c>
      <c r="L799" s="179">
        <f t="shared" si="44"/>
        <v>8.9</v>
      </c>
      <c r="M799" s="179">
        <f t="shared" si="45"/>
        <v>1.9</v>
      </c>
    </row>
    <row r="800" spans="1:13">
      <c r="A800" s="180">
        <v>1210</v>
      </c>
      <c r="B800" s="180" t="s">
        <v>143</v>
      </c>
      <c r="C800" s="180" t="s">
        <v>91</v>
      </c>
      <c r="D800" s="181">
        <v>0.19</v>
      </c>
      <c r="E800" s="181">
        <v>57.7</v>
      </c>
      <c r="F800" s="181">
        <v>0</v>
      </c>
      <c r="G800" s="181">
        <v>1.2450000000000001</v>
      </c>
      <c r="H800" s="181">
        <v>0.21299999999999999</v>
      </c>
      <c r="I800" s="181">
        <v>0.28799999999999998</v>
      </c>
      <c r="J800" s="184">
        <v>5.4368308258715997E-2</v>
      </c>
      <c r="K800" s="179">
        <f t="shared" si="43"/>
        <v>7.5289233276669906E-2</v>
      </c>
      <c r="L800" s="179">
        <f t="shared" si="44"/>
        <v>0.3</v>
      </c>
      <c r="M800" s="179">
        <f t="shared" si="45"/>
        <v>0.1</v>
      </c>
    </row>
    <row r="801" spans="1:13">
      <c r="A801" s="180">
        <v>1210</v>
      </c>
      <c r="B801" s="180" t="s">
        <v>143</v>
      </c>
      <c r="D801" s="181">
        <v>0.19</v>
      </c>
      <c r="E801" s="181">
        <v>57.7</v>
      </c>
      <c r="F801" s="181">
        <v>0</v>
      </c>
      <c r="G801" s="181">
        <v>1.2450000000000001</v>
      </c>
      <c r="H801" s="181">
        <v>0.21299999999999999</v>
      </c>
      <c r="I801" s="181">
        <v>0.28799999999999998</v>
      </c>
      <c r="J801" s="184">
        <v>3.9839578519325097E-2</v>
      </c>
      <c r="K801" s="179">
        <f t="shared" si="43"/>
        <v>5.5169848333561394E-2</v>
      </c>
      <c r="L801" s="179">
        <f t="shared" si="44"/>
        <v>0.2</v>
      </c>
      <c r="M801" s="179">
        <f t="shared" si="45"/>
        <v>0</v>
      </c>
    </row>
    <row r="802" spans="1:13">
      <c r="A802" s="180">
        <v>1210</v>
      </c>
      <c r="B802" s="180" t="s">
        <v>143</v>
      </c>
      <c r="C802" s="180" t="s">
        <v>94</v>
      </c>
      <c r="D802" s="181">
        <v>0.19</v>
      </c>
      <c r="E802" s="181">
        <v>57.7</v>
      </c>
      <c r="F802" s="181">
        <v>0</v>
      </c>
      <c r="G802" s="181">
        <v>1.2450000000000001</v>
      </c>
      <c r="H802" s="181">
        <v>0.21299999999999999</v>
      </c>
      <c r="I802" s="181">
        <v>0.28799999999999998</v>
      </c>
      <c r="J802" s="184">
        <v>0.223987025311741</v>
      </c>
      <c r="K802" s="179">
        <f t="shared" si="43"/>
        <v>0.31017723265169894</v>
      </c>
      <c r="L802" s="179">
        <f t="shared" si="44"/>
        <v>1.1000000000000001</v>
      </c>
      <c r="M802" s="179">
        <f t="shared" si="45"/>
        <v>0.2</v>
      </c>
    </row>
    <row r="803" spans="1:13">
      <c r="A803" s="180">
        <v>1210</v>
      </c>
      <c r="B803" s="180" t="s">
        <v>143</v>
      </c>
      <c r="C803" s="180" t="s">
        <v>92</v>
      </c>
      <c r="D803" s="181">
        <v>0.19</v>
      </c>
      <c r="E803" s="181">
        <v>57.7</v>
      </c>
      <c r="F803" s="181">
        <v>0</v>
      </c>
      <c r="G803" s="181">
        <v>1.2450000000000001</v>
      </c>
      <c r="H803" s="181">
        <v>0.21299999999999999</v>
      </c>
      <c r="I803" s="181">
        <v>0.28799999999999998</v>
      </c>
      <c r="J803" s="184">
        <v>0.60423333906457</v>
      </c>
      <c r="K803" s="179">
        <f t="shared" si="43"/>
        <v>0.83674232793661651</v>
      </c>
      <c r="L803" s="179">
        <f t="shared" si="44"/>
        <v>2.8</v>
      </c>
      <c r="M803" s="179">
        <f t="shared" si="45"/>
        <v>0.6</v>
      </c>
    </row>
    <row r="804" spans="1:13">
      <c r="A804" s="180">
        <v>1210</v>
      </c>
      <c r="B804" s="180" t="s">
        <v>143</v>
      </c>
      <c r="C804" s="180" t="s">
        <v>91</v>
      </c>
      <c r="D804" s="181">
        <v>0.19</v>
      </c>
      <c r="E804" s="181">
        <v>57.7</v>
      </c>
      <c r="F804" s="181">
        <v>0</v>
      </c>
      <c r="G804" s="181">
        <v>1.2450000000000001</v>
      </c>
      <c r="H804" s="181">
        <v>0.21299999999999999</v>
      </c>
      <c r="I804" s="181">
        <v>0.28799999999999998</v>
      </c>
      <c r="J804" s="184">
        <v>5.33183533296621</v>
      </c>
      <c r="K804" s="179">
        <f t="shared" si="43"/>
        <v>7.3835255690916073</v>
      </c>
      <c r="L804" s="179">
        <f t="shared" si="44"/>
        <v>25</v>
      </c>
      <c r="M804" s="179">
        <f t="shared" si="45"/>
        <v>5.3</v>
      </c>
    </row>
    <row r="805" spans="1:13">
      <c r="A805" s="180">
        <v>1210</v>
      </c>
      <c r="B805" s="180" t="s">
        <v>143</v>
      </c>
      <c r="C805" s="180" t="s">
        <v>94</v>
      </c>
      <c r="D805" s="181">
        <v>0.19</v>
      </c>
      <c r="E805" s="181">
        <v>57.7</v>
      </c>
      <c r="F805" s="181">
        <v>0</v>
      </c>
      <c r="G805" s="181">
        <v>1.2450000000000001</v>
      </c>
      <c r="H805" s="181">
        <v>0.21299999999999999</v>
      </c>
      <c r="I805" s="181">
        <v>0.28799999999999998</v>
      </c>
      <c r="J805" s="184">
        <v>1.95390266396243</v>
      </c>
      <c r="K805" s="179">
        <f t="shared" si="43"/>
        <v>2.7057644090551727</v>
      </c>
      <c r="L805" s="179">
        <f t="shared" si="44"/>
        <v>9.1999999999999993</v>
      </c>
      <c r="M805" s="179">
        <f t="shared" si="45"/>
        <v>1.9</v>
      </c>
    </row>
    <row r="806" spans="1:13">
      <c r="A806" s="180">
        <v>1210</v>
      </c>
      <c r="B806" s="180" t="s">
        <v>143</v>
      </c>
      <c r="D806" s="181">
        <v>0.19</v>
      </c>
      <c r="E806" s="181">
        <v>57.7</v>
      </c>
      <c r="F806" s="181">
        <v>0</v>
      </c>
      <c r="G806" s="181">
        <v>1.2450000000000001</v>
      </c>
      <c r="H806" s="181">
        <v>0.21299999999999999</v>
      </c>
      <c r="I806" s="181">
        <v>0.28799999999999998</v>
      </c>
      <c r="J806" s="184">
        <v>1.2611567307111999E-4</v>
      </c>
      <c r="K806" s="179">
        <f t="shared" si="43"/>
        <v>1.7464498406888696E-4</v>
      </c>
      <c r="L806" s="179">
        <f t="shared" si="44"/>
        <v>0</v>
      </c>
      <c r="M806" s="179">
        <f t="shared" si="45"/>
        <v>0</v>
      </c>
    </row>
    <row r="807" spans="1:13">
      <c r="A807" s="180">
        <v>1210</v>
      </c>
      <c r="B807" s="180" t="s">
        <v>149</v>
      </c>
      <c r="C807" s="180" t="s">
        <v>91</v>
      </c>
      <c r="D807" s="181">
        <v>0.22</v>
      </c>
      <c r="E807" s="181">
        <v>50.8</v>
      </c>
      <c r="F807" s="181">
        <v>0</v>
      </c>
      <c r="G807" s="181">
        <v>1.2450000000000001</v>
      </c>
      <c r="H807" s="181">
        <v>0.21299999999999999</v>
      </c>
      <c r="I807" s="181">
        <v>0.28799999999999998</v>
      </c>
      <c r="J807" s="184">
        <v>23.812395602900001</v>
      </c>
      <c r="K807" s="179">
        <f t="shared" si="43"/>
        <v>29.032072719055677</v>
      </c>
      <c r="L807" s="179">
        <f t="shared" si="44"/>
        <v>98.4</v>
      </c>
      <c r="M807" s="179">
        <f t="shared" si="45"/>
        <v>22.1</v>
      </c>
    </row>
    <row r="808" spans="1:13">
      <c r="A808" s="180">
        <v>1210</v>
      </c>
      <c r="B808" s="180" t="s">
        <v>149</v>
      </c>
      <c r="C808" s="180" t="s">
        <v>91</v>
      </c>
      <c r="D808" s="181">
        <v>0.22</v>
      </c>
      <c r="E808" s="181">
        <v>50.8</v>
      </c>
      <c r="F808" s="181">
        <v>0</v>
      </c>
      <c r="G808" s="181">
        <v>1.2450000000000001</v>
      </c>
      <c r="H808" s="181">
        <v>0.21299999999999999</v>
      </c>
      <c r="I808" s="181">
        <v>0.28799999999999998</v>
      </c>
      <c r="J808" s="184">
        <v>21.493344006499999</v>
      </c>
      <c r="K808" s="179">
        <f t="shared" si="43"/>
        <v>26.204685012724795</v>
      </c>
      <c r="L808" s="179">
        <f t="shared" si="44"/>
        <v>88.8</v>
      </c>
      <c r="M808" s="179">
        <f t="shared" si="45"/>
        <v>19.899999999999999</v>
      </c>
    </row>
    <row r="809" spans="1:13">
      <c r="A809" s="180">
        <v>1210</v>
      </c>
      <c r="B809" s="180" t="s">
        <v>149</v>
      </c>
      <c r="C809" s="180" t="s">
        <v>91</v>
      </c>
      <c r="D809" s="181">
        <v>0.22</v>
      </c>
      <c r="E809" s="181">
        <v>50.8</v>
      </c>
      <c r="F809" s="181">
        <v>0</v>
      </c>
      <c r="G809" s="181">
        <v>1.2450000000000001</v>
      </c>
      <c r="H809" s="181">
        <v>0.21299999999999999</v>
      </c>
      <c r="I809" s="181">
        <v>0.28799999999999998</v>
      </c>
      <c r="J809" s="184">
        <v>0.24198268489270899</v>
      </c>
      <c r="K809" s="179">
        <f t="shared" si="43"/>
        <v>0.29502528942119077</v>
      </c>
      <c r="L809" s="179">
        <f t="shared" si="44"/>
        <v>1</v>
      </c>
      <c r="M809" s="179">
        <f t="shared" si="45"/>
        <v>0.2</v>
      </c>
    </row>
    <row r="810" spans="1:13">
      <c r="A810" s="180">
        <v>1210</v>
      </c>
      <c r="B810" s="180" t="s">
        <v>149</v>
      </c>
      <c r="C810" s="180" t="s">
        <v>92</v>
      </c>
      <c r="D810" s="181">
        <v>0.22</v>
      </c>
      <c r="E810" s="181">
        <v>50.8</v>
      </c>
      <c r="F810" s="181">
        <v>0</v>
      </c>
      <c r="G810" s="181">
        <v>1.2450000000000001</v>
      </c>
      <c r="H810" s="181">
        <v>0.21299999999999999</v>
      </c>
      <c r="I810" s="181">
        <v>0.28799999999999998</v>
      </c>
      <c r="J810" s="184">
        <v>5.0390045668959802</v>
      </c>
      <c r="K810" s="179">
        <f t="shared" si="43"/>
        <v>6.1435543679595783</v>
      </c>
      <c r="L810" s="179">
        <f t="shared" si="44"/>
        <v>20.8</v>
      </c>
      <c r="M810" s="179">
        <f t="shared" si="45"/>
        <v>4.7</v>
      </c>
    </row>
    <row r="811" spans="1:13">
      <c r="A811" s="180">
        <v>1210</v>
      </c>
      <c r="B811" s="180" t="s">
        <v>149</v>
      </c>
      <c r="C811" s="180" t="s">
        <v>91</v>
      </c>
      <c r="D811" s="181">
        <v>0.22</v>
      </c>
      <c r="E811" s="181">
        <v>50.8</v>
      </c>
      <c r="F811" s="181">
        <v>0</v>
      </c>
      <c r="G811" s="181">
        <v>1.2450000000000001</v>
      </c>
      <c r="H811" s="181">
        <v>0.21299999999999999</v>
      </c>
      <c r="I811" s="181">
        <v>0.28799999999999998</v>
      </c>
      <c r="J811" s="184">
        <v>44.622358546000001</v>
      </c>
      <c r="K811" s="179">
        <f t="shared" si="43"/>
        <v>54.403579539283193</v>
      </c>
      <c r="L811" s="179">
        <f t="shared" si="44"/>
        <v>184.3</v>
      </c>
      <c r="M811" s="179">
        <f t="shared" si="45"/>
        <v>41.3</v>
      </c>
    </row>
    <row r="812" spans="1:13">
      <c r="A812" s="180">
        <v>1210</v>
      </c>
      <c r="B812" s="180" t="s">
        <v>149</v>
      </c>
      <c r="C812" s="180" t="s">
        <v>91</v>
      </c>
      <c r="D812" s="181">
        <v>0.22</v>
      </c>
      <c r="E812" s="181">
        <v>50.8</v>
      </c>
      <c r="F812" s="181">
        <v>0</v>
      </c>
      <c r="G812" s="181">
        <v>1.2450000000000001</v>
      </c>
      <c r="H812" s="181">
        <v>0.21299999999999999</v>
      </c>
      <c r="I812" s="181">
        <v>0.28799999999999998</v>
      </c>
      <c r="J812" s="184">
        <v>0.53886579267350698</v>
      </c>
      <c r="K812" s="179">
        <f t="shared" si="43"/>
        <v>0.65698517442753956</v>
      </c>
      <c r="L812" s="179">
        <f t="shared" si="44"/>
        <v>2.2000000000000002</v>
      </c>
      <c r="M812" s="179">
        <f t="shared" si="45"/>
        <v>0.5</v>
      </c>
    </row>
    <row r="813" spans="1:13">
      <c r="A813" s="180">
        <v>1210</v>
      </c>
      <c r="B813" s="180" t="s">
        <v>143</v>
      </c>
      <c r="C813" s="180" t="s">
        <v>92</v>
      </c>
      <c r="D813" s="181">
        <v>0.19</v>
      </c>
      <c r="E813" s="181">
        <v>57.7</v>
      </c>
      <c r="F813" s="181">
        <v>0</v>
      </c>
      <c r="G813" s="181">
        <v>1.2450000000000001</v>
      </c>
      <c r="H813" s="181">
        <v>0.21299999999999999</v>
      </c>
      <c r="I813" s="181">
        <v>0.28799999999999998</v>
      </c>
      <c r="J813" s="184">
        <v>1.4020828112554</v>
      </c>
      <c r="K813" s="179">
        <f t="shared" si="43"/>
        <v>1.9416042770264779</v>
      </c>
      <c r="L813" s="179">
        <f t="shared" si="44"/>
        <v>6.6</v>
      </c>
      <c r="M813" s="179">
        <f t="shared" si="45"/>
        <v>1.4</v>
      </c>
    </row>
    <row r="814" spans="1:13">
      <c r="A814" s="180">
        <v>1210</v>
      </c>
      <c r="B814" s="180" t="s">
        <v>146</v>
      </c>
      <c r="C814" s="180" t="s">
        <v>91</v>
      </c>
      <c r="D814" s="181">
        <v>0.33</v>
      </c>
      <c r="E814" s="181">
        <v>53.9</v>
      </c>
      <c r="F814" s="181">
        <v>0.08</v>
      </c>
      <c r="G814" s="181">
        <v>1.2450000000000001</v>
      </c>
      <c r="H814" s="181">
        <v>0.21299999999999999</v>
      </c>
      <c r="I814" s="181">
        <v>0.28799999999999998</v>
      </c>
      <c r="J814" s="184">
        <v>1.6185143417850201</v>
      </c>
      <c r="K814" s="179">
        <f t="shared" si="43"/>
        <v>2.2231912998759036</v>
      </c>
      <c r="L814" s="179">
        <f t="shared" si="44"/>
        <v>7.5</v>
      </c>
      <c r="M814" s="179">
        <f t="shared" si="45"/>
        <v>1.8</v>
      </c>
    </row>
    <row r="815" spans="1:13">
      <c r="A815" s="180">
        <v>1210</v>
      </c>
      <c r="B815" s="180" t="s">
        <v>146</v>
      </c>
      <c r="C815" s="180" t="s">
        <v>94</v>
      </c>
      <c r="D815" s="181">
        <v>0.33</v>
      </c>
      <c r="E815" s="181">
        <v>53.9</v>
      </c>
      <c r="F815" s="181">
        <v>0.08</v>
      </c>
      <c r="G815" s="181">
        <v>1.2450000000000001</v>
      </c>
      <c r="H815" s="181">
        <v>0.21299999999999999</v>
      </c>
      <c r="I815" s="181">
        <v>0.28799999999999998</v>
      </c>
      <c r="J815" s="184">
        <v>2.4975320914010002</v>
      </c>
      <c r="K815" s="179">
        <f t="shared" si="43"/>
        <v>3.4306100807484139</v>
      </c>
      <c r="L815" s="179">
        <f t="shared" si="44"/>
        <v>11.6</v>
      </c>
      <c r="M815" s="179">
        <f t="shared" si="45"/>
        <v>2.8</v>
      </c>
    </row>
    <row r="816" spans="1:13">
      <c r="A816" s="180">
        <v>1210</v>
      </c>
      <c r="B816" s="180" t="s">
        <v>143</v>
      </c>
      <c r="C816" s="180" t="s">
        <v>92</v>
      </c>
      <c r="D816" s="181">
        <v>0.19</v>
      </c>
      <c r="E816" s="181">
        <v>57.7</v>
      </c>
      <c r="F816" s="181">
        <v>0</v>
      </c>
      <c r="G816" s="181">
        <v>1.2450000000000001</v>
      </c>
      <c r="H816" s="181">
        <v>0.21299999999999999</v>
      </c>
      <c r="I816" s="181">
        <v>0.28799999999999998</v>
      </c>
      <c r="J816" s="184">
        <v>3.5669964776560699</v>
      </c>
      <c r="K816" s="179">
        <f t="shared" si="43"/>
        <v>4.9395767222581251</v>
      </c>
      <c r="L816" s="179">
        <f t="shared" si="44"/>
        <v>16.7</v>
      </c>
      <c r="M816" s="179">
        <f t="shared" si="45"/>
        <v>3.5</v>
      </c>
    </row>
    <row r="817" spans="1:13">
      <c r="A817" s="180">
        <v>1210</v>
      </c>
      <c r="B817" s="180" t="s">
        <v>143</v>
      </c>
      <c r="C817" s="180" t="s">
        <v>92</v>
      </c>
      <c r="D817" s="181">
        <v>0.19</v>
      </c>
      <c r="E817" s="181">
        <v>57.7</v>
      </c>
      <c r="F817" s="181">
        <v>0</v>
      </c>
      <c r="G817" s="181">
        <v>1.2450000000000001</v>
      </c>
      <c r="H817" s="181">
        <v>0.21299999999999999</v>
      </c>
      <c r="I817" s="181">
        <v>0.28799999999999998</v>
      </c>
      <c r="J817" s="184">
        <v>46.143793133000003</v>
      </c>
      <c r="K817" s="179">
        <f t="shared" si="43"/>
        <v>63.899924730578398</v>
      </c>
      <c r="L817" s="179">
        <f t="shared" si="44"/>
        <v>216.5</v>
      </c>
      <c r="M817" s="179">
        <f t="shared" si="45"/>
        <v>45.8</v>
      </c>
    </row>
    <row r="818" spans="1:13">
      <c r="A818" s="180">
        <v>1210</v>
      </c>
      <c r="B818" s="180" t="s">
        <v>143</v>
      </c>
      <c r="C818" s="180" t="s">
        <v>92</v>
      </c>
      <c r="D818" s="181">
        <v>0.19</v>
      </c>
      <c r="E818" s="181">
        <v>57.7</v>
      </c>
      <c r="F818" s="181">
        <v>0</v>
      </c>
      <c r="G818" s="181">
        <v>1.2450000000000001</v>
      </c>
      <c r="H818" s="181">
        <v>0.21299999999999999</v>
      </c>
      <c r="I818" s="181">
        <v>0.28799999999999998</v>
      </c>
      <c r="J818" s="184">
        <v>5.6325041099358897</v>
      </c>
      <c r="K818" s="179">
        <f t="shared" si="43"/>
        <v>7.7998916914392202</v>
      </c>
      <c r="L818" s="179">
        <f t="shared" si="44"/>
        <v>26.4</v>
      </c>
      <c r="M818" s="179">
        <f t="shared" si="45"/>
        <v>5.6</v>
      </c>
    </row>
    <row r="819" spans="1:13">
      <c r="A819" s="180">
        <v>1210</v>
      </c>
      <c r="B819" s="180" t="s">
        <v>143</v>
      </c>
      <c r="C819" s="180" t="s">
        <v>92</v>
      </c>
      <c r="D819" s="181">
        <v>0.19</v>
      </c>
      <c r="E819" s="181">
        <v>57.7</v>
      </c>
      <c r="F819" s="181">
        <v>0</v>
      </c>
      <c r="G819" s="181">
        <v>1.2450000000000001</v>
      </c>
      <c r="H819" s="181">
        <v>0.21299999999999999</v>
      </c>
      <c r="I819" s="181">
        <v>0.28799999999999998</v>
      </c>
      <c r="J819" s="184">
        <v>1.03353614340184</v>
      </c>
      <c r="K819" s="179">
        <f t="shared" si="43"/>
        <v>1.4312408513828681</v>
      </c>
      <c r="L819" s="179">
        <f t="shared" si="44"/>
        <v>4.8</v>
      </c>
      <c r="M819" s="179">
        <f t="shared" si="45"/>
        <v>1</v>
      </c>
    </row>
    <row r="820" spans="1:13">
      <c r="A820" s="180">
        <v>1210</v>
      </c>
      <c r="B820" s="180" t="s">
        <v>143</v>
      </c>
      <c r="C820" s="180" t="s">
        <v>92</v>
      </c>
      <c r="D820" s="181">
        <v>0.19</v>
      </c>
      <c r="E820" s="181">
        <v>57.7</v>
      </c>
      <c r="F820" s="181">
        <v>0</v>
      </c>
      <c r="G820" s="181">
        <v>1.2450000000000001</v>
      </c>
      <c r="H820" s="181">
        <v>0.21299999999999999</v>
      </c>
      <c r="I820" s="181">
        <v>0.28799999999999998</v>
      </c>
      <c r="J820" s="184">
        <v>5.6661032757786902</v>
      </c>
      <c r="K820" s="179">
        <f t="shared" si="43"/>
        <v>7.8464198162983294</v>
      </c>
      <c r="L820" s="179">
        <f t="shared" si="44"/>
        <v>26.6</v>
      </c>
      <c r="M820" s="179">
        <f t="shared" si="45"/>
        <v>5.6</v>
      </c>
    </row>
    <row r="821" spans="1:13">
      <c r="A821" s="180">
        <v>1210</v>
      </c>
      <c r="B821" s="180" t="s">
        <v>143</v>
      </c>
      <c r="C821" s="180" t="s">
        <v>92</v>
      </c>
      <c r="D821" s="181">
        <v>0.19</v>
      </c>
      <c r="E821" s="181">
        <v>57.7</v>
      </c>
      <c r="F821" s="181">
        <v>0</v>
      </c>
      <c r="G821" s="181">
        <v>1.2450000000000001</v>
      </c>
      <c r="H821" s="181">
        <v>0.21299999999999999</v>
      </c>
      <c r="I821" s="181">
        <v>0.28799999999999998</v>
      </c>
      <c r="J821" s="184">
        <v>51.494791774500001</v>
      </c>
      <c r="K821" s="179">
        <f t="shared" si="43"/>
        <v>71.309987649327596</v>
      </c>
      <c r="L821" s="179">
        <f t="shared" si="44"/>
        <v>241.6</v>
      </c>
      <c r="M821" s="179">
        <f t="shared" si="45"/>
        <v>51.1</v>
      </c>
    </row>
    <row r="822" spans="1:13">
      <c r="A822" s="180">
        <v>1210</v>
      </c>
      <c r="B822" s="180" t="s">
        <v>143</v>
      </c>
      <c r="C822" s="180" t="s">
        <v>92</v>
      </c>
      <c r="D822" s="181">
        <v>0.19</v>
      </c>
      <c r="E822" s="181">
        <v>57.7</v>
      </c>
      <c r="F822" s="181">
        <v>0</v>
      </c>
      <c r="G822" s="181">
        <v>1.2450000000000001</v>
      </c>
      <c r="H822" s="181">
        <v>0.21299999999999999</v>
      </c>
      <c r="I822" s="181">
        <v>0.28799999999999998</v>
      </c>
      <c r="J822" s="184">
        <v>4.9067593633376899E-2</v>
      </c>
      <c r="K822" s="179">
        <f t="shared" si="43"/>
        <v>6.7948803663500326E-2</v>
      </c>
      <c r="L822" s="179">
        <f t="shared" si="44"/>
        <v>0.2</v>
      </c>
      <c r="M822" s="179">
        <f t="shared" si="45"/>
        <v>0</v>
      </c>
    </row>
    <row r="823" spans="1:13">
      <c r="A823" s="180">
        <v>1210</v>
      </c>
      <c r="B823" s="180" t="s">
        <v>143</v>
      </c>
      <c r="C823" s="180" t="s">
        <v>92</v>
      </c>
      <c r="D823" s="181">
        <v>0.19</v>
      </c>
      <c r="E823" s="181">
        <v>57.7</v>
      </c>
      <c r="F823" s="181">
        <v>0</v>
      </c>
      <c r="G823" s="181">
        <v>1.2450000000000001</v>
      </c>
      <c r="H823" s="181">
        <v>0.21299999999999999</v>
      </c>
      <c r="I823" s="181">
        <v>0.28799999999999998</v>
      </c>
      <c r="J823" s="184">
        <v>6.30640793625677</v>
      </c>
      <c r="K823" s="179">
        <f t="shared" si="43"/>
        <v>8.7331137101283751</v>
      </c>
      <c r="L823" s="179">
        <f t="shared" si="44"/>
        <v>29.6</v>
      </c>
      <c r="M823" s="179">
        <f t="shared" si="45"/>
        <v>6.3</v>
      </c>
    </row>
    <row r="824" spans="1:13">
      <c r="A824" s="180">
        <v>1220</v>
      </c>
      <c r="B824" s="180" t="s">
        <v>143</v>
      </c>
      <c r="C824" s="180" t="s">
        <v>92</v>
      </c>
      <c r="D824" s="181">
        <v>0.19</v>
      </c>
      <c r="E824" s="181">
        <v>57.7</v>
      </c>
      <c r="F824" s="181">
        <v>0</v>
      </c>
      <c r="G824" s="181">
        <v>1.2450000000000001</v>
      </c>
      <c r="H824" s="181">
        <v>0.21299999999999999</v>
      </c>
      <c r="I824" s="181">
        <v>0.28799999999999998</v>
      </c>
      <c r="J824" s="184">
        <v>0.60722152763061399</v>
      </c>
      <c r="K824" s="179">
        <f t="shared" si="43"/>
        <v>0.8408803714628742</v>
      </c>
      <c r="L824" s="179">
        <f t="shared" si="44"/>
        <v>2.8</v>
      </c>
      <c r="M824" s="179">
        <f t="shared" si="45"/>
        <v>0.6</v>
      </c>
    </row>
    <row r="825" spans="1:13">
      <c r="A825" s="180">
        <v>1220</v>
      </c>
      <c r="B825" s="180" t="s">
        <v>143</v>
      </c>
      <c r="C825" s="180" t="s">
        <v>92</v>
      </c>
      <c r="D825" s="181">
        <v>0.19</v>
      </c>
      <c r="E825" s="181">
        <v>57.7</v>
      </c>
      <c r="F825" s="181">
        <v>0</v>
      </c>
      <c r="G825" s="181">
        <v>1.2450000000000001</v>
      </c>
      <c r="H825" s="181">
        <v>0.21299999999999999</v>
      </c>
      <c r="I825" s="181">
        <v>0.28799999999999998</v>
      </c>
      <c r="J825" s="184">
        <v>49.7498013441</v>
      </c>
      <c r="K825" s="179">
        <f t="shared" si="43"/>
        <v>68.893524901309675</v>
      </c>
      <c r="L825" s="179">
        <f t="shared" si="44"/>
        <v>233.4</v>
      </c>
      <c r="M825" s="179">
        <f t="shared" si="45"/>
        <v>49.4</v>
      </c>
    </row>
    <row r="826" spans="1:13">
      <c r="A826" s="180">
        <v>1220</v>
      </c>
      <c r="B826" s="180" t="s">
        <v>143</v>
      </c>
      <c r="C826" s="180" t="s">
        <v>92</v>
      </c>
      <c r="D826" s="181">
        <v>0.19</v>
      </c>
      <c r="E826" s="181">
        <v>57.7</v>
      </c>
      <c r="F826" s="181">
        <v>0</v>
      </c>
      <c r="G826" s="181">
        <v>1.2450000000000001</v>
      </c>
      <c r="H826" s="181">
        <v>0.21299999999999999</v>
      </c>
      <c r="I826" s="181">
        <v>0.28799999999999998</v>
      </c>
      <c r="J826" s="184">
        <v>65.807437223500003</v>
      </c>
      <c r="K826" s="179">
        <f t="shared" si="43"/>
        <v>91.130139067102803</v>
      </c>
      <c r="L826" s="179">
        <f t="shared" si="44"/>
        <v>308.7</v>
      </c>
      <c r="M826" s="179">
        <f t="shared" si="45"/>
        <v>65.3</v>
      </c>
    </row>
    <row r="827" spans="1:13">
      <c r="A827" s="180">
        <v>1220</v>
      </c>
      <c r="B827" s="180" t="s">
        <v>143</v>
      </c>
      <c r="C827" s="180" t="s">
        <v>94</v>
      </c>
      <c r="D827" s="181">
        <v>0.19</v>
      </c>
      <c r="E827" s="181">
        <v>57.7</v>
      </c>
      <c r="F827" s="181">
        <v>0</v>
      </c>
      <c r="G827" s="181">
        <v>1.2450000000000001</v>
      </c>
      <c r="H827" s="181">
        <v>0.21299999999999999</v>
      </c>
      <c r="I827" s="181">
        <v>0.28799999999999998</v>
      </c>
      <c r="J827" s="184">
        <v>9.7832857666701994E-2</v>
      </c>
      <c r="K827" s="179">
        <f t="shared" si="43"/>
        <v>0.13547894129684893</v>
      </c>
      <c r="L827" s="179">
        <f t="shared" si="44"/>
        <v>0.5</v>
      </c>
      <c r="M827" s="179">
        <f t="shared" si="45"/>
        <v>0.1</v>
      </c>
    </row>
    <row r="828" spans="1:13">
      <c r="A828" s="180">
        <v>1220</v>
      </c>
      <c r="B828" s="180" t="s">
        <v>143</v>
      </c>
      <c r="C828" s="180" t="s">
        <v>92</v>
      </c>
      <c r="D828" s="181">
        <v>0.19</v>
      </c>
      <c r="E828" s="181">
        <v>57.7</v>
      </c>
      <c r="F828" s="181">
        <v>0</v>
      </c>
      <c r="G828" s="181">
        <v>1.2450000000000001</v>
      </c>
      <c r="H828" s="181">
        <v>0.21299999999999999</v>
      </c>
      <c r="I828" s="181">
        <v>0.28799999999999998</v>
      </c>
      <c r="J828" s="184">
        <v>10.296606047399999</v>
      </c>
      <c r="K828" s="179">
        <f t="shared" si="43"/>
        <v>14.258740054439519</v>
      </c>
      <c r="L828" s="179">
        <f t="shared" si="44"/>
        <v>48.3</v>
      </c>
      <c r="M828" s="179">
        <f t="shared" si="45"/>
        <v>10.199999999999999</v>
      </c>
    </row>
    <row r="829" spans="1:13">
      <c r="A829" s="180">
        <v>1220</v>
      </c>
      <c r="B829" s="180" t="s">
        <v>143</v>
      </c>
      <c r="C829" s="180" t="s">
        <v>94</v>
      </c>
      <c r="D829" s="181">
        <v>0.19</v>
      </c>
      <c r="E829" s="181">
        <v>57.7</v>
      </c>
      <c r="F829" s="181">
        <v>0</v>
      </c>
      <c r="G829" s="181">
        <v>1.2450000000000001</v>
      </c>
      <c r="H829" s="181">
        <v>0.21299999999999999</v>
      </c>
      <c r="I829" s="181">
        <v>0.28799999999999998</v>
      </c>
      <c r="J829" s="184">
        <v>4.77158191526257</v>
      </c>
      <c r="K829" s="179">
        <f t="shared" si="43"/>
        <v>6.6076866362556066</v>
      </c>
      <c r="L829" s="179">
        <f t="shared" si="44"/>
        <v>22.4</v>
      </c>
      <c r="M829" s="179">
        <f t="shared" si="45"/>
        <v>4.7</v>
      </c>
    </row>
    <row r="830" spans="1:13">
      <c r="A830" s="180">
        <v>1220</v>
      </c>
      <c r="B830" s="180" t="s">
        <v>143</v>
      </c>
      <c r="C830" s="180" t="s">
        <v>92</v>
      </c>
      <c r="D830" s="181">
        <v>0.19</v>
      </c>
      <c r="E830" s="181">
        <v>57.7</v>
      </c>
      <c r="F830" s="181">
        <v>0</v>
      </c>
      <c r="G830" s="181">
        <v>1.2450000000000001</v>
      </c>
      <c r="H830" s="181">
        <v>0.21299999999999999</v>
      </c>
      <c r="I830" s="181">
        <v>0.28799999999999998</v>
      </c>
      <c r="J830" s="184">
        <v>4.8338939024152703</v>
      </c>
      <c r="K830" s="179">
        <f t="shared" si="43"/>
        <v>6.6939762760646664</v>
      </c>
      <c r="L830" s="179">
        <f t="shared" si="44"/>
        <v>22.7</v>
      </c>
      <c r="M830" s="179">
        <f t="shared" si="45"/>
        <v>4.8</v>
      </c>
    </row>
    <row r="831" spans="1:13">
      <c r="A831" s="180">
        <v>1220</v>
      </c>
      <c r="B831" s="180" t="s">
        <v>143</v>
      </c>
      <c r="C831" s="180" t="s">
        <v>92</v>
      </c>
      <c r="D831" s="181">
        <v>0.19</v>
      </c>
      <c r="E831" s="181">
        <v>57.7</v>
      </c>
      <c r="F831" s="181">
        <v>0</v>
      </c>
      <c r="G831" s="181">
        <v>1.2450000000000001</v>
      </c>
      <c r="H831" s="181">
        <v>0.21299999999999999</v>
      </c>
      <c r="I831" s="181">
        <v>0.28799999999999998</v>
      </c>
      <c r="J831" s="184">
        <v>3.9143502680961801</v>
      </c>
      <c r="K831" s="179">
        <f t="shared" si="43"/>
        <v>5.4205922512595892</v>
      </c>
      <c r="L831" s="179">
        <f t="shared" si="44"/>
        <v>18.399999999999999</v>
      </c>
      <c r="M831" s="179">
        <f t="shared" si="45"/>
        <v>3.9</v>
      </c>
    </row>
    <row r="832" spans="1:13">
      <c r="A832" s="180">
        <v>1220</v>
      </c>
      <c r="B832" s="180" t="s">
        <v>143</v>
      </c>
      <c r="C832" s="180" t="s">
        <v>92</v>
      </c>
      <c r="D832" s="181">
        <v>0.19</v>
      </c>
      <c r="E832" s="181">
        <v>57.7</v>
      </c>
      <c r="F832" s="181">
        <v>0</v>
      </c>
      <c r="G832" s="181">
        <v>1.2450000000000001</v>
      </c>
      <c r="H832" s="181">
        <v>0.21299999999999999</v>
      </c>
      <c r="I832" s="181">
        <v>0.28799999999999998</v>
      </c>
      <c r="J832" s="184">
        <v>23.663350106500001</v>
      </c>
      <c r="K832" s="179">
        <f t="shared" si="43"/>
        <v>32.769007227481204</v>
      </c>
      <c r="L832" s="179">
        <f t="shared" si="44"/>
        <v>111</v>
      </c>
      <c r="M832" s="179">
        <f t="shared" si="45"/>
        <v>23.5</v>
      </c>
    </row>
    <row r="833" spans="1:13">
      <c r="A833" s="180">
        <v>1220</v>
      </c>
      <c r="B833" s="180" t="s">
        <v>143</v>
      </c>
      <c r="C833" s="180" t="s">
        <v>92</v>
      </c>
      <c r="D833" s="181">
        <v>0.19</v>
      </c>
      <c r="E833" s="181">
        <v>57.7</v>
      </c>
      <c r="F833" s="181">
        <v>0</v>
      </c>
      <c r="G833" s="181">
        <v>1.2450000000000001</v>
      </c>
      <c r="H833" s="181">
        <v>0.21299999999999999</v>
      </c>
      <c r="I833" s="181">
        <v>0.28799999999999998</v>
      </c>
      <c r="J833" s="184">
        <v>0.76378065549711105</v>
      </c>
      <c r="K833" s="179">
        <f t="shared" si="43"/>
        <v>1.0576834517323994</v>
      </c>
      <c r="L833" s="179">
        <f t="shared" si="44"/>
        <v>3.6</v>
      </c>
      <c r="M833" s="179">
        <f t="shared" si="45"/>
        <v>0.8</v>
      </c>
    </row>
    <row r="834" spans="1:13">
      <c r="A834" s="180">
        <v>1220</v>
      </c>
      <c r="B834" s="180" t="s">
        <v>143</v>
      </c>
      <c r="C834" s="180" t="s">
        <v>94</v>
      </c>
      <c r="D834" s="181">
        <v>0.19</v>
      </c>
      <c r="E834" s="181">
        <v>57.7</v>
      </c>
      <c r="F834" s="181">
        <v>0</v>
      </c>
      <c r="G834" s="181">
        <v>1.2450000000000001</v>
      </c>
      <c r="H834" s="181">
        <v>0.21299999999999999</v>
      </c>
      <c r="I834" s="181">
        <v>0.28799999999999998</v>
      </c>
      <c r="J834" s="184">
        <v>27.541033952799999</v>
      </c>
      <c r="K834" s="179">
        <f t="shared" si="43"/>
        <v>38.138823817837441</v>
      </c>
      <c r="L834" s="179">
        <f t="shared" si="44"/>
        <v>129.19999999999999</v>
      </c>
      <c r="M834" s="179">
        <f t="shared" si="45"/>
        <v>27.3</v>
      </c>
    </row>
    <row r="835" spans="1:13">
      <c r="A835" s="180">
        <v>1290</v>
      </c>
      <c r="B835" s="180" t="s">
        <v>143</v>
      </c>
      <c r="C835" s="180" t="s">
        <v>94</v>
      </c>
      <c r="D835" s="181">
        <v>0.19</v>
      </c>
      <c r="E835" s="181">
        <v>57.7</v>
      </c>
      <c r="F835" s="181">
        <v>0</v>
      </c>
      <c r="G835" s="181">
        <v>1.2450000000000001</v>
      </c>
      <c r="H835" s="181">
        <v>0.21299999999999999</v>
      </c>
      <c r="I835" s="181">
        <v>0.34100000000000003</v>
      </c>
      <c r="J835" s="184">
        <v>24.247029701399999</v>
      </c>
      <c r="K835" s="179">
        <f t="shared" ref="K835:K898" si="48">(E835*I835*J835/12)+(F835*J835)</f>
        <v>39.756440191319669</v>
      </c>
      <c r="L835" s="179">
        <f t="shared" ref="L835:L898" si="49">ROUND(2.721*G835*K835,1)</f>
        <v>134.69999999999999</v>
      </c>
      <c r="M835" s="179">
        <f t="shared" ref="M835:M898" si="50">ROUND((2.721*H835*K835)+(D835*J835),1)</f>
        <v>27.6</v>
      </c>
    </row>
    <row r="836" spans="1:13">
      <c r="A836" s="180">
        <v>1290</v>
      </c>
      <c r="B836" s="180" t="s">
        <v>143</v>
      </c>
      <c r="C836" s="180" t="s">
        <v>91</v>
      </c>
      <c r="D836" s="181">
        <v>0.19</v>
      </c>
      <c r="E836" s="181">
        <v>57.7</v>
      </c>
      <c r="F836" s="181">
        <v>0</v>
      </c>
      <c r="G836" s="181">
        <v>1.2450000000000001</v>
      </c>
      <c r="H836" s="181">
        <v>0.21299999999999999</v>
      </c>
      <c r="I836" s="181">
        <v>0.34100000000000003</v>
      </c>
      <c r="J836" s="184">
        <v>3.8188403707374499</v>
      </c>
      <c r="K836" s="179">
        <f t="shared" si="48"/>
        <v>6.261529790209905</v>
      </c>
      <c r="L836" s="179">
        <f t="shared" si="49"/>
        <v>21.2</v>
      </c>
      <c r="M836" s="179">
        <f t="shared" si="50"/>
        <v>4.4000000000000004</v>
      </c>
    </row>
    <row r="837" spans="1:13">
      <c r="A837" s="180">
        <v>1290</v>
      </c>
      <c r="B837" s="180" t="s">
        <v>143</v>
      </c>
      <c r="C837" s="180" t="s">
        <v>92</v>
      </c>
      <c r="D837" s="181">
        <v>0.19</v>
      </c>
      <c r="E837" s="181">
        <v>57.7</v>
      </c>
      <c r="F837" s="181">
        <v>0</v>
      </c>
      <c r="G837" s="181">
        <v>1.2450000000000001</v>
      </c>
      <c r="H837" s="181">
        <v>0.21299999999999999</v>
      </c>
      <c r="I837" s="181">
        <v>0.34100000000000003</v>
      </c>
      <c r="J837" s="184">
        <v>6.6689311764734702</v>
      </c>
      <c r="K837" s="179">
        <f t="shared" si="48"/>
        <v>10.934657429078257</v>
      </c>
      <c r="L837" s="179">
        <f t="shared" si="49"/>
        <v>37</v>
      </c>
      <c r="M837" s="179">
        <f t="shared" si="50"/>
        <v>7.6</v>
      </c>
    </row>
    <row r="838" spans="1:13">
      <c r="A838" s="180">
        <v>1290</v>
      </c>
      <c r="B838" s="180" t="s">
        <v>143</v>
      </c>
      <c r="C838" s="180" t="s">
        <v>91</v>
      </c>
      <c r="D838" s="181">
        <v>0.19</v>
      </c>
      <c r="E838" s="181">
        <v>57.7</v>
      </c>
      <c r="F838" s="181">
        <v>0</v>
      </c>
      <c r="G838" s="181">
        <v>1.2450000000000001</v>
      </c>
      <c r="H838" s="181">
        <v>0.21299999999999999</v>
      </c>
      <c r="I838" s="181">
        <v>0.34100000000000003</v>
      </c>
      <c r="J838" s="184">
        <v>1.9160417717484</v>
      </c>
      <c r="K838" s="179">
        <f t="shared" si="48"/>
        <v>3.1416219240324996</v>
      </c>
      <c r="L838" s="179">
        <f t="shared" si="49"/>
        <v>10.6</v>
      </c>
      <c r="M838" s="179">
        <f t="shared" si="50"/>
        <v>2.2000000000000002</v>
      </c>
    </row>
    <row r="839" spans="1:13">
      <c r="A839" s="180">
        <v>1290</v>
      </c>
      <c r="B839" s="180" t="s">
        <v>143</v>
      </c>
      <c r="C839" s="180" t="s">
        <v>92</v>
      </c>
      <c r="D839" s="181">
        <v>0.19</v>
      </c>
      <c r="E839" s="181">
        <v>57.7</v>
      </c>
      <c r="F839" s="181">
        <v>0</v>
      </c>
      <c r="G839" s="181">
        <v>1.2450000000000001</v>
      </c>
      <c r="H839" s="181">
        <v>0.21299999999999999</v>
      </c>
      <c r="I839" s="181">
        <v>0.34100000000000003</v>
      </c>
      <c r="J839" s="184">
        <v>0.25494023703926699</v>
      </c>
      <c r="K839" s="179">
        <f t="shared" si="48"/>
        <v>0.41801063515945885</v>
      </c>
      <c r="L839" s="179">
        <f t="shared" si="49"/>
        <v>1.4</v>
      </c>
      <c r="M839" s="179">
        <f t="shared" si="50"/>
        <v>0.3</v>
      </c>
    </row>
    <row r="840" spans="1:13">
      <c r="A840" s="180">
        <v>1290</v>
      </c>
      <c r="B840" s="180" t="s">
        <v>143</v>
      </c>
      <c r="C840" s="180" t="s">
        <v>91</v>
      </c>
      <c r="D840" s="181">
        <v>0.19</v>
      </c>
      <c r="E840" s="181">
        <v>57.7</v>
      </c>
      <c r="F840" s="181">
        <v>0</v>
      </c>
      <c r="G840" s="181">
        <v>1.2450000000000001</v>
      </c>
      <c r="H840" s="181">
        <v>0.21299999999999999</v>
      </c>
      <c r="I840" s="181">
        <v>0.34100000000000003</v>
      </c>
      <c r="J840" s="184">
        <v>2.8085032205389902</v>
      </c>
      <c r="K840" s="179">
        <f t="shared" si="48"/>
        <v>4.6049389013632513</v>
      </c>
      <c r="L840" s="179">
        <f t="shared" si="49"/>
        <v>15.6</v>
      </c>
      <c r="M840" s="179">
        <f t="shared" si="50"/>
        <v>3.2</v>
      </c>
    </row>
    <row r="841" spans="1:13">
      <c r="A841" s="180">
        <v>1290</v>
      </c>
      <c r="B841" s="180" t="s">
        <v>143</v>
      </c>
      <c r="C841" s="180" t="s">
        <v>92</v>
      </c>
      <c r="D841" s="181">
        <v>0.19</v>
      </c>
      <c r="E841" s="181">
        <v>57.7</v>
      </c>
      <c r="F841" s="181">
        <v>0</v>
      </c>
      <c r="G841" s="181">
        <v>1.2450000000000001</v>
      </c>
      <c r="H841" s="181">
        <v>0.21299999999999999</v>
      </c>
      <c r="I841" s="181">
        <v>0.34100000000000003</v>
      </c>
      <c r="J841" s="184">
        <v>3.92178507223529</v>
      </c>
      <c r="K841" s="179">
        <f t="shared" si="48"/>
        <v>6.4303222121483259</v>
      </c>
      <c r="L841" s="179">
        <f t="shared" si="49"/>
        <v>21.8</v>
      </c>
      <c r="M841" s="179">
        <f t="shared" si="50"/>
        <v>4.5</v>
      </c>
    </row>
    <row r="842" spans="1:13">
      <c r="A842" s="180">
        <v>1290</v>
      </c>
      <c r="B842" s="180" t="s">
        <v>149</v>
      </c>
      <c r="C842" s="180" t="s">
        <v>91</v>
      </c>
      <c r="D842" s="181">
        <v>0.22</v>
      </c>
      <c r="E842" s="181">
        <v>50.8</v>
      </c>
      <c r="F842" s="181">
        <v>0</v>
      </c>
      <c r="G842" s="181">
        <v>1.2450000000000001</v>
      </c>
      <c r="H842" s="181">
        <v>0.21299999999999999</v>
      </c>
      <c r="I842" s="181">
        <v>0.34100000000000003</v>
      </c>
      <c r="J842" s="184">
        <v>2.09731260992496E-2</v>
      </c>
      <c r="K842" s="179">
        <f t="shared" si="48"/>
        <v>3.0276105732673416E-2</v>
      </c>
      <c r="L842" s="179">
        <f t="shared" si="49"/>
        <v>0.1</v>
      </c>
      <c r="M842" s="179">
        <f t="shared" si="50"/>
        <v>0</v>
      </c>
    </row>
    <row r="843" spans="1:13">
      <c r="A843" s="180">
        <v>1290</v>
      </c>
      <c r="B843" s="180" t="s">
        <v>149</v>
      </c>
      <c r="C843" s="180" t="s">
        <v>91</v>
      </c>
      <c r="D843" s="181">
        <v>0.22</v>
      </c>
      <c r="E843" s="181">
        <v>50.8</v>
      </c>
      <c r="F843" s="181">
        <v>0</v>
      </c>
      <c r="G843" s="181">
        <v>1.2450000000000001</v>
      </c>
      <c r="H843" s="181">
        <v>0.21299999999999999</v>
      </c>
      <c r="I843" s="181">
        <v>0.34100000000000003</v>
      </c>
      <c r="J843" s="184">
        <v>3.4716045518007599</v>
      </c>
      <c r="K843" s="179">
        <f t="shared" si="48"/>
        <v>5.0114926108278501</v>
      </c>
      <c r="L843" s="179">
        <f t="shared" si="49"/>
        <v>17</v>
      </c>
      <c r="M843" s="179">
        <f t="shared" si="50"/>
        <v>3.7</v>
      </c>
    </row>
    <row r="844" spans="1:13">
      <c r="A844" s="180">
        <v>1290</v>
      </c>
      <c r="B844" s="180" t="s">
        <v>149</v>
      </c>
      <c r="C844" s="180" t="s">
        <v>91</v>
      </c>
      <c r="D844" s="181">
        <v>0.22</v>
      </c>
      <c r="E844" s="181">
        <v>50.8</v>
      </c>
      <c r="F844" s="181">
        <v>0</v>
      </c>
      <c r="G844" s="181">
        <v>1.2450000000000001</v>
      </c>
      <c r="H844" s="181">
        <v>0.21299999999999999</v>
      </c>
      <c r="I844" s="181">
        <v>0.34100000000000003</v>
      </c>
      <c r="J844" s="184">
        <v>0.84271005060493698</v>
      </c>
      <c r="K844" s="179">
        <f t="shared" si="48"/>
        <v>1.216508138718267</v>
      </c>
      <c r="L844" s="179">
        <f t="shared" si="49"/>
        <v>4.0999999999999996</v>
      </c>
      <c r="M844" s="179">
        <f t="shared" si="50"/>
        <v>0.9</v>
      </c>
    </row>
    <row r="845" spans="1:13">
      <c r="A845" s="180">
        <v>1290</v>
      </c>
      <c r="B845" s="180" t="s">
        <v>143</v>
      </c>
      <c r="D845" s="181">
        <v>0.19</v>
      </c>
      <c r="E845" s="181">
        <v>57.7</v>
      </c>
      <c r="F845" s="181">
        <v>0</v>
      </c>
      <c r="G845" s="181">
        <v>1.2450000000000001</v>
      </c>
      <c r="H845" s="181">
        <v>0.21299999999999999</v>
      </c>
      <c r="I845" s="181">
        <v>0.34100000000000003</v>
      </c>
      <c r="J845" s="184">
        <v>1.30397167002686</v>
      </c>
      <c r="K845" s="179">
        <f t="shared" si="48"/>
        <v>2.1380462823289577</v>
      </c>
      <c r="L845" s="179">
        <f t="shared" si="49"/>
        <v>7.2</v>
      </c>
      <c r="M845" s="179">
        <f t="shared" si="50"/>
        <v>1.5</v>
      </c>
    </row>
    <row r="846" spans="1:13">
      <c r="A846" s="180">
        <v>1290</v>
      </c>
      <c r="B846" s="180" t="s">
        <v>143</v>
      </c>
      <c r="D846" s="181">
        <v>0.19</v>
      </c>
      <c r="E846" s="181">
        <v>57.7</v>
      </c>
      <c r="F846" s="181">
        <v>0</v>
      </c>
      <c r="G846" s="181">
        <v>1.2450000000000001</v>
      </c>
      <c r="H846" s="181">
        <v>0.21299999999999999</v>
      </c>
      <c r="I846" s="181">
        <v>0.34100000000000003</v>
      </c>
      <c r="J846" s="184">
        <v>0.57703910219874699</v>
      </c>
      <c r="K846" s="179">
        <f t="shared" si="48"/>
        <v>0.94613735526099063</v>
      </c>
      <c r="L846" s="179">
        <f t="shared" si="49"/>
        <v>3.2</v>
      </c>
      <c r="M846" s="179">
        <f t="shared" si="50"/>
        <v>0.7</v>
      </c>
    </row>
    <row r="847" spans="1:13">
      <c r="A847" s="180">
        <v>1290</v>
      </c>
      <c r="B847" s="180" t="s">
        <v>143</v>
      </c>
      <c r="C847" s="180" t="s">
        <v>92</v>
      </c>
      <c r="D847" s="181">
        <v>0.19</v>
      </c>
      <c r="E847" s="181">
        <v>57.7</v>
      </c>
      <c r="F847" s="181">
        <v>0</v>
      </c>
      <c r="G847" s="181">
        <v>1.2450000000000001</v>
      </c>
      <c r="H847" s="181">
        <v>0.21299999999999999</v>
      </c>
      <c r="I847" s="181">
        <v>0.34100000000000003</v>
      </c>
      <c r="J847" s="184">
        <v>23.879068144600001</v>
      </c>
      <c r="K847" s="179">
        <f t="shared" si="48"/>
        <v>39.153115091058858</v>
      </c>
      <c r="L847" s="179">
        <f t="shared" si="49"/>
        <v>132.6</v>
      </c>
      <c r="M847" s="179">
        <f t="shared" si="50"/>
        <v>27.2</v>
      </c>
    </row>
    <row r="848" spans="1:13">
      <c r="A848" s="180">
        <v>1290</v>
      </c>
      <c r="B848" s="180" t="s">
        <v>143</v>
      </c>
      <c r="C848" s="180" t="s">
        <v>91</v>
      </c>
      <c r="D848" s="181">
        <v>0.19</v>
      </c>
      <c r="E848" s="181">
        <v>57.7</v>
      </c>
      <c r="F848" s="181">
        <v>0</v>
      </c>
      <c r="G848" s="181">
        <v>1.2450000000000001</v>
      </c>
      <c r="H848" s="181">
        <v>0.21299999999999999</v>
      </c>
      <c r="I848" s="181">
        <v>0.34100000000000003</v>
      </c>
      <c r="J848" s="184">
        <v>2.85327479361922</v>
      </c>
      <c r="K848" s="179">
        <f t="shared" si="48"/>
        <v>4.6783482380678079</v>
      </c>
      <c r="L848" s="179">
        <f t="shared" si="49"/>
        <v>15.8</v>
      </c>
      <c r="M848" s="179">
        <f t="shared" si="50"/>
        <v>3.3</v>
      </c>
    </row>
    <row r="849" spans="1:13">
      <c r="A849" s="180">
        <v>1290</v>
      </c>
      <c r="B849" s="180" t="s">
        <v>143</v>
      </c>
      <c r="C849" s="180" t="s">
        <v>94</v>
      </c>
      <c r="D849" s="181">
        <v>0.19</v>
      </c>
      <c r="E849" s="181">
        <v>57.7</v>
      </c>
      <c r="F849" s="181">
        <v>0</v>
      </c>
      <c r="G849" s="181">
        <v>1.2450000000000001</v>
      </c>
      <c r="H849" s="181">
        <v>0.21299999999999999</v>
      </c>
      <c r="I849" s="181">
        <v>0.34100000000000003</v>
      </c>
      <c r="J849" s="184">
        <v>19.507917881899999</v>
      </c>
      <c r="K849" s="179">
        <f t="shared" si="48"/>
        <v>31.985994989074985</v>
      </c>
      <c r="L849" s="179">
        <f t="shared" si="49"/>
        <v>108.4</v>
      </c>
      <c r="M849" s="179">
        <f t="shared" si="50"/>
        <v>22.2</v>
      </c>
    </row>
    <row r="850" spans="1:13">
      <c r="A850" s="180">
        <v>1290</v>
      </c>
      <c r="B850" s="180" t="s">
        <v>143</v>
      </c>
      <c r="D850" s="181">
        <v>0.19</v>
      </c>
      <c r="E850" s="181">
        <v>57.7</v>
      </c>
      <c r="F850" s="181">
        <v>0</v>
      </c>
      <c r="G850" s="181">
        <v>1.2450000000000001</v>
      </c>
      <c r="H850" s="181">
        <v>0.21299999999999999</v>
      </c>
      <c r="I850" s="181">
        <v>0.34100000000000003</v>
      </c>
      <c r="J850" s="184">
        <v>2.7861938404124601E-2</v>
      </c>
      <c r="K850" s="179">
        <f t="shared" si="48"/>
        <v>4.5683595121502878E-2</v>
      </c>
      <c r="L850" s="179">
        <f t="shared" si="49"/>
        <v>0.2</v>
      </c>
      <c r="M850" s="179">
        <f t="shared" si="50"/>
        <v>0</v>
      </c>
    </row>
    <row r="851" spans="1:13">
      <c r="A851" s="180">
        <v>1290</v>
      </c>
      <c r="B851" s="180" t="s">
        <v>149</v>
      </c>
      <c r="C851" s="180" t="s">
        <v>91</v>
      </c>
      <c r="D851" s="181">
        <v>0.22</v>
      </c>
      <c r="E851" s="181">
        <v>50.8</v>
      </c>
      <c r="F851" s="181">
        <v>0</v>
      </c>
      <c r="G851" s="181">
        <v>1.2450000000000001</v>
      </c>
      <c r="H851" s="181">
        <v>0.21299999999999999</v>
      </c>
      <c r="I851" s="181">
        <v>0.34100000000000003</v>
      </c>
      <c r="J851" s="184">
        <v>1.18920321727165</v>
      </c>
      <c r="K851" s="179">
        <f t="shared" si="48"/>
        <v>1.7166941243461116</v>
      </c>
      <c r="L851" s="179">
        <f t="shared" si="49"/>
        <v>5.8</v>
      </c>
      <c r="M851" s="179">
        <f t="shared" si="50"/>
        <v>1.3</v>
      </c>
    </row>
    <row r="852" spans="1:13">
      <c r="A852" s="180">
        <v>1290</v>
      </c>
      <c r="B852" s="180" t="s">
        <v>149</v>
      </c>
      <c r="C852" s="180" t="s">
        <v>91</v>
      </c>
      <c r="D852" s="181">
        <v>0.22</v>
      </c>
      <c r="E852" s="181">
        <v>50.8</v>
      </c>
      <c r="F852" s="181">
        <v>0</v>
      </c>
      <c r="G852" s="181">
        <v>1.2450000000000001</v>
      </c>
      <c r="H852" s="181">
        <v>0.21299999999999999</v>
      </c>
      <c r="I852" s="181">
        <v>0.34100000000000003</v>
      </c>
      <c r="J852" s="184">
        <v>0.183418672938616</v>
      </c>
      <c r="K852" s="179">
        <f t="shared" si="48"/>
        <v>0.26477708229842145</v>
      </c>
      <c r="L852" s="179">
        <f t="shared" si="49"/>
        <v>0.9</v>
      </c>
      <c r="M852" s="179">
        <f t="shared" si="50"/>
        <v>0.2</v>
      </c>
    </row>
    <row r="853" spans="1:13">
      <c r="A853" s="180">
        <v>1290</v>
      </c>
      <c r="B853" s="180" t="s">
        <v>149</v>
      </c>
      <c r="C853" s="180" t="s">
        <v>91</v>
      </c>
      <c r="D853" s="181">
        <v>0.22</v>
      </c>
      <c r="E853" s="181">
        <v>50.8</v>
      </c>
      <c r="F853" s="181">
        <v>0</v>
      </c>
      <c r="G853" s="181">
        <v>1.2450000000000001</v>
      </c>
      <c r="H853" s="181">
        <v>0.21299999999999999</v>
      </c>
      <c r="I853" s="181">
        <v>0.34100000000000003</v>
      </c>
      <c r="J853" s="184">
        <v>20.259726339699998</v>
      </c>
      <c r="K853" s="179">
        <f t="shared" si="48"/>
        <v>29.246265619779596</v>
      </c>
      <c r="L853" s="179">
        <f t="shared" si="49"/>
        <v>99.1</v>
      </c>
      <c r="M853" s="179">
        <f t="shared" si="50"/>
        <v>21.4</v>
      </c>
    </row>
    <row r="854" spans="1:13">
      <c r="A854" s="180">
        <v>1290</v>
      </c>
      <c r="B854" s="180" t="s">
        <v>149</v>
      </c>
      <c r="C854" s="180" t="s">
        <v>91</v>
      </c>
      <c r="D854" s="181">
        <v>0.22</v>
      </c>
      <c r="E854" s="181">
        <v>50.8</v>
      </c>
      <c r="F854" s="181">
        <v>0</v>
      </c>
      <c r="G854" s="181">
        <v>1.2450000000000001</v>
      </c>
      <c r="H854" s="181">
        <v>0.21299999999999999</v>
      </c>
      <c r="I854" s="181">
        <v>0.34100000000000003</v>
      </c>
      <c r="J854" s="184">
        <v>5.2345751205636502</v>
      </c>
      <c r="K854" s="179">
        <f t="shared" si="48"/>
        <v>7.5564581582083337</v>
      </c>
      <c r="L854" s="179">
        <f t="shared" si="49"/>
        <v>25.6</v>
      </c>
      <c r="M854" s="179">
        <f t="shared" si="50"/>
        <v>5.5</v>
      </c>
    </row>
    <row r="855" spans="1:13">
      <c r="A855" s="180">
        <v>1290</v>
      </c>
      <c r="B855" s="180" t="s">
        <v>143</v>
      </c>
      <c r="C855" s="180" t="s">
        <v>92</v>
      </c>
      <c r="D855" s="181">
        <v>0.19</v>
      </c>
      <c r="E855" s="181">
        <v>57.7</v>
      </c>
      <c r="F855" s="181">
        <v>0</v>
      </c>
      <c r="G855" s="181">
        <v>1.2450000000000001</v>
      </c>
      <c r="H855" s="181">
        <v>0.21299999999999999</v>
      </c>
      <c r="I855" s="181">
        <v>0.34100000000000003</v>
      </c>
      <c r="J855" s="184">
        <v>19.919910810499999</v>
      </c>
      <c r="K855" s="179">
        <f t="shared" si="48"/>
        <v>32.661515761179572</v>
      </c>
      <c r="L855" s="179">
        <f t="shared" si="49"/>
        <v>110.6</v>
      </c>
      <c r="M855" s="179">
        <f t="shared" si="50"/>
        <v>22.7</v>
      </c>
    </row>
    <row r="856" spans="1:13">
      <c r="A856" s="180">
        <v>1290</v>
      </c>
      <c r="B856" s="180" t="s">
        <v>143</v>
      </c>
      <c r="C856" s="180" t="s">
        <v>92</v>
      </c>
      <c r="D856" s="181">
        <v>0.19</v>
      </c>
      <c r="E856" s="181">
        <v>57.7</v>
      </c>
      <c r="F856" s="181">
        <v>0</v>
      </c>
      <c r="G856" s="181">
        <v>1.2450000000000001</v>
      </c>
      <c r="H856" s="181">
        <v>0.21299999999999999</v>
      </c>
      <c r="I856" s="181">
        <v>0.34100000000000003</v>
      </c>
      <c r="J856" s="184">
        <v>1.33949118907572</v>
      </c>
      <c r="K856" s="179">
        <f t="shared" si="48"/>
        <v>2.1962855657414289</v>
      </c>
      <c r="L856" s="179">
        <f t="shared" si="49"/>
        <v>7.4</v>
      </c>
      <c r="M856" s="179">
        <f t="shared" si="50"/>
        <v>1.5</v>
      </c>
    </row>
    <row r="857" spans="1:13">
      <c r="A857" s="180">
        <v>1290</v>
      </c>
      <c r="B857" s="180" t="s">
        <v>143</v>
      </c>
      <c r="C857" s="180" t="s">
        <v>92</v>
      </c>
      <c r="D857" s="181">
        <v>0.19</v>
      </c>
      <c r="E857" s="181">
        <v>57.7</v>
      </c>
      <c r="F857" s="181">
        <v>0</v>
      </c>
      <c r="G857" s="181">
        <v>1.2450000000000001</v>
      </c>
      <c r="H857" s="181">
        <v>0.21299999999999999</v>
      </c>
      <c r="I857" s="181">
        <v>0.34100000000000003</v>
      </c>
      <c r="J857" s="184">
        <v>1.71340777937949</v>
      </c>
      <c r="K857" s="179">
        <f t="shared" si="48"/>
        <v>2.8093747870614192</v>
      </c>
      <c r="L857" s="179">
        <f t="shared" si="49"/>
        <v>9.5</v>
      </c>
      <c r="M857" s="179">
        <f t="shared" si="50"/>
        <v>2</v>
      </c>
    </row>
    <row r="858" spans="1:13">
      <c r="A858" s="180">
        <v>1290</v>
      </c>
      <c r="B858" s="180" t="s">
        <v>143</v>
      </c>
      <c r="C858" s="180" t="s">
        <v>92</v>
      </c>
      <c r="D858" s="181">
        <v>0.19</v>
      </c>
      <c r="E858" s="181">
        <v>57.7</v>
      </c>
      <c r="F858" s="181">
        <v>0</v>
      </c>
      <c r="G858" s="181">
        <v>1.2450000000000001</v>
      </c>
      <c r="H858" s="181">
        <v>0.21299999999999999</v>
      </c>
      <c r="I858" s="181">
        <v>0.34100000000000003</v>
      </c>
      <c r="J858" s="184">
        <v>4.7423346531645896</v>
      </c>
      <c r="K858" s="179">
        <f t="shared" si="48"/>
        <v>7.7757294946058773</v>
      </c>
      <c r="L858" s="179">
        <f t="shared" si="49"/>
        <v>26.3</v>
      </c>
      <c r="M858" s="179">
        <f t="shared" si="50"/>
        <v>5.4</v>
      </c>
    </row>
    <row r="859" spans="1:13">
      <c r="A859" s="180">
        <v>1290</v>
      </c>
      <c r="B859" s="180" t="s">
        <v>143</v>
      </c>
      <c r="C859" s="180" t="s">
        <v>91</v>
      </c>
      <c r="D859" s="181">
        <v>0.19</v>
      </c>
      <c r="E859" s="181">
        <v>57.7</v>
      </c>
      <c r="F859" s="181">
        <v>0</v>
      </c>
      <c r="G859" s="181">
        <v>1.2450000000000001</v>
      </c>
      <c r="H859" s="181">
        <v>0.21299999999999999</v>
      </c>
      <c r="I859" s="181">
        <v>0.34100000000000003</v>
      </c>
      <c r="J859" s="184">
        <v>2.1273965747469998</v>
      </c>
      <c r="K859" s="179">
        <f t="shared" si="48"/>
        <v>3.4881680654791292</v>
      </c>
      <c r="L859" s="179">
        <f t="shared" si="49"/>
        <v>11.8</v>
      </c>
      <c r="M859" s="179">
        <f t="shared" si="50"/>
        <v>2.4</v>
      </c>
    </row>
    <row r="860" spans="1:13">
      <c r="A860" s="180">
        <v>1290</v>
      </c>
      <c r="B860" s="180" t="s">
        <v>143</v>
      </c>
      <c r="C860" s="180" t="s">
        <v>91</v>
      </c>
      <c r="D860" s="181">
        <v>0.19</v>
      </c>
      <c r="E860" s="181">
        <v>57.7</v>
      </c>
      <c r="F860" s="181">
        <v>0</v>
      </c>
      <c r="G860" s="181">
        <v>1.2450000000000001</v>
      </c>
      <c r="H860" s="181">
        <v>0.21299999999999999</v>
      </c>
      <c r="I860" s="181">
        <v>0.34100000000000003</v>
      </c>
      <c r="J860" s="184">
        <v>2.29633616381959</v>
      </c>
      <c r="K860" s="179">
        <f t="shared" si="48"/>
        <v>3.765168454872093</v>
      </c>
      <c r="L860" s="179">
        <f t="shared" si="49"/>
        <v>12.8</v>
      </c>
      <c r="M860" s="179">
        <f t="shared" si="50"/>
        <v>2.6</v>
      </c>
    </row>
    <row r="861" spans="1:13">
      <c r="A861" s="180">
        <v>1290</v>
      </c>
      <c r="B861" s="180" t="s">
        <v>143</v>
      </c>
      <c r="C861" s="180" t="s">
        <v>91</v>
      </c>
      <c r="D861" s="181">
        <v>0.19</v>
      </c>
      <c r="E861" s="181">
        <v>57.7</v>
      </c>
      <c r="F861" s="181">
        <v>0</v>
      </c>
      <c r="G861" s="181">
        <v>1.2450000000000001</v>
      </c>
      <c r="H861" s="181">
        <v>0.21299999999999999</v>
      </c>
      <c r="I861" s="181">
        <v>0.34100000000000003</v>
      </c>
      <c r="J861" s="184">
        <v>0.15981916883202199</v>
      </c>
      <c r="K861" s="179">
        <f t="shared" si="48"/>
        <v>0.26204616834901795</v>
      </c>
      <c r="L861" s="179">
        <f t="shared" si="49"/>
        <v>0.9</v>
      </c>
      <c r="M861" s="179">
        <f t="shared" si="50"/>
        <v>0.2</v>
      </c>
    </row>
    <row r="862" spans="1:13">
      <c r="A862" s="180">
        <v>1290</v>
      </c>
      <c r="B862" s="180" t="s">
        <v>143</v>
      </c>
      <c r="C862" s="180" t="s">
        <v>92</v>
      </c>
      <c r="D862" s="181">
        <v>0.19</v>
      </c>
      <c r="E862" s="181">
        <v>57.7</v>
      </c>
      <c r="F862" s="181">
        <v>0</v>
      </c>
      <c r="G862" s="181">
        <v>1.2450000000000001</v>
      </c>
      <c r="H862" s="181">
        <v>0.21299999999999999</v>
      </c>
      <c r="I862" s="181">
        <v>0.34100000000000003</v>
      </c>
      <c r="J862" s="184">
        <v>8.4848218430043004E-2</v>
      </c>
      <c r="K862" s="179">
        <f t="shared" si="48"/>
        <v>0.13912067428033312</v>
      </c>
      <c r="L862" s="179">
        <f t="shared" si="49"/>
        <v>0.5</v>
      </c>
      <c r="M862" s="179">
        <f t="shared" si="50"/>
        <v>0.1</v>
      </c>
    </row>
    <row r="863" spans="1:13">
      <c r="A863" s="180">
        <v>1290</v>
      </c>
      <c r="B863" s="180" t="s">
        <v>143</v>
      </c>
      <c r="C863" s="180" t="s">
        <v>92</v>
      </c>
      <c r="D863" s="181">
        <v>0.19</v>
      </c>
      <c r="E863" s="181">
        <v>57.7</v>
      </c>
      <c r="F863" s="181">
        <v>0</v>
      </c>
      <c r="G863" s="181">
        <v>1.2450000000000001</v>
      </c>
      <c r="H863" s="181">
        <v>0.21299999999999999</v>
      </c>
      <c r="I863" s="181">
        <v>0.34100000000000003</v>
      </c>
      <c r="J863" s="184">
        <v>2.23288755627431</v>
      </c>
      <c r="K863" s="179">
        <f t="shared" si="48"/>
        <v>3.6611354742488706</v>
      </c>
      <c r="L863" s="179">
        <f t="shared" si="49"/>
        <v>12.4</v>
      </c>
      <c r="M863" s="179">
        <f t="shared" si="50"/>
        <v>2.5</v>
      </c>
    </row>
    <row r="864" spans="1:13">
      <c r="A864" s="180">
        <v>1290</v>
      </c>
      <c r="B864" s="180" t="s">
        <v>143</v>
      </c>
      <c r="C864" s="180" t="s">
        <v>92</v>
      </c>
      <c r="D864" s="181">
        <v>0.19</v>
      </c>
      <c r="E864" s="181">
        <v>57.7</v>
      </c>
      <c r="F864" s="181">
        <v>0</v>
      </c>
      <c r="G864" s="181">
        <v>1.2450000000000001</v>
      </c>
      <c r="H864" s="181">
        <v>0.21299999999999999</v>
      </c>
      <c r="I864" s="181">
        <v>0.34100000000000003</v>
      </c>
      <c r="J864" s="184">
        <v>0.19344145496589499</v>
      </c>
      <c r="K864" s="179">
        <f t="shared" si="48"/>
        <v>0.31717466962270507</v>
      </c>
      <c r="L864" s="179">
        <f t="shared" si="49"/>
        <v>1.1000000000000001</v>
      </c>
      <c r="M864" s="179">
        <f t="shared" si="50"/>
        <v>0.2</v>
      </c>
    </row>
    <row r="865" spans="1:13">
      <c r="A865" s="180">
        <v>1290</v>
      </c>
      <c r="B865" s="180" t="s">
        <v>143</v>
      </c>
      <c r="C865" s="180" t="s">
        <v>92</v>
      </c>
      <c r="D865" s="181">
        <v>0.19</v>
      </c>
      <c r="E865" s="181">
        <v>57.7</v>
      </c>
      <c r="F865" s="181">
        <v>0</v>
      </c>
      <c r="G865" s="181">
        <v>1.2450000000000001</v>
      </c>
      <c r="H865" s="181">
        <v>0.21299999999999999</v>
      </c>
      <c r="I865" s="181">
        <v>0.34100000000000003</v>
      </c>
      <c r="J865" s="184">
        <v>1.6089864881525001E-2</v>
      </c>
      <c r="K865" s="179">
        <f t="shared" si="48"/>
        <v>2.6381612870785127E-2</v>
      </c>
      <c r="L865" s="179">
        <f t="shared" si="49"/>
        <v>0.1</v>
      </c>
      <c r="M865" s="179">
        <f t="shared" si="50"/>
        <v>0</v>
      </c>
    </row>
    <row r="866" spans="1:13">
      <c r="A866" s="180">
        <v>1290</v>
      </c>
      <c r="B866" s="180" t="s">
        <v>143</v>
      </c>
      <c r="C866" s="180" t="s">
        <v>92</v>
      </c>
      <c r="D866" s="181">
        <v>0.19</v>
      </c>
      <c r="E866" s="181">
        <v>57.7</v>
      </c>
      <c r="F866" s="181">
        <v>0</v>
      </c>
      <c r="G866" s="181">
        <v>1.2450000000000001</v>
      </c>
      <c r="H866" s="181">
        <v>0.21299999999999999</v>
      </c>
      <c r="I866" s="181">
        <v>0.34100000000000003</v>
      </c>
      <c r="J866" s="184">
        <v>1.2371828163623</v>
      </c>
      <c r="K866" s="179">
        <f t="shared" si="48"/>
        <v>2.0285364949916427</v>
      </c>
      <c r="L866" s="179">
        <f t="shared" si="49"/>
        <v>6.9</v>
      </c>
      <c r="M866" s="179">
        <f t="shared" si="50"/>
        <v>1.4</v>
      </c>
    </row>
    <row r="867" spans="1:13">
      <c r="A867" s="180">
        <v>1290</v>
      </c>
      <c r="B867" s="180" t="s">
        <v>143</v>
      </c>
      <c r="C867" s="180" t="s">
        <v>92</v>
      </c>
      <c r="D867" s="181">
        <v>0.19</v>
      </c>
      <c r="E867" s="181">
        <v>57.7</v>
      </c>
      <c r="F867" s="181">
        <v>0</v>
      </c>
      <c r="G867" s="181">
        <v>1.2450000000000001</v>
      </c>
      <c r="H867" s="181">
        <v>0.21299999999999999</v>
      </c>
      <c r="I867" s="181">
        <v>0.34100000000000003</v>
      </c>
      <c r="J867" s="184">
        <v>133.197466193</v>
      </c>
      <c r="K867" s="179">
        <f t="shared" si="48"/>
        <v>218.39611546446756</v>
      </c>
      <c r="L867" s="179">
        <f t="shared" si="49"/>
        <v>739.8</v>
      </c>
      <c r="M867" s="179">
        <f t="shared" si="50"/>
        <v>151.9</v>
      </c>
    </row>
    <row r="868" spans="1:13">
      <c r="A868" s="180">
        <v>1290</v>
      </c>
      <c r="B868" s="180" t="s">
        <v>97</v>
      </c>
      <c r="C868" s="180" t="s">
        <v>91</v>
      </c>
      <c r="D868" s="181">
        <v>0</v>
      </c>
      <c r="E868" s="181">
        <v>49.3</v>
      </c>
      <c r="F868" s="181">
        <v>0.33</v>
      </c>
      <c r="G868" s="181">
        <v>1.2450000000000001</v>
      </c>
      <c r="H868" s="181">
        <v>0.21299999999999999</v>
      </c>
      <c r="I868" s="181">
        <v>0.34100000000000003</v>
      </c>
      <c r="J868" s="184">
        <v>3.8902521172217799E-3</v>
      </c>
      <c r="K868" s="179">
        <f t="shared" ref="K868:K870" si="51">((E868*I868*J868/12)+(F868*J868))*0.765</f>
        <v>5.151356604906108E-3</v>
      </c>
      <c r="L868" s="179">
        <f t="shared" si="49"/>
        <v>0</v>
      </c>
      <c r="M868" s="179">
        <f t="shared" si="50"/>
        <v>0</v>
      </c>
    </row>
    <row r="869" spans="1:13">
      <c r="A869" s="180">
        <v>1290</v>
      </c>
      <c r="B869" s="180" t="s">
        <v>97</v>
      </c>
      <c r="C869" s="180" t="s">
        <v>92</v>
      </c>
      <c r="D869" s="181">
        <v>0</v>
      </c>
      <c r="E869" s="181">
        <v>49.3</v>
      </c>
      <c r="F869" s="181">
        <v>0.33</v>
      </c>
      <c r="G869" s="181">
        <v>1.2450000000000001</v>
      </c>
      <c r="H869" s="181">
        <v>0.21299999999999999</v>
      </c>
      <c r="I869" s="181">
        <v>0.34100000000000003</v>
      </c>
      <c r="J869" s="184">
        <v>0.68038519536821096</v>
      </c>
      <c r="K869" s="179">
        <f t="shared" si="51"/>
        <v>0.9009459192951722</v>
      </c>
      <c r="L869" s="179">
        <f t="shared" si="49"/>
        <v>3.1</v>
      </c>
      <c r="M869" s="179">
        <f t="shared" si="50"/>
        <v>0.5</v>
      </c>
    </row>
    <row r="870" spans="1:13">
      <c r="A870" s="180">
        <v>1290</v>
      </c>
      <c r="B870" s="180" t="s">
        <v>97</v>
      </c>
      <c r="C870" s="180" t="s">
        <v>92</v>
      </c>
      <c r="D870" s="181">
        <v>0</v>
      </c>
      <c r="E870" s="181">
        <v>49.3</v>
      </c>
      <c r="F870" s="181">
        <v>0.33</v>
      </c>
      <c r="G870" s="181">
        <v>1.2450000000000001</v>
      </c>
      <c r="H870" s="181">
        <v>0.21299999999999999</v>
      </c>
      <c r="I870" s="181">
        <v>0.34100000000000003</v>
      </c>
      <c r="J870" s="184">
        <v>22.3439061662</v>
      </c>
      <c r="K870" s="179">
        <f t="shared" si="51"/>
        <v>29.587138607061867</v>
      </c>
      <c r="L870" s="179">
        <f t="shared" si="49"/>
        <v>100.2</v>
      </c>
      <c r="M870" s="179">
        <f t="shared" si="50"/>
        <v>17.100000000000001</v>
      </c>
    </row>
    <row r="871" spans="1:13">
      <c r="A871" s="180">
        <v>1290</v>
      </c>
      <c r="B871" s="180" t="s">
        <v>143</v>
      </c>
      <c r="C871" s="180" t="s">
        <v>94</v>
      </c>
      <c r="D871" s="181">
        <v>0.19</v>
      </c>
      <c r="E871" s="181">
        <v>57.7</v>
      </c>
      <c r="F871" s="181">
        <v>0</v>
      </c>
      <c r="G871" s="181">
        <v>1.2450000000000001</v>
      </c>
      <c r="H871" s="181">
        <v>0.21299999999999999</v>
      </c>
      <c r="I871" s="181">
        <v>0.34100000000000003</v>
      </c>
      <c r="J871" s="184">
        <v>9.8588584461160096</v>
      </c>
      <c r="K871" s="179">
        <f t="shared" si="48"/>
        <v>16.164995094020401</v>
      </c>
      <c r="L871" s="179">
        <f t="shared" si="49"/>
        <v>54.8</v>
      </c>
      <c r="M871" s="179">
        <f t="shared" si="50"/>
        <v>11.2</v>
      </c>
    </row>
    <row r="872" spans="1:13">
      <c r="A872" s="180">
        <v>1310</v>
      </c>
      <c r="B872" s="180" t="s">
        <v>143</v>
      </c>
      <c r="C872" s="180" t="s">
        <v>91</v>
      </c>
      <c r="D872" s="181">
        <v>0.19</v>
      </c>
      <c r="E872" s="181">
        <v>57.7</v>
      </c>
      <c r="F872" s="181">
        <v>0</v>
      </c>
      <c r="G872" s="181">
        <v>1.2450000000000001</v>
      </c>
      <c r="H872" s="181">
        <v>0.21299999999999999</v>
      </c>
      <c r="I872" s="181">
        <v>0.39300000000000002</v>
      </c>
      <c r="J872" s="184">
        <v>4.6551114521174304</v>
      </c>
      <c r="K872" s="179">
        <f t="shared" si="48"/>
        <v>8.7966477332800057</v>
      </c>
      <c r="L872" s="179">
        <f t="shared" si="49"/>
        <v>29.8</v>
      </c>
      <c r="M872" s="179">
        <f t="shared" si="50"/>
        <v>6</v>
      </c>
    </row>
    <row r="873" spans="1:13">
      <c r="A873" s="180">
        <v>1310</v>
      </c>
      <c r="B873" s="180" t="s">
        <v>143</v>
      </c>
      <c r="C873" s="180" t="s">
        <v>92</v>
      </c>
      <c r="D873" s="181">
        <v>0.19</v>
      </c>
      <c r="E873" s="181">
        <v>57.7</v>
      </c>
      <c r="F873" s="181">
        <v>0</v>
      </c>
      <c r="G873" s="181">
        <v>1.2450000000000001</v>
      </c>
      <c r="H873" s="181">
        <v>0.21299999999999999</v>
      </c>
      <c r="I873" s="181">
        <v>0.39300000000000002</v>
      </c>
      <c r="J873" s="184">
        <v>6.4126436133830902</v>
      </c>
      <c r="K873" s="179">
        <f t="shared" si="48"/>
        <v>12.117812320119691</v>
      </c>
      <c r="L873" s="179">
        <f t="shared" si="49"/>
        <v>41.1</v>
      </c>
      <c r="M873" s="179">
        <f t="shared" si="50"/>
        <v>8.1999999999999993</v>
      </c>
    </row>
    <row r="874" spans="1:13">
      <c r="A874" s="180">
        <v>1310</v>
      </c>
      <c r="B874" s="180" t="s">
        <v>143</v>
      </c>
      <c r="C874" s="180" t="s">
        <v>91</v>
      </c>
      <c r="D874" s="181">
        <v>0.19</v>
      </c>
      <c r="E874" s="181">
        <v>57.7</v>
      </c>
      <c r="F874" s="181">
        <v>0</v>
      </c>
      <c r="G874" s="181">
        <v>1.2450000000000001</v>
      </c>
      <c r="H874" s="181">
        <v>0.21299999999999999</v>
      </c>
      <c r="I874" s="181">
        <v>0.39300000000000002</v>
      </c>
      <c r="J874" s="184">
        <v>0.13657027020727699</v>
      </c>
      <c r="K874" s="179">
        <f t="shared" si="48"/>
        <v>0.25807342535393618</v>
      </c>
      <c r="L874" s="179">
        <f t="shared" si="49"/>
        <v>0.9</v>
      </c>
      <c r="M874" s="179">
        <f t="shared" si="50"/>
        <v>0.2</v>
      </c>
    </row>
    <row r="875" spans="1:13">
      <c r="A875" s="180">
        <v>1310</v>
      </c>
      <c r="B875" s="180" t="s">
        <v>143</v>
      </c>
      <c r="C875" s="180" t="s">
        <v>91</v>
      </c>
      <c r="D875" s="181">
        <v>0.19</v>
      </c>
      <c r="E875" s="181">
        <v>57.7</v>
      </c>
      <c r="F875" s="181">
        <v>0</v>
      </c>
      <c r="G875" s="181">
        <v>1.2450000000000001</v>
      </c>
      <c r="H875" s="181">
        <v>0.21299999999999999</v>
      </c>
      <c r="I875" s="181">
        <v>0.39300000000000002</v>
      </c>
      <c r="J875" s="184">
        <v>5.1966675540180196</v>
      </c>
      <c r="K875" s="179">
        <f t="shared" si="48"/>
        <v>9.8200127601390026</v>
      </c>
      <c r="L875" s="179">
        <f t="shared" si="49"/>
        <v>33.299999999999997</v>
      </c>
      <c r="M875" s="179">
        <f t="shared" si="50"/>
        <v>6.7</v>
      </c>
    </row>
    <row r="876" spans="1:13">
      <c r="A876" s="180">
        <v>1310</v>
      </c>
      <c r="B876" s="180" t="s">
        <v>143</v>
      </c>
      <c r="C876" s="180" t="s">
        <v>92</v>
      </c>
      <c r="D876" s="181">
        <v>0.19</v>
      </c>
      <c r="E876" s="181">
        <v>57.7</v>
      </c>
      <c r="F876" s="181">
        <v>0</v>
      </c>
      <c r="G876" s="181">
        <v>1.2450000000000001</v>
      </c>
      <c r="H876" s="181">
        <v>0.21299999999999999</v>
      </c>
      <c r="I876" s="181">
        <v>0.39300000000000002</v>
      </c>
      <c r="J876" s="184">
        <v>9.5526227135485198E-2</v>
      </c>
      <c r="K876" s="179">
        <f t="shared" si="48"/>
        <v>0.18051352326224801</v>
      </c>
      <c r="L876" s="179">
        <f t="shared" si="49"/>
        <v>0.6</v>
      </c>
      <c r="M876" s="179">
        <f t="shared" si="50"/>
        <v>0.1</v>
      </c>
    </row>
    <row r="877" spans="1:13">
      <c r="A877" s="180">
        <v>1310</v>
      </c>
      <c r="B877" s="180" t="s">
        <v>143</v>
      </c>
      <c r="C877" s="180" t="s">
        <v>91</v>
      </c>
      <c r="D877" s="181">
        <v>0.19</v>
      </c>
      <c r="E877" s="181">
        <v>57.7</v>
      </c>
      <c r="F877" s="181">
        <v>0</v>
      </c>
      <c r="G877" s="181">
        <v>1.2450000000000001</v>
      </c>
      <c r="H877" s="181">
        <v>0.21299999999999999</v>
      </c>
      <c r="I877" s="181">
        <v>0.39300000000000002</v>
      </c>
      <c r="J877" s="184">
        <v>1.8816892474997799</v>
      </c>
      <c r="K877" s="179">
        <f t="shared" si="48"/>
        <v>3.5557811287691465</v>
      </c>
      <c r="L877" s="179">
        <f t="shared" si="49"/>
        <v>12</v>
      </c>
      <c r="M877" s="179">
        <f t="shared" si="50"/>
        <v>2.4</v>
      </c>
    </row>
    <row r="878" spans="1:13">
      <c r="A878" s="180">
        <v>1310</v>
      </c>
      <c r="B878" s="180" t="s">
        <v>143</v>
      </c>
      <c r="D878" s="181">
        <v>0.19</v>
      </c>
      <c r="E878" s="181">
        <v>57.7</v>
      </c>
      <c r="F878" s="181">
        <v>0</v>
      </c>
      <c r="G878" s="181">
        <v>1.2450000000000001</v>
      </c>
      <c r="H878" s="181">
        <v>0.21299999999999999</v>
      </c>
      <c r="I878" s="181">
        <v>0.39300000000000002</v>
      </c>
      <c r="J878" s="184">
        <v>1.8939470517012998E-2</v>
      </c>
      <c r="K878" s="179">
        <f t="shared" si="48"/>
        <v>3.5789443949236541E-2</v>
      </c>
      <c r="L878" s="179">
        <f t="shared" si="49"/>
        <v>0.1</v>
      </c>
      <c r="M878" s="179">
        <f t="shared" si="50"/>
        <v>0</v>
      </c>
    </row>
    <row r="879" spans="1:13">
      <c r="A879" s="180">
        <v>1310</v>
      </c>
      <c r="B879" s="180" t="s">
        <v>146</v>
      </c>
      <c r="C879" s="180" t="s">
        <v>92</v>
      </c>
      <c r="D879" s="181">
        <v>0.33</v>
      </c>
      <c r="E879" s="181">
        <v>53.9</v>
      </c>
      <c r="F879" s="181">
        <v>0.08</v>
      </c>
      <c r="G879" s="181">
        <v>1.2450000000000001</v>
      </c>
      <c r="H879" s="181">
        <v>0.21299999999999999</v>
      </c>
      <c r="I879" s="181">
        <v>0.39300000000000002</v>
      </c>
      <c r="J879" s="184">
        <v>0.28440885318547099</v>
      </c>
      <c r="K879" s="179">
        <f t="shared" si="48"/>
        <v>0.52479832611916066</v>
      </c>
      <c r="L879" s="179">
        <f t="shared" si="49"/>
        <v>1.8</v>
      </c>
      <c r="M879" s="179">
        <f t="shared" si="50"/>
        <v>0.4</v>
      </c>
    </row>
    <row r="880" spans="1:13">
      <c r="A880" s="180">
        <v>1310</v>
      </c>
      <c r="B880" s="180" t="s">
        <v>146</v>
      </c>
      <c r="C880" s="180" t="s">
        <v>94</v>
      </c>
      <c r="D880" s="181">
        <v>0.33</v>
      </c>
      <c r="E880" s="181">
        <v>53.9</v>
      </c>
      <c r="F880" s="181">
        <v>0.08</v>
      </c>
      <c r="G880" s="181">
        <v>1.2450000000000001</v>
      </c>
      <c r="H880" s="181">
        <v>0.21299999999999999</v>
      </c>
      <c r="I880" s="181">
        <v>0.39300000000000002</v>
      </c>
      <c r="J880" s="184">
        <v>36.662400986500003</v>
      </c>
      <c r="K880" s="179">
        <f t="shared" si="48"/>
        <v>67.650378860314461</v>
      </c>
      <c r="L880" s="179">
        <f t="shared" si="49"/>
        <v>229.2</v>
      </c>
      <c r="M880" s="179">
        <f t="shared" si="50"/>
        <v>51.3</v>
      </c>
    </row>
    <row r="881" spans="1:13">
      <c r="A881" s="180">
        <v>1310</v>
      </c>
      <c r="B881" s="180" t="s">
        <v>146</v>
      </c>
      <c r="C881" s="180" t="s">
        <v>92</v>
      </c>
      <c r="D881" s="181">
        <v>0.33</v>
      </c>
      <c r="E881" s="181">
        <v>53.9</v>
      </c>
      <c r="F881" s="181">
        <v>0.08</v>
      </c>
      <c r="G881" s="181">
        <v>1.2450000000000001</v>
      </c>
      <c r="H881" s="181">
        <v>0.21299999999999999</v>
      </c>
      <c r="I881" s="181">
        <v>0.39300000000000002</v>
      </c>
      <c r="J881" s="184">
        <v>2.3164037168396299E-2</v>
      </c>
      <c r="K881" s="179">
        <f t="shared" si="48"/>
        <v>4.2742860484054061E-2</v>
      </c>
      <c r="L881" s="179">
        <f t="shared" si="49"/>
        <v>0.1</v>
      </c>
      <c r="M881" s="179">
        <f t="shared" si="50"/>
        <v>0</v>
      </c>
    </row>
    <row r="882" spans="1:13">
      <c r="A882" s="180">
        <v>1310</v>
      </c>
      <c r="B882" s="180" t="s">
        <v>146</v>
      </c>
      <c r="C882" s="180" t="s">
        <v>94</v>
      </c>
      <c r="D882" s="181">
        <v>0.33</v>
      </c>
      <c r="E882" s="181">
        <v>53.9</v>
      </c>
      <c r="F882" s="181">
        <v>0.08</v>
      </c>
      <c r="G882" s="181">
        <v>1.2450000000000001</v>
      </c>
      <c r="H882" s="181">
        <v>0.21299999999999999</v>
      </c>
      <c r="I882" s="181">
        <v>0.39300000000000002</v>
      </c>
      <c r="J882" s="184">
        <v>0.44957827440558601</v>
      </c>
      <c r="K882" s="179">
        <f t="shared" si="48"/>
        <v>0.82957307139004743</v>
      </c>
      <c r="L882" s="179">
        <f t="shared" si="49"/>
        <v>2.8</v>
      </c>
      <c r="M882" s="179">
        <f t="shared" si="50"/>
        <v>0.6</v>
      </c>
    </row>
    <row r="883" spans="1:13">
      <c r="A883" s="180">
        <v>1310</v>
      </c>
      <c r="B883" s="180" t="s">
        <v>146</v>
      </c>
      <c r="C883" s="180" t="s">
        <v>91</v>
      </c>
      <c r="D883" s="181">
        <v>0.33</v>
      </c>
      <c r="E883" s="181">
        <v>53.9</v>
      </c>
      <c r="F883" s="181">
        <v>0.08</v>
      </c>
      <c r="G883" s="181">
        <v>1.2450000000000001</v>
      </c>
      <c r="H883" s="181">
        <v>0.21299999999999999</v>
      </c>
      <c r="I883" s="181">
        <v>0.39300000000000002</v>
      </c>
      <c r="J883" s="184">
        <v>7.4134330302609399</v>
      </c>
      <c r="K883" s="179">
        <f t="shared" si="48"/>
        <v>13.679451963263244</v>
      </c>
      <c r="L883" s="179">
        <f t="shared" si="49"/>
        <v>46.3</v>
      </c>
      <c r="M883" s="179">
        <f t="shared" si="50"/>
        <v>10.4</v>
      </c>
    </row>
    <row r="884" spans="1:13">
      <c r="A884" s="180">
        <v>1310</v>
      </c>
      <c r="B884" s="180" t="s">
        <v>146</v>
      </c>
      <c r="C884" s="180" t="s">
        <v>94</v>
      </c>
      <c r="D884" s="181">
        <v>0.33</v>
      </c>
      <c r="E884" s="181">
        <v>53.9</v>
      </c>
      <c r="F884" s="181">
        <v>0.08</v>
      </c>
      <c r="G884" s="181">
        <v>1.2450000000000001</v>
      </c>
      <c r="H884" s="181">
        <v>0.21299999999999999</v>
      </c>
      <c r="I884" s="181">
        <v>0.39300000000000002</v>
      </c>
      <c r="J884" s="184">
        <v>5.9576506217106102</v>
      </c>
      <c r="K884" s="179">
        <f t="shared" si="48"/>
        <v>10.993205868445962</v>
      </c>
      <c r="L884" s="179">
        <f t="shared" si="49"/>
        <v>37.200000000000003</v>
      </c>
      <c r="M884" s="179">
        <f t="shared" si="50"/>
        <v>8.3000000000000007</v>
      </c>
    </row>
    <row r="885" spans="1:13">
      <c r="A885" s="180">
        <v>1310</v>
      </c>
      <c r="B885" s="180" t="s">
        <v>146</v>
      </c>
      <c r="C885" s="180" t="s">
        <v>94</v>
      </c>
      <c r="D885" s="181">
        <v>0.33</v>
      </c>
      <c r="E885" s="181">
        <v>53.9</v>
      </c>
      <c r="F885" s="181">
        <v>0.08</v>
      </c>
      <c r="G885" s="181">
        <v>1.2450000000000001</v>
      </c>
      <c r="H885" s="181">
        <v>0.21299999999999999</v>
      </c>
      <c r="I885" s="181">
        <v>0.39300000000000002</v>
      </c>
      <c r="J885" s="184">
        <v>1.58896150984764</v>
      </c>
      <c r="K885" s="179">
        <f t="shared" si="48"/>
        <v>2.931991502008612</v>
      </c>
      <c r="L885" s="179">
        <f t="shared" si="49"/>
        <v>9.9</v>
      </c>
      <c r="M885" s="179">
        <f t="shared" si="50"/>
        <v>2.2000000000000002</v>
      </c>
    </row>
    <row r="886" spans="1:13">
      <c r="A886" s="180">
        <v>1310</v>
      </c>
      <c r="B886" s="180" t="s">
        <v>143</v>
      </c>
      <c r="C886" s="180" t="s">
        <v>92</v>
      </c>
      <c r="D886" s="181">
        <v>0.19</v>
      </c>
      <c r="E886" s="181">
        <v>57.7</v>
      </c>
      <c r="F886" s="181">
        <v>0</v>
      </c>
      <c r="G886" s="181">
        <v>1.2450000000000001</v>
      </c>
      <c r="H886" s="181">
        <v>0.21299999999999999</v>
      </c>
      <c r="I886" s="181">
        <v>0.39300000000000002</v>
      </c>
      <c r="J886" s="184">
        <v>0.47396411450734299</v>
      </c>
      <c r="K886" s="179">
        <f t="shared" si="48"/>
        <v>0.89563813808166337</v>
      </c>
      <c r="L886" s="179">
        <f t="shared" si="49"/>
        <v>3</v>
      </c>
      <c r="M886" s="179">
        <f t="shared" si="50"/>
        <v>0.6</v>
      </c>
    </row>
    <row r="887" spans="1:13">
      <c r="A887" s="180">
        <v>1310</v>
      </c>
      <c r="B887" s="180" t="s">
        <v>143</v>
      </c>
      <c r="C887" s="180" t="s">
        <v>92</v>
      </c>
      <c r="D887" s="181">
        <v>0.19</v>
      </c>
      <c r="E887" s="181">
        <v>57.7</v>
      </c>
      <c r="F887" s="181">
        <v>0</v>
      </c>
      <c r="G887" s="181">
        <v>1.2450000000000001</v>
      </c>
      <c r="H887" s="181">
        <v>0.21299999999999999</v>
      </c>
      <c r="I887" s="181">
        <v>0.39300000000000002</v>
      </c>
      <c r="J887" s="184">
        <v>10.4954527107</v>
      </c>
      <c r="K887" s="179">
        <f t="shared" si="48"/>
        <v>19.832994601092025</v>
      </c>
      <c r="L887" s="179">
        <f t="shared" si="49"/>
        <v>67.2</v>
      </c>
      <c r="M887" s="179">
        <f t="shared" si="50"/>
        <v>13.5</v>
      </c>
    </row>
    <row r="888" spans="1:13">
      <c r="A888" s="180">
        <v>1310</v>
      </c>
      <c r="B888" s="180" t="s">
        <v>143</v>
      </c>
      <c r="C888" s="180" t="s">
        <v>92</v>
      </c>
      <c r="D888" s="181">
        <v>0.19</v>
      </c>
      <c r="E888" s="181">
        <v>57.7</v>
      </c>
      <c r="F888" s="181">
        <v>0</v>
      </c>
      <c r="G888" s="181">
        <v>1.2450000000000001</v>
      </c>
      <c r="H888" s="181">
        <v>0.21299999999999999</v>
      </c>
      <c r="I888" s="181">
        <v>0.39300000000000002</v>
      </c>
      <c r="J888" s="184">
        <v>0.617559007843545</v>
      </c>
      <c r="K888" s="179">
        <f t="shared" si="48"/>
        <v>1.166985818146751</v>
      </c>
      <c r="L888" s="179">
        <f t="shared" si="49"/>
        <v>4</v>
      </c>
      <c r="M888" s="179">
        <f t="shared" si="50"/>
        <v>0.8</v>
      </c>
    </row>
    <row r="889" spans="1:13">
      <c r="A889" s="180">
        <v>1310</v>
      </c>
      <c r="B889" s="180" t="s">
        <v>143</v>
      </c>
      <c r="C889" s="180" t="s">
        <v>92</v>
      </c>
      <c r="D889" s="181">
        <v>0.19</v>
      </c>
      <c r="E889" s="181">
        <v>57.7</v>
      </c>
      <c r="F889" s="181">
        <v>0</v>
      </c>
      <c r="G889" s="181">
        <v>1.2450000000000001</v>
      </c>
      <c r="H889" s="181">
        <v>0.21299999999999999</v>
      </c>
      <c r="I889" s="181">
        <v>0.39300000000000002</v>
      </c>
      <c r="J889" s="184">
        <v>0.55606813223519802</v>
      </c>
      <c r="K889" s="179">
        <f t="shared" si="48"/>
        <v>1.0507880477815479</v>
      </c>
      <c r="L889" s="179">
        <f t="shared" si="49"/>
        <v>3.6</v>
      </c>
      <c r="M889" s="179">
        <f t="shared" si="50"/>
        <v>0.7</v>
      </c>
    </row>
    <row r="890" spans="1:13">
      <c r="A890" s="180">
        <v>1310</v>
      </c>
      <c r="B890" s="180" t="s">
        <v>143</v>
      </c>
      <c r="D890" s="181">
        <v>0.19</v>
      </c>
      <c r="E890" s="181">
        <v>57.7</v>
      </c>
      <c r="F890" s="181">
        <v>0</v>
      </c>
      <c r="G890" s="181">
        <v>1.2450000000000001</v>
      </c>
      <c r="H890" s="181">
        <v>0.21299999999999999</v>
      </c>
      <c r="I890" s="181">
        <v>0.39300000000000002</v>
      </c>
      <c r="J890" s="184">
        <v>11.398166959599999</v>
      </c>
      <c r="K890" s="179">
        <f t="shared" si="48"/>
        <v>21.53883114938213</v>
      </c>
      <c r="L890" s="179">
        <f t="shared" si="49"/>
        <v>73</v>
      </c>
      <c r="M890" s="179">
        <f t="shared" si="50"/>
        <v>14.6</v>
      </c>
    </row>
    <row r="891" spans="1:13">
      <c r="A891" s="180">
        <v>1310</v>
      </c>
      <c r="B891" s="180" t="s">
        <v>143</v>
      </c>
      <c r="D891" s="181">
        <v>0.19</v>
      </c>
      <c r="E891" s="181">
        <v>57.7</v>
      </c>
      <c r="F891" s="181">
        <v>0</v>
      </c>
      <c r="G891" s="181">
        <v>1.2450000000000001</v>
      </c>
      <c r="H891" s="181">
        <v>0.21299999999999999</v>
      </c>
      <c r="I891" s="181">
        <v>0.39300000000000002</v>
      </c>
      <c r="J891" s="184">
        <v>3.3073101373158803E-2</v>
      </c>
      <c r="K891" s="179">
        <f t="shared" si="48"/>
        <v>6.2497412837323872E-2</v>
      </c>
      <c r="L891" s="179">
        <f t="shared" si="49"/>
        <v>0.2</v>
      </c>
      <c r="M891" s="179">
        <f t="shared" si="50"/>
        <v>0</v>
      </c>
    </row>
    <row r="892" spans="1:13">
      <c r="A892" s="180">
        <v>1310</v>
      </c>
      <c r="B892" s="180" t="s">
        <v>146</v>
      </c>
      <c r="C892" s="180" t="s">
        <v>92</v>
      </c>
      <c r="D892" s="181">
        <v>0.33</v>
      </c>
      <c r="E892" s="181">
        <v>53.9</v>
      </c>
      <c r="F892" s="181">
        <v>0.08</v>
      </c>
      <c r="G892" s="181">
        <v>1.2450000000000001</v>
      </c>
      <c r="H892" s="181">
        <v>0.21299999999999999</v>
      </c>
      <c r="I892" s="181">
        <v>0.39300000000000002</v>
      </c>
      <c r="J892" s="184">
        <v>6.4096714796850099E-2</v>
      </c>
      <c r="K892" s="179">
        <f t="shared" si="48"/>
        <v>0.11827286056101773</v>
      </c>
      <c r="L892" s="179">
        <f t="shared" si="49"/>
        <v>0.4</v>
      </c>
      <c r="M892" s="179">
        <f t="shared" si="50"/>
        <v>0.1</v>
      </c>
    </row>
    <row r="893" spans="1:13">
      <c r="A893" s="180">
        <v>1310</v>
      </c>
      <c r="B893" s="180" t="s">
        <v>146</v>
      </c>
      <c r="C893" s="180" t="s">
        <v>92</v>
      </c>
      <c r="D893" s="181">
        <v>0.33</v>
      </c>
      <c r="E893" s="181">
        <v>53.9</v>
      </c>
      <c r="F893" s="181">
        <v>0.08</v>
      </c>
      <c r="G893" s="181">
        <v>1.2450000000000001</v>
      </c>
      <c r="H893" s="181">
        <v>0.21299999999999999</v>
      </c>
      <c r="I893" s="181">
        <v>0.39300000000000002</v>
      </c>
      <c r="J893" s="184">
        <v>2.2975893327058601</v>
      </c>
      <c r="K893" s="179">
        <f t="shared" si="48"/>
        <v>4.2395692764421709</v>
      </c>
      <c r="L893" s="179">
        <f t="shared" si="49"/>
        <v>14.4</v>
      </c>
      <c r="M893" s="179">
        <f t="shared" si="50"/>
        <v>3.2</v>
      </c>
    </row>
    <row r="894" spans="1:13">
      <c r="A894" s="180">
        <v>1310</v>
      </c>
      <c r="B894" s="180" t="s">
        <v>146</v>
      </c>
      <c r="C894" s="180" t="s">
        <v>92</v>
      </c>
      <c r="D894" s="181">
        <v>0.33</v>
      </c>
      <c r="E894" s="181">
        <v>53.9</v>
      </c>
      <c r="F894" s="181">
        <v>0.08</v>
      </c>
      <c r="G894" s="181">
        <v>1.2450000000000001</v>
      </c>
      <c r="H894" s="181">
        <v>0.21299999999999999</v>
      </c>
      <c r="I894" s="181">
        <v>0.39300000000000002</v>
      </c>
      <c r="J894" s="184">
        <v>0.33507455377686901</v>
      </c>
      <c r="K894" s="179">
        <f t="shared" si="48"/>
        <v>0.61828794349292315</v>
      </c>
      <c r="L894" s="179">
        <f t="shared" si="49"/>
        <v>2.1</v>
      </c>
      <c r="M894" s="179">
        <f t="shared" si="50"/>
        <v>0.5</v>
      </c>
    </row>
    <row r="895" spans="1:13">
      <c r="A895" s="180">
        <v>1310</v>
      </c>
      <c r="B895" s="180" t="s">
        <v>146</v>
      </c>
      <c r="D895" s="181">
        <v>0.33</v>
      </c>
      <c r="E895" s="181">
        <v>53.9</v>
      </c>
      <c r="F895" s="181">
        <v>0.08</v>
      </c>
      <c r="G895" s="181">
        <v>1.2450000000000001</v>
      </c>
      <c r="H895" s="181">
        <v>0.21299999999999999</v>
      </c>
      <c r="I895" s="181">
        <v>0.39300000000000002</v>
      </c>
      <c r="J895" s="184">
        <v>0.112046937576748</v>
      </c>
      <c r="K895" s="179">
        <f t="shared" si="48"/>
        <v>0.2067518103900548</v>
      </c>
      <c r="L895" s="179">
        <f t="shared" si="49"/>
        <v>0.7</v>
      </c>
      <c r="M895" s="179">
        <f t="shared" si="50"/>
        <v>0.2</v>
      </c>
    </row>
    <row r="896" spans="1:13">
      <c r="A896" s="180">
        <v>1310</v>
      </c>
      <c r="B896" s="180" t="s">
        <v>146</v>
      </c>
      <c r="C896" s="180" t="s">
        <v>92</v>
      </c>
      <c r="D896" s="181">
        <v>0.33</v>
      </c>
      <c r="E896" s="181">
        <v>53.9</v>
      </c>
      <c r="F896" s="181">
        <v>0.08</v>
      </c>
      <c r="G896" s="181">
        <v>1.2450000000000001</v>
      </c>
      <c r="H896" s="181">
        <v>0.21299999999999999</v>
      </c>
      <c r="I896" s="181">
        <v>0.39300000000000002</v>
      </c>
      <c r="J896" s="184">
        <v>1.8996988135509101</v>
      </c>
      <c r="K896" s="179">
        <f t="shared" si="48"/>
        <v>3.5053717432344782</v>
      </c>
      <c r="L896" s="179">
        <f t="shared" si="49"/>
        <v>11.9</v>
      </c>
      <c r="M896" s="179">
        <f t="shared" si="50"/>
        <v>2.7</v>
      </c>
    </row>
    <row r="897" spans="1:13">
      <c r="A897" s="180">
        <v>1310</v>
      </c>
      <c r="B897" s="180" t="s">
        <v>146</v>
      </c>
      <c r="D897" s="181">
        <v>0.33</v>
      </c>
      <c r="E897" s="181">
        <v>53.9</v>
      </c>
      <c r="F897" s="181">
        <v>0.08</v>
      </c>
      <c r="G897" s="181">
        <v>1.2450000000000001</v>
      </c>
      <c r="H897" s="181">
        <v>0.21299999999999999</v>
      </c>
      <c r="I897" s="181">
        <v>0.39300000000000002</v>
      </c>
      <c r="J897" s="184">
        <v>0.31006014936130999</v>
      </c>
      <c r="K897" s="179">
        <f t="shared" si="48"/>
        <v>0.57213073910522327</v>
      </c>
      <c r="L897" s="179">
        <f t="shared" si="49"/>
        <v>1.9</v>
      </c>
      <c r="M897" s="179">
        <f t="shared" si="50"/>
        <v>0.4</v>
      </c>
    </row>
    <row r="898" spans="1:13">
      <c r="A898" s="180">
        <v>1310</v>
      </c>
      <c r="B898" s="180" t="s">
        <v>146</v>
      </c>
      <c r="C898" s="180" t="s">
        <v>92</v>
      </c>
      <c r="D898" s="181">
        <v>0.33</v>
      </c>
      <c r="E898" s="181">
        <v>53.9</v>
      </c>
      <c r="F898" s="181">
        <v>0.08</v>
      </c>
      <c r="G898" s="181">
        <v>1.2450000000000001</v>
      </c>
      <c r="H898" s="181">
        <v>0.21299999999999999</v>
      </c>
      <c r="I898" s="181">
        <v>0.39300000000000002</v>
      </c>
      <c r="J898" s="184">
        <v>0.39974122938415801</v>
      </c>
      <c r="K898" s="179">
        <f t="shared" si="48"/>
        <v>0.73761250999038297</v>
      </c>
      <c r="L898" s="179">
        <f t="shared" si="49"/>
        <v>2.5</v>
      </c>
      <c r="M898" s="179">
        <f t="shared" si="50"/>
        <v>0.6</v>
      </c>
    </row>
    <row r="899" spans="1:13">
      <c r="A899" s="180">
        <v>1310</v>
      </c>
      <c r="B899" s="180" t="s">
        <v>146</v>
      </c>
      <c r="D899" s="181">
        <v>0.33</v>
      </c>
      <c r="E899" s="181">
        <v>53.9</v>
      </c>
      <c r="F899" s="181">
        <v>0.08</v>
      </c>
      <c r="G899" s="181">
        <v>1.2450000000000001</v>
      </c>
      <c r="H899" s="181">
        <v>0.21299999999999999</v>
      </c>
      <c r="I899" s="181">
        <v>0.39300000000000002</v>
      </c>
      <c r="J899" s="184">
        <v>5.5995821981339199E-2</v>
      </c>
      <c r="K899" s="179">
        <f t="shared" ref="K899:K962" si="52">(E899*I899*J899/12)+(F899*J899)</f>
        <v>0.10332489061551663</v>
      </c>
      <c r="L899" s="179">
        <f t="shared" ref="L899:L962" si="53">ROUND(2.721*G899*K899,1)</f>
        <v>0.4</v>
      </c>
      <c r="M899" s="179">
        <f t="shared" ref="M899:M962" si="54">ROUND((2.721*H899*K899)+(D899*J899),1)</f>
        <v>0.1</v>
      </c>
    </row>
    <row r="900" spans="1:13">
      <c r="A900" s="180">
        <v>1310</v>
      </c>
      <c r="B900" s="180" t="s">
        <v>146</v>
      </c>
      <c r="C900" s="180" t="s">
        <v>94</v>
      </c>
      <c r="D900" s="181">
        <v>0.33</v>
      </c>
      <c r="E900" s="181">
        <v>53.9</v>
      </c>
      <c r="F900" s="181">
        <v>0.08</v>
      </c>
      <c r="G900" s="181">
        <v>1.2450000000000001</v>
      </c>
      <c r="H900" s="181">
        <v>0.21299999999999999</v>
      </c>
      <c r="I900" s="181">
        <v>0.39300000000000002</v>
      </c>
      <c r="J900" s="184">
        <v>115.157171323</v>
      </c>
      <c r="K900" s="179">
        <f t="shared" si="52"/>
        <v>212.49089145448272</v>
      </c>
      <c r="L900" s="179">
        <f t="shared" si="53"/>
        <v>719.8</v>
      </c>
      <c r="M900" s="179">
        <f t="shared" si="54"/>
        <v>161.19999999999999</v>
      </c>
    </row>
    <row r="901" spans="1:13">
      <c r="A901" s="180">
        <v>1310</v>
      </c>
      <c r="B901" s="180" t="s">
        <v>146</v>
      </c>
      <c r="D901" s="181">
        <v>0.33</v>
      </c>
      <c r="E901" s="181">
        <v>53.9</v>
      </c>
      <c r="F901" s="181">
        <v>0.08</v>
      </c>
      <c r="G901" s="181">
        <v>1.2450000000000001</v>
      </c>
      <c r="H901" s="181">
        <v>0.21299999999999999</v>
      </c>
      <c r="I901" s="181">
        <v>0.39300000000000002</v>
      </c>
      <c r="J901" s="184">
        <v>0.109350413730445</v>
      </c>
      <c r="K901" s="179">
        <f t="shared" si="52"/>
        <v>0.20177611717576038</v>
      </c>
      <c r="L901" s="179">
        <f t="shared" si="53"/>
        <v>0.7</v>
      </c>
      <c r="M901" s="179">
        <f t="shared" si="54"/>
        <v>0.2</v>
      </c>
    </row>
    <row r="902" spans="1:13">
      <c r="A902" s="180">
        <v>1310</v>
      </c>
      <c r="B902" s="180" t="s">
        <v>146</v>
      </c>
      <c r="D902" s="181">
        <v>0.33</v>
      </c>
      <c r="E902" s="181">
        <v>53.9</v>
      </c>
      <c r="F902" s="181">
        <v>0.08</v>
      </c>
      <c r="G902" s="181">
        <v>1.2450000000000001</v>
      </c>
      <c r="H902" s="181">
        <v>0.21299999999999999</v>
      </c>
      <c r="I902" s="181">
        <v>0.39300000000000002</v>
      </c>
      <c r="J902" s="184">
        <v>4.6039644878510498E-2</v>
      </c>
      <c r="K902" s="179">
        <f t="shared" si="52"/>
        <v>8.4953503720949536E-2</v>
      </c>
      <c r="L902" s="179">
        <f t="shared" si="53"/>
        <v>0.3</v>
      </c>
      <c r="M902" s="179">
        <f t="shared" si="54"/>
        <v>0.1</v>
      </c>
    </row>
    <row r="903" spans="1:13">
      <c r="A903" s="180">
        <v>1310</v>
      </c>
      <c r="B903" s="180" t="s">
        <v>146</v>
      </c>
      <c r="C903" s="180" t="s">
        <v>92</v>
      </c>
      <c r="D903" s="181">
        <v>0.33</v>
      </c>
      <c r="E903" s="181">
        <v>53.9</v>
      </c>
      <c r="F903" s="181">
        <v>0.08</v>
      </c>
      <c r="G903" s="181">
        <v>1.2450000000000001</v>
      </c>
      <c r="H903" s="181">
        <v>0.21299999999999999</v>
      </c>
      <c r="I903" s="181">
        <v>0.39300000000000002</v>
      </c>
      <c r="J903" s="184">
        <v>2.7864634263378099</v>
      </c>
      <c r="K903" s="179">
        <f t="shared" si="52"/>
        <v>5.1416519758641863</v>
      </c>
      <c r="L903" s="179">
        <f t="shared" si="53"/>
        <v>17.399999999999999</v>
      </c>
      <c r="M903" s="179">
        <f t="shared" si="54"/>
        <v>3.9</v>
      </c>
    </row>
    <row r="904" spans="1:13">
      <c r="A904" s="180">
        <v>1310</v>
      </c>
      <c r="B904" s="180" t="s">
        <v>146</v>
      </c>
      <c r="C904" s="180" t="s">
        <v>92</v>
      </c>
      <c r="D904" s="181">
        <v>0.33</v>
      </c>
      <c r="E904" s="181">
        <v>53.9</v>
      </c>
      <c r="F904" s="181">
        <v>0.08</v>
      </c>
      <c r="G904" s="181">
        <v>1.2450000000000001</v>
      </c>
      <c r="H904" s="181">
        <v>0.21299999999999999</v>
      </c>
      <c r="I904" s="181">
        <v>0.39300000000000002</v>
      </c>
      <c r="J904" s="184">
        <v>0.24885447673650701</v>
      </c>
      <c r="K904" s="179">
        <f t="shared" si="52"/>
        <v>0.45919250183612115</v>
      </c>
      <c r="L904" s="179">
        <f t="shared" si="53"/>
        <v>1.6</v>
      </c>
      <c r="M904" s="179">
        <f t="shared" si="54"/>
        <v>0.3</v>
      </c>
    </row>
    <row r="905" spans="1:13">
      <c r="A905" s="180">
        <v>1310</v>
      </c>
      <c r="B905" s="180" t="s">
        <v>149</v>
      </c>
      <c r="C905" s="180" t="s">
        <v>92</v>
      </c>
      <c r="D905" s="181">
        <v>0.22</v>
      </c>
      <c r="E905" s="181">
        <v>50.8</v>
      </c>
      <c r="F905" s="181">
        <v>0</v>
      </c>
      <c r="G905" s="181">
        <v>1.2450000000000001</v>
      </c>
      <c r="H905" s="181">
        <v>0.21299999999999999</v>
      </c>
      <c r="I905" s="181">
        <v>0.39300000000000002</v>
      </c>
      <c r="J905" s="184">
        <v>5.7524865809259799E-2</v>
      </c>
      <c r="K905" s="179">
        <f t="shared" si="52"/>
        <v>9.5704119246865546E-2</v>
      </c>
      <c r="L905" s="179">
        <f t="shared" si="53"/>
        <v>0.3</v>
      </c>
      <c r="M905" s="179">
        <f t="shared" si="54"/>
        <v>0.1</v>
      </c>
    </row>
    <row r="906" spans="1:13">
      <c r="A906" s="180">
        <v>1310</v>
      </c>
      <c r="B906" s="180" t="s">
        <v>149</v>
      </c>
      <c r="C906" s="180" t="s">
        <v>92</v>
      </c>
      <c r="D906" s="181">
        <v>0.22</v>
      </c>
      <c r="E906" s="181">
        <v>50.8</v>
      </c>
      <c r="F906" s="181">
        <v>0</v>
      </c>
      <c r="G906" s="181">
        <v>1.2450000000000001</v>
      </c>
      <c r="H906" s="181">
        <v>0.21299999999999999</v>
      </c>
      <c r="I906" s="181">
        <v>0.39300000000000002</v>
      </c>
      <c r="J906" s="184">
        <v>0.34946168233073899</v>
      </c>
      <c r="K906" s="179">
        <f t="shared" si="52"/>
        <v>0.5813994008936505</v>
      </c>
      <c r="L906" s="179">
        <f t="shared" si="53"/>
        <v>2</v>
      </c>
      <c r="M906" s="179">
        <f t="shared" si="54"/>
        <v>0.4</v>
      </c>
    </row>
    <row r="907" spans="1:13">
      <c r="A907" s="180">
        <v>1310</v>
      </c>
      <c r="B907" s="180" t="s">
        <v>149</v>
      </c>
      <c r="C907" s="180" t="s">
        <v>92</v>
      </c>
      <c r="D907" s="181">
        <v>0.22</v>
      </c>
      <c r="E907" s="181">
        <v>50.8</v>
      </c>
      <c r="F907" s="181">
        <v>0</v>
      </c>
      <c r="G907" s="181">
        <v>1.2450000000000001</v>
      </c>
      <c r="H907" s="181">
        <v>0.21299999999999999</v>
      </c>
      <c r="I907" s="181">
        <v>0.39300000000000002</v>
      </c>
      <c r="J907" s="184">
        <v>0.28358834350863499</v>
      </c>
      <c r="K907" s="179">
        <f t="shared" si="52"/>
        <v>0.47180592709531605</v>
      </c>
      <c r="L907" s="179">
        <f t="shared" si="53"/>
        <v>1.6</v>
      </c>
      <c r="M907" s="179">
        <f t="shared" si="54"/>
        <v>0.3</v>
      </c>
    </row>
    <row r="908" spans="1:13">
      <c r="A908" s="180">
        <v>1310</v>
      </c>
      <c r="B908" s="180" t="s">
        <v>149</v>
      </c>
      <c r="C908" s="180" t="s">
        <v>92</v>
      </c>
      <c r="D908" s="181">
        <v>0.22</v>
      </c>
      <c r="E908" s="181">
        <v>50.8</v>
      </c>
      <c r="F908" s="181">
        <v>0</v>
      </c>
      <c r="G908" s="181">
        <v>1.2450000000000001</v>
      </c>
      <c r="H908" s="181">
        <v>0.21299999999999999</v>
      </c>
      <c r="I908" s="181">
        <v>0.39300000000000002</v>
      </c>
      <c r="J908" s="184">
        <v>59.969543076999997</v>
      </c>
      <c r="K908" s="179">
        <f t="shared" si="52"/>
        <v>99.771328817204903</v>
      </c>
      <c r="L908" s="179">
        <f t="shared" si="53"/>
        <v>338</v>
      </c>
      <c r="M908" s="179">
        <f t="shared" si="54"/>
        <v>71</v>
      </c>
    </row>
    <row r="909" spans="1:13">
      <c r="A909" s="180">
        <v>1310</v>
      </c>
      <c r="B909" s="180" t="s">
        <v>149</v>
      </c>
      <c r="C909" s="180" t="s">
        <v>92</v>
      </c>
      <c r="D909" s="181">
        <v>0.22</v>
      </c>
      <c r="E909" s="181">
        <v>50.8</v>
      </c>
      <c r="F909" s="181">
        <v>0</v>
      </c>
      <c r="G909" s="181">
        <v>1.2450000000000001</v>
      </c>
      <c r="H909" s="181">
        <v>0.21299999999999999</v>
      </c>
      <c r="I909" s="181">
        <v>0.39300000000000002</v>
      </c>
      <c r="J909" s="184">
        <v>1.4215379043931499E-2</v>
      </c>
      <c r="K909" s="179">
        <f t="shared" si="52"/>
        <v>2.3650126115388834E-2</v>
      </c>
      <c r="L909" s="179">
        <f t="shared" si="53"/>
        <v>0.1</v>
      </c>
      <c r="M909" s="179">
        <f t="shared" si="54"/>
        <v>0</v>
      </c>
    </row>
    <row r="910" spans="1:13">
      <c r="A910" s="180">
        <v>1310</v>
      </c>
      <c r="B910" s="180" t="s">
        <v>149</v>
      </c>
      <c r="C910" s="180" t="s">
        <v>91</v>
      </c>
      <c r="D910" s="181">
        <v>0.22</v>
      </c>
      <c r="E910" s="181">
        <v>50.8</v>
      </c>
      <c r="F910" s="181">
        <v>0</v>
      </c>
      <c r="G910" s="181">
        <v>1.2450000000000001</v>
      </c>
      <c r="H910" s="181">
        <v>0.21299999999999999</v>
      </c>
      <c r="I910" s="181">
        <v>0.39300000000000002</v>
      </c>
      <c r="J910" s="184">
        <v>0.51371908951427903</v>
      </c>
      <c r="K910" s="179">
        <f t="shared" si="52"/>
        <v>0.85467444922490599</v>
      </c>
      <c r="L910" s="179">
        <f t="shared" si="53"/>
        <v>2.9</v>
      </c>
      <c r="M910" s="179">
        <f t="shared" si="54"/>
        <v>0.6</v>
      </c>
    </row>
    <row r="911" spans="1:13">
      <c r="A911" s="180">
        <v>1310</v>
      </c>
      <c r="B911" s="180" t="s">
        <v>149</v>
      </c>
      <c r="C911" s="180" t="s">
        <v>92</v>
      </c>
      <c r="D911" s="181">
        <v>0.22</v>
      </c>
      <c r="E911" s="181">
        <v>50.8</v>
      </c>
      <c r="F911" s="181">
        <v>0</v>
      </c>
      <c r="G911" s="181">
        <v>1.2450000000000001</v>
      </c>
      <c r="H911" s="181">
        <v>0.21299999999999999</v>
      </c>
      <c r="I911" s="181">
        <v>0.39300000000000002</v>
      </c>
      <c r="J911" s="184">
        <v>2.4553118174220302E-3</v>
      </c>
      <c r="K911" s="179">
        <f t="shared" si="52"/>
        <v>4.0849022706450321E-3</v>
      </c>
      <c r="L911" s="179">
        <f t="shared" si="53"/>
        <v>0</v>
      </c>
      <c r="M911" s="179">
        <f t="shared" si="54"/>
        <v>0</v>
      </c>
    </row>
    <row r="912" spans="1:13">
      <c r="A912" s="180">
        <v>1310</v>
      </c>
      <c r="B912" s="180" t="s">
        <v>149</v>
      </c>
      <c r="C912" s="180" t="s">
        <v>92</v>
      </c>
      <c r="D912" s="181">
        <v>0.22</v>
      </c>
      <c r="E912" s="181">
        <v>50.8</v>
      </c>
      <c r="F912" s="181">
        <v>0</v>
      </c>
      <c r="G912" s="181">
        <v>1.2450000000000001</v>
      </c>
      <c r="H912" s="181">
        <v>0.21299999999999999</v>
      </c>
      <c r="I912" s="181">
        <v>0.39300000000000002</v>
      </c>
      <c r="J912" s="184">
        <v>1.4135286954785999</v>
      </c>
      <c r="K912" s="179">
        <f t="shared" si="52"/>
        <v>2.3516876906677466</v>
      </c>
      <c r="L912" s="179">
        <f t="shared" si="53"/>
        <v>8</v>
      </c>
      <c r="M912" s="179">
        <f t="shared" si="54"/>
        <v>1.7</v>
      </c>
    </row>
    <row r="913" spans="1:13">
      <c r="A913" s="180">
        <v>1310</v>
      </c>
      <c r="B913" s="180" t="s">
        <v>149</v>
      </c>
      <c r="C913" s="180" t="s">
        <v>92</v>
      </c>
      <c r="D913" s="181">
        <v>0.22</v>
      </c>
      <c r="E913" s="181">
        <v>50.8</v>
      </c>
      <c r="F913" s="181">
        <v>0</v>
      </c>
      <c r="G913" s="181">
        <v>1.2450000000000001</v>
      </c>
      <c r="H913" s="181">
        <v>0.21299999999999999</v>
      </c>
      <c r="I913" s="181">
        <v>0.39300000000000002</v>
      </c>
      <c r="J913" s="184">
        <v>0.62388448553563403</v>
      </c>
      <c r="K913" s="179">
        <f t="shared" si="52"/>
        <v>1.0379566185856344</v>
      </c>
      <c r="L913" s="179">
        <f t="shared" si="53"/>
        <v>3.5</v>
      </c>
      <c r="M913" s="179">
        <f t="shared" si="54"/>
        <v>0.7</v>
      </c>
    </row>
    <row r="914" spans="1:13">
      <c r="A914" s="180">
        <v>1310</v>
      </c>
      <c r="B914" s="180" t="s">
        <v>149</v>
      </c>
      <c r="C914" s="180" t="s">
        <v>92</v>
      </c>
      <c r="D914" s="181">
        <v>0.22</v>
      </c>
      <c r="E914" s="181">
        <v>50.8</v>
      </c>
      <c r="F914" s="181">
        <v>0</v>
      </c>
      <c r="G914" s="181">
        <v>1.2450000000000001</v>
      </c>
      <c r="H914" s="181">
        <v>0.21299999999999999</v>
      </c>
      <c r="I914" s="181">
        <v>0.39300000000000002</v>
      </c>
      <c r="J914" s="184">
        <v>2.8272850607315299</v>
      </c>
      <c r="K914" s="179">
        <f t="shared" si="52"/>
        <v>4.7037541555390465</v>
      </c>
      <c r="L914" s="179">
        <f t="shared" si="53"/>
        <v>15.9</v>
      </c>
      <c r="M914" s="179">
        <f t="shared" si="54"/>
        <v>3.3</v>
      </c>
    </row>
    <row r="915" spans="1:13">
      <c r="A915" s="180">
        <v>1310</v>
      </c>
      <c r="B915" s="180" t="s">
        <v>149</v>
      </c>
      <c r="C915" s="180" t="s">
        <v>92</v>
      </c>
      <c r="D915" s="181">
        <v>0.22</v>
      </c>
      <c r="E915" s="181">
        <v>50.8</v>
      </c>
      <c r="F915" s="181">
        <v>0</v>
      </c>
      <c r="G915" s="181">
        <v>1.2450000000000001</v>
      </c>
      <c r="H915" s="181">
        <v>0.21299999999999999</v>
      </c>
      <c r="I915" s="181">
        <v>0.39300000000000002</v>
      </c>
      <c r="J915" s="184">
        <v>15.4650362677</v>
      </c>
      <c r="K915" s="179">
        <f t="shared" si="52"/>
        <v>25.729180838572493</v>
      </c>
      <c r="L915" s="179">
        <f t="shared" si="53"/>
        <v>87.2</v>
      </c>
      <c r="M915" s="179">
        <f t="shared" si="54"/>
        <v>18.3</v>
      </c>
    </row>
    <row r="916" spans="1:13">
      <c r="A916" s="180">
        <v>1310</v>
      </c>
      <c r="B916" s="180" t="s">
        <v>143</v>
      </c>
      <c r="C916" s="180" t="s">
        <v>94</v>
      </c>
      <c r="D916" s="181">
        <v>0.19</v>
      </c>
      <c r="E916" s="181">
        <v>57.7</v>
      </c>
      <c r="F916" s="181">
        <v>0</v>
      </c>
      <c r="G916" s="181">
        <v>1.2450000000000001</v>
      </c>
      <c r="H916" s="181">
        <v>0.21299999999999999</v>
      </c>
      <c r="I916" s="181">
        <v>0.39300000000000002</v>
      </c>
      <c r="J916" s="184">
        <v>41.747944540200002</v>
      </c>
      <c r="K916" s="179">
        <f t="shared" si="52"/>
        <v>78.890047099002444</v>
      </c>
      <c r="L916" s="179">
        <f t="shared" si="53"/>
        <v>267.3</v>
      </c>
      <c r="M916" s="179">
        <f t="shared" si="54"/>
        <v>53.7</v>
      </c>
    </row>
    <row r="917" spans="1:13">
      <c r="A917" s="180">
        <v>1310</v>
      </c>
      <c r="B917" s="180" t="s">
        <v>143</v>
      </c>
      <c r="D917" s="181">
        <v>0.19</v>
      </c>
      <c r="E917" s="181">
        <v>57.7</v>
      </c>
      <c r="F917" s="181">
        <v>0</v>
      </c>
      <c r="G917" s="181">
        <v>1.2450000000000001</v>
      </c>
      <c r="H917" s="181">
        <v>0.21299999999999999</v>
      </c>
      <c r="I917" s="181">
        <v>0.39300000000000002</v>
      </c>
      <c r="J917" s="184">
        <v>0.59167918516000495</v>
      </c>
      <c r="K917" s="179">
        <f t="shared" si="52"/>
        <v>1.1180813642172325</v>
      </c>
      <c r="L917" s="179">
        <f t="shared" si="53"/>
        <v>3.8</v>
      </c>
      <c r="M917" s="179">
        <f t="shared" si="54"/>
        <v>0.8</v>
      </c>
    </row>
    <row r="918" spans="1:13">
      <c r="A918" s="180">
        <v>1310</v>
      </c>
      <c r="B918" s="180" t="s">
        <v>143</v>
      </c>
      <c r="C918" s="180" t="s">
        <v>92</v>
      </c>
      <c r="D918" s="181">
        <v>0.19</v>
      </c>
      <c r="E918" s="181">
        <v>57.7</v>
      </c>
      <c r="F918" s="181">
        <v>0</v>
      </c>
      <c r="G918" s="181">
        <v>1.2450000000000001</v>
      </c>
      <c r="H918" s="181">
        <v>0.21299999999999999</v>
      </c>
      <c r="I918" s="181">
        <v>0.39300000000000002</v>
      </c>
      <c r="J918" s="184">
        <v>3.6800490307223201</v>
      </c>
      <c r="K918" s="179">
        <f t="shared" si="52"/>
        <v>6.9540966521302003</v>
      </c>
      <c r="L918" s="179">
        <f t="shared" si="53"/>
        <v>23.6</v>
      </c>
      <c r="M918" s="179">
        <f t="shared" si="54"/>
        <v>4.7</v>
      </c>
    </row>
    <row r="919" spans="1:13">
      <c r="A919" s="180">
        <v>1310</v>
      </c>
      <c r="B919" s="180" t="s">
        <v>143</v>
      </c>
      <c r="C919" s="180" t="s">
        <v>92</v>
      </c>
      <c r="D919" s="181">
        <v>0.19</v>
      </c>
      <c r="E919" s="181">
        <v>57.7</v>
      </c>
      <c r="F919" s="181">
        <v>0</v>
      </c>
      <c r="G919" s="181">
        <v>1.2450000000000001</v>
      </c>
      <c r="H919" s="181">
        <v>0.21299999999999999</v>
      </c>
      <c r="I919" s="181">
        <v>0.39300000000000002</v>
      </c>
      <c r="J919" s="184">
        <v>2.5452045658896298</v>
      </c>
      <c r="K919" s="179">
        <f t="shared" si="52"/>
        <v>4.8096094380474872</v>
      </c>
      <c r="L919" s="179">
        <f t="shared" si="53"/>
        <v>16.3</v>
      </c>
      <c r="M919" s="179">
        <f t="shared" si="54"/>
        <v>3.3</v>
      </c>
    </row>
    <row r="920" spans="1:13">
      <c r="A920" s="180">
        <v>1310</v>
      </c>
      <c r="B920" s="180" t="s">
        <v>143</v>
      </c>
      <c r="C920" s="180" t="s">
        <v>92</v>
      </c>
      <c r="D920" s="181">
        <v>0.19</v>
      </c>
      <c r="E920" s="181">
        <v>57.7</v>
      </c>
      <c r="F920" s="181">
        <v>0</v>
      </c>
      <c r="G920" s="181">
        <v>1.2450000000000001</v>
      </c>
      <c r="H920" s="181">
        <v>0.21299999999999999</v>
      </c>
      <c r="I920" s="181">
        <v>0.39300000000000002</v>
      </c>
      <c r="J920" s="184">
        <v>12.769491244699999</v>
      </c>
      <c r="K920" s="179">
        <f t="shared" si="52"/>
        <v>24.13018836782847</v>
      </c>
      <c r="L920" s="179">
        <f t="shared" si="53"/>
        <v>81.7</v>
      </c>
      <c r="M920" s="179">
        <f t="shared" si="54"/>
        <v>16.399999999999999</v>
      </c>
    </row>
    <row r="921" spans="1:13">
      <c r="A921" s="180">
        <v>1310</v>
      </c>
      <c r="B921" s="180" t="s">
        <v>143</v>
      </c>
      <c r="C921" s="180" t="s">
        <v>92</v>
      </c>
      <c r="D921" s="181">
        <v>0.19</v>
      </c>
      <c r="E921" s="181">
        <v>57.7</v>
      </c>
      <c r="F921" s="181">
        <v>0</v>
      </c>
      <c r="G921" s="181">
        <v>1.2450000000000001</v>
      </c>
      <c r="H921" s="181">
        <v>0.21299999999999999</v>
      </c>
      <c r="I921" s="181">
        <v>0.39300000000000002</v>
      </c>
      <c r="J921" s="184">
        <v>2.7053244297559198</v>
      </c>
      <c r="K921" s="179">
        <f t="shared" si="52"/>
        <v>5.1121839417990182</v>
      </c>
      <c r="L921" s="179">
        <f t="shared" si="53"/>
        <v>17.3</v>
      </c>
      <c r="M921" s="179">
        <f t="shared" si="54"/>
        <v>3.5</v>
      </c>
    </row>
    <row r="922" spans="1:13">
      <c r="A922" s="180">
        <v>1310</v>
      </c>
      <c r="B922" s="180" t="s">
        <v>143</v>
      </c>
      <c r="C922" s="180" t="s">
        <v>94</v>
      </c>
      <c r="D922" s="181">
        <v>0.19</v>
      </c>
      <c r="E922" s="181">
        <v>57.7</v>
      </c>
      <c r="F922" s="181">
        <v>0</v>
      </c>
      <c r="G922" s="181">
        <v>1.2450000000000001</v>
      </c>
      <c r="H922" s="181">
        <v>0.21299999999999999</v>
      </c>
      <c r="I922" s="181">
        <v>0.39300000000000002</v>
      </c>
      <c r="J922" s="184">
        <v>9.3118316171988695</v>
      </c>
      <c r="K922" s="179">
        <f t="shared" si="52"/>
        <v>17.596335411230275</v>
      </c>
      <c r="L922" s="179">
        <f t="shared" si="53"/>
        <v>59.6</v>
      </c>
      <c r="M922" s="179">
        <f t="shared" si="54"/>
        <v>12</v>
      </c>
    </row>
    <row r="923" spans="1:13">
      <c r="A923" s="180">
        <v>1310</v>
      </c>
      <c r="B923" s="180" t="s">
        <v>146</v>
      </c>
      <c r="C923" s="180" t="s">
        <v>94</v>
      </c>
      <c r="D923" s="181">
        <v>0.33</v>
      </c>
      <c r="E923" s="181">
        <v>53.9</v>
      </c>
      <c r="F923" s="181">
        <v>0.08</v>
      </c>
      <c r="G923" s="181">
        <v>1.2450000000000001</v>
      </c>
      <c r="H923" s="181">
        <v>0.21299999999999999</v>
      </c>
      <c r="I923" s="181">
        <v>0.39300000000000002</v>
      </c>
      <c r="J923" s="184">
        <v>13.374736731600001</v>
      </c>
      <c r="K923" s="179">
        <f t="shared" si="52"/>
        <v>24.679398585566609</v>
      </c>
      <c r="L923" s="179">
        <f t="shared" si="53"/>
        <v>83.6</v>
      </c>
      <c r="M923" s="179">
        <f t="shared" si="54"/>
        <v>18.7</v>
      </c>
    </row>
    <row r="924" spans="1:13">
      <c r="A924" s="180">
        <v>1310</v>
      </c>
      <c r="B924" s="180" t="s">
        <v>146</v>
      </c>
      <c r="C924" s="180" t="s">
        <v>94</v>
      </c>
      <c r="D924" s="181">
        <v>0.33</v>
      </c>
      <c r="E924" s="181">
        <v>53.9</v>
      </c>
      <c r="F924" s="181">
        <v>0.08</v>
      </c>
      <c r="G924" s="181">
        <v>1.2450000000000001</v>
      </c>
      <c r="H924" s="181">
        <v>0.21299999999999999</v>
      </c>
      <c r="I924" s="181">
        <v>0.39300000000000002</v>
      </c>
      <c r="J924" s="184">
        <v>26.156387883200001</v>
      </c>
      <c r="K924" s="179">
        <f t="shared" si="52"/>
        <v>48.26442083177772</v>
      </c>
      <c r="L924" s="179">
        <f t="shared" si="53"/>
        <v>163.5</v>
      </c>
      <c r="M924" s="179">
        <f t="shared" si="54"/>
        <v>36.6</v>
      </c>
    </row>
    <row r="925" spans="1:13">
      <c r="A925" s="180">
        <v>1310</v>
      </c>
      <c r="B925" s="180" t="s">
        <v>146</v>
      </c>
      <c r="C925" s="180" t="s">
        <v>92</v>
      </c>
      <c r="D925" s="181">
        <v>0.33</v>
      </c>
      <c r="E925" s="181">
        <v>53.9</v>
      </c>
      <c r="F925" s="181">
        <v>0.08</v>
      </c>
      <c r="G925" s="181">
        <v>1.2450000000000001</v>
      </c>
      <c r="H925" s="181">
        <v>0.21299999999999999</v>
      </c>
      <c r="I925" s="181">
        <v>0.39300000000000002</v>
      </c>
      <c r="J925" s="184">
        <v>1.7335840671627201</v>
      </c>
      <c r="K925" s="179">
        <f t="shared" si="52"/>
        <v>3.19885266033033</v>
      </c>
      <c r="L925" s="179">
        <f t="shared" si="53"/>
        <v>10.8</v>
      </c>
      <c r="M925" s="179">
        <f t="shared" si="54"/>
        <v>2.4</v>
      </c>
    </row>
    <row r="926" spans="1:13">
      <c r="A926" s="180">
        <v>1310</v>
      </c>
      <c r="B926" s="180" t="s">
        <v>146</v>
      </c>
      <c r="C926" s="180" t="s">
        <v>94</v>
      </c>
      <c r="D926" s="181">
        <v>0.33</v>
      </c>
      <c r="E926" s="181">
        <v>53.9</v>
      </c>
      <c r="F926" s="181">
        <v>0.08</v>
      </c>
      <c r="G926" s="181">
        <v>1.2450000000000001</v>
      </c>
      <c r="H926" s="181">
        <v>0.21299999999999999</v>
      </c>
      <c r="I926" s="181">
        <v>0.39300000000000002</v>
      </c>
      <c r="J926" s="184">
        <v>0.179602399643044</v>
      </c>
      <c r="K926" s="179">
        <f t="shared" si="52"/>
        <v>0.33140683788133585</v>
      </c>
      <c r="L926" s="179">
        <f t="shared" si="53"/>
        <v>1.1000000000000001</v>
      </c>
      <c r="M926" s="179">
        <f t="shared" si="54"/>
        <v>0.3</v>
      </c>
    </row>
    <row r="927" spans="1:13">
      <c r="A927" s="180">
        <v>1310</v>
      </c>
      <c r="B927" s="180" t="s">
        <v>146</v>
      </c>
      <c r="C927" s="180" t="s">
        <v>94</v>
      </c>
      <c r="D927" s="181">
        <v>0.33</v>
      </c>
      <c r="E927" s="181">
        <v>53.9</v>
      </c>
      <c r="F927" s="181">
        <v>0.08</v>
      </c>
      <c r="G927" s="181">
        <v>1.2450000000000001</v>
      </c>
      <c r="H927" s="181">
        <v>0.21299999999999999</v>
      </c>
      <c r="I927" s="181">
        <v>0.39300000000000002</v>
      </c>
      <c r="J927" s="184">
        <v>4.26869039290382</v>
      </c>
      <c r="K927" s="179">
        <f t="shared" si="52"/>
        <v>7.8766942302459508</v>
      </c>
      <c r="L927" s="179">
        <f t="shared" si="53"/>
        <v>26.7</v>
      </c>
      <c r="M927" s="179">
        <f t="shared" si="54"/>
        <v>6</v>
      </c>
    </row>
    <row r="928" spans="1:13">
      <c r="A928" s="180">
        <v>1310</v>
      </c>
      <c r="B928" s="180" t="s">
        <v>146</v>
      </c>
      <c r="C928" s="180" t="s">
        <v>94</v>
      </c>
      <c r="D928" s="181">
        <v>0.33</v>
      </c>
      <c r="E928" s="181">
        <v>53.9</v>
      </c>
      <c r="F928" s="181">
        <v>0.08</v>
      </c>
      <c r="G928" s="181">
        <v>1.2450000000000001</v>
      </c>
      <c r="H928" s="181">
        <v>0.21299999999999999</v>
      </c>
      <c r="I928" s="181">
        <v>0.39300000000000002</v>
      </c>
      <c r="J928" s="184">
        <v>17.983131458399999</v>
      </c>
      <c r="K928" s="179">
        <f t="shared" si="52"/>
        <v>33.182923745326136</v>
      </c>
      <c r="L928" s="179">
        <f t="shared" si="53"/>
        <v>112.4</v>
      </c>
      <c r="M928" s="179">
        <f t="shared" si="54"/>
        <v>25.2</v>
      </c>
    </row>
    <row r="929" spans="1:13">
      <c r="A929" s="180">
        <v>1310</v>
      </c>
      <c r="B929" s="180" t="s">
        <v>146</v>
      </c>
      <c r="C929" s="180" t="s">
        <v>91</v>
      </c>
      <c r="D929" s="181">
        <v>0.33</v>
      </c>
      <c r="E929" s="181">
        <v>53.9</v>
      </c>
      <c r="F929" s="181">
        <v>0.08</v>
      </c>
      <c r="G929" s="181">
        <v>1.2450000000000001</v>
      </c>
      <c r="H929" s="181">
        <v>0.21299999999999999</v>
      </c>
      <c r="I929" s="181">
        <v>0.39300000000000002</v>
      </c>
      <c r="J929" s="184">
        <v>0.114339267262349</v>
      </c>
      <c r="K929" s="179">
        <f t="shared" si="52"/>
        <v>0.21098167443416793</v>
      </c>
      <c r="L929" s="179">
        <f t="shared" si="53"/>
        <v>0.7</v>
      </c>
      <c r="M929" s="179">
        <f t="shared" si="54"/>
        <v>0.2</v>
      </c>
    </row>
    <row r="930" spans="1:13">
      <c r="A930" s="180">
        <v>1310</v>
      </c>
      <c r="B930" s="180" t="s">
        <v>146</v>
      </c>
      <c r="C930" s="180" t="s">
        <v>92</v>
      </c>
      <c r="D930" s="181">
        <v>0.33</v>
      </c>
      <c r="E930" s="181">
        <v>53.9</v>
      </c>
      <c r="F930" s="181">
        <v>0.08</v>
      </c>
      <c r="G930" s="181">
        <v>1.2450000000000001</v>
      </c>
      <c r="H930" s="181">
        <v>0.21299999999999999</v>
      </c>
      <c r="I930" s="181">
        <v>0.39300000000000002</v>
      </c>
      <c r="J930" s="184">
        <v>5.6686786858760696</v>
      </c>
      <c r="K930" s="179">
        <f t="shared" si="52"/>
        <v>10.459987628145671</v>
      </c>
      <c r="L930" s="179">
        <f t="shared" si="53"/>
        <v>35.4</v>
      </c>
      <c r="M930" s="179">
        <f t="shared" si="54"/>
        <v>7.9</v>
      </c>
    </row>
    <row r="931" spans="1:13">
      <c r="A931" s="180">
        <v>1310</v>
      </c>
      <c r="B931" s="180" t="s">
        <v>149</v>
      </c>
      <c r="C931" s="180" t="s">
        <v>94</v>
      </c>
      <c r="D931" s="181">
        <v>0.22</v>
      </c>
      <c r="E931" s="181">
        <v>50.8</v>
      </c>
      <c r="F931" s="181">
        <v>0</v>
      </c>
      <c r="G931" s="181">
        <v>1.2450000000000001</v>
      </c>
      <c r="H931" s="181">
        <v>0.21299999999999999</v>
      </c>
      <c r="I931" s="181">
        <v>0.39300000000000002</v>
      </c>
      <c r="J931" s="184">
        <v>1.79567083693596</v>
      </c>
      <c r="K931" s="179">
        <f t="shared" si="52"/>
        <v>2.9874575714103568</v>
      </c>
      <c r="L931" s="179">
        <f t="shared" si="53"/>
        <v>10.1</v>
      </c>
      <c r="M931" s="179">
        <f t="shared" si="54"/>
        <v>2.1</v>
      </c>
    </row>
    <row r="932" spans="1:13">
      <c r="A932" s="180">
        <v>1310</v>
      </c>
      <c r="B932" s="180" t="s">
        <v>149</v>
      </c>
      <c r="C932" s="180" t="s">
        <v>94</v>
      </c>
      <c r="D932" s="181">
        <v>0.22</v>
      </c>
      <c r="E932" s="181">
        <v>50.8</v>
      </c>
      <c r="F932" s="181">
        <v>0</v>
      </c>
      <c r="G932" s="181">
        <v>1.2450000000000001</v>
      </c>
      <c r="H932" s="181">
        <v>0.21299999999999999</v>
      </c>
      <c r="I932" s="181">
        <v>0.39300000000000002</v>
      </c>
      <c r="J932" s="184">
        <v>3.75591993718984</v>
      </c>
      <c r="K932" s="179">
        <f t="shared" si="52"/>
        <v>6.2487239995027366</v>
      </c>
      <c r="L932" s="179">
        <f t="shared" si="53"/>
        <v>21.2</v>
      </c>
      <c r="M932" s="179">
        <f t="shared" si="54"/>
        <v>4.4000000000000004</v>
      </c>
    </row>
    <row r="933" spans="1:13">
      <c r="A933" s="180">
        <v>1310</v>
      </c>
      <c r="B933" s="180" t="s">
        <v>149</v>
      </c>
      <c r="C933" s="180" t="s">
        <v>94</v>
      </c>
      <c r="D933" s="181">
        <v>0.22</v>
      </c>
      <c r="E933" s="181">
        <v>50.8</v>
      </c>
      <c r="F933" s="181">
        <v>0</v>
      </c>
      <c r="G933" s="181">
        <v>1.2450000000000001</v>
      </c>
      <c r="H933" s="181">
        <v>0.21299999999999999</v>
      </c>
      <c r="I933" s="181">
        <v>0.39300000000000002</v>
      </c>
      <c r="J933" s="184">
        <v>2.1760225922556501E-2</v>
      </c>
      <c r="K933" s="179">
        <f t="shared" si="52"/>
        <v>3.6202487867357254E-2</v>
      </c>
      <c r="L933" s="179">
        <f t="shared" si="53"/>
        <v>0.1</v>
      </c>
      <c r="M933" s="179">
        <f t="shared" si="54"/>
        <v>0</v>
      </c>
    </row>
    <row r="934" spans="1:13">
      <c r="A934" s="180">
        <v>1310</v>
      </c>
      <c r="B934" s="180" t="s">
        <v>149</v>
      </c>
      <c r="C934" s="180" t="s">
        <v>92</v>
      </c>
      <c r="D934" s="181">
        <v>0.22</v>
      </c>
      <c r="E934" s="181">
        <v>50.8</v>
      </c>
      <c r="F934" s="181">
        <v>0</v>
      </c>
      <c r="G934" s="181">
        <v>1.2450000000000001</v>
      </c>
      <c r="H934" s="181">
        <v>0.21299999999999999</v>
      </c>
      <c r="I934" s="181">
        <v>0.39300000000000002</v>
      </c>
      <c r="J934" s="184">
        <v>1.42431691515856</v>
      </c>
      <c r="K934" s="179">
        <f t="shared" si="52"/>
        <v>2.3696360517492963</v>
      </c>
      <c r="L934" s="179">
        <f t="shared" si="53"/>
        <v>8</v>
      </c>
      <c r="M934" s="179">
        <f t="shared" si="54"/>
        <v>1.7</v>
      </c>
    </row>
    <row r="935" spans="1:13">
      <c r="A935" s="180">
        <v>1310</v>
      </c>
      <c r="B935" s="180" t="s">
        <v>149</v>
      </c>
      <c r="C935" s="180" t="s">
        <v>91</v>
      </c>
      <c r="D935" s="181">
        <v>0.22</v>
      </c>
      <c r="E935" s="181">
        <v>50.8</v>
      </c>
      <c r="F935" s="181">
        <v>0</v>
      </c>
      <c r="G935" s="181">
        <v>1.2450000000000001</v>
      </c>
      <c r="H935" s="181">
        <v>0.21299999999999999</v>
      </c>
      <c r="I935" s="181">
        <v>0.39300000000000002</v>
      </c>
      <c r="J935" s="184">
        <v>3.9272040938976698</v>
      </c>
      <c r="K935" s="179">
        <f t="shared" si="52"/>
        <v>6.5336894510175538</v>
      </c>
      <c r="L935" s="179">
        <f t="shared" si="53"/>
        <v>22.1</v>
      </c>
      <c r="M935" s="179">
        <f t="shared" si="54"/>
        <v>4.7</v>
      </c>
    </row>
    <row r="936" spans="1:13">
      <c r="A936" s="180">
        <v>1310</v>
      </c>
      <c r="B936" s="180" t="s">
        <v>149</v>
      </c>
      <c r="C936" s="180" t="s">
        <v>91</v>
      </c>
      <c r="D936" s="181">
        <v>0.22</v>
      </c>
      <c r="E936" s="181">
        <v>50.8</v>
      </c>
      <c r="F936" s="181">
        <v>0</v>
      </c>
      <c r="G936" s="181">
        <v>1.2450000000000001</v>
      </c>
      <c r="H936" s="181">
        <v>0.21299999999999999</v>
      </c>
      <c r="I936" s="181">
        <v>0.39300000000000002</v>
      </c>
      <c r="J936" s="184">
        <v>0.33541969038664299</v>
      </c>
      <c r="K936" s="179">
        <f t="shared" si="52"/>
        <v>0.55803773889625796</v>
      </c>
      <c r="L936" s="179">
        <f t="shared" si="53"/>
        <v>1.9</v>
      </c>
      <c r="M936" s="179">
        <f t="shared" si="54"/>
        <v>0.4</v>
      </c>
    </row>
    <row r="937" spans="1:13">
      <c r="A937" s="180">
        <v>1310</v>
      </c>
      <c r="B937" s="180" t="s">
        <v>149</v>
      </c>
      <c r="D937" s="181">
        <v>0.22</v>
      </c>
      <c r="E937" s="181">
        <v>50.8</v>
      </c>
      <c r="F937" s="181">
        <v>0</v>
      </c>
      <c r="G937" s="181">
        <v>1.2450000000000001</v>
      </c>
      <c r="H937" s="181">
        <v>0.21299999999999999</v>
      </c>
      <c r="I937" s="181">
        <v>0.39300000000000002</v>
      </c>
      <c r="J937" s="184">
        <v>3.4195038421949202E-2</v>
      </c>
      <c r="K937" s="179">
        <f t="shared" si="52"/>
        <v>5.6890285422596887E-2</v>
      </c>
      <c r="L937" s="179">
        <f t="shared" si="53"/>
        <v>0.2</v>
      </c>
      <c r="M937" s="179">
        <f t="shared" si="54"/>
        <v>0</v>
      </c>
    </row>
    <row r="938" spans="1:13">
      <c r="A938" s="180">
        <v>1310</v>
      </c>
      <c r="B938" s="180" t="s">
        <v>149</v>
      </c>
      <c r="C938" s="180" t="s">
        <v>92</v>
      </c>
      <c r="D938" s="181">
        <v>0.22</v>
      </c>
      <c r="E938" s="181">
        <v>50.8</v>
      </c>
      <c r="F938" s="181">
        <v>0</v>
      </c>
      <c r="G938" s="181">
        <v>1.2450000000000001</v>
      </c>
      <c r="H938" s="181">
        <v>0.21299999999999999</v>
      </c>
      <c r="I938" s="181">
        <v>0.39300000000000002</v>
      </c>
      <c r="J938" s="184">
        <v>0.79805425418834497</v>
      </c>
      <c r="K938" s="179">
        <f t="shared" si="52"/>
        <v>1.3277228626931497</v>
      </c>
      <c r="L938" s="179">
        <f t="shared" si="53"/>
        <v>4.5</v>
      </c>
      <c r="M938" s="179">
        <f t="shared" si="54"/>
        <v>0.9</v>
      </c>
    </row>
    <row r="939" spans="1:13">
      <c r="A939" s="180">
        <v>1310</v>
      </c>
      <c r="B939" s="180" t="s">
        <v>149</v>
      </c>
      <c r="C939" s="180" t="s">
        <v>91</v>
      </c>
      <c r="D939" s="181">
        <v>0.22</v>
      </c>
      <c r="E939" s="181">
        <v>50.8</v>
      </c>
      <c r="F939" s="181">
        <v>0</v>
      </c>
      <c r="G939" s="181">
        <v>1.2450000000000001</v>
      </c>
      <c r="H939" s="181">
        <v>0.21299999999999999</v>
      </c>
      <c r="I939" s="181">
        <v>0.39300000000000002</v>
      </c>
      <c r="J939" s="184">
        <v>3.9949701505486201</v>
      </c>
      <c r="K939" s="179">
        <f t="shared" si="52"/>
        <v>6.6464318394677404</v>
      </c>
      <c r="L939" s="179">
        <f t="shared" si="53"/>
        <v>22.5</v>
      </c>
      <c r="M939" s="179">
        <f t="shared" si="54"/>
        <v>4.7</v>
      </c>
    </row>
    <row r="940" spans="1:13">
      <c r="A940" s="180">
        <v>1310</v>
      </c>
      <c r="B940" s="180" t="s">
        <v>149</v>
      </c>
      <c r="C940" s="180" t="s">
        <v>91</v>
      </c>
      <c r="D940" s="181">
        <v>0.22</v>
      </c>
      <c r="E940" s="181">
        <v>50.8</v>
      </c>
      <c r="F940" s="181">
        <v>0</v>
      </c>
      <c r="G940" s="181">
        <v>1.2450000000000001</v>
      </c>
      <c r="H940" s="181">
        <v>0.21299999999999999</v>
      </c>
      <c r="I940" s="181">
        <v>0.39300000000000002</v>
      </c>
      <c r="J940" s="184">
        <v>9.6196892574331798</v>
      </c>
      <c r="K940" s="179">
        <f t="shared" si="52"/>
        <v>16.004277017591583</v>
      </c>
      <c r="L940" s="179">
        <f t="shared" si="53"/>
        <v>54.2</v>
      </c>
      <c r="M940" s="179">
        <f t="shared" si="54"/>
        <v>11.4</v>
      </c>
    </row>
    <row r="941" spans="1:13">
      <c r="A941" s="180">
        <v>1310</v>
      </c>
      <c r="B941" s="180" t="s">
        <v>149</v>
      </c>
      <c r="C941" s="180" t="s">
        <v>91</v>
      </c>
      <c r="D941" s="181">
        <v>0.22</v>
      </c>
      <c r="E941" s="181">
        <v>50.8</v>
      </c>
      <c r="F941" s="181">
        <v>0</v>
      </c>
      <c r="G941" s="181">
        <v>1.2450000000000001</v>
      </c>
      <c r="H941" s="181">
        <v>0.21299999999999999</v>
      </c>
      <c r="I941" s="181">
        <v>0.39300000000000002</v>
      </c>
      <c r="J941" s="184">
        <v>15.857712164100001</v>
      </c>
      <c r="K941" s="179">
        <f t="shared" si="52"/>
        <v>26.382475727413169</v>
      </c>
      <c r="L941" s="179">
        <f t="shared" si="53"/>
        <v>89.4</v>
      </c>
      <c r="M941" s="179">
        <f t="shared" si="54"/>
        <v>18.8</v>
      </c>
    </row>
    <row r="942" spans="1:13">
      <c r="A942" s="180">
        <v>1310</v>
      </c>
      <c r="B942" s="180" t="s">
        <v>143</v>
      </c>
      <c r="C942" s="180" t="s">
        <v>92</v>
      </c>
      <c r="D942" s="181">
        <v>0.19</v>
      </c>
      <c r="E942" s="181">
        <v>57.7</v>
      </c>
      <c r="F942" s="181">
        <v>0</v>
      </c>
      <c r="G942" s="181">
        <v>1.2450000000000001</v>
      </c>
      <c r="H942" s="181">
        <v>0.21299999999999999</v>
      </c>
      <c r="I942" s="181">
        <v>0.39300000000000002</v>
      </c>
      <c r="J942" s="184">
        <v>0.26789061227729999</v>
      </c>
      <c r="K942" s="179">
        <f t="shared" si="52"/>
        <v>0.50622619275510694</v>
      </c>
      <c r="L942" s="179">
        <f t="shared" si="53"/>
        <v>1.7</v>
      </c>
      <c r="M942" s="179">
        <f t="shared" si="54"/>
        <v>0.3</v>
      </c>
    </row>
    <row r="943" spans="1:13">
      <c r="A943" s="180">
        <v>1310</v>
      </c>
      <c r="B943" s="180" t="s">
        <v>143</v>
      </c>
      <c r="C943" s="180" t="s">
        <v>94</v>
      </c>
      <c r="D943" s="181">
        <v>0.19</v>
      </c>
      <c r="E943" s="181">
        <v>57.7</v>
      </c>
      <c r="F943" s="181">
        <v>0</v>
      </c>
      <c r="G943" s="181">
        <v>1.2450000000000001</v>
      </c>
      <c r="H943" s="181">
        <v>0.21299999999999999</v>
      </c>
      <c r="I943" s="181">
        <v>0.39300000000000002</v>
      </c>
      <c r="J943" s="184">
        <v>1.7317513221106799</v>
      </c>
      <c r="K943" s="179">
        <f t="shared" si="52"/>
        <v>3.2724471796094989</v>
      </c>
      <c r="L943" s="179">
        <f t="shared" si="53"/>
        <v>11.1</v>
      </c>
      <c r="M943" s="179">
        <f t="shared" si="54"/>
        <v>2.2000000000000002</v>
      </c>
    </row>
    <row r="944" spans="1:13">
      <c r="A944" s="180">
        <v>1310</v>
      </c>
      <c r="B944" s="180" t="s">
        <v>143</v>
      </c>
      <c r="C944" s="180" t="s">
        <v>94</v>
      </c>
      <c r="D944" s="181">
        <v>0.19</v>
      </c>
      <c r="E944" s="181">
        <v>57.7</v>
      </c>
      <c r="F944" s="181">
        <v>0</v>
      </c>
      <c r="G944" s="181">
        <v>1.2450000000000001</v>
      </c>
      <c r="H944" s="181">
        <v>0.21299999999999999</v>
      </c>
      <c r="I944" s="181">
        <v>0.39300000000000002</v>
      </c>
      <c r="J944" s="184">
        <v>1.1493130776517499</v>
      </c>
      <c r="K944" s="179">
        <f t="shared" si="52"/>
        <v>2.171828190011571</v>
      </c>
      <c r="L944" s="179">
        <f t="shared" si="53"/>
        <v>7.4</v>
      </c>
      <c r="M944" s="179">
        <f t="shared" si="54"/>
        <v>1.5</v>
      </c>
    </row>
    <row r="945" spans="1:13">
      <c r="A945" s="180">
        <v>1310</v>
      </c>
      <c r="B945" s="180" t="s">
        <v>143</v>
      </c>
      <c r="C945" s="180" t="s">
        <v>93</v>
      </c>
      <c r="D945" s="181">
        <v>0.19</v>
      </c>
      <c r="E945" s="181">
        <v>57.7</v>
      </c>
      <c r="F945" s="181">
        <v>0</v>
      </c>
      <c r="G945" s="181">
        <v>1.2450000000000001</v>
      </c>
      <c r="H945" s="181">
        <v>0.21299999999999999</v>
      </c>
      <c r="I945" s="181">
        <v>0.39300000000000002</v>
      </c>
      <c r="J945" s="184">
        <v>9.3392463600233594E-2</v>
      </c>
      <c r="K945" s="179">
        <f t="shared" si="52"/>
        <v>0.17648140365377143</v>
      </c>
      <c r="L945" s="179">
        <f t="shared" si="53"/>
        <v>0.6</v>
      </c>
      <c r="M945" s="179">
        <f t="shared" si="54"/>
        <v>0.1</v>
      </c>
    </row>
    <row r="946" spans="1:13">
      <c r="A946" s="180">
        <v>1310</v>
      </c>
      <c r="B946" s="180" t="s">
        <v>143</v>
      </c>
      <c r="C946" s="180" t="s">
        <v>92</v>
      </c>
      <c r="D946" s="181">
        <v>0.19</v>
      </c>
      <c r="E946" s="181">
        <v>57.7</v>
      </c>
      <c r="F946" s="181">
        <v>0</v>
      </c>
      <c r="G946" s="181">
        <v>1.2450000000000001</v>
      </c>
      <c r="H946" s="181">
        <v>0.21299999999999999</v>
      </c>
      <c r="I946" s="181">
        <v>0.39300000000000002</v>
      </c>
      <c r="J946" s="184">
        <v>8.6593877364375</v>
      </c>
      <c r="K946" s="179">
        <f t="shared" si="52"/>
        <v>16.363428520852533</v>
      </c>
      <c r="L946" s="179">
        <f t="shared" si="53"/>
        <v>55.4</v>
      </c>
      <c r="M946" s="179">
        <f t="shared" si="54"/>
        <v>11.1</v>
      </c>
    </row>
    <row r="947" spans="1:13">
      <c r="A947" s="180">
        <v>1310</v>
      </c>
      <c r="B947" s="180" t="s">
        <v>143</v>
      </c>
      <c r="C947" s="180" t="s">
        <v>94</v>
      </c>
      <c r="D947" s="181">
        <v>0.19</v>
      </c>
      <c r="E947" s="181">
        <v>57.7</v>
      </c>
      <c r="F947" s="181">
        <v>0</v>
      </c>
      <c r="G947" s="181">
        <v>1.2450000000000001</v>
      </c>
      <c r="H947" s="181">
        <v>0.21299999999999999</v>
      </c>
      <c r="I947" s="181">
        <v>0.39300000000000002</v>
      </c>
      <c r="J947" s="184">
        <v>3.53771166665154</v>
      </c>
      <c r="K947" s="179">
        <f t="shared" si="52"/>
        <v>6.6851252936797492</v>
      </c>
      <c r="L947" s="179">
        <f t="shared" si="53"/>
        <v>22.6</v>
      </c>
      <c r="M947" s="179">
        <f t="shared" si="54"/>
        <v>4.5</v>
      </c>
    </row>
    <row r="948" spans="1:13">
      <c r="A948" s="180">
        <v>1310</v>
      </c>
      <c r="B948" s="180" t="s">
        <v>143</v>
      </c>
      <c r="C948" s="180" t="s">
        <v>92</v>
      </c>
      <c r="D948" s="181">
        <v>0.19</v>
      </c>
      <c r="E948" s="181">
        <v>57.7</v>
      </c>
      <c r="F948" s="181">
        <v>0</v>
      </c>
      <c r="G948" s="181">
        <v>1.2450000000000001</v>
      </c>
      <c r="H948" s="181">
        <v>0.21299999999999999</v>
      </c>
      <c r="I948" s="181">
        <v>0.39300000000000002</v>
      </c>
      <c r="J948" s="184">
        <v>0.33090561990177703</v>
      </c>
      <c r="K948" s="179">
        <f t="shared" si="52"/>
        <v>0.6253040772878905</v>
      </c>
      <c r="L948" s="179">
        <f t="shared" si="53"/>
        <v>2.1</v>
      </c>
      <c r="M948" s="179">
        <f t="shared" si="54"/>
        <v>0.4</v>
      </c>
    </row>
    <row r="949" spans="1:13">
      <c r="A949" s="180">
        <v>1310</v>
      </c>
      <c r="B949" s="180" t="s">
        <v>143</v>
      </c>
      <c r="C949" s="180" t="s">
        <v>92</v>
      </c>
      <c r="D949" s="181">
        <v>0.19</v>
      </c>
      <c r="E949" s="181">
        <v>57.7</v>
      </c>
      <c r="F949" s="181">
        <v>0</v>
      </c>
      <c r="G949" s="181">
        <v>1.2450000000000001</v>
      </c>
      <c r="H949" s="181">
        <v>0.21299999999999999</v>
      </c>
      <c r="I949" s="181">
        <v>0.39300000000000002</v>
      </c>
      <c r="J949" s="184">
        <v>87.985674183699999</v>
      </c>
      <c r="K949" s="179">
        <f t="shared" si="52"/>
        <v>166.26432886308331</v>
      </c>
      <c r="L949" s="179">
        <f t="shared" si="53"/>
        <v>563.20000000000005</v>
      </c>
      <c r="M949" s="179">
        <f t="shared" si="54"/>
        <v>113.1</v>
      </c>
    </row>
    <row r="950" spans="1:13">
      <c r="A950" s="180">
        <v>1310</v>
      </c>
      <c r="B950" s="180" t="s">
        <v>143</v>
      </c>
      <c r="C950" s="180" t="s">
        <v>92</v>
      </c>
      <c r="D950" s="181">
        <v>0.19</v>
      </c>
      <c r="E950" s="181">
        <v>57.7</v>
      </c>
      <c r="F950" s="181">
        <v>0</v>
      </c>
      <c r="G950" s="181">
        <v>1.2450000000000001</v>
      </c>
      <c r="H950" s="181">
        <v>0.21299999999999999</v>
      </c>
      <c r="I950" s="181">
        <v>0.39300000000000002</v>
      </c>
      <c r="J950" s="184">
        <v>1.6046419867116399</v>
      </c>
      <c r="K950" s="179">
        <f t="shared" si="52"/>
        <v>3.0322518462393186</v>
      </c>
      <c r="L950" s="179">
        <f t="shared" si="53"/>
        <v>10.3</v>
      </c>
      <c r="M950" s="179">
        <f t="shared" si="54"/>
        <v>2.1</v>
      </c>
    </row>
    <row r="951" spans="1:13">
      <c r="A951" s="180">
        <v>1310</v>
      </c>
      <c r="B951" s="180" t="s">
        <v>143</v>
      </c>
      <c r="C951" s="180" t="s">
        <v>92</v>
      </c>
      <c r="D951" s="181">
        <v>0.19</v>
      </c>
      <c r="E951" s="181">
        <v>57.7</v>
      </c>
      <c r="F951" s="181">
        <v>0</v>
      </c>
      <c r="G951" s="181">
        <v>1.2450000000000001</v>
      </c>
      <c r="H951" s="181">
        <v>0.21299999999999999</v>
      </c>
      <c r="I951" s="181">
        <v>0.39300000000000002</v>
      </c>
      <c r="J951" s="184">
        <v>0.216612947287845</v>
      </c>
      <c r="K951" s="179">
        <f t="shared" si="52"/>
        <v>0.40932807116615849</v>
      </c>
      <c r="L951" s="179">
        <f t="shared" si="53"/>
        <v>1.4</v>
      </c>
      <c r="M951" s="179">
        <f t="shared" si="54"/>
        <v>0.3</v>
      </c>
    </row>
    <row r="952" spans="1:13">
      <c r="A952" s="180">
        <v>1310</v>
      </c>
      <c r="B952" s="180" t="s">
        <v>143</v>
      </c>
      <c r="C952" s="180" t="s">
        <v>92</v>
      </c>
      <c r="D952" s="181">
        <v>0.19</v>
      </c>
      <c r="E952" s="181">
        <v>57.7</v>
      </c>
      <c r="F952" s="181">
        <v>0</v>
      </c>
      <c r="G952" s="181">
        <v>1.2450000000000001</v>
      </c>
      <c r="H952" s="181">
        <v>0.21299999999999999</v>
      </c>
      <c r="I952" s="181">
        <v>0.39300000000000002</v>
      </c>
      <c r="J952" s="184">
        <v>6.2568151650153601</v>
      </c>
      <c r="K952" s="179">
        <f t="shared" si="52"/>
        <v>11.823347196950401</v>
      </c>
      <c r="L952" s="179">
        <f t="shared" si="53"/>
        <v>40.1</v>
      </c>
      <c r="M952" s="179">
        <f t="shared" si="54"/>
        <v>8</v>
      </c>
    </row>
    <row r="953" spans="1:13">
      <c r="A953" s="180">
        <v>1310</v>
      </c>
      <c r="B953" s="180" t="s">
        <v>146</v>
      </c>
      <c r="C953" s="180" t="s">
        <v>94</v>
      </c>
      <c r="D953" s="181">
        <v>0.33</v>
      </c>
      <c r="E953" s="181">
        <v>53.9</v>
      </c>
      <c r="F953" s="181">
        <v>0.08</v>
      </c>
      <c r="G953" s="181">
        <v>1.2450000000000001</v>
      </c>
      <c r="H953" s="181">
        <v>0.21299999999999999</v>
      </c>
      <c r="I953" s="181">
        <v>0.39300000000000002</v>
      </c>
      <c r="J953" s="184">
        <v>25.2178609507</v>
      </c>
      <c r="K953" s="179">
        <f t="shared" si="52"/>
        <v>46.532627472755408</v>
      </c>
      <c r="L953" s="179">
        <f t="shared" si="53"/>
        <v>157.6</v>
      </c>
      <c r="M953" s="179">
        <f t="shared" si="54"/>
        <v>35.299999999999997</v>
      </c>
    </row>
    <row r="954" spans="1:13">
      <c r="A954" s="180">
        <v>1310</v>
      </c>
      <c r="B954" s="180" t="s">
        <v>146</v>
      </c>
      <c r="C954" s="180" t="s">
        <v>91</v>
      </c>
      <c r="D954" s="181">
        <v>0.33</v>
      </c>
      <c r="E954" s="181">
        <v>53.9</v>
      </c>
      <c r="F954" s="181">
        <v>0.08</v>
      </c>
      <c r="G954" s="181">
        <v>1.2450000000000001</v>
      </c>
      <c r="H954" s="181">
        <v>0.21299999999999999</v>
      </c>
      <c r="I954" s="181">
        <v>0.39300000000000002</v>
      </c>
      <c r="J954" s="184">
        <v>1.00615874676521</v>
      </c>
      <c r="K954" s="179">
        <f t="shared" si="52"/>
        <v>1.8565892734998348</v>
      </c>
      <c r="L954" s="179">
        <f t="shared" si="53"/>
        <v>6.3</v>
      </c>
      <c r="M954" s="179">
        <f t="shared" si="54"/>
        <v>1.4</v>
      </c>
    </row>
    <row r="955" spans="1:13">
      <c r="A955" s="180">
        <v>1310</v>
      </c>
      <c r="B955" s="180" t="s">
        <v>146</v>
      </c>
      <c r="C955" s="180" t="s">
        <v>91</v>
      </c>
      <c r="D955" s="181">
        <v>0.33</v>
      </c>
      <c r="E955" s="181">
        <v>53.9</v>
      </c>
      <c r="F955" s="181">
        <v>0.08</v>
      </c>
      <c r="G955" s="181">
        <v>1.2450000000000001</v>
      </c>
      <c r="H955" s="181">
        <v>0.21299999999999999</v>
      </c>
      <c r="I955" s="181">
        <v>0.39300000000000002</v>
      </c>
      <c r="J955" s="184">
        <v>0.20028168622221801</v>
      </c>
      <c r="K955" s="179">
        <f t="shared" si="52"/>
        <v>0.36956477445939223</v>
      </c>
      <c r="L955" s="179">
        <f t="shared" si="53"/>
        <v>1.3</v>
      </c>
      <c r="M955" s="179">
        <f t="shared" si="54"/>
        <v>0.3</v>
      </c>
    </row>
    <row r="956" spans="1:13">
      <c r="A956" s="180">
        <v>1310</v>
      </c>
      <c r="B956" s="180" t="s">
        <v>146</v>
      </c>
      <c r="C956" s="180" t="s">
        <v>92</v>
      </c>
      <c r="D956" s="181">
        <v>0.33</v>
      </c>
      <c r="E956" s="181">
        <v>53.9</v>
      </c>
      <c r="F956" s="181">
        <v>0.08</v>
      </c>
      <c r="G956" s="181">
        <v>1.2450000000000001</v>
      </c>
      <c r="H956" s="181">
        <v>0.21299999999999999</v>
      </c>
      <c r="I956" s="181">
        <v>0.39300000000000002</v>
      </c>
      <c r="J956" s="184">
        <v>6.4365009797141202</v>
      </c>
      <c r="K956" s="179">
        <f t="shared" si="52"/>
        <v>11.876792520292987</v>
      </c>
      <c r="L956" s="179">
        <f t="shared" si="53"/>
        <v>40.200000000000003</v>
      </c>
      <c r="M956" s="179">
        <f t="shared" si="54"/>
        <v>9</v>
      </c>
    </row>
    <row r="957" spans="1:13">
      <c r="A957" s="180">
        <v>1310</v>
      </c>
      <c r="B957" s="180" t="s">
        <v>146</v>
      </c>
      <c r="C957" s="180" t="s">
        <v>94</v>
      </c>
      <c r="D957" s="181">
        <v>0.33</v>
      </c>
      <c r="E957" s="181">
        <v>53.9</v>
      </c>
      <c r="F957" s="181">
        <v>0.08</v>
      </c>
      <c r="G957" s="181">
        <v>1.2450000000000001</v>
      </c>
      <c r="H957" s="181">
        <v>0.21299999999999999</v>
      </c>
      <c r="I957" s="181">
        <v>0.39300000000000002</v>
      </c>
      <c r="J957" s="184">
        <v>10.371153701500001</v>
      </c>
      <c r="K957" s="179">
        <f t="shared" si="52"/>
        <v>19.137112088850341</v>
      </c>
      <c r="L957" s="179">
        <f t="shared" si="53"/>
        <v>64.8</v>
      </c>
      <c r="M957" s="179">
        <f t="shared" si="54"/>
        <v>14.5</v>
      </c>
    </row>
    <row r="958" spans="1:13">
      <c r="A958" s="180">
        <v>1310</v>
      </c>
      <c r="B958" s="180" t="s">
        <v>143</v>
      </c>
      <c r="C958" s="180" t="s">
        <v>94</v>
      </c>
      <c r="D958" s="181">
        <v>0.19</v>
      </c>
      <c r="E958" s="181">
        <v>57.7</v>
      </c>
      <c r="F958" s="181">
        <v>0</v>
      </c>
      <c r="G958" s="181">
        <v>1.2450000000000001</v>
      </c>
      <c r="H958" s="181">
        <v>0.21299999999999999</v>
      </c>
      <c r="I958" s="181">
        <v>0.39300000000000002</v>
      </c>
      <c r="J958" s="184">
        <v>1.51027966446786</v>
      </c>
      <c r="K958" s="179">
        <f t="shared" si="52"/>
        <v>2.8539377249533033</v>
      </c>
      <c r="L958" s="179">
        <f t="shared" si="53"/>
        <v>9.6999999999999993</v>
      </c>
      <c r="M958" s="179">
        <f t="shared" si="54"/>
        <v>1.9</v>
      </c>
    </row>
    <row r="959" spans="1:13">
      <c r="A959" s="180">
        <v>1310</v>
      </c>
      <c r="B959" s="180" t="s">
        <v>143</v>
      </c>
      <c r="C959" s="180" t="s">
        <v>92</v>
      </c>
      <c r="D959" s="181">
        <v>0.19</v>
      </c>
      <c r="E959" s="181">
        <v>57.7</v>
      </c>
      <c r="F959" s="181">
        <v>0</v>
      </c>
      <c r="G959" s="181">
        <v>1.2450000000000001</v>
      </c>
      <c r="H959" s="181">
        <v>0.21299999999999999</v>
      </c>
      <c r="I959" s="181">
        <v>0.39300000000000002</v>
      </c>
      <c r="J959" s="184">
        <v>24.621746358199999</v>
      </c>
      <c r="K959" s="179">
        <f t="shared" si="52"/>
        <v>46.527098549431592</v>
      </c>
      <c r="L959" s="179">
        <f t="shared" si="53"/>
        <v>157.6</v>
      </c>
      <c r="M959" s="179">
        <f t="shared" si="54"/>
        <v>31.6</v>
      </c>
    </row>
    <row r="960" spans="1:13">
      <c r="A960" s="180">
        <v>1310</v>
      </c>
      <c r="B960" s="180" t="s">
        <v>146</v>
      </c>
      <c r="C960" s="180" t="s">
        <v>94</v>
      </c>
      <c r="D960" s="181">
        <v>0.33</v>
      </c>
      <c r="E960" s="181">
        <v>53.9</v>
      </c>
      <c r="F960" s="181">
        <v>0.08</v>
      </c>
      <c r="G960" s="181">
        <v>1.2450000000000001</v>
      </c>
      <c r="H960" s="181">
        <v>0.21299999999999999</v>
      </c>
      <c r="I960" s="181">
        <v>0.39300000000000002</v>
      </c>
      <c r="J960" s="184">
        <v>31.324640463000001</v>
      </c>
      <c r="K960" s="179">
        <f t="shared" si="52"/>
        <v>57.801009698339179</v>
      </c>
      <c r="L960" s="179">
        <f t="shared" si="53"/>
        <v>195.8</v>
      </c>
      <c r="M960" s="179">
        <f t="shared" si="54"/>
        <v>43.8</v>
      </c>
    </row>
    <row r="961" spans="1:13">
      <c r="A961" s="180">
        <v>1310</v>
      </c>
      <c r="B961" s="180" t="s">
        <v>146</v>
      </c>
      <c r="C961" s="180" t="s">
        <v>94</v>
      </c>
      <c r="D961" s="181">
        <v>0.33</v>
      </c>
      <c r="E961" s="181">
        <v>53.9</v>
      </c>
      <c r="F961" s="181">
        <v>0.08</v>
      </c>
      <c r="G961" s="181">
        <v>1.2450000000000001</v>
      </c>
      <c r="H961" s="181">
        <v>0.21299999999999999</v>
      </c>
      <c r="I961" s="181">
        <v>0.39300000000000002</v>
      </c>
      <c r="J961" s="184">
        <v>2.84696556845496</v>
      </c>
      <c r="K961" s="179">
        <f t="shared" si="52"/>
        <v>5.2532920410523039</v>
      </c>
      <c r="L961" s="179">
        <f t="shared" si="53"/>
        <v>17.8</v>
      </c>
      <c r="M961" s="179">
        <f t="shared" si="54"/>
        <v>4</v>
      </c>
    </row>
    <row r="962" spans="1:13">
      <c r="A962" s="180">
        <v>1310</v>
      </c>
      <c r="B962" s="180" t="s">
        <v>146</v>
      </c>
      <c r="C962" s="180" t="s">
        <v>94</v>
      </c>
      <c r="D962" s="181">
        <v>0.33</v>
      </c>
      <c r="E962" s="181">
        <v>53.9</v>
      </c>
      <c r="F962" s="181">
        <v>0.08</v>
      </c>
      <c r="G962" s="181">
        <v>1.2450000000000001</v>
      </c>
      <c r="H962" s="181">
        <v>0.21299999999999999</v>
      </c>
      <c r="I962" s="181">
        <v>0.39300000000000002</v>
      </c>
      <c r="J962" s="184">
        <v>11.445267407899999</v>
      </c>
      <c r="K962" s="179">
        <f t="shared" si="52"/>
        <v>21.119093552742278</v>
      </c>
      <c r="L962" s="179">
        <f t="shared" si="53"/>
        <v>71.5</v>
      </c>
      <c r="M962" s="179">
        <f t="shared" si="54"/>
        <v>16</v>
      </c>
    </row>
    <row r="963" spans="1:13">
      <c r="A963" s="180">
        <v>1320</v>
      </c>
      <c r="B963" s="180" t="s">
        <v>143</v>
      </c>
      <c r="C963" s="180" t="s">
        <v>92</v>
      </c>
      <c r="D963" s="181">
        <v>0.19</v>
      </c>
      <c r="E963" s="181">
        <v>57.7</v>
      </c>
      <c r="F963" s="181">
        <v>0</v>
      </c>
      <c r="G963" s="181">
        <v>1.395</v>
      </c>
      <c r="H963" s="181">
        <v>0.33900000000000002</v>
      </c>
      <c r="I963" s="181">
        <v>0.39300000000000002</v>
      </c>
      <c r="J963" s="184">
        <v>9.1226506295662604E-2</v>
      </c>
      <c r="K963" s="179">
        <f t="shared" ref="K963:K1026" si="55">(E963*I963*J963/12)+(F963*J963)</f>
        <v>0.17238844828425626</v>
      </c>
      <c r="L963" s="179">
        <f t="shared" ref="L963:L1026" si="56">ROUND(2.721*G963*K963,1)</f>
        <v>0.7</v>
      </c>
      <c r="M963" s="179">
        <f t="shared" ref="M963:M1026" si="57">ROUND((2.721*H963*K963)+(D963*J963),1)</f>
        <v>0.2</v>
      </c>
    </row>
    <row r="964" spans="1:13">
      <c r="A964" s="180">
        <v>1320</v>
      </c>
      <c r="B964" s="180" t="s">
        <v>143</v>
      </c>
      <c r="C964" s="180" t="s">
        <v>92</v>
      </c>
      <c r="D964" s="181">
        <v>0.19</v>
      </c>
      <c r="E964" s="181">
        <v>57.7</v>
      </c>
      <c r="F964" s="181">
        <v>0</v>
      </c>
      <c r="G964" s="181">
        <v>1.395</v>
      </c>
      <c r="H964" s="181">
        <v>0.33900000000000002</v>
      </c>
      <c r="I964" s="181">
        <v>0.39300000000000002</v>
      </c>
      <c r="J964" s="184">
        <v>2.85690750239699E-3</v>
      </c>
      <c r="K964" s="179">
        <f t="shared" si="55"/>
        <v>5.3986266845920325E-3</v>
      </c>
      <c r="L964" s="179">
        <f t="shared" si="56"/>
        <v>0</v>
      </c>
      <c r="M964" s="179">
        <f t="shared" si="57"/>
        <v>0</v>
      </c>
    </row>
    <row r="965" spans="1:13">
      <c r="A965" s="180">
        <v>1320</v>
      </c>
      <c r="B965" s="180" t="s">
        <v>149</v>
      </c>
      <c r="C965" s="180" t="s">
        <v>91</v>
      </c>
      <c r="D965" s="181">
        <v>0.22</v>
      </c>
      <c r="E965" s="181">
        <v>50.8</v>
      </c>
      <c r="F965" s="181">
        <v>0</v>
      </c>
      <c r="G965" s="181">
        <v>1.395</v>
      </c>
      <c r="H965" s="181">
        <v>0.33900000000000002</v>
      </c>
      <c r="I965" s="181">
        <v>0.39300000000000002</v>
      </c>
      <c r="J965" s="184">
        <v>14.2239349516</v>
      </c>
      <c r="K965" s="179">
        <f t="shared" si="55"/>
        <v>23.664360578976922</v>
      </c>
      <c r="L965" s="179">
        <f t="shared" si="56"/>
        <v>89.8</v>
      </c>
      <c r="M965" s="179">
        <f t="shared" si="57"/>
        <v>25</v>
      </c>
    </row>
    <row r="966" spans="1:13">
      <c r="A966" s="180">
        <v>1320</v>
      </c>
      <c r="B966" s="180" t="s">
        <v>149</v>
      </c>
      <c r="C966" s="180" t="s">
        <v>91</v>
      </c>
      <c r="D966" s="181">
        <v>0.22</v>
      </c>
      <c r="E966" s="181">
        <v>50.8</v>
      </c>
      <c r="F966" s="181">
        <v>0</v>
      </c>
      <c r="G966" s="181">
        <v>1.395</v>
      </c>
      <c r="H966" s="181">
        <v>0.33900000000000002</v>
      </c>
      <c r="I966" s="181">
        <v>0.39300000000000002</v>
      </c>
      <c r="J966" s="184">
        <v>0.55801612678859902</v>
      </c>
      <c r="K966" s="179">
        <f t="shared" si="55"/>
        <v>0.92837143013819234</v>
      </c>
      <c r="L966" s="179">
        <f t="shared" si="56"/>
        <v>3.5</v>
      </c>
      <c r="M966" s="179">
        <f t="shared" si="57"/>
        <v>1</v>
      </c>
    </row>
    <row r="967" spans="1:13">
      <c r="A967" s="180">
        <v>1320</v>
      </c>
      <c r="B967" s="180" t="s">
        <v>149</v>
      </c>
      <c r="C967" s="180" t="s">
        <v>92</v>
      </c>
      <c r="D967" s="181">
        <v>0.22</v>
      </c>
      <c r="E967" s="181">
        <v>50.8</v>
      </c>
      <c r="F967" s="181">
        <v>0</v>
      </c>
      <c r="G967" s="181">
        <v>1.395</v>
      </c>
      <c r="H967" s="181">
        <v>0.33900000000000002</v>
      </c>
      <c r="I967" s="181">
        <v>0.39300000000000002</v>
      </c>
      <c r="J967" s="184">
        <v>1.0024755547372499</v>
      </c>
      <c r="K967" s="179">
        <f t="shared" si="55"/>
        <v>1.6678185804163628</v>
      </c>
      <c r="L967" s="179">
        <f t="shared" si="56"/>
        <v>6.3</v>
      </c>
      <c r="M967" s="179">
        <f t="shared" si="57"/>
        <v>1.8</v>
      </c>
    </row>
    <row r="968" spans="1:13">
      <c r="A968" s="180">
        <v>1320</v>
      </c>
      <c r="B968" s="180" t="s">
        <v>149</v>
      </c>
      <c r="C968" s="180" t="s">
        <v>92</v>
      </c>
      <c r="D968" s="181">
        <v>0.22</v>
      </c>
      <c r="E968" s="181">
        <v>50.8</v>
      </c>
      <c r="F968" s="181">
        <v>0</v>
      </c>
      <c r="G968" s="181">
        <v>1.395</v>
      </c>
      <c r="H968" s="181">
        <v>0.33900000000000002</v>
      </c>
      <c r="I968" s="181">
        <v>0.39300000000000002</v>
      </c>
      <c r="J968" s="184">
        <v>21.146620540899999</v>
      </c>
      <c r="K968" s="179">
        <f t="shared" si="55"/>
        <v>35.18163259389533</v>
      </c>
      <c r="L968" s="179">
        <f t="shared" si="56"/>
        <v>133.5</v>
      </c>
      <c r="M968" s="179">
        <f t="shared" si="57"/>
        <v>37.1</v>
      </c>
    </row>
    <row r="969" spans="1:13">
      <c r="A969" s="180">
        <v>1320</v>
      </c>
      <c r="B969" s="180" t="s">
        <v>143</v>
      </c>
      <c r="C969" s="180" t="s">
        <v>94</v>
      </c>
      <c r="D969" s="181">
        <v>0.19</v>
      </c>
      <c r="E969" s="181">
        <v>57.7</v>
      </c>
      <c r="F969" s="181">
        <v>0</v>
      </c>
      <c r="G969" s="181">
        <v>1.395</v>
      </c>
      <c r="H969" s="181">
        <v>0.33900000000000002</v>
      </c>
      <c r="I969" s="181">
        <v>0.39300000000000002</v>
      </c>
      <c r="J969" s="184">
        <v>24.9131845046</v>
      </c>
      <c r="K969" s="179">
        <f t="shared" si="55"/>
        <v>47.07782192873001</v>
      </c>
      <c r="L969" s="179">
        <f t="shared" si="56"/>
        <v>178.7</v>
      </c>
      <c r="M969" s="179">
        <f t="shared" si="57"/>
        <v>48.2</v>
      </c>
    </row>
    <row r="970" spans="1:13">
      <c r="A970" s="180">
        <v>1320</v>
      </c>
      <c r="B970" s="180" t="s">
        <v>143</v>
      </c>
      <c r="C970" s="180" t="s">
        <v>94</v>
      </c>
      <c r="D970" s="181">
        <v>0.19</v>
      </c>
      <c r="E970" s="181">
        <v>57.7</v>
      </c>
      <c r="F970" s="181">
        <v>0</v>
      </c>
      <c r="G970" s="181">
        <v>1.395</v>
      </c>
      <c r="H970" s="181">
        <v>0.33900000000000002</v>
      </c>
      <c r="I970" s="181">
        <v>0.39300000000000002</v>
      </c>
      <c r="J970" s="184">
        <v>11.1333193179</v>
      </c>
      <c r="K970" s="179">
        <f t="shared" si="55"/>
        <v>21.038355182052683</v>
      </c>
      <c r="L970" s="179">
        <f t="shared" si="56"/>
        <v>79.900000000000006</v>
      </c>
      <c r="M970" s="179">
        <f t="shared" si="57"/>
        <v>21.5</v>
      </c>
    </row>
    <row r="971" spans="1:13">
      <c r="A971" s="180">
        <v>1320</v>
      </c>
      <c r="B971" s="180" t="s">
        <v>143</v>
      </c>
      <c r="C971" s="180" t="s">
        <v>94</v>
      </c>
      <c r="D971" s="181">
        <v>0.19</v>
      </c>
      <c r="E971" s="181">
        <v>57.7</v>
      </c>
      <c r="F971" s="181">
        <v>0</v>
      </c>
      <c r="G971" s="181">
        <v>1.395</v>
      </c>
      <c r="H971" s="181">
        <v>0.33900000000000002</v>
      </c>
      <c r="I971" s="181">
        <v>0.39300000000000002</v>
      </c>
      <c r="J971" s="184">
        <v>1.43891720488282</v>
      </c>
      <c r="K971" s="179">
        <f t="shared" si="55"/>
        <v>2.7190858691369431</v>
      </c>
      <c r="L971" s="179">
        <f t="shared" si="56"/>
        <v>10.3</v>
      </c>
      <c r="M971" s="179">
        <f t="shared" si="57"/>
        <v>2.8</v>
      </c>
    </row>
    <row r="972" spans="1:13">
      <c r="A972" s="180">
        <v>1320</v>
      </c>
      <c r="B972" s="180" t="s">
        <v>143</v>
      </c>
      <c r="C972" s="180" t="s">
        <v>92</v>
      </c>
      <c r="D972" s="181">
        <v>0.19</v>
      </c>
      <c r="E972" s="181">
        <v>57.7</v>
      </c>
      <c r="F972" s="181">
        <v>0</v>
      </c>
      <c r="G972" s="181">
        <v>1.395</v>
      </c>
      <c r="H972" s="181">
        <v>0.33900000000000002</v>
      </c>
      <c r="I972" s="181">
        <v>0.39300000000000002</v>
      </c>
      <c r="J972" s="184">
        <v>8.5761366305704106E-2</v>
      </c>
      <c r="K972" s="179">
        <f t="shared" si="55"/>
        <v>0.16206110987373143</v>
      </c>
      <c r="L972" s="179">
        <f t="shared" si="56"/>
        <v>0.6</v>
      </c>
      <c r="M972" s="179">
        <f t="shared" si="57"/>
        <v>0.2</v>
      </c>
    </row>
    <row r="973" spans="1:13">
      <c r="A973" s="180">
        <v>1320</v>
      </c>
      <c r="B973" s="180" t="s">
        <v>143</v>
      </c>
      <c r="D973" s="181">
        <v>0.19</v>
      </c>
      <c r="E973" s="181">
        <v>57.7</v>
      </c>
      <c r="F973" s="181">
        <v>0</v>
      </c>
      <c r="G973" s="181">
        <v>1.395</v>
      </c>
      <c r="H973" s="181">
        <v>0.33900000000000002</v>
      </c>
      <c r="I973" s="181">
        <v>0.39300000000000002</v>
      </c>
      <c r="J973" s="184">
        <v>0.124921729793117</v>
      </c>
      <c r="K973" s="179">
        <f t="shared" si="55"/>
        <v>0.23606146974680839</v>
      </c>
      <c r="L973" s="179">
        <f t="shared" si="56"/>
        <v>0.9</v>
      </c>
      <c r="M973" s="179">
        <f t="shared" si="57"/>
        <v>0.2</v>
      </c>
    </row>
    <row r="974" spans="1:13">
      <c r="A974" s="180">
        <v>1320</v>
      </c>
      <c r="B974" s="180" t="s">
        <v>143</v>
      </c>
      <c r="C974" s="180" t="s">
        <v>94</v>
      </c>
      <c r="D974" s="181">
        <v>0.19</v>
      </c>
      <c r="E974" s="181">
        <v>57.7</v>
      </c>
      <c r="F974" s="181">
        <v>0</v>
      </c>
      <c r="G974" s="181">
        <v>1.395</v>
      </c>
      <c r="H974" s="181">
        <v>0.33900000000000002</v>
      </c>
      <c r="I974" s="181">
        <v>0.39300000000000002</v>
      </c>
      <c r="J974" s="184">
        <v>2.1046881583463899E-2</v>
      </c>
      <c r="K974" s="179">
        <f t="shared" si="55"/>
        <v>3.9771765956232143E-2</v>
      </c>
      <c r="L974" s="179">
        <f t="shared" si="56"/>
        <v>0.2</v>
      </c>
      <c r="M974" s="179">
        <f t="shared" si="57"/>
        <v>0</v>
      </c>
    </row>
    <row r="975" spans="1:13">
      <c r="A975" s="180">
        <v>1320</v>
      </c>
      <c r="B975" s="180" t="s">
        <v>143</v>
      </c>
      <c r="C975" s="180" t="s">
        <v>92</v>
      </c>
      <c r="D975" s="181">
        <v>0.19</v>
      </c>
      <c r="E975" s="181">
        <v>57.7</v>
      </c>
      <c r="F975" s="181">
        <v>0</v>
      </c>
      <c r="G975" s="181">
        <v>1.395</v>
      </c>
      <c r="H975" s="181">
        <v>0.33900000000000002</v>
      </c>
      <c r="I975" s="181">
        <v>0.39300000000000002</v>
      </c>
      <c r="J975" s="184">
        <v>5.7235228639465499</v>
      </c>
      <c r="K975" s="179">
        <f t="shared" si="55"/>
        <v>10.815598067928198</v>
      </c>
      <c r="L975" s="179">
        <f t="shared" si="56"/>
        <v>41.1</v>
      </c>
      <c r="M975" s="179">
        <f t="shared" si="57"/>
        <v>11.1</v>
      </c>
    </row>
    <row r="976" spans="1:13">
      <c r="A976" s="180">
        <v>1320</v>
      </c>
      <c r="B976" s="180" t="s">
        <v>149</v>
      </c>
      <c r="C976" s="180" t="s">
        <v>91</v>
      </c>
      <c r="D976" s="181">
        <v>0.22</v>
      </c>
      <c r="E976" s="181">
        <v>50.8</v>
      </c>
      <c r="F976" s="181">
        <v>0</v>
      </c>
      <c r="G976" s="181">
        <v>1.395</v>
      </c>
      <c r="H976" s="181">
        <v>0.33900000000000002</v>
      </c>
      <c r="I976" s="181">
        <v>0.39300000000000002</v>
      </c>
      <c r="J976" s="184">
        <v>59.458369909600002</v>
      </c>
      <c r="K976" s="179">
        <f t="shared" si="55"/>
        <v>98.920890018601526</v>
      </c>
      <c r="L976" s="179">
        <f t="shared" si="56"/>
        <v>375.5</v>
      </c>
      <c r="M976" s="179">
        <f t="shared" si="57"/>
        <v>104.3</v>
      </c>
    </row>
    <row r="977" spans="1:13">
      <c r="A977" s="180">
        <v>1320</v>
      </c>
      <c r="B977" s="180" t="s">
        <v>149</v>
      </c>
      <c r="C977" s="180" t="s">
        <v>91</v>
      </c>
      <c r="D977" s="181">
        <v>0.22</v>
      </c>
      <c r="E977" s="181">
        <v>50.8</v>
      </c>
      <c r="F977" s="181">
        <v>0</v>
      </c>
      <c r="G977" s="181">
        <v>1.395</v>
      </c>
      <c r="H977" s="181">
        <v>0.33900000000000002</v>
      </c>
      <c r="I977" s="181">
        <v>0.39300000000000002</v>
      </c>
      <c r="J977" s="184">
        <v>0.25034204218208</v>
      </c>
      <c r="K977" s="179">
        <f t="shared" si="55"/>
        <v>0.41649405557832653</v>
      </c>
      <c r="L977" s="179">
        <f t="shared" si="56"/>
        <v>1.6</v>
      </c>
      <c r="M977" s="179">
        <f t="shared" si="57"/>
        <v>0.4</v>
      </c>
    </row>
    <row r="978" spans="1:13">
      <c r="A978" s="180">
        <v>1320</v>
      </c>
      <c r="B978" s="180" t="s">
        <v>149</v>
      </c>
      <c r="C978" s="180" t="s">
        <v>92</v>
      </c>
      <c r="D978" s="181">
        <v>0.22</v>
      </c>
      <c r="E978" s="181">
        <v>50.8</v>
      </c>
      <c r="F978" s="181">
        <v>0</v>
      </c>
      <c r="G978" s="181">
        <v>1.395</v>
      </c>
      <c r="H978" s="181">
        <v>0.33900000000000002</v>
      </c>
      <c r="I978" s="181">
        <v>0.39300000000000002</v>
      </c>
      <c r="J978" s="184">
        <v>3.7831305988745498</v>
      </c>
      <c r="K978" s="179">
        <f t="shared" si="55"/>
        <v>6.2939943773475884</v>
      </c>
      <c r="L978" s="179">
        <f t="shared" si="56"/>
        <v>23.9</v>
      </c>
      <c r="M978" s="179">
        <f t="shared" si="57"/>
        <v>6.6</v>
      </c>
    </row>
    <row r="979" spans="1:13">
      <c r="A979" s="180">
        <v>1320</v>
      </c>
      <c r="B979" s="180" t="s">
        <v>149</v>
      </c>
      <c r="C979" s="180" t="s">
        <v>92</v>
      </c>
      <c r="D979" s="181">
        <v>0.22</v>
      </c>
      <c r="E979" s="181">
        <v>50.8</v>
      </c>
      <c r="F979" s="181">
        <v>0</v>
      </c>
      <c r="G979" s="181">
        <v>1.395</v>
      </c>
      <c r="H979" s="181">
        <v>0.33900000000000002</v>
      </c>
      <c r="I979" s="181">
        <v>0.39300000000000002</v>
      </c>
      <c r="J979" s="184">
        <v>4.0236585432907601</v>
      </c>
      <c r="K979" s="179">
        <f t="shared" si="55"/>
        <v>6.6941607184728378</v>
      </c>
      <c r="L979" s="179">
        <f t="shared" si="56"/>
        <v>25.4</v>
      </c>
      <c r="M979" s="179">
        <f t="shared" si="57"/>
        <v>7.1</v>
      </c>
    </row>
    <row r="980" spans="1:13">
      <c r="A980" s="180">
        <v>1320</v>
      </c>
      <c r="B980" s="180" t="s">
        <v>149</v>
      </c>
      <c r="D980" s="181">
        <v>0.22</v>
      </c>
      <c r="E980" s="181">
        <v>50.8</v>
      </c>
      <c r="F980" s="181">
        <v>0</v>
      </c>
      <c r="G980" s="181">
        <v>1.395</v>
      </c>
      <c r="H980" s="181">
        <v>0.33900000000000002</v>
      </c>
      <c r="I980" s="181">
        <v>0.39300000000000002</v>
      </c>
      <c r="J980" s="184">
        <v>5.7126340651591598E-2</v>
      </c>
      <c r="K980" s="179">
        <f t="shared" si="55"/>
        <v>9.5041092942052943E-2</v>
      </c>
      <c r="L980" s="179">
        <f t="shared" si="56"/>
        <v>0.4</v>
      </c>
      <c r="M980" s="179">
        <f t="shared" si="57"/>
        <v>0.1</v>
      </c>
    </row>
    <row r="981" spans="1:13">
      <c r="A981" s="180">
        <v>1320</v>
      </c>
      <c r="B981" s="180" t="s">
        <v>149</v>
      </c>
      <c r="C981" s="180" t="s">
        <v>91</v>
      </c>
      <c r="D981" s="181">
        <v>0.22</v>
      </c>
      <c r="E981" s="181">
        <v>50.8</v>
      </c>
      <c r="F981" s="181">
        <v>0</v>
      </c>
      <c r="G981" s="181">
        <v>1.395</v>
      </c>
      <c r="H981" s="181">
        <v>0.33900000000000002</v>
      </c>
      <c r="I981" s="181">
        <v>0.39300000000000002</v>
      </c>
      <c r="J981" s="184">
        <v>27.046768867200001</v>
      </c>
      <c r="K981" s="179">
        <f t="shared" si="55"/>
        <v>44.997709364360645</v>
      </c>
      <c r="L981" s="179">
        <f t="shared" si="56"/>
        <v>170.8</v>
      </c>
      <c r="M981" s="179">
        <f t="shared" si="57"/>
        <v>47.5</v>
      </c>
    </row>
    <row r="982" spans="1:13">
      <c r="A982" s="180">
        <v>1320</v>
      </c>
      <c r="B982" s="180" t="s">
        <v>143</v>
      </c>
      <c r="C982" s="180" t="s">
        <v>91</v>
      </c>
      <c r="D982" s="181">
        <v>0.19</v>
      </c>
      <c r="E982" s="181">
        <v>57.7</v>
      </c>
      <c r="F982" s="181">
        <v>0</v>
      </c>
      <c r="G982" s="181">
        <v>1.395</v>
      </c>
      <c r="H982" s="181">
        <v>0.33900000000000002</v>
      </c>
      <c r="I982" s="181">
        <v>0.39300000000000002</v>
      </c>
      <c r="J982" s="184">
        <v>7.8270166023212404</v>
      </c>
      <c r="K982" s="179">
        <f t="shared" si="55"/>
        <v>14.790517597991391</v>
      </c>
      <c r="L982" s="179">
        <f t="shared" si="56"/>
        <v>56.1</v>
      </c>
      <c r="M982" s="179">
        <f t="shared" si="57"/>
        <v>15.1</v>
      </c>
    </row>
    <row r="983" spans="1:13">
      <c r="A983" s="180">
        <v>1320</v>
      </c>
      <c r="B983" s="180" t="s">
        <v>143</v>
      </c>
      <c r="C983" s="180" t="s">
        <v>91</v>
      </c>
      <c r="D983" s="181">
        <v>0.19</v>
      </c>
      <c r="E983" s="181">
        <v>57.7</v>
      </c>
      <c r="F983" s="181">
        <v>0</v>
      </c>
      <c r="G983" s="181">
        <v>1.395</v>
      </c>
      <c r="H983" s="181">
        <v>0.33900000000000002</v>
      </c>
      <c r="I983" s="181">
        <v>0.39300000000000002</v>
      </c>
      <c r="J983" s="184">
        <v>0.46908197504295401</v>
      </c>
      <c r="K983" s="179">
        <f t="shared" si="55"/>
        <v>0.88641248118929417</v>
      </c>
      <c r="L983" s="179">
        <f t="shared" si="56"/>
        <v>3.4</v>
      </c>
      <c r="M983" s="179">
        <f t="shared" si="57"/>
        <v>0.9</v>
      </c>
    </row>
    <row r="984" spans="1:13">
      <c r="A984" s="180">
        <v>1320</v>
      </c>
      <c r="B984" s="180" t="s">
        <v>143</v>
      </c>
      <c r="C984" s="180" t="s">
        <v>91</v>
      </c>
      <c r="D984" s="181">
        <v>0.19</v>
      </c>
      <c r="E984" s="181">
        <v>57.7</v>
      </c>
      <c r="F984" s="181">
        <v>0</v>
      </c>
      <c r="G984" s="181">
        <v>1.395</v>
      </c>
      <c r="H984" s="181">
        <v>0.33900000000000002</v>
      </c>
      <c r="I984" s="181">
        <v>0.39300000000000002</v>
      </c>
      <c r="J984" s="184">
        <v>0.39166901326539</v>
      </c>
      <c r="K984" s="179">
        <f t="shared" si="55"/>
        <v>0.74012714264227597</v>
      </c>
      <c r="L984" s="179">
        <f t="shared" si="56"/>
        <v>2.8</v>
      </c>
      <c r="M984" s="179">
        <f t="shared" si="57"/>
        <v>0.8</v>
      </c>
    </row>
    <row r="985" spans="1:13">
      <c r="A985" s="180">
        <v>1320</v>
      </c>
      <c r="B985" s="180" t="s">
        <v>143</v>
      </c>
      <c r="D985" s="181">
        <v>0.19</v>
      </c>
      <c r="E985" s="181">
        <v>57.7</v>
      </c>
      <c r="F985" s="181">
        <v>0</v>
      </c>
      <c r="G985" s="181">
        <v>1.395</v>
      </c>
      <c r="H985" s="181">
        <v>0.33900000000000002</v>
      </c>
      <c r="I985" s="181">
        <v>0.39300000000000002</v>
      </c>
      <c r="J985" s="184">
        <v>18.233583164799999</v>
      </c>
      <c r="K985" s="179">
        <f t="shared" si="55"/>
        <v>34.455546266943436</v>
      </c>
      <c r="L985" s="179">
        <f t="shared" si="56"/>
        <v>130.80000000000001</v>
      </c>
      <c r="M985" s="179">
        <f t="shared" si="57"/>
        <v>35.200000000000003</v>
      </c>
    </row>
    <row r="986" spans="1:13">
      <c r="A986" s="180">
        <v>1320</v>
      </c>
      <c r="B986" s="180" t="s">
        <v>143</v>
      </c>
      <c r="C986" s="180" t="s">
        <v>92</v>
      </c>
      <c r="D986" s="181">
        <v>0.19</v>
      </c>
      <c r="E986" s="181">
        <v>57.7</v>
      </c>
      <c r="F986" s="181">
        <v>0</v>
      </c>
      <c r="G986" s="181">
        <v>1.395</v>
      </c>
      <c r="H986" s="181">
        <v>0.33900000000000002</v>
      </c>
      <c r="I986" s="181">
        <v>0.39300000000000002</v>
      </c>
      <c r="J986" s="184">
        <v>0.67422682842357196</v>
      </c>
      <c r="K986" s="179">
        <f t="shared" si="55"/>
        <v>1.2740695820013135</v>
      </c>
      <c r="L986" s="179">
        <f t="shared" si="56"/>
        <v>4.8</v>
      </c>
      <c r="M986" s="179">
        <f t="shared" si="57"/>
        <v>1.3</v>
      </c>
    </row>
    <row r="987" spans="1:13">
      <c r="A987" s="180">
        <v>1320</v>
      </c>
      <c r="B987" s="180" t="s">
        <v>143</v>
      </c>
      <c r="C987" s="180" t="s">
        <v>92</v>
      </c>
      <c r="D987" s="181">
        <v>0.19</v>
      </c>
      <c r="E987" s="181">
        <v>57.7</v>
      </c>
      <c r="F987" s="181">
        <v>0</v>
      </c>
      <c r="G987" s="181">
        <v>1.395</v>
      </c>
      <c r="H987" s="181">
        <v>0.33900000000000002</v>
      </c>
      <c r="I987" s="181">
        <v>0.39300000000000002</v>
      </c>
      <c r="J987" s="184">
        <v>0.225205825139456</v>
      </c>
      <c r="K987" s="179">
        <f t="shared" si="55"/>
        <v>0.42556581762040158</v>
      </c>
      <c r="L987" s="179">
        <f t="shared" si="56"/>
        <v>1.6</v>
      </c>
      <c r="M987" s="179">
        <f t="shared" si="57"/>
        <v>0.4</v>
      </c>
    </row>
    <row r="988" spans="1:13">
      <c r="A988" s="180">
        <v>1320</v>
      </c>
      <c r="B988" s="180" t="s">
        <v>143</v>
      </c>
      <c r="C988" s="180" t="s">
        <v>92</v>
      </c>
      <c r="D988" s="181">
        <v>0.19</v>
      </c>
      <c r="E988" s="181">
        <v>57.7</v>
      </c>
      <c r="F988" s="181">
        <v>0</v>
      </c>
      <c r="G988" s="181">
        <v>1.395</v>
      </c>
      <c r="H988" s="181">
        <v>0.33900000000000002</v>
      </c>
      <c r="I988" s="181">
        <v>0.39300000000000002</v>
      </c>
      <c r="J988" s="184">
        <v>0.78082535689062904</v>
      </c>
      <c r="K988" s="179">
        <f t="shared" si="55"/>
        <v>1.4755061562822995</v>
      </c>
      <c r="L988" s="179">
        <f t="shared" si="56"/>
        <v>5.6</v>
      </c>
      <c r="M988" s="179">
        <f t="shared" si="57"/>
        <v>1.5</v>
      </c>
    </row>
    <row r="989" spans="1:13">
      <c r="A989" s="180">
        <v>1320</v>
      </c>
      <c r="B989" s="180" t="s">
        <v>143</v>
      </c>
      <c r="D989" s="181">
        <v>0.19</v>
      </c>
      <c r="E989" s="181">
        <v>57.7</v>
      </c>
      <c r="F989" s="181">
        <v>0</v>
      </c>
      <c r="G989" s="181">
        <v>1.395</v>
      </c>
      <c r="H989" s="181">
        <v>0.33900000000000002</v>
      </c>
      <c r="I989" s="181">
        <v>0.39300000000000002</v>
      </c>
      <c r="J989" s="184">
        <v>1.77865509207259E-2</v>
      </c>
      <c r="K989" s="179">
        <f t="shared" si="55"/>
        <v>3.3610800611122718E-2</v>
      </c>
      <c r="L989" s="179">
        <f t="shared" si="56"/>
        <v>0.1</v>
      </c>
      <c r="M989" s="179">
        <f t="shared" si="57"/>
        <v>0</v>
      </c>
    </row>
    <row r="990" spans="1:13">
      <c r="A990" s="180">
        <v>1320</v>
      </c>
      <c r="B990" s="180" t="s">
        <v>143</v>
      </c>
      <c r="C990" s="180" t="s">
        <v>94</v>
      </c>
      <c r="D990" s="181">
        <v>0.19</v>
      </c>
      <c r="E990" s="181">
        <v>57.7</v>
      </c>
      <c r="F990" s="181">
        <v>0</v>
      </c>
      <c r="G990" s="181">
        <v>1.395</v>
      </c>
      <c r="H990" s="181">
        <v>0.33900000000000002</v>
      </c>
      <c r="I990" s="181">
        <v>0.39300000000000002</v>
      </c>
      <c r="J990" s="184">
        <v>0.45394343019428601</v>
      </c>
      <c r="K990" s="179">
        <f t="shared" si="55"/>
        <v>0.85780555145238757</v>
      </c>
      <c r="L990" s="179">
        <f t="shared" si="56"/>
        <v>3.3</v>
      </c>
      <c r="M990" s="179">
        <f t="shared" si="57"/>
        <v>0.9</v>
      </c>
    </row>
    <row r="991" spans="1:13">
      <c r="A991" s="180">
        <v>1320</v>
      </c>
      <c r="B991" s="180" t="s">
        <v>143</v>
      </c>
      <c r="C991" s="180" t="s">
        <v>91</v>
      </c>
      <c r="D991" s="181">
        <v>0.19</v>
      </c>
      <c r="E991" s="181">
        <v>57.7</v>
      </c>
      <c r="F991" s="181">
        <v>0</v>
      </c>
      <c r="G991" s="181">
        <v>1.395</v>
      </c>
      <c r="H991" s="181">
        <v>0.33900000000000002</v>
      </c>
      <c r="I991" s="181">
        <v>0.39300000000000002</v>
      </c>
      <c r="J991" s="184">
        <v>10.9861641009</v>
      </c>
      <c r="K991" s="179">
        <f t="shared" si="55"/>
        <v>20.760279647368211</v>
      </c>
      <c r="L991" s="179">
        <f t="shared" si="56"/>
        <v>78.8</v>
      </c>
      <c r="M991" s="179">
        <f t="shared" si="57"/>
        <v>21.2</v>
      </c>
    </row>
    <row r="992" spans="1:13">
      <c r="A992" s="180">
        <v>1320</v>
      </c>
      <c r="B992" s="180" t="s">
        <v>143</v>
      </c>
      <c r="C992" s="180" t="s">
        <v>92</v>
      </c>
      <c r="D992" s="181">
        <v>0.19</v>
      </c>
      <c r="E992" s="181">
        <v>57.7</v>
      </c>
      <c r="F992" s="181">
        <v>0</v>
      </c>
      <c r="G992" s="181">
        <v>1.395</v>
      </c>
      <c r="H992" s="181">
        <v>0.33900000000000002</v>
      </c>
      <c r="I992" s="181">
        <v>0.39300000000000002</v>
      </c>
      <c r="J992" s="184">
        <v>1.59767226458486</v>
      </c>
      <c r="K992" s="179">
        <f t="shared" si="55"/>
        <v>3.0190813365793954</v>
      </c>
      <c r="L992" s="179">
        <f t="shared" si="56"/>
        <v>11.5</v>
      </c>
      <c r="M992" s="179">
        <f t="shared" si="57"/>
        <v>3.1</v>
      </c>
    </row>
    <row r="993" spans="1:13">
      <c r="A993" s="180">
        <v>1320</v>
      </c>
      <c r="B993" s="180" t="s">
        <v>149</v>
      </c>
      <c r="C993" s="180" t="s">
        <v>91</v>
      </c>
      <c r="D993" s="181">
        <v>0.22</v>
      </c>
      <c r="E993" s="181">
        <v>50.8</v>
      </c>
      <c r="F993" s="181">
        <v>0</v>
      </c>
      <c r="G993" s="181">
        <v>1.395</v>
      </c>
      <c r="H993" s="181">
        <v>0.33900000000000002</v>
      </c>
      <c r="I993" s="181">
        <v>0.39300000000000002</v>
      </c>
      <c r="J993" s="184">
        <v>42.015240896999998</v>
      </c>
      <c r="K993" s="179">
        <f t="shared" si="55"/>
        <v>69.900756280338911</v>
      </c>
      <c r="L993" s="179">
        <f t="shared" si="56"/>
        <v>265.3</v>
      </c>
      <c r="M993" s="179">
        <f t="shared" si="57"/>
        <v>73.7</v>
      </c>
    </row>
    <row r="994" spans="1:13">
      <c r="A994" s="180">
        <v>1320</v>
      </c>
      <c r="B994" s="180" t="s">
        <v>149</v>
      </c>
      <c r="C994" s="180" t="s">
        <v>91</v>
      </c>
      <c r="D994" s="181">
        <v>0.22</v>
      </c>
      <c r="E994" s="181">
        <v>50.8</v>
      </c>
      <c r="F994" s="181">
        <v>0</v>
      </c>
      <c r="G994" s="181">
        <v>1.395</v>
      </c>
      <c r="H994" s="181">
        <v>0.33900000000000002</v>
      </c>
      <c r="I994" s="181">
        <v>0.39300000000000002</v>
      </c>
      <c r="J994" s="184">
        <v>3.6995704425179999E-5</v>
      </c>
      <c r="K994" s="179">
        <f t="shared" si="55"/>
        <v>6.1549753452171967E-5</v>
      </c>
      <c r="L994" s="179">
        <f t="shared" si="56"/>
        <v>0</v>
      </c>
      <c r="M994" s="179">
        <f t="shared" si="57"/>
        <v>0</v>
      </c>
    </row>
    <row r="995" spans="1:13">
      <c r="A995" s="180">
        <v>1320</v>
      </c>
      <c r="B995" s="180" t="s">
        <v>149</v>
      </c>
      <c r="D995" s="181">
        <v>0.22</v>
      </c>
      <c r="E995" s="181">
        <v>50.8</v>
      </c>
      <c r="F995" s="181">
        <v>0</v>
      </c>
      <c r="G995" s="181">
        <v>1.395</v>
      </c>
      <c r="H995" s="181">
        <v>0.33900000000000002</v>
      </c>
      <c r="I995" s="181">
        <v>0.39300000000000002</v>
      </c>
      <c r="J995" s="184">
        <v>3.3866534731590001E-2</v>
      </c>
      <c r="K995" s="179">
        <f t="shared" si="55"/>
        <v>5.6343753832946292E-2</v>
      </c>
      <c r="L995" s="179">
        <f t="shared" si="56"/>
        <v>0.2</v>
      </c>
      <c r="M995" s="179">
        <f t="shared" si="57"/>
        <v>0.1</v>
      </c>
    </row>
    <row r="996" spans="1:13">
      <c r="A996" s="180">
        <v>1320</v>
      </c>
      <c r="B996" s="180" t="s">
        <v>149</v>
      </c>
      <c r="C996" s="180" t="s">
        <v>91</v>
      </c>
      <c r="D996" s="181">
        <v>0.22</v>
      </c>
      <c r="E996" s="181">
        <v>50.8</v>
      </c>
      <c r="F996" s="181">
        <v>0</v>
      </c>
      <c r="G996" s="181">
        <v>1.395</v>
      </c>
      <c r="H996" s="181">
        <v>0.33900000000000002</v>
      </c>
      <c r="I996" s="181">
        <v>0.39300000000000002</v>
      </c>
      <c r="J996" s="184">
        <v>0.11990368102429801</v>
      </c>
      <c r="K996" s="179">
        <f t="shared" si="55"/>
        <v>0.19948375412012462</v>
      </c>
      <c r="L996" s="179">
        <f t="shared" si="56"/>
        <v>0.8</v>
      </c>
      <c r="M996" s="179">
        <f t="shared" si="57"/>
        <v>0.2</v>
      </c>
    </row>
    <row r="997" spans="1:13">
      <c r="A997" s="180">
        <v>1320</v>
      </c>
      <c r="B997" s="180" t="s">
        <v>97</v>
      </c>
      <c r="C997" s="180" t="s">
        <v>92</v>
      </c>
      <c r="D997" s="181">
        <v>0</v>
      </c>
      <c r="E997" s="181">
        <v>49.3</v>
      </c>
      <c r="F997" s="181">
        <v>0.33</v>
      </c>
      <c r="G997" s="181">
        <v>1.395</v>
      </c>
      <c r="H997" s="181">
        <v>0.33900000000000002</v>
      </c>
      <c r="I997" s="181">
        <v>0.39300000000000002</v>
      </c>
      <c r="J997" s="184">
        <v>2.7945564412548102E-3</v>
      </c>
      <c r="K997" s="179">
        <f t="shared" ref="K997:K1001" si="58">((E997*I997*J997/12)+(F997*J997))*0.765</f>
        <v>4.1571818126911004E-3</v>
      </c>
      <c r="L997" s="179">
        <f t="shared" si="56"/>
        <v>0</v>
      </c>
      <c r="M997" s="179">
        <f t="shared" si="57"/>
        <v>0</v>
      </c>
    </row>
    <row r="998" spans="1:13">
      <c r="A998" s="180">
        <v>1320</v>
      </c>
      <c r="B998" s="180" t="s">
        <v>97</v>
      </c>
      <c r="C998" s="180" t="s">
        <v>92</v>
      </c>
      <c r="D998" s="181">
        <v>0</v>
      </c>
      <c r="E998" s="181">
        <v>49.3</v>
      </c>
      <c r="F998" s="181">
        <v>0.33</v>
      </c>
      <c r="G998" s="181">
        <v>1.395</v>
      </c>
      <c r="H998" s="181">
        <v>0.33900000000000002</v>
      </c>
      <c r="I998" s="181">
        <v>0.39300000000000002</v>
      </c>
      <c r="J998" s="184">
        <v>2.97706627152811</v>
      </c>
      <c r="K998" s="179">
        <f t="shared" si="58"/>
        <v>4.4286834133919326</v>
      </c>
      <c r="L998" s="179">
        <f t="shared" si="56"/>
        <v>16.8</v>
      </c>
      <c r="M998" s="179">
        <f t="shared" si="57"/>
        <v>4.0999999999999996</v>
      </c>
    </row>
    <row r="999" spans="1:13">
      <c r="A999" s="180">
        <v>1320</v>
      </c>
      <c r="B999" s="180" t="s">
        <v>97</v>
      </c>
      <c r="C999" s="180" t="s">
        <v>92</v>
      </c>
      <c r="D999" s="181">
        <v>0</v>
      </c>
      <c r="E999" s="181">
        <v>49.3</v>
      </c>
      <c r="F999" s="181">
        <v>0.33</v>
      </c>
      <c r="G999" s="181">
        <v>1.395</v>
      </c>
      <c r="H999" s="181">
        <v>0.33900000000000002</v>
      </c>
      <c r="I999" s="181">
        <v>0.39300000000000002</v>
      </c>
      <c r="J999" s="184">
        <v>67.664955970099996</v>
      </c>
      <c r="K999" s="179">
        <f t="shared" si="58"/>
        <v>100.65838004300126</v>
      </c>
      <c r="L999" s="179">
        <f t="shared" si="56"/>
        <v>382.1</v>
      </c>
      <c r="M999" s="179">
        <f t="shared" si="57"/>
        <v>92.8</v>
      </c>
    </row>
    <row r="1000" spans="1:13">
      <c r="A1000" s="180">
        <v>1320</v>
      </c>
      <c r="B1000" s="180" t="s">
        <v>97</v>
      </c>
      <c r="C1000" s="180" t="s">
        <v>92</v>
      </c>
      <c r="D1000" s="181">
        <v>0</v>
      </c>
      <c r="E1000" s="181">
        <v>49.3</v>
      </c>
      <c r="F1000" s="181">
        <v>0.33</v>
      </c>
      <c r="G1000" s="181">
        <v>1.395</v>
      </c>
      <c r="H1000" s="181">
        <v>0.33900000000000002</v>
      </c>
      <c r="I1000" s="181">
        <v>0.39300000000000002</v>
      </c>
      <c r="J1000" s="184">
        <v>30.844776075799999</v>
      </c>
      <c r="K1000" s="179">
        <f t="shared" si="58"/>
        <v>45.884685034763073</v>
      </c>
      <c r="L1000" s="179">
        <f t="shared" si="56"/>
        <v>174.2</v>
      </c>
      <c r="M1000" s="179">
        <f t="shared" si="57"/>
        <v>42.3</v>
      </c>
    </row>
    <row r="1001" spans="1:13">
      <c r="A1001" s="180">
        <v>1320</v>
      </c>
      <c r="B1001" s="180" t="s">
        <v>97</v>
      </c>
      <c r="C1001" s="180" t="s">
        <v>92</v>
      </c>
      <c r="D1001" s="181">
        <v>0</v>
      </c>
      <c r="E1001" s="181">
        <v>49.3</v>
      </c>
      <c r="F1001" s="181">
        <v>0.33</v>
      </c>
      <c r="G1001" s="181">
        <v>1.395</v>
      </c>
      <c r="H1001" s="181">
        <v>0.33900000000000002</v>
      </c>
      <c r="I1001" s="181">
        <v>0.39300000000000002</v>
      </c>
      <c r="J1001" s="184">
        <v>0.401721093689271</v>
      </c>
      <c r="K1001" s="179">
        <f t="shared" si="58"/>
        <v>0.59760024875702289</v>
      </c>
      <c r="L1001" s="179">
        <f t="shared" si="56"/>
        <v>2.2999999999999998</v>
      </c>
      <c r="M1001" s="179">
        <f t="shared" si="57"/>
        <v>0.6</v>
      </c>
    </row>
    <row r="1002" spans="1:13">
      <c r="A1002" s="180">
        <v>1320</v>
      </c>
      <c r="B1002" s="180" t="s">
        <v>143</v>
      </c>
      <c r="C1002" s="180" t="s">
        <v>94</v>
      </c>
      <c r="D1002" s="181">
        <v>0.19</v>
      </c>
      <c r="E1002" s="181">
        <v>57.7</v>
      </c>
      <c r="F1002" s="181">
        <v>0</v>
      </c>
      <c r="G1002" s="181">
        <v>1.395</v>
      </c>
      <c r="H1002" s="181">
        <v>0.33900000000000002</v>
      </c>
      <c r="I1002" s="181">
        <v>0.39300000000000002</v>
      </c>
      <c r="J1002" s="184">
        <v>18.968718270499998</v>
      </c>
      <c r="K1002" s="179">
        <f t="shared" si="55"/>
        <v>35.84471269780709</v>
      </c>
      <c r="L1002" s="179">
        <f t="shared" si="56"/>
        <v>136.1</v>
      </c>
      <c r="M1002" s="179">
        <f t="shared" si="57"/>
        <v>36.700000000000003</v>
      </c>
    </row>
    <row r="1003" spans="1:13">
      <c r="A1003" s="180">
        <v>1320</v>
      </c>
      <c r="B1003" s="180" t="s">
        <v>143</v>
      </c>
      <c r="C1003" s="180" t="s">
        <v>94</v>
      </c>
      <c r="D1003" s="181">
        <v>0.19</v>
      </c>
      <c r="E1003" s="181">
        <v>57.7</v>
      </c>
      <c r="F1003" s="181">
        <v>0</v>
      </c>
      <c r="G1003" s="181">
        <v>1.395</v>
      </c>
      <c r="H1003" s="181">
        <v>0.33900000000000002</v>
      </c>
      <c r="I1003" s="181">
        <v>0.39300000000000002</v>
      </c>
      <c r="J1003" s="184">
        <v>137.18641483900001</v>
      </c>
      <c r="K1003" s="179">
        <f t="shared" si="55"/>
        <v>259.23773846088733</v>
      </c>
      <c r="L1003" s="179">
        <f t="shared" si="56"/>
        <v>984</v>
      </c>
      <c r="M1003" s="179">
        <f t="shared" si="57"/>
        <v>265.2</v>
      </c>
    </row>
    <row r="1004" spans="1:13">
      <c r="A1004" s="180">
        <v>1320</v>
      </c>
      <c r="B1004" s="180" t="s">
        <v>143</v>
      </c>
      <c r="C1004" s="180" t="s">
        <v>92</v>
      </c>
      <c r="D1004" s="181">
        <v>0.19</v>
      </c>
      <c r="E1004" s="181">
        <v>57.7</v>
      </c>
      <c r="F1004" s="181">
        <v>0</v>
      </c>
      <c r="G1004" s="181">
        <v>1.395</v>
      </c>
      <c r="H1004" s="181">
        <v>0.33900000000000002</v>
      </c>
      <c r="I1004" s="181">
        <v>0.39300000000000002</v>
      </c>
      <c r="J1004" s="184">
        <v>24.550229867500001</v>
      </c>
      <c r="K1004" s="179">
        <f t="shared" si="55"/>
        <v>46.391955624868068</v>
      </c>
      <c r="L1004" s="179">
        <f t="shared" si="56"/>
        <v>176.1</v>
      </c>
      <c r="M1004" s="179">
        <f t="shared" si="57"/>
        <v>47.5</v>
      </c>
    </row>
    <row r="1005" spans="1:13">
      <c r="A1005" s="180">
        <v>1320</v>
      </c>
      <c r="B1005" s="180" t="s">
        <v>143</v>
      </c>
      <c r="C1005" s="180" t="s">
        <v>94</v>
      </c>
      <c r="D1005" s="181">
        <v>0.19</v>
      </c>
      <c r="E1005" s="181">
        <v>57.7</v>
      </c>
      <c r="F1005" s="181">
        <v>0</v>
      </c>
      <c r="G1005" s="181">
        <v>1.395</v>
      </c>
      <c r="H1005" s="181">
        <v>0.33900000000000002</v>
      </c>
      <c r="I1005" s="181">
        <v>0.39300000000000002</v>
      </c>
      <c r="J1005" s="184">
        <v>1.80006987535112</v>
      </c>
      <c r="K1005" s="179">
        <f t="shared" si="55"/>
        <v>3.4015470417041276</v>
      </c>
      <c r="L1005" s="179">
        <f t="shared" si="56"/>
        <v>12.9</v>
      </c>
      <c r="M1005" s="179">
        <f t="shared" si="57"/>
        <v>3.5</v>
      </c>
    </row>
    <row r="1006" spans="1:13">
      <c r="A1006" s="180">
        <v>1320</v>
      </c>
      <c r="B1006" s="180" t="s">
        <v>143</v>
      </c>
      <c r="D1006" s="181">
        <v>0.19</v>
      </c>
      <c r="E1006" s="181">
        <v>57.7</v>
      </c>
      <c r="F1006" s="181">
        <v>0</v>
      </c>
      <c r="G1006" s="181">
        <v>1.395</v>
      </c>
      <c r="H1006" s="181">
        <v>0.33900000000000002</v>
      </c>
      <c r="I1006" s="181">
        <v>0.39300000000000002</v>
      </c>
      <c r="J1006" s="184">
        <v>2.4856120795723E-2</v>
      </c>
      <c r="K1006" s="179">
        <f t="shared" si="55"/>
        <v>4.6969990064657859E-2</v>
      </c>
      <c r="L1006" s="179">
        <f t="shared" si="56"/>
        <v>0.2</v>
      </c>
      <c r="M1006" s="179">
        <f t="shared" si="57"/>
        <v>0</v>
      </c>
    </row>
    <row r="1007" spans="1:13">
      <c r="A1007" s="180">
        <v>1320</v>
      </c>
      <c r="B1007" s="180" t="s">
        <v>143</v>
      </c>
      <c r="D1007" s="181">
        <v>0.19</v>
      </c>
      <c r="E1007" s="181">
        <v>57.7</v>
      </c>
      <c r="F1007" s="181">
        <v>0</v>
      </c>
      <c r="G1007" s="181">
        <v>1.395</v>
      </c>
      <c r="H1007" s="181">
        <v>0.33900000000000002</v>
      </c>
      <c r="I1007" s="181">
        <v>0.39300000000000002</v>
      </c>
      <c r="J1007" s="184">
        <v>8.2023722132567502E-3</v>
      </c>
      <c r="K1007" s="179">
        <f t="shared" si="55"/>
        <v>1.5499817712085952E-2</v>
      </c>
      <c r="L1007" s="179">
        <f t="shared" si="56"/>
        <v>0.1</v>
      </c>
      <c r="M1007" s="179">
        <f t="shared" si="57"/>
        <v>0</v>
      </c>
    </row>
    <row r="1008" spans="1:13">
      <c r="A1008" s="180">
        <v>1320</v>
      </c>
      <c r="B1008" s="180" t="s">
        <v>143</v>
      </c>
      <c r="D1008" s="181">
        <v>0.19</v>
      </c>
      <c r="E1008" s="181">
        <v>57.7</v>
      </c>
      <c r="F1008" s="181">
        <v>0</v>
      </c>
      <c r="G1008" s="181">
        <v>1.395</v>
      </c>
      <c r="H1008" s="181">
        <v>0.33900000000000002</v>
      </c>
      <c r="I1008" s="181">
        <v>0.39300000000000002</v>
      </c>
      <c r="J1008" s="184">
        <v>3.1789776327641801E-2</v>
      </c>
      <c r="K1008" s="179">
        <f t="shared" si="55"/>
        <v>6.0072345581936526E-2</v>
      </c>
      <c r="L1008" s="179">
        <f t="shared" si="56"/>
        <v>0.2</v>
      </c>
      <c r="M1008" s="179">
        <f t="shared" si="57"/>
        <v>0.1</v>
      </c>
    </row>
    <row r="1009" spans="1:13">
      <c r="A1009" s="180">
        <v>1320</v>
      </c>
      <c r="B1009" s="180" t="s">
        <v>143</v>
      </c>
      <c r="C1009" s="180" t="s">
        <v>91</v>
      </c>
      <c r="D1009" s="181">
        <v>0.19</v>
      </c>
      <c r="E1009" s="181">
        <v>57.7</v>
      </c>
      <c r="F1009" s="181">
        <v>0</v>
      </c>
      <c r="G1009" s="181">
        <v>1.395</v>
      </c>
      <c r="H1009" s="181">
        <v>0.33900000000000002</v>
      </c>
      <c r="I1009" s="181">
        <v>0.39300000000000002</v>
      </c>
      <c r="J1009" s="184">
        <v>9.7399065340169102</v>
      </c>
      <c r="K1009" s="179">
        <f t="shared" si="55"/>
        <v>18.405257879668408</v>
      </c>
      <c r="L1009" s="179">
        <f t="shared" si="56"/>
        <v>69.900000000000006</v>
      </c>
      <c r="M1009" s="179">
        <f t="shared" si="57"/>
        <v>18.8</v>
      </c>
    </row>
    <row r="1010" spans="1:13">
      <c r="A1010" s="180">
        <v>1320</v>
      </c>
      <c r="B1010" s="180" t="s">
        <v>143</v>
      </c>
      <c r="C1010" s="180" t="s">
        <v>92</v>
      </c>
      <c r="D1010" s="181">
        <v>0.19</v>
      </c>
      <c r="E1010" s="181">
        <v>57.7</v>
      </c>
      <c r="F1010" s="181">
        <v>0</v>
      </c>
      <c r="G1010" s="181">
        <v>1.395</v>
      </c>
      <c r="H1010" s="181">
        <v>0.33900000000000002</v>
      </c>
      <c r="I1010" s="181">
        <v>0.39300000000000002</v>
      </c>
      <c r="J1010" s="184">
        <v>16.828860753200001</v>
      </c>
      <c r="K1010" s="179">
        <f t="shared" si="55"/>
        <v>31.801077443803212</v>
      </c>
      <c r="L1010" s="179">
        <f t="shared" si="56"/>
        <v>120.7</v>
      </c>
      <c r="M1010" s="179">
        <f t="shared" si="57"/>
        <v>32.5</v>
      </c>
    </row>
    <row r="1011" spans="1:13">
      <c r="A1011" s="180">
        <v>1320</v>
      </c>
      <c r="B1011" s="180" t="s">
        <v>149</v>
      </c>
      <c r="C1011" s="180" t="s">
        <v>91</v>
      </c>
      <c r="D1011" s="181">
        <v>0.22</v>
      </c>
      <c r="E1011" s="181">
        <v>50.8</v>
      </c>
      <c r="F1011" s="181">
        <v>0</v>
      </c>
      <c r="G1011" s="181">
        <v>1.395</v>
      </c>
      <c r="H1011" s="181">
        <v>0.33900000000000002</v>
      </c>
      <c r="I1011" s="181">
        <v>0.39300000000000002</v>
      </c>
      <c r="J1011" s="184">
        <v>2.2191480226346198E-2</v>
      </c>
      <c r="K1011" s="179">
        <f t="shared" si="55"/>
        <v>3.6919965652572169E-2</v>
      </c>
      <c r="L1011" s="179">
        <f t="shared" si="56"/>
        <v>0.1</v>
      </c>
      <c r="M1011" s="179">
        <f t="shared" si="57"/>
        <v>0</v>
      </c>
    </row>
    <row r="1012" spans="1:13">
      <c r="A1012" s="180">
        <v>1320</v>
      </c>
      <c r="B1012" s="180" t="s">
        <v>149</v>
      </c>
      <c r="C1012" s="180" t="s">
        <v>92</v>
      </c>
      <c r="D1012" s="181">
        <v>0.22</v>
      </c>
      <c r="E1012" s="181">
        <v>50.8</v>
      </c>
      <c r="F1012" s="181">
        <v>0</v>
      </c>
      <c r="G1012" s="181">
        <v>1.395</v>
      </c>
      <c r="H1012" s="181">
        <v>0.33900000000000002</v>
      </c>
      <c r="I1012" s="181">
        <v>0.39300000000000002</v>
      </c>
      <c r="J1012" s="184">
        <v>11.307116155099999</v>
      </c>
      <c r="K1012" s="179">
        <f t="shared" si="55"/>
        <v>18.811649147239869</v>
      </c>
      <c r="L1012" s="179">
        <f t="shared" si="56"/>
        <v>71.400000000000006</v>
      </c>
      <c r="M1012" s="179">
        <f t="shared" si="57"/>
        <v>19.8</v>
      </c>
    </row>
    <row r="1013" spans="1:13">
      <c r="A1013" s="180">
        <v>1320</v>
      </c>
      <c r="B1013" s="180" t="s">
        <v>149</v>
      </c>
      <c r="C1013" s="180" t="s">
        <v>91</v>
      </c>
      <c r="D1013" s="181">
        <v>0.22</v>
      </c>
      <c r="E1013" s="181">
        <v>50.8</v>
      </c>
      <c r="F1013" s="181">
        <v>0</v>
      </c>
      <c r="G1013" s="181">
        <v>1.395</v>
      </c>
      <c r="H1013" s="181">
        <v>0.33900000000000002</v>
      </c>
      <c r="I1013" s="181">
        <v>0.39300000000000002</v>
      </c>
      <c r="J1013" s="184">
        <v>33.0569354768</v>
      </c>
      <c r="K1013" s="179">
        <f t="shared" si="55"/>
        <v>54.996823552752168</v>
      </c>
      <c r="L1013" s="179">
        <f t="shared" si="56"/>
        <v>208.8</v>
      </c>
      <c r="M1013" s="179">
        <f t="shared" si="57"/>
        <v>58</v>
      </c>
    </row>
    <row r="1014" spans="1:13">
      <c r="A1014" s="180">
        <v>1320</v>
      </c>
      <c r="B1014" s="180" t="s">
        <v>149</v>
      </c>
      <c r="C1014" s="180" t="s">
        <v>91</v>
      </c>
      <c r="D1014" s="181">
        <v>0.22</v>
      </c>
      <c r="E1014" s="181">
        <v>50.8</v>
      </c>
      <c r="F1014" s="181">
        <v>0</v>
      </c>
      <c r="G1014" s="181">
        <v>1.395</v>
      </c>
      <c r="H1014" s="181">
        <v>0.33900000000000002</v>
      </c>
      <c r="I1014" s="181">
        <v>0.39300000000000002</v>
      </c>
      <c r="J1014" s="184">
        <v>2.09065955132654</v>
      </c>
      <c r="K1014" s="179">
        <f t="shared" si="55"/>
        <v>3.4782302955419646</v>
      </c>
      <c r="L1014" s="179">
        <f t="shared" si="56"/>
        <v>13.2</v>
      </c>
      <c r="M1014" s="179">
        <f t="shared" si="57"/>
        <v>3.7</v>
      </c>
    </row>
    <row r="1015" spans="1:13">
      <c r="A1015" s="180">
        <v>1320</v>
      </c>
      <c r="B1015" s="180" t="s">
        <v>149</v>
      </c>
      <c r="C1015" s="180" t="s">
        <v>91</v>
      </c>
      <c r="D1015" s="181">
        <v>0.22</v>
      </c>
      <c r="E1015" s="181">
        <v>50.8</v>
      </c>
      <c r="F1015" s="181">
        <v>0</v>
      </c>
      <c r="G1015" s="181">
        <v>1.395</v>
      </c>
      <c r="H1015" s="181">
        <v>0.33900000000000002</v>
      </c>
      <c r="I1015" s="181">
        <v>0.39300000000000002</v>
      </c>
      <c r="J1015" s="184">
        <v>5.87384827254236</v>
      </c>
      <c r="K1015" s="179">
        <f t="shared" si="55"/>
        <v>9.7723213710287258</v>
      </c>
      <c r="L1015" s="179">
        <f t="shared" si="56"/>
        <v>37.1</v>
      </c>
      <c r="M1015" s="179">
        <f t="shared" si="57"/>
        <v>10.3</v>
      </c>
    </row>
    <row r="1016" spans="1:13">
      <c r="A1016" s="180">
        <v>1320</v>
      </c>
      <c r="B1016" s="180" t="s">
        <v>143</v>
      </c>
      <c r="C1016" s="180" t="s">
        <v>92</v>
      </c>
      <c r="D1016" s="181">
        <v>0.19</v>
      </c>
      <c r="E1016" s="181">
        <v>57.7</v>
      </c>
      <c r="F1016" s="181">
        <v>0</v>
      </c>
      <c r="G1016" s="181">
        <v>1.395</v>
      </c>
      <c r="H1016" s="181">
        <v>0.33900000000000002</v>
      </c>
      <c r="I1016" s="181">
        <v>0.39300000000000002</v>
      </c>
      <c r="J1016" s="184">
        <v>3.01261120603236E-2</v>
      </c>
      <c r="K1016" s="179">
        <f t="shared" si="55"/>
        <v>5.6928560807592003E-2</v>
      </c>
      <c r="L1016" s="179">
        <f t="shared" si="56"/>
        <v>0.2</v>
      </c>
      <c r="M1016" s="179">
        <f t="shared" si="57"/>
        <v>0.1</v>
      </c>
    </row>
    <row r="1017" spans="1:13">
      <c r="A1017" s="180">
        <v>1320</v>
      </c>
      <c r="B1017" s="180" t="s">
        <v>143</v>
      </c>
      <c r="C1017" s="180" t="s">
        <v>91</v>
      </c>
      <c r="D1017" s="181">
        <v>0.19</v>
      </c>
      <c r="E1017" s="181">
        <v>57.7</v>
      </c>
      <c r="F1017" s="181">
        <v>0</v>
      </c>
      <c r="G1017" s="181">
        <v>1.395</v>
      </c>
      <c r="H1017" s="181">
        <v>0.33900000000000002</v>
      </c>
      <c r="I1017" s="181">
        <v>0.39300000000000002</v>
      </c>
      <c r="J1017" s="184">
        <v>41.410398211299999</v>
      </c>
      <c r="K1017" s="179">
        <f t="shared" si="55"/>
        <v>78.252194239938333</v>
      </c>
      <c r="L1017" s="179">
        <f t="shared" si="56"/>
        <v>297</v>
      </c>
      <c r="M1017" s="179">
        <f t="shared" si="57"/>
        <v>80</v>
      </c>
    </row>
    <row r="1018" spans="1:13">
      <c r="A1018" s="180">
        <v>1320</v>
      </c>
      <c r="B1018" s="180" t="s">
        <v>143</v>
      </c>
      <c r="D1018" s="181">
        <v>0.19</v>
      </c>
      <c r="E1018" s="181">
        <v>57.7</v>
      </c>
      <c r="F1018" s="181">
        <v>0</v>
      </c>
      <c r="G1018" s="181">
        <v>1.395</v>
      </c>
      <c r="H1018" s="181">
        <v>0.33900000000000002</v>
      </c>
      <c r="I1018" s="181">
        <v>0.39300000000000002</v>
      </c>
      <c r="J1018" s="184">
        <v>0.39020429585588401</v>
      </c>
      <c r="K1018" s="179">
        <f t="shared" si="55"/>
        <v>0.73735930277146766</v>
      </c>
      <c r="L1018" s="179">
        <f t="shared" si="56"/>
        <v>2.8</v>
      </c>
      <c r="M1018" s="179">
        <f t="shared" si="57"/>
        <v>0.8</v>
      </c>
    </row>
    <row r="1019" spans="1:13">
      <c r="A1019" s="180">
        <v>1320</v>
      </c>
      <c r="B1019" s="180" t="s">
        <v>143</v>
      </c>
      <c r="C1019" s="180" t="s">
        <v>92</v>
      </c>
      <c r="D1019" s="181">
        <v>0.19</v>
      </c>
      <c r="E1019" s="181">
        <v>57.7</v>
      </c>
      <c r="F1019" s="181">
        <v>0</v>
      </c>
      <c r="G1019" s="181">
        <v>1.395</v>
      </c>
      <c r="H1019" s="181">
        <v>0.33900000000000002</v>
      </c>
      <c r="I1019" s="181">
        <v>0.39300000000000002</v>
      </c>
      <c r="J1019" s="184">
        <v>10.4629568403</v>
      </c>
      <c r="K1019" s="179">
        <f t="shared" si="55"/>
        <v>19.771587967193906</v>
      </c>
      <c r="L1019" s="179">
        <f t="shared" si="56"/>
        <v>75</v>
      </c>
      <c r="M1019" s="179">
        <f t="shared" si="57"/>
        <v>20.2</v>
      </c>
    </row>
    <row r="1020" spans="1:13">
      <c r="A1020" s="180">
        <v>1320</v>
      </c>
      <c r="B1020" s="180" t="s">
        <v>143</v>
      </c>
      <c r="C1020" s="180" t="s">
        <v>92</v>
      </c>
      <c r="D1020" s="181">
        <v>0.19</v>
      </c>
      <c r="E1020" s="181">
        <v>57.7</v>
      </c>
      <c r="F1020" s="181">
        <v>0</v>
      </c>
      <c r="G1020" s="181">
        <v>1.395</v>
      </c>
      <c r="H1020" s="181">
        <v>0.33900000000000002</v>
      </c>
      <c r="I1020" s="181">
        <v>0.39300000000000002</v>
      </c>
      <c r="J1020" s="184">
        <v>0.33817625867163698</v>
      </c>
      <c r="K1020" s="179">
        <f t="shared" si="55"/>
        <v>0.63904322160532567</v>
      </c>
      <c r="L1020" s="179">
        <f t="shared" si="56"/>
        <v>2.4</v>
      </c>
      <c r="M1020" s="179">
        <f t="shared" si="57"/>
        <v>0.7</v>
      </c>
    </row>
    <row r="1021" spans="1:13">
      <c r="A1021" s="180">
        <v>1320</v>
      </c>
      <c r="B1021" s="180" t="s">
        <v>143</v>
      </c>
      <c r="C1021" s="180" t="s">
        <v>91</v>
      </c>
      <c r="D1021" s="181">
        <v>0.19</v>
      </c>
      <c r="E1021" s="181">
        <v>57.7</v>
      </c>
      <c r="F1021" s="181">
        <v>0</v>
      </c>
      <c r="G1021" s="181">
        <v>1.395</v>
      </c>
      <c r="H1021" s="181">
        <v>0.33900000000000002</v>
      </c>
      <c r="I1021" s="181">
        <v>0.39300000000000002</v>
      </c>
      <c r="J1021" s="184">
        <v>20.8337627033</v>
      </c>
      <c r="K1021" s="179">
        <f t="shared" si="55"/>
        <v>39.369040536358433</v>
      </c>
      <c r="L1021" s="179">
        <f t="shared" si="56"/>
        <v>149.4</v>
      </c>
      <c r="M1021" s="179">
        <f t="shared" si="57"/>
        <v>40.299999999999997</v>
      </c>
    </row>
    <row r="1022" spans="1:13">
      <c r="A1022" s="180">
        <v>1320</v>
      </c>
      <c r="B1022" s="180" t="s">
        <v>143</v>
      </c>
      <c r="C1022" s="180" t="s">
        <v>91</v>
      </c>
      <c r="D1022" s="181">
        <v>0.19</v>
      </c>
      <c r="E1022" s="181">
        <v>57.7</v>
      </c>
      <c r="F1022" s="181">
        <v>0</v>
      </c>
      <c r="G1022" s="181">
        <v>1.395</v>
      </c>
      <c r="H1022" s="181">
        <v>0.33900000000000002</v>
      </c>
      <c r="I1022" s="181">
        <v>0.39300000000000002</v>
      </c>
      <c r="J1022" s="184">
        <v>4.1577653668350898</v>
      </c>
      <c r="K1022" s="179">
        <f t="shared" si="55"/>
        <v>7.8568252695740988</v>
      </c>
      <c r="L1022" s="179">
        <f t="shared" si="56"/>
        <v>29.8</v>
      </c>
      <c r="M1022" s="179">
        <f t="shared" si="57"/>
        <v>8</v>
      </c>
    </row>
    <row r="1023" spans="1:13">
      <c r="A1023" s="180">
        <v>1320</v>
      </c>
      <c r="B1023" s="180" t="s">
        <v>143</v>
      </c>
      <c r="C1023" s="180" t="s">
        <v>92</v>
      </c>
      <c r="D1023" s="181">
        <v>0.19</v>
      </c>
      <c r="E1023" s="181">
        <v>57.7</v>
      </c>
      <c r="F1023" s="181">
        <v>0</v>
      </c>
      <c r="G1023" s="181">
        <v>1.395</v>
      </c>
      <c r="H1023" s="181">
        <v>0.33900000000000002</v>
      </c>
      <c r="I1023" s="181">
        <v>0.39300000000000002</v>
      </c>
      <c r="J1023" s="184">
        <v>6.4809167855464498</v>
      </c>
      <c r="K1023" s="179">
        <f t="shared" si="55"/>
        <v>12.246826426727488</v>
      </c>
      <c r="L1023" s="179">
        <f t="shared" si="56"/>
        <v>46.5</v>
      </c>
      <c r="M1023" s="179">
        <f t="shared" si="57"/>
        <v>12.5</v>
      </c>
    </row>
    <row r="1024" spans="1:13">
      <c r="A1024" s="180">
        <v>1320</v>
      </c>
      <c r="B1024" s="180" t="s">
        <v>97</v>
      </c>
      <c r="C1024" s="180" t="s">
        <v>94</v>
      </c>
      <c r="D1024" s="181">
        <v>0</v>
      </c>
      <c r="E1024" s="181">
        <v>49.3</v>
      </c>
      <c r="F1024" s="181">
        <v>0.33</v>
      </c>
      <c r="G1024" s="181">
        <v>1.395</v>
      </c>
      <c r="H1024" s="181">
        <v>0.33900000000000002</v>
      </c>
      <c r="I1024" s="181">
        <v>0.39300000000000002</v>
      </c>
      <c r="J1024" s="184">
        <v>31.0408444149</v>
      </c>
      <c r="K1024" s="179">
        <f t="shared" ref="K1024:K1025" si="59">((E1024*I1024*J1024/12)+(F1024*J1024))*0.765</f>
        <v>46.176356271499685</v>
      </c>
      <c r="L1024" s="179">
        <f t="shared" si="56"/>
        <v>175.3</v>
      </c>
      <c r="M1024" s="179">
        <f t="shared" si="57"/>
        <v>42.6</v>
      </c>
    </row>
    <row r="1025" spans="1:13">
      <c r="A1025" s="180">
        <v>1320</v>
      </c>
      <c r="B1025" s="180" t="s">
        <v>97</v>
      </c>
      <c r="C1025" s="180" t="s">
        <v>94</v>
      </c>
      <c r="D1025" s="181">
        <v>0</v>
      </c>
      <c r="E1025" s="181">
        <v>49.3</v>
      </c>
      <c r="F1025" s="181">
        <v>0.33</v>
      </c>
      <c r="G1025" s="181">
        <v>1.395</v>
      </c>
      <c r="H1025" s="181">
        <v>0.33900000000000002</v>
      </c>
      <c r="I1025" s="181">
        <v>0.39300000000000002</v>
      </c>
      <c r="J1025" s="184">
        <v>0.22343852652371499</v>
      </c>
      <c r="K1025" s="179">
        <f t="shared" si="59"/>
        <v>0.33238712412686261</v>
      </c>
      <c r="L1025" s="179">
        <f t="shared" si="56"/>
        <v>1.3</v>
      </c>
      <c r="M1025" s="179">
        <f t="shared" si="57"/>
        <v>0.3</v>
      </c>
    </row>
    <row r="1026" spans="1:13">
      <c r="A1026" s="180">
        <v>1320</v>
      </c>
      <c r="B1026" s="180" t="s">
        <v>143</v>
      </c>
      <c r="C1026" s="180" t="s">
        <v>91</v>
      </c>
      <c r="D1026" s="181">
        <v>0.19</v>
      </c>
      <c r="E1026" s="181">
        <v>57.7</v>
      </c>
      <c r="F1026" s="181">
        <v>0</v>
      </c>
      <c r="G1026" s="181">
        <v>1.395</v>
      </c>
      <c r="H1026" s="181">
        <v>0.33900000000000002</v>
      </c>
      <c r="I1026" s="181">
        <v>0.39300000000000002</v>
      </c>
      <c r="J1026" s="184">
        <v>11.375195225200001</v>
      </c>
      <c r="K1026" s="179">
        <f t="shared" si="55"/>
        <v>21.495422037179811</v>
      </c>
      <c r="L1026" s="179">
        <f t="shared" si="56"/>
        <v>81.599999999999994</v>
      </c>
      <c r="M1026" s="179">
        <f t="shared" si="57"/>
        <v>22</v>
      </c>
    </row>
    <row r="1027" spans="1:13">
      <c r="A1027" s="180">
        <v>1320</v>
      </c>
      <c r="B1027" s="180" t="s">
        <v>143</v>
      </c>
      <c r="C1027" s="180" t="s">
        <v>94</v>
      </c>
      <c r="D1027" s="181">
        <v>0.19</v>
      </c>
      <c r="E1027" s="181">
        <v>57.7</v>
      </c>
      <c r="F1027" s="181">
        <v>0</v>
      </c>
      <c r="G1027" s="181">
        <v>1.395</v>
      </c>
      <c r="H1027" s="181">
        <v>0.33900000000000002</v>
      </c>
      <c r="I1027" s="181">
        <v>0.39300000000000002</v>
      </c>
      <c r="J1027" s="184">
        <v>12.5026260236</v>
      </c>
      <c r="K1027" s="179">
        <f t="shared" ref="K1027:K1090" si="60">(E1027*I1027*J1027/12)+(F1027*J1027)</f>
        <v>23.625899831146331</v>
      </c>
      <c r="L1027" s="179">
        <f t="shared" ref="L1027:L1090" si="61">ROUND(2.721*G1027*K1027,1)</f>
        <v>89.7</v>
      </c>
      <c r="M1027" s="179">
        <f t="shared" ref="M1027:M1090" si="62">ROUND((2.721*H1027*K1027)+(D1027*J1027),1)</f>
        <v>24.2</v>
      </c>
    </row>
    <row r="1028" spans="1:13">
      <c r="A1028" s="180">
        <v>1320</v>
      </c>
      <c r="B1028" s="180" t="s">
        <v>143</v>
      </c>
      <c r="C1028" s="180" t="s">
        <v>92</v>
      </c>
      <c r="D1028" s="181">
        <v>0.19</v>
      </c>
      <c r="E1028" s="181">
        <v>57.7</v>
      </c>
      <c r="F1028" s="181">
        <v>0</v>
      </c>
      <c r="G1028" s="181">
        <v>1.395</v>
      </c>
      <c r="H1028" s="181">
        <v>0.33900000000000002</v>
      </c>
      <c r="I1028" s="181">
        <v>0.39300000000000002</v>
      </c>
      <c r="J1028" s="184">
        <v>0.26846222124872099</v>
      </c>
      <c r="K1028" s="179">
        <f t="shared" si="60"/>
        <v>0.50730634793817686</v>
      </c>
      <c r="L1028" s="179">
        <f t="shared" si="61"/>
        <v>1.9</v>
      </c>
      <c r="M1028" s="179">
        <f t="shared" si="62"/>
        <v>0.5</v>
      </c>
    </row>
    <row r="1029" spans="1:13">
      <c r="A1029" s="180">
        <v>1330</v>
      </c>
      <c r="B1029" s="180" t="s">
        <v>143</v>
      </c>
      <c r="C1029" s="180" t="s">
        <v>92</v>
      </c>
      <c r="D1029" s="181">
        <v>0.19</v>
      </c>
      <c r="E1029" s="181">
        <v>57.7</v>
      </c>
      <c r="F1029" s="181">
        <v>0</v>
      </c>
      <c r="G1029" s="181">
        <v>1.395</v>
      </c>
      <c r="H1029" s="181">
        <v>0.33900000000000002</v>
      </c>
      <c r="I1029" s="181">
        <v>0.39300000000000002</v>
      </c>
      <c r="J1029" s="184">
        <v>3.2736525491810999</v>
      </c>
      <c r="K1029" s="179">
        <f t="shared" si="60"/>
        <v>6.1861393808737963</v>
      </c>
      <c r="L1029" s="179">
        <f t="shared" si="61"/>
        <v>23.5</v>
      </c>
      <c r="M1029" s="179">
        <f t="shared" si="62"/>
        <v>6.3</v>
      </c>
    </row>
    <row r="1030" spans="1:13">
      <c r="A1030" s="180">
        <v>1330</v>
      </c>
      <c r="B1030" s="180" t="s">
        <v>143</v>
      </c>
      <c r="C1030" s="180" t="s">
        <v>94</v>
      </c>
      <c r="D1030" s="181">
        <v>0.19</v>
      </c>
      <c r="E1030" s="181">
        <v>57.7</v>
      </c>
      <c r="F1030" s="181">
        <v>0</v>
      </c>
      <c r="G1030" s="181">
        <v>1.395</v>
      </c>
      <c r="H1030" s="181">
        <v>0.33900000000000002</v>
      </c>
      <c r="I1030" s="181">
        <v>0.39300000000000002</v>
      </c>
      <c r="J1030" s="184">
        <v>5.1275115434605603</v>
      </c>
      <c r="K1030" s="179">
        <f t="shared" si="60"/>
        <v>9.6893303758888347</v>
      </c>
      <c r="L1030" s="179">
        <f t="shared" si="61"/>
        <v>36.799999999999997</v>
      </c>
      <c r="M1030" s="179">
        <f t="shared" si="62"/>
        <v>9.9</v>
      </c>
    </row>
    <row r="1031" spans="1:13">
      <c r="A1031" s="180">
        <v>1330</v>
      </c>
      <c r="B1031" s="180" t="s">
        <v>143</v>
      </c>
      <c r="C1031" s="180" t="s">
        <v>94</v>
      </c>
      <c r="D1031" s="181">
        <v>0.19</v>
      </c>
      <c r="E1031" s="181">
        <v>57.7</v>
      </c>
      <c r="F1031" s="181">
        <v>0</v>
      </c>
      <c r="G1031" s="181">
        <v>1.395</v>
      </c>
      <c r="H1031" s="181">
        <v>0.33900000000000002</v>
      </c>
      <c r="I1031" s="181">
        <v>0.39300000000000002</v>
      </c>
      <c r="J1031" s="184">
        <v>2.8287032026348</v>
      </c>
      <c r="K1031" s="179">
        <f t="shared" si="60"/>
        <v>5.3453297244389164</v>
      </c>
      <c r="L1031" s="179">
        <f t="shared" si="61"/>
        <v>20.3</v>
      </c>
      <c r="M1031" s="179">
        <f t="shared" si="62"/>
        <v>5.5</v>
      </c>
    </row>
    <row r="1032" spans="1:13">
      <c r="A1032" s="180">
        <v>1330</v>
      </c>
      <c r="B1032" s="180" t="s">
        <v>146</v>
      </c>
      <c r="C1032" s="180" t="s">
        <v>94</v>
      </c>
      <c r="D1032" s="181">
        <v>0.33</v>
      </c>
      <c r="E1032" s="181">
        <v>53.9</v>
      </c>
      <c r="F1032" s="181">
        <v>0.08</v>
      </c>
      <c r="G1032" s="181">
        <v>1.395</v>
      </c>
      <c r="H1032" s="181">
        <v>0.33900000000000002</v>
      </c>
      <c r="I1032" s="181">
        <v>0.39300000000000002</v>
      </c>
      <c r="J1032" s="184">
        <v>15.4500238983</v>
      </c>
      <c r="K1032" s="179">
        <f t="shared" si="60"/>
        <v>28.508770347740619</v>
      </c>
      <c r="L1032" s="179">
        <f t="shared" si="61"/>
        <v>108.2</v>
      </c>
      <c r="M1032" s="179">
        <f t="shared" si="62"/>
        <v>31.4</v>
      </c>
    </row>
    <row r="1033" spans="1:13">
      <c r="A1033" s="180">
        <v>1330</v>
      </c>
      <c r="B1033" s="180" t="s">
        <v>146</v>
      </c>
      <c r="C1033" s="180" t="s">
        <v>94</v>
      </c>
      <c r="D1033" s="181">
        <v>0.33</v>
      </c>
      <c r="E1033" s="181">
        <v>53.9</v>
      </c>
      <c r="F1033" s="181">
        <v>0.08</v>
      </c>
      <c r="G1033" s="181">
        <v>1.395</v>
      </c>
      <c r="H1033" s="181">
        <v>0.33900000000000002</v>
      </c>
      <c r="I1033" s="181">
        <v>0.39300000000000002</v>
      </c>
      <c r="J1033" s="184">
        <v>8.4719128094937105E-2</v>
      </c>
      <c r="K1033" s="179">
        <f t="shared" si="60"/>
        <v>0.15632585313898031</v>
      </c>
      <c r="L1033" s="179">
        <f t="shared" si="61"/>
        <v>0.6</v>
      </c>
      <c r="M1033" s="179">
        <f t="shared" si="62"/>
        <v>0.2</v>
      </c>
    </row>
    <row r="1034" spans="1:13">
      <c r="A1034" s="180">
        <v>1330</v>
      </c>
      <c r="B1034" s="180" t="s">
        <v>146</v>
      </c>
      <c r="D1034" s="181">
        <v>0.33</v>
      </c>
      <c r="E1034" s="181">
        <v>53.9</v>
      </c>
      <c r="F1034" s="181">
        <v>0.08</v>
      </c>
      <c r="G1034" s="181">
        <v>1.395</v>
      </c>
      <c r="H1034" s="181">
        <v>0.33900000000000002</v>
      </c>
      <c r="I1034" s="181">
        <v>0.39300000000000002</v>
      </c>
      <c r="J1034" s="184">
        <v>8.5629780221305504E-2</v>
      </c>
      <c r="K1034" s="179">
        <f t="shared" si="60"/>
        <v>0.15800621120885844</v>
      </c>
      <c r="L1034" s="179">
        <f t="shared" si="61"/>
        <v>0.6</v>
      </c>
      <c r="M1034" s="179">
        <f t="shared" si="62"/>
        <v>0.2</v>
      </c>
    </row>
    <row r="1035" spans="1:13">
      <c r="A1035" s="180">
        <v>1330</v>
      </c>
      <c r="B1035" s="180" t="s">
        <v>146</v>
      </c>
      <c r="C1035" s="180" t="s">
        <v>92</v>
      </c>
      <c r="D1035" s="181">
        <v>0.33</v>
      </c>
      <c r="E1035" s="181">
        <v>53.9</v>
      </c>
      <c r="F1035" s="181">
        <v>0.08</v>
      </c>
      <c r="G1035" s="181">
        <v>1.395</v>
      </c>
      <c r="H1035" s="181">
        <v>0.33900000000000002</v>
      </c>
      <c r="I1035" s="181">
        <v>0.39300000000000002</v>
      </c>
      <c r="J1035" s="184">
        <v>3.40850978589968</v>
      </c>
      <c r="K1035" s="179">
        <f t="shared" si="60"/>
        <v>6.2894674696867368</v>
      </c>
      <c r="L1035" s="179">
        <f t="shared" si="61"/>
        <v>23.9</v>
      </c>
      <c r="M1035" s="179">
        <f t="shared" si="62"/>
        <v>6.9</v>
      </c>
    </row>
    <row r="1036" spans="1:13">
      <c r="A1036" s="180">
        <v>1330</v>
      </c>
      <c r="B1036" s="180" t="s">
        <v>146</v>
      </c>
      <c r="C1036" s="180" t="s">
        <v>94</v>
      </c>
      <c r="D1036" s="181">
        <v>0.33</v>
      </c>
      <c r="E1036" s="181">
        <v>53.9</v>
      </c>
      <c r="F1036" s="181">
        <v>0.08</v>
      </c>
      <c r="G1036" s="181">
        <v>1.395</v>
      </c>
      <c r="H1036" s="181">
        <v>0.33900000000000002</v>
      </c>
      <c r="I1036" s="181">
        <v>0.39300000000000002</v>
      </c>
      <c r="J1036" s="184">
        <v>22.7408987126</v>
      </c>
      <c r="K1036" s="179">
        <f t="shared" si="60"/>
        <v>41.962074826957334</v>
      </c>
      <c r="L1036" s="179">
        <f t="shared" si="61"/>
        <v>159.30000000000001</v>
      </c>
      <c r="M1036" s="179">
        <f t="shared" si="62"/>
        <v>46.2</v>
      </c>
    </row>
    <row r="1037" spans="1:13">
      <c r="A1037" s="180">
        <v>1330</v>
      </c>
      <c r="B1037" s="180" t="s">
        <v>146</v>
      </c>
      <c r="C1037" s="180" t="s">
        <v>92</v>
      </c>
      <c r="D1037" s="181">
        <v>0.33</v>
      </c>
      <c r="E1037" s="181">
        <v>53.9</v>
      </c>
      <c r="F1037" s="181">
        <v>0.08</v>
      </c>
      <c r="G1037" s="181">
        <v>1.395</v>
      </c>
      <c r="H1037" s="181">
        <v>0.33900000000000002</v>
      </c>
      <c r="I1037" s="181">
        <v>0.39300000000000002</v>
      </c>
      <c r="J1037" s="184">
        <v>1.0217241519654501</v>
      </c>
      <c r="K1037" s="179">
        <f t="shared" si="60"/>
        <v>1.8853109483104475</v>
      </c>
      <c r="L1037" s="179">
        <f t="shared" si="61"/>
        <v>7.2</v>
      </c>
      <c r="M1037" s="179">
        <f t="shared" si="62"/>
        <v>2.1</v>
      </c>
    </row>
    <row r="1038" spans="1:13">
      <c r="A1038" s="180">
        <v>1330</v>
      </c>
      <c r="B1038" s="180" t="s">
        <v>146</v>
      </c>
      <c r="C1038" s="180" t="s">
        <v>94</v>
      </c>
      <c r="D1038" s="181">
        <v>0.33</v>
      </c>
      <c r="E1038" s="181">
        <v>53.9</v>
      </c>
      <c r="F1038" s="181">
        <v>0.08</v>
      </c>
      <c r="G1038" s="181">
        <v>1.395</v>
      </c>
      <c r="H1038" s="181">
        <v>0.33900000000000002</v>
      </c>
      <c r="I1038" s="181">
        <v>0.39300000000000002</v>
      </c>
      <c r="J1038" s="184">
        <v>1.6463426700174999</v>
      </c>
      <c r="K1038" s="179">
        <f t="shared" si="60"/>
        <v>3.0378726532830411</v>
      </c>
      <c r="L1038" s="179">
        <f t="shared" si="61"/>
        <v>11.5</v>
      </c>
      <c r="M1038" s="179">
        <f t="shared" si="62"/>
        <v>3.3</v>
      </c>
    </row>
    <row r="1039" spans="1:13">
      <c r="A1039" s="180">
        <v>1330</v>
      </c>
      <c r="B1039" s="180" t="s">
        <v>146</v>
      </c>
      <c r="C1039" s="180" t="s">
        <v>94</v>
      </c>
      <c r="D1039" s="181">
        <v>0.33</v>
      </c>
      <c r="E1039" s="181">
        <v>53.9</v>
      </c>
      <c r="F1039" s="181">
        <v>0.08</v>
      </c>
      <c r="G1039" s="181">
        <v>1.395</v>
      </c>
      <c r="H1039" s="181">
        <v>0.33900000000000002</v>
      </c>
      <c r="I1039" s="181">
        <v>0.39300000000000002</v>
      </c>
      <c r="J1039" s="184">
        <v>94.1832910989</v>
      </c>
      <c r="K1039" s="179">
        <f t="shared" si="60"/>
        <v>173.78936331796777</v>
      </c>
      <c r="L1039" s="179">
        <f t="shared" si="61"/>
        <v>659.7</v>
      </c>
      <c r="M1039" s="179">
        <f t="shared" si="62"/>
        <v>191.4</v>
      </c>
    </row>
    <row r="1040" spans="1:13">
      <c r="A1040" s="180">
        <v>1330</v>
      </c>
      <c r="B1040" s="180" t="s">
        <v>146</v>
      </c>
      <c r="C1040" s="180" t="s">
        <v>94</v>
      </c>
      <c r="D1040" s="181">
        <v>0.33</v>
      </c>
      <c r="E1040" s="181">
        <v>53.9</v>
      </c>
      <c r="F1040" s="181">
        <v>0.08</v>
      </c>
      <c r="G1040" s="181">
        <v>1.395</v>
      </c>
      <c r="H1040" s="181">
        <v>0.33900000000000002</v>
      </c>
      <c r="I1040" s="181">
        <v>0.39300000000000002</v>
      </c>
      <c r="J1040" s="184">
        <v>0.35177728417457699</v>
      </c>
      <c r="K1040" s="179">
        <f t="shared" si="60"/>
        <v>0.64910823919103389</v>
      </c>
      <c r="L1040" s="179">
        <f t="shared" si="61"/>
        <v>2.5</v>
      </c>
      <c r="M1040" s="179">
        <f t="shared" si="62"/>
        <v>0.7</v>
      </c>
    </row>
    <row r="1041" spans="1:13">
      <c r="A1041" s="180">
        <v>1330</v>
      </c>
      <c r="B1041" s="180" t="s">
        <v>146</v>
      </c>
      <c r="C1041" s="180" t="s">
        <v>94</v>
      </c>
      <c r="D1041" s="181">
        <v>0.33</v>
      </c>
      <c r="E1041" s="181">
        <v>53.9</v>
      </c>
      <c r="F1041" s="181">
        <v>0.08</v>
      </c>
      <c r="G1041" s="181">
        <v>1.395</v>
      </c>
      <c r="H1041" s="181">
        <v>0.33900000000000002</v>
      </c>
      <c r="I1041" s="181">
        <v>0.39300000000000002</v>
      </c>
      <c r="J1041" s="184">
        <v>3.3374876635897901</v>
      </c>
      <c r="K1041" s="179">
        <f t="shared" si="60"/>
        <v>6.1584156740474709</v>
      </c>
      <c r="L1041" s="179">
        <f t="shared" si="61"/>
        <v>23.4</v>
      </c>
      <c r="M1041" s="179">
        <f t="shared" si="62"/>
        <v>6.8</v>
      </c>
    </row>
    <row r="1042" spans="1:13">
      <c r="A1042" s="180">
        <v>1330</v>
      </c>
      <c r="B1042" s="180" t="s">
        <v>149</v>
      </c>
      <c r="D1042" s="181">
        <v>0.22</v>
      </c>
      <c r="E1042" s="181">
        <v>50.8</v>
      </c>
      <c r="F1042" s="181">
        <v>0</v>
      </c>
      <c r="G1042" s="181">
        <v>1.395</v>
      </c>
      <c r="H1042" s="181">
        <v>0.33900000000000002</v>
      </c>
      <c r="I1042" s="181">
        <v>0.39300000000000002</v>
      </c>
      <c r="J1042" s="184">
        <v>9.8217203817513601E-2</v>
      </c>
      <c r="K1042" s="179">
        <f t="shared" si="60"/>
        <v>0.16340396199119739</v>
      </c>
      <c r="L1042" s="179">
        <f t="shared" si="61"/>
        <v>0.6</v>
      </c>
      <c r="M1042" s="179">
        <f t="shared" si="62"/>
        <v>0.2</v>
      </c>
    </row>
    <row r="1043" spans="1:13">
      <c r="A1043" s="180">
        <v>1330</v>
      </c>
      <c r="B1043" s="180" t="s">
        <v>149</v>
      </c>
      <c r="C1043" s="180" t="s">
        <v>92</v>
      </c>
      <c r="D1043" s="181">
        <v>0.22</v>
      </c>
      <c r="E1043" s="181">
        <v>50.8</v>
      </c>
      <c r="F1043" s="181">
        <v>0</v>
      </c>
      <c r="G1043" s="181">
        <v>1.395</v>
      </c>
      <c r="H1043" s="181">
        <v>0.33900000000000002</v>
      </c>
      <c r="I1043" s="181">
        <v>0.39300000000000002</v>
      </c>
      <c r="J1043" s="184">
        <v>1.87832655226231</v>
      </c>
      <c r="K1043" s="179">
        <f t="shared" si="60"/>
        <v>3.1249718849988053</v>
      </c>
      <c r="L1043" s="179">
        <f t="shared" si="61"/>
        <v>11.9</v>
      </c>
      <c r="M1043" s="179">
        <f t="shared" si="62"/>
        <v>3.3</v>
      </c>
    </row>
    <row r="1044" spans="1:13">
      <c r="A1044" s="180">
        <v>1330</v>
      </c>
      <c r="B1044" s="180" t="s">
        <v>149</v>
      </c>
      <c r="C1044" s="180" t="s">
        <v>92</v>
      </c>
      <c r="D1044" s="181">
        <v>0.22</v>
      </c>
      <c r="E1044" s="181">
        <v>50.8</v>
      </c>
      <c r="F1044" s="181">
        <v>0</v>
      </c>
      <c r="G1044" s="181">
        <v>1.395</v>
      </c>
      <c r="H1044" s="181">
        <v>0.33900000000000002</v>
      </c>
      <c r="I1044" s="181">
        <v>0.39300000000000002</v>
      </c>
      <c r="J1044" s="184">
        <v>9.91064067303253</v>
      </c>
      <c r="K1044" s="179">
        <f t="shared" si="60"/>
        <v>16.488332887724223</v>
      </c>
      <c r="L1044" s="179">
        <f t="shared" si="61"/>
        <v>62.6</v>
      </c>
      <c r="M1044" s="179">
        <f t="shared" si="62"/>
        <v>17.399999999999999</v>
      </c>
    </row>
    <row r="1045" spans="1:13">
      <c r="A1045" s="180">
        <v>1330</v>
      </c>
      <c r="B1045" s="180" t="s">
        <v>149</v>
      </c>
      <c r="C1045" s="180" t="s">
        <v>92</v>
      </c>
      <c r="D1045" s="181">
        <v>0.22</v>
      </c>
      <c r="E1045" s="181">
        <v>50.8</v>
      </c>
      <c r="F1045" s="181">
        <v>0</v>
      </c>
      <c r="G1045" s="181">
        <v>1.395</v>
      </c>
      <c r="H1045" s="181">
        <v>0.33900000000000002</v>
      </c>
      <c r="I1045" s="181">
        <v>0.39300000000000002</v>
      </c>
      <c r="J1045" s="184">
        <v>2.4399761267829798</v>
      </c>
      <c r="K1045" s="179">
        <f t="shared" si="60"/>
        <v>4.0593882821288441</v>
      </c>
      <c r="L1045" s="179">
        <f t="shared" si="61"/>
        <v>15.4</v>
      </c>
      <c r="M1045" s="179">
        <f t="shared" si="62"/>
        <v>4.3</v>
      </c>
    </row>
    <row r="1046" spans="1:13">
      <c r="A1046" s="180">
        <v>1330</v>
      </c>
      <c r="B1046" s="180" t="s">
        <v>149</v>
      </c>
      <c r="C1046" s="180" t="s">
        <v>91</v>
      </c>
      <c r="D1046" s="181">
        <v>0.22</v>
      </c>
      <c r="E1046" s="181">
        <v>50.8</v>
      </c>
      <c r="F1046" s="181">
        <v>0</v>
      </c>
      <c r="G1046" s="181">
        <v>1.395</v>
      </c>
      <c r="H1046" s="181">
        <v>0.33900000000000002</v>
      </c>
      <c r="I1046" s="181">
        <v>0.39300000000000002</v>
      </c>
      <c r="J1046" s="184">
        <v>7.4369621417409402</v>
      </c>
      <c r="K1046" s="179">
        <f t="shared" si="60"/>
        <v>12.372873915214404</v>
      </c>
      <c r="L1046" s="179">
        <f t="shared" si="61"/>
        <v>47</v>
      </c>
      <c r="M1046" s="179">
        <f t="shared" si="62"/>
        <v>13</v>
      </c>
    </row>
    <row r="1047" spans="1:13">
      <c r="A1047" s="180">
        <v>1330</v>
      </c>
      <c r="B1047" s="180" t="s">
        <v>146</v>
      </c>
      <c r="C1047" s="180" t="s">
        <v>91</v>
      </c>
      <c r="D1047" s="181">
        <v>0.33</v>
      </c>
      <c r="E1047" s="181">
        <v>53.9</v>
      </c>
      <c r="F1047" s="181">
        <v>0.08</v>
      </c>
      <c r="G1047" s="181">
        <v>1.395</v>
      </c>
      <c r="H1047" s="181">
        <v>0.33900000000000002</v>
      </c>
      <c r="I1047" s="181">
        <v>0.39300000000000002</v>
      </c>
      <c r="J1047" s="184">
        <v>12.268140169600001</v>
      </c>
      <c r="K1047" s="179">
        <f t="shared" si="60"/>
        <v>22.637478944450162</v>
      </c>
      <c r="L1047" s="179">
        <f t="shared" si="61"/>
        <v>85.9</v>
      </c>
      <c r="M1047" s="179">
        <f t="shared" si="62"/>
        <v>24.9</v>
      </c>
    </row>
    <row r="1048" spans="1:13">
      <c r="A1048" s="180">
        <v>1330</v>
      </c>
      <c r="B1048" s="180" t="s">
        <v>146</v>
      </c>
      <c r="C1048" s="180" t="s">
        <v>92</v>
      </c>
      <c r="D1048" s="181">
        <v>0.33</v>
      </c>
      <c r="E1048" s="181">
        <v>53.9</v>
      </c>
      <c r="F1048" s="181">
        <v>0.08</v>
      </c>
      <c r="G1048" s="181">
        <v>1.395</v>
      </c>
      <c r="H1048" s="181">
        <v>0.33900000000000002</v>
      </c>
      <c r="I1048" s="181">
        <v>0.39300000000000002</v>
      </c>
      <c r="J1048" s="184">
        <v>7.2788718648360007E-2</v>
      </c>
      <c r="K1048" s="179">
        <f t="shared" si="60"/>
        <v>0.13431156336792011</v>
      </c>
      <c r="L1048" s="179">
        <f t="shared" si="61"/>
        <v>0.5</v>
      </c>
      <c r="M1048" s="179">
        <f t="shared" si="62"/>
        <v>0.1</v>
      </c>
    </row>
    <row r="1049" spans="1:13">
      <c r="A1049" s="180">
        <v>1330</v>
      </c>
      <c r="B1049" s="180" t="s">
        <v>146</v>
      </c>
      <c r="C1049" s="180" t="s">
        <v>94</v>
      </c>
      <c r="D1049" s="181">
        <v>0.33</v>
      </c>
      <c r="E1049" s="181">
        <v>53.9</v>
      </c>
      <c r="F1049" s="181">
        <v>0.08</v>
      </c>
      <c r="G1049" s="181">
        <v>1.395</v>
      </c>
      <c r="H1049" s="181">
        <v>0.33900000000000002</v>
      </c>
      <c r="I1049" s="181">
        <v>0.39300000000000002</v>
      </c>
      <c r="J1049" s="184">
        <v>15.996444478300001</v>
      </c>
      <c r="K1049" s="179">
        <f t="shared" si="60"/>
        <v>29.517039262471119</v>
      </c>
      <c r="L1049" s="179">
        <f t="shared" si="61"/>
        <v>112</v>
      </c>
      <c r="M1049" s="179">
        <f t="shared" si="62"/>
        <v>32.5</v>
      </c>
    </row>
    <row r="1050" spans="1:13">
      <c r="A1050" s="180">
        <v>1330</v>
      </c>
      <c r="B1050" s="180" t="s">
        <v>146</v>
      </c>
      <c r="C1050" s="180" t="s">
        <v>92</v>
      </c>
      <c r="D1050" s="181">
        <v>0.33</v>
      </c>
      <c r="E1050" s="181">
        <v>53.9</v>
      </c>
      <c r="F1050" s="181">
        <v>0.08</v>
      </c>
      <c r="G1050" s="181">
        <v>1.395</v>
      </c>
      <c r="H1050" s="181">
        <v>0.33900000000000002</v>
      </c>
      <c r="I1050" s="181">
        <v>0.39300000000000002</v>
      </c>
      <c r="J1050" s="184">
        <v>0.14977232813244801</v>
      </c>
      <c r="K1050" s="179">
        <f t="shared" si="60"/>
        <v>0.27636364417819637</v>
      </c>
      <c r="L1050" s="179">
        <f t="shared" si="61"/>
        <v>1</v>
      </c>
      <c r="M1050" s="179">
        <f t="shared" si="62"/>
        <v>0.3</v>
      </c>
    </row>
    <row r="1051" spans="1:13">
      <c r="A1051" s="180">
        <v>1330</v>
      </c>
      <c r="B1051" s="180" t="s">
        <v>146</v>
      </c>
      <c r="C1051" s="180" t="s">
        <v>91</v>
      </c>
      <c r="D1051" s="181">
        <v>0.33</v>
      </c>
      <c r="E1051" s="181">
        <v>53.9</v>
      </c>
      <c r="F1051" s="181">
        <v>0.08</v>
      </c>
      <c r="G1051" s="181">
        <v>1.395</v>
      </c>
      <c r="H1051" s="181">
        <v>0.33900000000000002</v>
      </c>
      <c r="I1051" s="181">
        <v>0.39300000000000002</v>
      </c>
      <c r="J1051" s="184">
        <v>7.1301581648606396</v>
      </c>
      <c r="K1051" s="179">
        <f t="shared" si="60"/>
        <v>13.156746099754974</v>
      </c>
      <c r="L1051" s="179">
        <f t="shared" si="61"/>
        <v>49.9</v>
      </c>
      <c r="M1051" s="179">
        <f t="shared" si="62"/>
        <v>14.5</v>
      </c>
    </row>
    <row r="1052" spans="1:13">
      <c r="A1052" s="180">
        <v>1330</v>
      </c>
      <c r="B1052" s="180" t="s">
        <v>143</v>
      </c>
      <c r="C1052" s="180" t="s">
        <v>92</v>
      </c>
      <c r="D1052" s="181">
        <v>0.19</v>
      </c>
      <c r="E1052" s="181">
        <v>57.7</v>
      </c>
      <c r="F1052" s="181">
        <v>0</v>
      </c>
      <c r="G1052" s="181">
        <v>1.395</v>
      </c>
      <c r="H1052" s="181">
        <v>0.33900000000000002</v>
      </c>
      <c r="I1052" s="181">
        <v>0.39300000000000002</v>
      </c>
      <c r="J1052" s="184">
        <v>6.3732549816203203</v>
      </c>
      <c r="K1052" s="179">
        <f t="shared" si="60"/>
        <v>12.043380607393381</v>
      </c>
      <c r="L1052" s="179">
        <f t="shared" si="61"/>
        <v>45.7</v>
      </c>
      <c r="M1052" s="179">
        <f t="shared" si="62"/>
        <v>12.3</v>
      </c>
    </row>
    <row r="1053" spans="1:13">
      <c r="A1053" s="180">
        <v>1330</v>
      </c>
      <c r="B1053" s="180" t="s">
        <v>149</v>
      </c>
      <c r="C1053" s="180" t="s">
        <v>91</v>
      </c>
      <c r="D1053" s="181">
        <v>0.22</v>
      </c>
      <c r="E1053" s="181">
        <v>50.8</v>
      </c>
      <c r="F1053" s="181">
        <v>0</v>
      </c>
      <c r="G1053" s="181">
        <v>1.395</v>
      </c>
      <c r="H1053" s="181">
        <v>0.33900000000000002</v>
      </c>
      <c r="I1053" s="181">
        <v>0.39300000000000002</v>
      </c>
      <c r="J1053" s="184">
        <v>5.0813764029928601</v>
      </c>
      <c r="K1053" s="179">
        <f t="shared" si="60"/>
        <v>8.4538859216592215</v>
      </c>
      <c r="L1053" s="179">
        <f t="shared" si="61"/>
        <v>32.1</v>
      </c>
      <c r="M1053" s="179">
        <f t="shared" si="62"/>
        <v>8.9</v>
      </c>
    </row>
    <row r="1054" spans="1:13">
      <c r="A1054" s="180">
        <v>1330</v>
      </c>
      <c r="B1054" s="180" t="s">
        <v>149</v>
      </c>
      <c r="D1054" s="181">
        <v>0.22</v>
      </c>
      <c r="E1054" s="181">
        <v>50.8</v>
      </c>
      <c r="F1054" s="181">
        <v>0</v>
      </c>
      <c r="G1054" s="181">
        <v>1.395</v>
      </c>
      <c r="H1054" s="181">
        <v>0.33900000000000002</v>
      </c>
      <c r="I1054" s="181">
        <v>0.39300000000000002</v>
      </c>
      <c r="J1054" s="184">
        <v>0.68741421498588895</v>
      </c>
      <c r="K1054" s="179">
        <f t="shared" si="60"/>
        <v>1.1436510294720235</v>
      </c>
      <c r="L1054" s="179">
        <f t="shared" si="61"/>
        <v>4.3</v>
      </c>
      <c r="M1054" s="179">
        <f t="shared" si="62"/>
        <v>1.2</v>
      </c>
    </row>
    <row r="1055" spans="1:13">
      <c r="A1055" s="180">
        <v>1330</v>
      </c>
      <c r="B1055" s="180" t="s">
        <v>149</v>
      </c>
      <c r="C1055" s="180" t="s">
        <v>91</v>
      </c>
      <c r="D1055" s="181">
        <v>0.22</v>
      </c>
      <c r="E1055" s="181">
        <v>50.8</v>
      </c>
      <c r="F1055" s="181">
        <v>0</v>
      </c>
      <c r="G1055" s="181">
        <v>1.395</v>
      </c>
      <c r="H1055" s="181">
        <v>0.33900000000000002</v>
      </c>
      <c r="I1055" s="181">
        <v>0.39300000000000002</v>
      </c>
      <c r="J1055" s="184">
        <v>3.54175513814514</v>
      </c>
      <c r="K1055" s="179">
        <f t="shared" si="60"/>
        <v>5.8924180233320698</v>
      </c>
      <c r="L1055" s="179">
        <f t="shared" si="61"/>
        <v>22.4</v>
      </c>
      <c r="M1055" s="179">
        <f t="shared" si="62"/>
        <v>6.2</v>
      </c>
    </row>
    <row r="1056" spans="1:13">
      <c r="A1056" s="180">
        <v>1330</v>
      </c>
      <c r="B1056" s="180" t="s">
        <v>149</v>
      </c>
      <c r="C1056" s="180" t="s">
        <v>92</v>
      </c>
      <c r="D1056" s="181">
        <v>0.22</v>
      </c>
      <c r="E1056" s="181">
        <v>50.8</v>
      </c>
      <c r="F1056" s="181">
        <v>0</v>
      </c>
      <c r="G1056" s="181">
        <v>1.395</v>
      </c>
      <c r="H1056" s="181">
        <v>0.33900000000000002</v>
      </c>
      <c r="I1056" s="181">
        <v>0.39300000000000002</v>
      </c>
      <c r="J1056" s="184">
        <v>0.432915862398775</v>
      </c>
      <c r="K1056" s="179">
        <f t="shared" si="60"/>
        <v>0.72024212027284207</v>
      </c>
      <c r="L1056" s="179">
        <f t="shared" si="61"/>
        <v>2.7</v>
      </c>
      <c r="M1056" s="179">
        <f t="shared" si="62"/>
        <v>0.8</v>
      </c>
    </row>
    <row r="1057" spans="1:13">
      <c r="A1057" s="180">
        <v>1330</v>
      </c>
      <c r="B1057" s="180" t="s">
        <v>149</v>
      </c>
      <c r="C1057" s="180" t="s">
        <v>91</v>
      </c>
      <c r="D1057" s="181">
        <v>0.22</v>
      </c>
      <c r="E1057" s="181">
        <v>50.8</v>
      </c>
      <c r="F1057" s="181">
        <v>0</v>
      </c>
      <c r="G1057" s="181">
        <v>1.395</v>
      </c>
      <c r="H1057" s="181">
        <v>0.33900000000000002</v>
      </c>
      <c r="I1057" s="181">
        <v>0.39300000000000002</v>
      </c>
      <c r="J1057" s="184">
        <v>3.7834175260644201</v>
      </c>
      <c r="K1057" s="179">
        <f t="shared" si="60"/>
        <v>6.2944717381133763</v>
      </c>
      <c r="L1057" s="179">
        <f t="shared" si="61"/>
        <v>23.9</v>
      </c>
      <c r="M1057" s="179">
        <f t="shared" si="62"/>
        <v>6.6</v>
      </c>
    </row>
    <row r="1058" spans="1:13">
      <c r="A1058" s="180">
        <v>1330</v>
      </c>
      <c r="B1058" s="180" t="s">
        <v>149</v>
      </c>
      <c r="D1058" s="181">
        <v>0.22</v>
      </c>
      <c r="E1058" s="181">
        <v>50.8</v>
      </c>
      <c r="F1058" s="181">
        <v>0</v>
      </c>
      <c r="G1058" s="181">
        <v>1.395</v>
      </c>
      <c r="H1058" s="181">
        <v>0.33900000000000002</v>
      </c>
      <c r="I1058" s="181">
        <v>0.39300000000000002</v>
      </c>
      <c r="J1058" s="184">
        <v>0.12944267572193299</v>
      </c>
      <c r="K1058" s="179">
        <f t="shared" si="60"/>
        <v>0.21535377959857993</v>
      </c>
      <c r="L1058" s="179">
        <f t="shared" si="61"/>
        <v>0.8</v>
      </c>
      <c r="M1058" s="179">
        <f t="shared" si="62"/>
        <v>0.2</v>
      </c>
    </row>
    <row r="1059" spans="1:13">
      <c r="A1059" s="180">
        <v>1330</v>
      </c>
      <c r="B1059" s="180" t="s">
        <v>149</v>
      </c>
      <c r="C1059" s="180" t="s">
        <v>91</v>
      </c>
      <c r="D1059" s="181">
        <v>0.22</v>
      </c>
      <c r="E1059" s="181">
        <v>50.8</v>
      </c>
      <c r="F1059" s="181">
        <v>0</v>
      </c>
      <c r="G1059" s="181">
        <v>1.395</v>
      </c>
      <c r="H1059" s="181">
        <v>0.33900000000000002</v>
      </c>
      <c r="I1059" s="181">
        <v>0.39300000000000002</v>
      </c>
      <c r="J1059" s="184">
        <v>31.388151802300001</v>
      </c>
      <c r="K1059" s="179">
        <f t="shared" si="60"/>
        <v>52.220468153486514</v>
      </c>
      <c r="L1059" s="179">
        <f t="shared" si="61"/>
        <v>198.2</v>
      </c>
      <c r="M1059" s="179">
        <f t="shared" si="62"/>
        <v>55.1</v>
      </c>
    </row>
    <row r="1060" spans="1:13">
      <c r="A1060" s="180">
        <v>1330</v>
      </c>
      <c r="B1060" s="180" t="s">
        <v>149</v>
      </c>
      <c r="C1060" s="180" t="s">
        <v>92</v>
      </c>
      <c r="D1060" s="181">
        <v>0.22</v>
      </c>
      <c r="E1060" s="181">
        <v>50.8</v>
      </c>
      <c r="F1060" s="181">
        <v>0</v>
      </c>
      <c r="G1060" s="181">
        <v>1.395</v>
      </c>
      <c r="H1060" s="181">
        <v>0.33900000000000002</v>
      </c>
      <c r="I1060" s="181">
        <v>0.39300000000000002</v>
      </c>
      <c r="J1060" s="184">
        <v>0.27492500951391002</v>
      </c>
      <c r="K1060" s="179">
        <f t="shared" si="60"/>
        <v>0.45739273832829214</v>
      </c>
      <c r="L1060" s="179">
        <f t="shared" si="61"/>
        <v>1.7</v>
      </c>
      <c r="M1060" s="179">
        <f t="shared" si="62"/>
        <v>0.5</v>
      </c>
    </row>
    <row r="1061" spans="1:13">
      <c r="A1061" s="180">
        <v>1330</v>
      </c>
      <c r="B1061" s="180" t="s">
        <v>149</v>
      </c>
      <c r="C1061" s="180" t="s">
        <v>92</v>
      </c>
      <c r="D1061" s="181">
        <v>0.22</v>
      </c>
      <c r="E1061" s="181">
        <v>50.8</v>
      </c>
      <c r="F1061" s="181">
        <v>0</v>
      </c>
      <c r="G1061" s="181">
        <v>1.395</v>
      </c>
      <c r="H1061" s="181">
        <v>0.33900000000000002</v>
      </c>
      <c r="I1061" s="181">
        <v>0.39300000000000002</v>
      </c>
      <c r="J1061" s="184">
        <v>11.717646994800001</v>
      </c>
      <c r="K1061" s="179">
        <f t="shared" si="60"/>
        <v>19.49464930524876</v>
      </c>
      <c r="L1061" s="179">
        <f t="shared" si="61"/>
        <v>74</v>
      </c>
      <c r="M1061" s="179">
        <f t="shared" si="62"/>
        <v>20.6</v>
      </c>
    </row>
    <row r="1062" spans="1:13">
      <c r="A1062" s="180">
        <v>1330</v>
      </c>
      <c r="B1062" s="180" t="s">
        <v>149</v>
      </c>
      <c r="C1062" s="180" t="s">
        <v>91</v>
      </c>
      <c r="D1062" s="181">
        <v>0.22</v>
      </c>
      <c r="E1062" s="181">
        <v>50.8</v>
      </c>
      <c r="F1062" s="181">
        <v>0</v>
      </c>
      <c r="G1062" s="181">
        <v>1.395</v>
      </c>
      <c r="H1062" s="181">
        <v>0.33900000000000002</v>
      </c>
      <c r="I1062" s="181">
        <v>0.39300000000000002</v>
      </c>
      <c r="J1062" s="184">
        <v>0.48542250271755499</v>
      </c>
      <c r="K1062" s="179">
        <f t="shared" si="60"/>
        <v>0.80759741777119631</v>
      </c>
      <c r="L1062" s="179">
        <f t="shared" si="61"/>
        <v>3.1</v>
      </c>
      <c r="M1062" s="179">
        <f t="shared" si="62"/>
        <v>0.9</v>
      </c>
    </row>
    <row r="1063" spans="1:13">
      <c r="A1063" s="180">
        <v>1330</v>
      </c>
      <c r="B1063" s="180" t="s">
        <v>149</v>
      </c>
      <c r="C1063" s="180" t="s">
        <v>92</v>
      </c>
      <c r="D1063" s="181">
        <v>0.22</v>
      </c>
      <c r="E1063" s="181">
        <v>50.8</v>
      </c>
      <c r="F1063" s="181">
        <v>0</v>
      </c>
      <c r="G1063" s="181">
        <v>1.395</v>
      </c>
      <c r="H1063" s="181">
        <v>0.33900000000000002</v>
      </c>
      <c r="I1063" s="181">
        <v>0.39300000000000002</v>
      </c>
      <c r="J1063" s="184">
        <v>4.2305143615383898</v>
      </c>
      <c r="K1063" s="179">
        <f t="shared" si="60"/>
        <v>7.038306743291419</v>
      </c>
      <c r="L1063" s="179">
        <f t="shared" si="61"/>
        <v>26.7</v>
      </c>
      <c r="M1063" s="179">
        <f t="shared" si="62"/>
        <v>7.4</v>
      </c>
    </row>
    <row r="1064" spans="1:13">
      <c r="A1064" s="180">
        <v>1330</v>
      </c>
      <c r="B1064" s="180" t="s">
        <v>149</v>
      </c>
      <c r="C1064" s="180" t="s">
        <v>91</v>
      </c>
      <c r="D1064" s="181">
        <v>0.22</v>
      </c>
      <c r="E1064" s="181">
        <v>50.8</v>
      </c>
      <c r="F1064" s="181">
        <v>0</v>
      </c>
      <c r="G1064" s="181">
        <v>1.395</v>
      </c>
      <c r="H1064" s="181">
        <v>0.33900000000000002</v>
      </c>
      <c r="I1064" s="181">
        <v>0.39300000000000002</v>
      </c>
      <c r="J1064" s="184">
        <v>47.142111917400001</v>
      </c>
      <c r="K1064" s="179">
        <f t="shared" si="60"/>
        <v>78.430331596978391</v>
      </c>
      <c r="L1064" s="179">
        <f t="shared" si="61"/>
        <v>297.7</v>
      </c>
      <c r="M1064" s="179">
        <f t="shared" si="62"/>
        <v>82.7</v>
      </c>
    </row>
    <row r="1065" spans="1:13">
      <c r="A1065" s="180">
        <v>1330</v>
      </c>
      <c r="B1065" s="180" t="s">
        <v>149</v>
      </c>
      <c r="C1065" s="180" t="s">
        <v>91</v>
      </c>
      <c r="D1065" s="181">
        <v>0.22</v>
      </c>
      <c r="E1065" s="181">
        <v>50.8</v>
      </c>
      <c r="F1065" s="181">
        <v>0</v>
      </c>
      <c r="G1065" s="181">
        <v>1.395</v>
      </c>
      <c r="H1065" s="181">
        <v>0.33900000000000002</v>
      </c>
      <c r="I1065" s="181">
        <v>0.39300000000000002</v>
      </c>
      <c r="J1065" s="184">
        <v>0.22337455235520201</v>
      </c>
      <c r="K1065" s="179">
        <f t="shared" si="60"/>
        <v>0.37162824275334966</v>
      </c>
      <c r="L1065" s="179">
        <f t="shared" si="61"/>
        <v>1.4</v>
      </c>
      <c r="M1065" s="179">
        <f t="shared" si="62"/>
        <v>0.4</v>
      </c>
    </row>
    <row r="1066" spans="1:13">
      <c r="A1066" s="180">
        <v>1330</v>
      </c>
      <c r="B1066" s="180" t="s">
        <v>149</v>
      </c>
      <c r="D1066" s="181">
        <v>0.22</v>
      </c>
      <c r="E1066" s="181">
        <v>50.8</v>
      </c>
      <c r="F1066" s="181">
        <v>0</v>
      </c>
      <c r="G1066" s="181">
        <v>1.395</v>
      </c>
      <c r="H1066" s="181">
        <v>0.33900000000000002</v>
      </c>
      <c r="I1066" s="181">
        <v>0.39300000000000002</v>
      </c>
      <c r="J1066" s="184">
        <v>0.27947076113179198</v>
      </c>
      <c r="K1066" s="179">
        <f t="shared" si="60"/>
        <v>0.46495550529496232</v>
      </c>
      <c r="L1066" s="179">
        <f t="shared" si="61"/>
        <v>1.8</v>
      </c>
      <c r="M1066" s="179">
        <f t="shared" si="62"/>
        <v>0.5</v>
      </c>
    </row>
    <row r="1067" spans="1:13">
      <c r="A1067" s="180">
        <v>1330</v>
      </c>
      <c r="B1067" s="180" t="s">
        <v>143</v>
      </c>
      <c r="C1067" s="180" t="s">
        <v>92</v>
      </c>
      <c r="D1067" s="181">
        <v>0.19</v>
      </c>
      <c r="E1067" s="181">
        <v>57.7</v>
      </c>
      <c r="F1067" s="181">
        <v>0</v>
      </c>
      <c r="G1067" s="181">
        <v>1.395</v>
      </c>
      <c r="H1067" s="181">
        <v>0.33900000000000002</v>
      </c>
      <c r="I1067" s="181">
        <v>0.39300000000000002</v>
      </c>
      <c r="J1067" s="184">
        <v>2.3890920346850399</v>
      </c>
      <c r="K1067" s="179">
        <f t="shared" si="60"/>
        <v>4.5146074906434537</v>
      </c>
      <c r="L1067" s="179">
        <f t="shared" si="61"/>
        <v>17.100000000000001</v>
      </c>
      <c r="M1067" s="179">
        <f t="shared" si="62"/>
        <v>4.5999999999999996</v>
      </c>
    </row>
    <row r="1068" spans="1:13">
      <c r="A1068" s="180">
        <v>1330</v>
      </c>
      <c r="B1068" s="180" t="s">
        <v>143</v>
      </c>
      <c r="D1068" s="181">
        <v>0.19</v>
      </c>
      <c r="E1068" s="181">
        <v>57.7</v>
      </c>
      <c r="F1068" s="181">
        <v>0</v>
      </c>
      <c r="G1068" s="181">
        <v>1.395</v>
      </c>
      <c r="H1068" s="181">
        <v>0.33900000000000002</v>
      </c>
      <c r="I1068" s="181">
        <v>0.39300000000000002</v>
      </c>
      <c r="J1068" s="184">
        <v>13.301412020200001</v>
      </c>
      <c r="K1068" s="179">
        <f t="shared" si="60"/>
        <v>25.135345759271441</v>
      </c>
      <c r="L1068" s="179">
        <f t="shared" si="61"/>
        <v>95.4</v>
      </c>
      <c r="M1068" s="179">
        <f t="shared" si="62"/>
        <v>25.7</v>
      </c>
    </row>
    <row r="1069" spans="1:13">
      <c r="A1069" s="180">
        <v>1330</v>
      </c>
      <c r="B1069" s="180" t="s">
        <v>143</v>
      </c>
      <c r="D1069" s="181">
        <v>0.19</v>
      </c>
      <c r="E1069" s="181">
        <v>57.7</v>
      </c>
      <c r="F1069" s="181">
        <v>0</v>
      </c>
      <c r="G1069" s="181">
        <v>1.395</v>
      </c>
      <c r="H1069" s="181">
        <v>0.33900000000000002</v>
      </c>
      <c r="I1069" s="181">
        <v>0.39300000000000002</v>
      </c>
      <c r="J1069" s="184">
        <v>1.3975770005169899E-2</v>
      </c>
      <c r="K1069" s="179">
        <f t="shared" si="60"/>
        <v>2.6409663184519431E-2</v>
      </c>
      <c r="L1069" s="179">
        <f t="shared" si="61"/>
        <v>0.1</v>
      </c>
      <c r="M1069" s="179">
        <f t="shared" si="62"/>
        <v>0</v>
      </c>
    </row>
    <row r="1070" spans="1:13">
      <c r="A1070" s="180">
        <v>1330</v>
      </c>
      <c r="B1070" s="180" t="s">
        <v>149</v>
      </c>
      <c r="C1070" s="180" t="s">
        <v>92</v>
      </c>
      <c r="D1070" s="181">
        <v>0.22</v>
      </c>
      <c r="E1070" s="181">
        <v>50.8</v>
      </c>
      <c r="F1070" s="181">
        <v>0</v>
      </c>
      <c r="G1070" s="181">
        <v>1.395</v>
      </c>
      <c r="H1070" s="181">
        <v>0.33900000000000002</v>
      </c>
      <c r="I1070" s="181">
        <v>0.39300000000000002</v>
      </c>
      <c r="J1070" s="184">
        <v>9.5987452878360992E-3</v>
      </c>
      <c r="K1070" s="179">
        <f t="shared" si="60"/>
        <v>1.5969432535372918E-2</v>
      </c>
      <c r="L1070" s="179">
        <f t="shared" si="61"/>
        <v>0.1</v>
      </c>
      <c r="M1070" s="179">
        <f t="shared" si="62"/>
        <v>0</v>
      </c>
    </row>
    <row r="1071" spans="1:13">
      <c r="A1071" s="180">
        <v>1330</v>
      </c>
      <c r="B1071" s="180" t="s">
        <v>149</v>
      </c>
      <c r="C1071" s="180" t="s">
        <v>92</v>
      </c>
      <c r="D1071" s="181">
        <v>0.22</v>
      </c>
      <c r="E1071" s="181">
        <v>50.8</v>
      </c>
      <c r="F1071" s="181">
        <v>0</v>
      </c>
      <c r="G1071" s="181">
        <v>1.395</v>
      </c>
      <c r="H1071" s="181">
        <v>0.33900000000000002</v>
      </c>
      <c r="I1071" s="181">
        <v>0.39300000000000002</v>
      </c>
      <c r="J1071" s="184">
        <v>3.9985724785868002</v>
      </c>
      <c r="K1071" s="179">
        <f t="shared" si="60"/>
        <v>6.6524250326248593</v>
      </c>
      <c r="L1071" s="179">
        <f t="shared" si="61"/>
        <v>25.3</v>
      </c>
      <c r="M1071" s="179">
        <f t="shared" si="62"/>
        <v>7</v>
      </c>
    </row>
    <row r="1072" spans="1:13">
      <c r="A1072" s="180">
        <v>1330</v>
      </c>
      <c r="B1072" s="180" t="s">
        <v>149</v>
      </c>
      <c r="C1072" s="180" t="s">
        <v>91</v>
      </c>
      <c r="D1072" s="181">
        <v>0.22</v>
      </c>
      <c r="E1072" s="181">
        <v>50.8</v>
      </c>
      <c r="F1072" s="181">
        <v>0</v>
      </c>
      <c r="G1072" s="181">
        <v>1.395</v>
      </c>
      <c r="H1072" s="181">
        <v>0.33900000000000002</v>
      </c>
      <c r="I1072" s="181">
        <v>0.39300000000000002</v>
      </c>
      <c r="J1072" s="184">
        <v>0.438591027384717</v>
      </c>
      <c r="K1072" s="179">
        <f t="shared" si="60"/>
        <v>0.72968389225995367</v>
      </c>
      <c r="L1072" s="179">
        <f t="shared" si="61"/>
        <v>2.8</v>
      </c>
      <c r="M1072" s="179">
        <f t="shared" si="62"/>
        <v>0.8</v>
      </c>
    </row>
    <row r="1073" spans="1:13">
      <c r="A1073" s="180">
        <v>1330</v>
      </c>
      <c r="B1073" s="180" t="s">
        <v>149</v>
      </c>
      <c r="D1073" s="181">
        <v>0.22</v>
      </c>
      <c r="E1073" s="181">
        <v>50.8</v>
      </c>
      <c r="F1073" s="181">
        <v>0</v>
      </c>
      <c r="G1073" s="181">
        <v>1.395</v>
      </c>
      <c r="H1073" s="181">
        <v>0.33900000000000002</v>
      </c>
      <c r="I1073" s="181">
        <v>0.39300000000000002</v>
      </c>
      <c r="J1073" s="184">
        <v>0.98906700988479002</v>
      </c>
      <c r="K1073" s="179">
        <f t="shared" si="60"/>
        <v>1.6455107843453254</v>
      </c>
      <c r="L1073" s="179">
        <f t="shared" si="61"/>
        <v>6.2</v>
      </c>
      <c r="M1073" s="179">
        <f t="shared" si="62"/>
        <v>1.7</v>
      </c>
    </row>
    <row r="1074" spans="1:13">
      <c r="A1074" s="180">
        <v>1330</v>
      </c>
      <c r="B1074" s="180" t="s">
        <v>149</v>
      </c>
      <c r="C1074" s="180" t="s">
        <v>91</v>
      </c>
      <c r="D1074" s="181">
        <v>0.22</v>
      </c>
      <c r="E1074" s="181">
        <v>50.8</v>
      </c>
      <c r="F1074" s="181">
        <v>0</v>
      </c>
      <c r="G1074" s="181">
        <v>1.395</v>
      </c>
      <c r="H1074" s="181">
        <v>0.33900000000000002</v>
      </c>
      <c r="I1074" s="181">
        <v>0.39300000000000002</v>
      </c>
      <c r="J1074" s="184">
        <v>3.9142154404386198</v>
      </c>
      <c r="K1074" s="179">
        <f t="shared" si="60"/>
        <v>6.5120802282577328</v>
      </c>
      <c r="L1074" s="179">
        <f t="shared" si="61"/>
        <v>24.7</v>
      </c>
      <c r="M1074" s="179">
        <f t="shared" si="62"/>
        <v>6.9</v>
      </c>
    </row>
    <row r="1075" spans="1:13">
      <c r="A1075" s="180">
        <v>1330</v>
      </c>
      <c r="B1075" s="180" t="s">
        <v>149</v>
      </c>
      <c r="C1075" s="180" t="s">
        <v>92</v>
      </c>
      <c r="D1075" s="181">
        <v>0.22</v>
      </c>
      <c r="E1075" s="181">
        <v>50.8</v>
      </c>
      <c r="F1075" s="181">
        <v>0</v>
      </c>
      <c r="G1075" s="181">
        <v>1.395</v>
      </c>
      <c r="H1075" s="181">
        <v>0.33900000000000002</v>
      </c>
      <c r="I1075" s="181">
        <v>0.39300000000000002</v>
      </c>
      <c r="J1075" s="184">
        <v>36.2749908268</v>
      </c>
      <c r="K1075" s="179">
        <f t="shared" si="60"/>
        <v>60.350702238547164</v>
      </c>
      <c r="L1075" s="179">
        <f t="shared" si="61"/>
        <v>229.1</v>
      </c>
      <c r="M1075" s="179">
        <f t="shared" si="62"/>
        <v>63.6</v>
      </c>
    </row>
    <row r="1076" spans="1:13">
      <c r="A1076" s="180">
        <v>1330</v>
      </c>
      <c r="B1076" s="180" t="s">
        <v>149</v>
      </c>
      <c r="C1076" s="180" t="s">
        <v>92</v>
      </c>
      <c r="D1076" s="181">
        <v>0.22</v>
      </c>
      <c r="E1076" s="181">
        <v>50.8</v>
      </c>
      <c r="F1076" s="181">
        <v>0</v>
      </c>
      <c r="G1076" s="181">
        <v>1.395</v>
      </c>
      <c r="H1076" s="181">
        <v>0.33900000000000002</v>
      </c>
      <c r="I1076" s="181">
        <v>0.39300000000000002</v>
      </c>
      <c r="J1076" s="184">
        <v>8.6955277597747002E-2</v>
      </c>
      <c r="K1076" s="179">
        <f t="shared" si="60"/>
        <v>0.1446674953393717</v>
      </c>
      <c r="L1076" s="179">
        <f t="shared" si="61"/>
        <v>0.5</v>
      </c>
      <c r="M1076" s="179">
        <f t="shared" si="62"/>
        <v>0.2</v>
      </c>
    </row>
    <row r="1077" spans="1:13">
      <c r="A1077" s="180">
        <v>1330</v>
      </c>
      <c r="B1077" s="180" t="s">
        <v>149</v>
      </c>
      <c r="C1077" s="180" t="s">
        <v>92</v>
      </c>
      <c r="D1077" s="181">
        <v>0.22</v>
      </c>
      <c r="E1077" s="181">
        <v>50.8</v>
      </c>
      <c r="F1077" s="181">
        <v>0</v>
      </c>
      <c r="G1077" s="181">
        <v>1.395</v>
      </c>
      <c r="H1077" s="181">
        <v>0.33900000000000002</v>
      </c>
      <c r="I1077" s="181">
        <v>0.39300000000000002</v>
      </c>
      <c r="J1077" s="184">
        <v>3.2859154128185901E-2</v>
      </c>
      <c r="K1077" s="179">
        <f t="shared" si="60"/>
        <v>5.466777472306289E-2</v>
      </c>
      <c r="L1077" s="179">
        <f t="shared" si="61"/>
        <v>0.2</v>
      </c>
      <c r="M1077" s="179">
        <f t="shared" si="62"/>
        <v>0.1</v>
      </c>
    </row>
    <row r="1078" spans="1:13">
      <c r="A1078" s="180">
        <v>1330</v>
      </c>
      <c r="B1078" s="180" t="s">
        <v>149</v>
      </c>
      <c r="C1078" s="180" t="s">
        <v>92</v>
      </c>
      <c r="D1078" s="181">
        <v>0.22</v>
      </c>
      <c r="E1078" s="181">
        <v>50.8</v>
      </c>
      <c r="F1078" s="181">
        <v>0</v>
      </c>
      <c r="G1078" s="181">
        <v>1.395</v>
      </c>
      <c r="H1078" s="181">
        <v>0.33900000000000002</v>
      </c>
      <c r="I1078" s="181">
        <v>0.39300000000000002</v>
      </c>
      <c r="J1078" s="184">
        <v>11.797777893399999</v>
      </c>
      <c r="K1078" s="179">
        <f t="shared" si="60"/>
        <v>19.627963081249579</v>
      </c>
      <c r="L1078" s="179">
        <f t="shared" si="61"/>
        <v>74.5</v>
      </c>
      <c r="M1078" s="179">
        <f t="shared" si="62"/>
        <v>20.7</v>
      </c>
    </row>
    <row r="1079" spans="1:13">
      <c r="A1079" s="180">
        <v>1330</v>
      </c>
      <c r="B1079" s="180" t="s">
        <v>143</v>
      </c>
      <c r="C1079" s="180" t="s">
        <v>92</v>
      </c>
      <c r="D1079" s="181">
        <v>0.19</v>
      </c>
      <c r="E1079" s="181">
        <v>57.7</v>
      </c>
      <c r="F1079" s="181">
        <v>0</v>
      </c>
      <c r="G1079" s="181">
        <v>1.395</v>
      </c>
      <c r="H1079" s="181">
        <v>0.33900000000000002</v>
      </c>
      <c r="I1079" s="181">
        <v>0.39300000000000002</v>
      </c>
      <c r="J1079" s="184">
        <v>1.53668576297802E-2</v>
      </c>
      <c r="K1079" s="179">
        <f t="shared" si="60"/>
        <v>2.9038366691554903E-2</v>
      </c>
      <c r="L1079" s="179">
        <f t="shared" si="61"/>
        <v>0.1</v>
      </c>
      <c r="M1079" s="179">
        <f t="shared" si="62"/>
        <v>0</v>
      </c>
    </row>
    <row r="1080" spans="1:13">
      <c r="A1080" s="180">
        <v>1330</v>
      </c>
      <c r="B1080" s="180" t="s">
        <v>143</v>
      </c>
      <c r="C1080" s="180" t="s">
        <v>92</v>
      </c>
      <c r="D1080" s="181">
        <v>0.19</v>
      </c>
      <c r="E1080" s="181">
        <v>57.7</v>
      </c>
      <c r="F1080" s="181">
        <v>0</v>
      </c>
      <c r="G1080" s="181">
        <v>1.395</v>
      </c>
      <c r="H1080" s="181">
        <v>0.33900000000000002</v>
      </c>
      <c r="I1080" s="181">
        <v>0.39300000000000002</v>
      </c>
      <c r="J1080" s="184">
        <v>8.8212912491971995E-2</v>
      </c>
      <c r="K1080" s="179">
        <f t="shared" si="60"/>
        <v>0.16669373541326718</v>
      </c>
      <c r="L1080" s="179">
        <f t="shared" si="61"/>
        <v>0.6</v>
      </c>
      <c r="M1080" s="179">
        <f t="shared" si="62"/>
        <v>0.2</v>
      </c>
    </row>
    <row r="1081" spans="1:13">
      <c r="A1081" s="180">
        <v>1330</v>
      </c>
      <c r="B1081" s="180" t="s">
        <v>143</v>
      </c>
      <c r="C1081" s="180" t="s">
        <v>91</v>
      </c>
      <c r="D1081" s="181">
        <v>0.19</v>
      </c>
      <c r="E1081" s="181">
        <v>57.7</v>
      </c>
      <c r="F1081" s="181">
        <v>0</v>
      </c>
      <c r="G1081" s="181">
        <v>1.395</v>
      </c>
      <c r="H1081" s="181">
        <v>0.33900000000000002</v>
      </c>
      <c r="I1081" s="181">
        <v>0.39300000000000002</v>
      </c>
      <c r="J1081" s="184">
        <v>5.9867552128220003E-5</v>
      </c>
      <c r="K1081" s="179">
        <f t="shared" si="60"/>
        <v>1.1313021656789413E-4</v>
      </c>
      <c r="L1081" s="179">
        <f t="shared" si="61"/>
        <v>0</v>
      </c>
      <c r="M1081" s="179">
        <f t="shared" si="62"/>
        <v>0</v>
      </c>
    </row>
    <row r="1082" spans="1:13">
      <c r="A1082" s="180">
        <v>1330</v>
      </c>
      <c r="B1082" s="180" t="s">
        <v>143</v>
      </c>
      <c r="C1082" s="180" t="s">
        <v>91</v>
      </c>
      <c r="D1082" s="181">
        <v>0.19</v>
      </c>
      <c r="E1082" s="181">
        <v>57.7</v>
      </c>
      <c r="F1082" s="181">
        <v>0</v>
      </c>
      <c r="G1082" s="181">
        <v>1.395</v>
      </c>
      <c r="H1082" s="181">
        <v>0.33900000000000002</v>
      </c>
      <c r="I1082" s="181">
        <v>0.39300000000000002</v>
      </c>
      <c r="J1082" s="184">
        <v>1.5558693347277801</v>
      </c>
      <c r="K1082" s="179">
        <f t="shared" si="60"/>
        <v>2.9400873851017182</v>
      </c>
      <c r="L1082" s="179">
        <f t="shared" si="61"/>
        <v>11.2</v>
      </c>
      <c r="M1082" s="179">
        <f t="shared" si="62"/>
        <v>3</v>
      </c>
    </row>
    <row r="1083" spans="1:13">
      <c r="A1083" s="180">
        <v>1330</v>
      </c>
      <c r="B1083" s="180" t="s">
        <v>143</v>
      </c>
      <c r="C1083" s="180" t="s">
        <v>92</v>
      </c>
      <c r="D1083" s="181">
        <v>0.19</v>
      </c>
      <c r="E1083" s="181">
        <v>57.7</v>
      </c>
      <c r="F1083" s="181">
        <v>0</v>
      </c>
      <c r="G1083" s="181">
        <v>1.395</v>
      </c>
      <c r="H1083" s="181">
        <v>0.33900000000000002</v>
      </c>
      <c r="I1083" s="181">
        <v>0.39300000000000002</v>
      </c>
      <c r="J1083" s="184">
        <v>8.3078885290051794</v>
      </c>
      <c r="K1083" s="179">
        <f t="shared" si="60"/>
        <v>15.699209256047864</v>
      </c>
      <c r="L1083" s="179">
        <f t="shared" si="61"/>
        <v>59.6</v>
      </c>
      <c r="M1083" s="179">
        <f t="shared" si="62"/>
        <v>16.100000000000001</v>
      </c>
    </row>
    <row r="1084" spans="1:13">
      <c r="A1084" s="180">
        <v>1330</v>
      </c>
      <c r="B1084" s="180" t="s">
        <v>149</v>
      </c>
      <c r="C1084" s="180" t="s">
        <v>91</v>
      </c>
      <c r="D1084" s="181">
        <v>0.22</v>
      </c>
      <c r="E1084" s="181">
        <v>50.8</v>
      </c>
      <c r="F1084" s="181">
        <v>0</v>
      </c>
      <c r="G1084" s="181">
        <v>1.395</v>
      </c>
      <c r="H1084" s="181">
        <v>0.33900000000000002</v>
      </c>
      <c r="I1084" s="181">
        <v>0.39300000000000002</v>
      </c>
      <c r="J1084" s="184">
        <v>0.80247067530897298</v>
      </c>
      <c r="K1084" s="179">
        <f t="shared" si="60"/>
        <v>1.3350704625115384</v>
      </c>
      <c r="L1084" s="179">
        <f t="shared" si="61"/>
        <v>5.0999999999999996</v>
      </c>
      <c r="M1084" s="179">
        <f t="shared" si="62"/>
        <v>1.4</v>
      </c>
    </row>
    <row r="1085" spans="1:13">
      <c r="A1085" s="180">
        <v>1330</v>
      </c>
      <c r="B1085" s="180" t="s">
        <v>149</v>
      </c>
      <c r="C1085" s="180" t="s">
        <v>92</v>
      </c>
      <c r="D1085" s="181">
        <v>0.22</v>
      </c>
      <c r="E1085" s="181">
        <v>50.8</v>
      </c>
      <c r="F1085" s="181">
        <v>0</v>
      </c>
      <c r="G1085" s="181">
        <v>1.395</v>
      </c>
      <c r="H1085" s="181">
        <v>0.33900000000000002</v>
      </c>
      <c r="I1085" s="181">
        <v>0.39300000000000002</v>
      </c>
      <c r="J1085" s="184">
        <v>0.52736859059706398</v>
      </c>
      <c r="K1085" s="179">
        <f t="shared" si="60"/>
        <v>0.87738312417633546</v>
      </c>
      <c r="L1085" s="179">
        <f t="shared" si="61"/>
        <v>3.3</v>
      </c>
      <c r="M1085" s="179">
        <f t="shared" si="62"/>
        <v>0.9</v>
      </c>
    </row>
    <row r="1086" spans="1:13">
      <c r="A1086" s="180">
        <v>1330</v>
      </c>
      <c r="B1086" s="180" t="s">
        <v>149</v>
      </c>
      <c r="C1086" s="180" t="s">
        <v>92</v>
      </c>
      <c r="D1086" s="181">
        <v>0.22</v>
      </c>
      <c r="E1086" s="181">
        <v>50.8</v>
      </c>
      <c r="F1086" s="181">
        <v>0</v>
      </c>
      <c r="G1086" s="181">
        <v>1.395</v>
      </c>
      <c r="H1086" s="181">
        <v>0.33900000000000002</v>
      </c>
      <c r="I1086" s="181">
        <v>0.39300000000000002</v>
      </c>
      <c r="J1086" s="184">
        <v>0.81999787646973099</v>
      </c>
      <c r="K1086" s="179">
        <f t="shared" si="60"/>
        <v>1.3642304670826915</v>
      </c>
      <c r="L1086" s="179">
        <f t="shared" si="61"/>
        <v>5.2</v>
      </c>
      <c r="M1086" s="179">
        <f t="shared" si="62"/>
        <v>1.4</v>
      </c>
    </row>
    <row r="1087" spans="1:13">
      <c r="A1087" s="180">
        <v>1330</v>
      </c>
      <c r="B1087" s="180" t="s">
        <v>149</v>
      </c>
      <c r="C1087" s="180" t="s">
        <v>91</v>
      </c>
      <c r="D1087" s="181">
        <v>0.22</v>
      </c>
      <c r="E1087" s="181">
        <v>50.8</v>
      </c>
      <c r="F1087" s="181">
        <v>0</v>
      </c>
      <c r="G1087" s="181">
        <v>1.395</v>
      </c>
      <c r="H1087" s="181">
        <v>0.33900000000000002</v>
      </c>
      <c r="I1087" s="181">
        <v>0.39300000000000002</v>
      </c>
      <c r="J1087" s="184">
        <v>25.245255739400001</v>
      </c>
      <c r="K1087" s="179">
        <f t="shared" si="60"/>
        <v>42.000531973639788</v>
      </c>
      <c r="L1087" s="179">
        <f t="shared" si="61"/>
        <v>159.4</v>
      </c>
      <c r="M1087" s="179">
        <f t="shared" si="62"/>
        <v>44.3</v>
      </c>
    </row>
    <row r="1088" spans="1:13">
      <c r="A1088" s="180">
        <v>1330</v>
      </c>
      <c r="B1088" s="180" t="s">
        <v>143</v>
      </c>
      <c r="C1088" s="180" t="s">
        <v>94</v>
      </c>
      <c r="D1088" s="181">
        <v>0.19</v>
      </c>
      <c r="E1088" s="181">
        <v>57.7</v>
      </c>
      <c r="F1088" s="181">
        <v>0</v>
      </c>
      <c r="G1088" s="181">
        <v>1.395</v>
      </c>
      <c r="H1088" s="181">
        <v>0.33900000000000002</v>
      </c>
      <c r="I1088" s="181">
        <v>0.39300000000000002</v>
      </c>
      <c r="J1088" s="184">
        <v>9.4721359050807408E-3</v>
      </c>
      <c r="K1088" s="179">
        <f t="shared" si="60"/>
        <v>1.7899258416433448E-2</v>
      </c>
      <c r="L1088" s="179">
        <f t="shared" si="61"/>
        <v>0.1</v>
      </c>
      <c r="M1088" s="179">
        <f t="shared" si="62"/>
        <v>0</v>
      </c>
    </row>
    <row r="1089" spans="1:13">
      <c r="A1089" s="180">
        <v>1330</v>
      </c>
      <c r="B1089" s="180" t="s">
        <v>143</v>
      </c>
      <c r="C1089" s="180" t="s">
        <v>92</v>
      </c>
      <c r="D1089" s="181">
        <v>0.19</v>
      </c>
      <c r="E1089" s="181">
        <v>57.7</v>
      </c>
      <c r="F1089" s="181">
        <v>0</v>
      </c>
      <c r="G1089" s="181">
        <v>1.395</v>
      </c>
      <c r="H1089" s="181">
        <v>0.33900000000000002</v>
      </c>
      <c r="I1089" s="181">
        <v>0.39300000000000002</v>
      </c>
      <c r="J1089" s="184">
        <v>27.054849937899998</v>
      </c>
      <c r="K1089" s="179">
        <f t="shared" si="60"/>
        <v>51.124873556401184</v>
      </c>
      <c r="L1089" s="179">
        <f t="shared" si="61"/>
        <v>194.1</v>
      </c>
      <c r="M1089" s="179">
        <f t="shared" si="62"/>
        <v>52.3</v>
      </c>
    </row>
    <row r="1090" spans="1:13">
      <c r="A1090" s="180">
        <v>1330</v>
      </c>
      <c r="B1090" s="180" t="s">
        <v>143</v>
      </c>
      <c r="C1090" s="180" t="s">
        <v>92</v>
      </c>
      <c r="D1090" s="181">
        <v>0.19</v>
      </c>
      <c r="E1090" s="181">
        <v>57.7</v>
      </c>
      <c r="F1090" s="181">
        <v>0</v>
      </c>
      <c r="G1090" s="181">
        <v>1.395</v>
      </c>
      <c r="H1090" s="181">
        <v>0.33900000000000002</v>
      </c>
      <c r="I1090" s="181">
        <v>0.39300000000000002</v>
      </c>
      <c r="J1090" s="184">
        <v>5.7037586837680898</v>
      </c>
      <c r="K1090" s="179">
        <f t="shared" si="60"/>
        <v>10.778250190749466</v>
      </c>
      <c r="L1090" s="179">
        <f t="shared" si="61"/>
        <v>40.9</v>
      </c>
      <c r="M1090" s="179">
        <f t="shared" si="62"/>
        <v>11</v>
      </c>
    </row>
    <row r="1091" spans="1:13">
      <c r="A1091" s="180">
        <v>1330</v>
      </c>
      <c r="B1091" s="180" t="s">
        <v>143</v>
      </c>
      <c r="C1091" s="180" t="s">
        <v>94</v>
      </c>
      <c r="D1091" s="181">
        <v>0.19</v>
      </c>
      <c r="E1091" s="181">
        <v>57.7</v>
      </c>
      <c r="F1091" s="181">
        <v>0</v>
      </c>
      <c r="G1091" s="181">
        <v>1.395</v>
      </c>
      <c r="H1091" s="181">
        <v>0.33900000000000002</v>
      </c>
      <c r="I1091" s="181">
        <v>0.39300000000000002</v>
      </c>
      <c r="J1091" s="184">
        <v>32.381615481799997</v>
      </c>
      <c r="K1091" s="179">
        <f t="shared" ref="K1091:K1154" si="63">(E1091*I1091*J1091/12)+(F1091*J1091)</f>
        <v>61.190729235570416</v>
      </c>
      <c r="L1091" s="179">
        <f t="shared" ref="L1091:L1154" si="64">ROUND(2.721*G1091*K1091,1)</f>
        <v>232.3</v>
      </c>
      <c r="M1091" s="179">
        <f t="shared" ref="M1091:M1154" si="65">ROUND((2.721*H1091*K1091)+(D1091*J1091),1)</f>
        <v>62.6</v>
      </c>
    </row>
    <row r="1092" spans="1:13">
      <c r="A1092" s="180">
        <v>1330</v>
      </c>
      <c r="B1092" s="180" t="s">
        <v>143</v>
      </c>
      <c r="C1092" s="180" t="s">
        <v>92</v>
      </c>
      <c r="D1092" s="181">
        <v>0.19</v>
      </c>
      <c r="E1092" s="181">
        <v>57.7</v>
      </c>
      <c r="F1092" s="181">
        <v>0</v>
      </c>
      <c r="G1092" s="181">
        <v>1.395</v>
      </c>
      <c r="H1092" s="181">
        <v>0.33900000000000002</v>
      </c>
      <c r="I1092" s="181">
        <v>0.39300000000000002</v>
      </c>
      <c r="J1092" s="184">
        <v>7.5777580161878397E-2</v>
      </c>
      <c r="K1092" s="179">
        <f t="shared" si="63"/>
        <v>0.14319499879239758</v>
      </c>
      <c r="L1092" s="179">
        <f t="shared" si="64"/>
        <v>0.5</v>
      </c>
      <c r="M1092" s="179">
        <f t="shared" si="65"/>
        <v>0.1</v>
      </c>
    </row>
    <row r="1093" spans="1:13">
      <c r="A1093" s="180">
        <v>1330</v>
      </c>
      <c r="B1093" s="180" t="s">
        <v>149</v>
      </c>
      <c r="C1093" s="180" t="s">
        <v>92</v>
      </c>
      <c r="D1093" s="181">
        <v>0.22</v>
      </c>
      <c r="E1093" s="181">
        <v>50.8</v>
      </c>
      <c r="F1093" s="181">
        <v>0</v>
      </c>
      <c r="G1093" s="181">
        <v>1.395</v>
      </c>
      <c r="H1093" s="181">
        <v>0.33900000000000002</v>
      </c>
      <c r="I1093" s="181">
        <v>0.39300000000000002</v>
      </c>
      <c r="J1093" s="184">
        <v>1.6752842800650201</v>
      </c>
      <c r="K1093" s="179">
        <f t="shared" si="63"/>
        <v>2.7871704567441742</v>
      </c>
      <c r="L1093" s="179">
        <f t="shared" si="64"/>
        <v>10.6</v>
      </c>
      <c r="M1093" s="179">
        <f t="shared" si="65"/>
        <v>2.9</v>
      </c>
    </row>
    <row r="1094" spans="1:13">
      <c r="A1094" s="180">
        <v>1330</v>
      </c>
      <c r="B1094" s="180" t="s">
        <v>149</v>
      </c>
      <c r="C1094" s="180" t="s">
        <v>92</v>
      </c>
      <c r="D1094" s="181">
        <v>0.22</v>
      </c>
      <c r="E1094" s="181">
        <v>50.8</v>
      </c>
      <c r="F1094" s="181">
        <v>0</v>
      </c>
      <c r="G1094" s="181">
        <v>1.395</v>
      </c>
      <c r="H1094" s="181">
        <v>0.33900000000000002</v>
      </c>
      <c r="I1094" s="181">
        <v>0.39300000000000002</v>
      </c>
      <c r="J1094" s="184">
        <v>17.456864742</v>
      </c>
      <c r="K1094" s="179">
        <f t="shared" si="63"/>
        <v>29.042985871265401</v>
      </c>
      <c r="L1094" s="179">
        <f t="shared" si="64"/>
        <v>110.2</v>
      </c>
      <c r="M1094" s="179">
        <f t="shared" si="65"/>
        <v>30.6</v>
      </c>
    </row>
    <row r="1095" spans="1:13">
      <c r="A1095" s="180">
        <v>1330</v>
      </c>
      <c r="B1095" s="180" t="s">
        <v>143</v>
      </c>
      <c r="C1095" s="180" t="s">
        <v>92</v>
      </c>
      <c r="D1095" s="181">
        <v>0.19</v>
      </c>
      <c r="E1095" s="181">
        <v>57.7</v>
      </c>
      <c r="F1095" s="181">
        <v>0</v>
      </c>
      <c r="G1095" s="181">
        <v>1.395</v>
      </c>
      <c r="H1095" s="181">
        <v>0.33900000000000002</v>
      </c>
      <c r="I1095" s="181">
        <v>0.39300000000000002</v>
      </c>
      <c r="J1095" s="184">
        <v>16.349935317300002</v>
      </c>
      <c r="K1095" s="179">
        <f t="shared" si="63"/>
        <v>30.896064020718882</v>
      </c>
      <c r="L1095" s="179">
        <f t="shared" si="64"/>
        <v>117.3</v>
      </c>
      <c r="M1095" s="179">
        <f t="shared" si="65"/>
        <v>31.6</v>
      </c>
    </row>
    <row r="1096" spans="1:13">
      <c r="A1096" s="180">
        <v>1330</v>
      </c>
      <c r="B1096" s="180" t="s">
        <v>143</v>
      </c>
      <c r="C1096" s="180" t="s">
        <v>91</v>
      </c>
      <c r="D1096" s="181">
        <v>0.19</v>
      </c>
      <c r="E1096" s="181">
        <v>57.7</v>
      </c>
      <c r="F1096" s="181">
        <v>0</v>
      </c>
      <c r="G1096" s="181">
        <v>1.395</v>
      </c>
      <c r="H1096" s="181">
        <v>0.33900000000000002</v>
      </c>
      <c r="I1096" s="181">
        <v>0.39300000000000002</v>
      </c>
      <c r="J1096" s="184">
        <v>1.4332453299077601</v>
      </c>
      <c r="K1096" s="179">
        <f t="shared" si="63"/>
        <v>2.7083678687934469</v>
      </c>
      <c r="L1096" s="179">
        <f t="shared" si="64"/>
        <v>10.3</v>
      </c>
      <c r="M1096" s="179">
        <f t="shared" si="65"/>
        <v>2.8</v>
      </c>
    </row>
    <row r="1097" spans="1:13">
      <c r="A1097" s="180">
        <v>1330</v>
      </c>
      <c r="B1097" s="180" t="s">
        <v>143</v>
      </c>
      <c r="C1097" s="180" t="s">
        <v>91</v>
      </c>
      <c r="D1097" s="181">
        <v>0.19</v>
      </c>
      <c r="E1097" s="181">
        <v>57.7</v>
      </c>
      <c r="F1097" s="181">
        <v>0</v>
      </c>
      <c r="G1097" s="181">
        <v>1.395</v>
      </c>
      <c r="H1097" s="181">
        <v>0.33900000000000002</v>
      </c>
      <c r="I1097" s="181">
        <v>0.39300000000000002</v>
      </c>
      <c r="J1097" s="184">
        <v>2.3182291791971799</v>
      </c>
      <c r="K1097" s="179">
        <f t="shared" si="63"/>
        <v>4.380699724199431</v>
      </c>
      <c r="L1097" s="179">
        <f t="shared" si="64"/>
        <v>16.600000000000001</v>
      </c>
      <c r="M1097" s="179">
        <f t="shared" si="65"/>
        <v>4.5</v>
      </c>
    </row>
    <row r="1098" spans="1:13">
      <c r="A1098" s="180">
        <v>1330</v>
      </c>
      <c r="B1098" s="180" t="s">
        <v>143</v>
      </c>
      <c r="C1098" s="180" t="s">
        <v>92</v>
      </c>
      <c r="D1098" s="181">
        <v>0.19</v>
      </c>
      <c r="E1098" s="181">
        <v>57.7</v>
      </c>
      <c r="F1098" s="181">
        <v>0</v>
      </c>
      <c r="G1098" s="181">
        <v>1.395</v>
      </c>
      <c r="H1098" s="181">
        <v>0.33900000000000002</v>
      </c>
      <c r="I1098" s="181">
        <v>0.39300000000000002</v>
      </c>
      <c r="J1098" s="184">
        <v>9.0562063038499403</v>
      </c>
      <c r="K1098" s="179">
        <f t="shared" si="63"/>
        <v>17.113286647227635</v>
      </c>
      <c r="L1098" s="179">
        <f t="shared" si="64"/>
        <v>65</v>
      </c>
      <c r="M1098" s="179">
        <f t="shared" si="65"/>
        <v>17.5</v>
      </c>
    </row>
    <row r="1099" spans="1:13">
      <c r="A1099" s="180">
        <v>1330</v>
      </c>
      <c r="B1099" s="180" t="s">
        <v>143</v>
      </c>
      <c r="C1099" s="180" t="s">
        <v>92</v>
      </c>
      <c r="D1099" s="181">
        <v>0.19</v>
      </c>
      <c r="E1099" s="181">
        <v>57.7</v>
      </c>
      <c r="F1099" s="181">
        <v>0</v>
      </c>
      <c r="G1099" s="181">
        <v>1.395</v>
      </c>
      <c r="H1099" s="181">
        <v>0.33900000000000002</v>
      </c>
      <c r="I1099" s="181">
        <v>0.39300000000000002</v>
      </c>
      <c r="J1099" s="184">
        <v>1.94676639307792</v>
      </c>
      <c r="K1099" s="179">
        <f t="shared" si="63"/>
        <v>3.6787557838395188</v>
      </c>
      <c r="L1099" s="179">
        <f t="shared" si="64"/>
        <v>14</v>
      </c>
      <c r="M1099" s="179">
        <f t="shared" si="65"/>
        <v>3.8</v>
      </c>
    </row>
    <row r="1100" spans="1:13">
      <c r="A1100" s="180">
        <v>1330</v>
      </c>
      <c r="B1100" s="180" t="s">
        <v>146</v>
      </c>
      <c r="C1100" s="180" t="s">
        <v>91</v>
      </c>
      <c r="D1100" s="181">
        <v>0.33</v>
      </c>
      <c r="E1100" s="181">
        <v>53.9</v>
      </c>
      <c r="F1100" s="181">
        <v>0.08</v>
      </c>
      <c r="G1100" s="181">
        <v>1.395</v>
      </c>
      <c r="H1100" s="181">
        <v>0.33900000000000002</v>
      </c>
      <c r="I1100" s="181">
        <v>0.39300000000000002</v>
      </c>
      <c r="J1100" s="184">
        <v>2.9987738140539798E-2</v>
      </c>
      <c r="K1100" s="179">
        <f t="shared" si="63"/>
        <v>5.5334124110377553E-2</v>
      </c>
      <c r="L1100" s="179">
        <f t="shared" si="64"/>
        <v>0.2</v>
      </c>
      <c r="M1100" s="179">
        <f t="shared" si="65"/>
        <v>0.1</v>
      </c>
    </row>
    <row r="1101" spans="1:13">
      <c r="A1101" s="180">
        <v>1330</v>
      </c>
      <c r="B1101" s="180" t="s">
        <v>146</v>
      </c>
      <c r="C1101" s="180" t="s">
        <v>94</v>
      </c>
      <c r="D1101" s="181">
        <v>0.33</v>
      </c>
      <c r="E1101" s="181">
        <v>53.9</v>
      </c>
      <c r="F1101" s="181">
        <v>0.08</v>
      </c>
      <c r="G1101" s="181">
        <v>1.395</v>
      </c>
      <c r="H1101" s="181">
        <v>0.33900000000000002</v>
      </c>
      <c r="I1101" s="181">
        <v>0.39300000000000002</v>
      </c>
      <c r="J1101" s="184">
        <v>55.480049047000001</v>
      </c>
      <c r="K1101" s="179">
        <f t="shared" si="63"/>
        <v>102.37317350275059</v>
      </c>
      <c r="L1101" s="179">
        <f t="shared" si="64"/>
        <v>388.6</v>
      </c>
      <c r="M1101" s="179">
        <f t="shared" si="65"/>
        <v>112.7</v>
      </c>
    </row>
    <row r="1102" spans="1:13">
      <c r="A1102" s="180">
        <v>1330</v>
      </c>
      <c r="B1102" s="180" t="s">
        <v>146</v>
      </c>
      <c r="D1102" s="181">
        <v>0.33</v>
      </c>
      <c r="E1102" s="181">
        <v>53.9</v>
      </c>
      <c r="F1102" s="181">
        <v>0.08</v>
      </c>
      <c r="G1102" s="181">
        <v>1.395</v>
      </c>
      <c r="H1102" s="181">
        <v>0.33900000000000002</v>
      </c>
      <c r="I1102" s="181">
        <v>0.39300000000000002</v>
      </c>
      <c r="J1102" s="184">
        <v>0.18921737672380601</v>
      </c>
      <c r="K1102" s="179">
        <f t="shared" si="63"/>
        <v>0.34914863396518497</v>
      </c>
      <c r="L1102" s="179">
        <f t="shared" si="64"/>
        <v>1.3</v>
      </c>
      <c r="M1102" s="179">
        <f t="shared" si="65"/>
        <v>0.4</v>
      </c>
    </row>
    <row r="1103" spans="1:13">
      <c r="A1103" s="180">
        <v>1330</v>
      </c>
      <c r="B1103" s="180" t="s">
        <v>146</v>
      </c>
      <c r="C1103" s="180" t="s">
        <v>92</v>
      </c>
      <c r="D1103" s="181">
        <v>0.33</v>
      </c>
      <c r="E1103" s="181">
        <v>53.9</v>
      </c>
      <c r="F1103" s="181">
        <v>0.08</v>
      </c>
      <c r="G1103" s="181">
        <v>1.395</v>
      </c>
      <c r="H1103" s="181">
        <v>0.33900000000000002</v>
      </c>
      <c r="I1103" s="181">
        <v>0.39300000000000002</v>
      </c>
      <c r="J1103" s="184">
        <v>0.351955705419085</v>
      </c>
      <c r="K1103" s="179">
        <f t="shared" si="63"/>
        <v>0.64943746653193113</v>
      </c>
      <c r="L1103" s="179">
        <f t="shared" si="64"/>
        <v>2.5</v>
      </c>
      <c r="M1103" s="179">
        <f t="shared" si="65"/>
        <v>0.7</v>
      </c>
    </row>
    <row r="1104" spans="1:13">
      <c r="A1104" s="180">
        <v>1330</v>
      </c>
      <c r="B1104" s="180" t="s">
        <v>146</v>
      </c>
      <c r="C1104" s="180" t="s">
        <v>92</v>
      </c>
      <c r="D1104" s="181">
        <v>0.33</v>
      </c>
      <c r="E1104" s="181">
        <v>53.9</v>
      </c>
      <c r="F1104" s="181">
        <v>0.08</v>
      </c>
      <c r="G1104" s="181">
        <v>1.395</v>
      </c>
      <c r="H1104" s="181">
        <v>0.33900000000000002</v>
      </c>
      <c r="I1104" s="181">
        <v>0.39300000000000002</v>
      </c>
      <c r="J1104" s="184">
        <v>0.887877038459435</v>
      </c>
      <c r="K1104" s="179">
        <f t="shared" si="63"/>
        <v>1.6383329082913112</v>
      </c>
      <c r="L1104" s="179">
        <f t="shared" si="64"/>
        <v>6.2</v>
      </c>
      <c r="M1104" s="179">
        <f t="shared" si="65"/>
        <v>1.8</v>
      </c>
    </row>
    <row r="1105" spans="1:13">
      <c r="A1105" s="180">
        <v>1330</v>
      </c>
      <c r="B1105" s="180" t="s">
        <v>149</v>
      </c>
      <c r="C1105" s="180" t="s">
        <v>91</v>
      </c>
      <c r="D1105" s="181">
        <v>0.22</v>
      </c>
      <c r="E1105" s="181">
        <v>50.8</v>
      </c>
      <c r="F1105" s="181">
        <v>0</v>
      </c>
      <c r="G1105" s="181">
        <v>1.395</v>
      </c>
      <c r="H1105" s="181">
        <v>0.33900000000000002</v>
      </c>
      <c r="I1105" s="181">
        <v>0.39300000000000002</v>
      </c>
      <c r="J1105" s="184">
        <v>6.0669178668335801</v>
      </c>
      <c r="K1105" s="179">
        <f t="shared" si="63"/>
        <v>10.093531255051028</v>
      </c>
      <c r="L1105" s="179">
        <f t="shared" si="64"/>
        <v>38.299999999999997</v>
      </c>
      <c r="M1105" s="179">
        <f t="shared" si="65"/>
        <v>10.6</v>
      </c>
    </row>
    <row r="1106" spans="1:13">
      <c r="A1106" s="180">
        <v>1330</v>
      </c>
      <c r="B1106" s="180" t="s">
        <v>149</v>
      </c>
      <c r="C1106" s="180" t="s">
        <v>91</v>
      </c>
      <c r="D1106" s="181">
        <v>0.22</v>
      </c>
      <c r="E1106" s="181">
        <v>50.8</v>
      </c>
      <c r="F1106" s="181">
        <v>0</v>
      </c>
      <c r="G1106" s="181">
        <v>1.395</v>
      </c>
      <c r="H1106" s="181">
        <v>0.33900000000000002</v>
      </c>
      <c r="I1106" s="181">
        <v>0.39300000000000002</v>
      </c>
      <c r="J1106" s="184">
        <v>2.52955271650195</v>
      </c>
      <c r="K1106" s="179">
        <f t="shared" si="63"/>
        <v>4.2084168544442946</v>
      </c>
      <c r="L1106" s="179">
        <f t="shared" si="64"/>
        <v>16</v>
      </c>
      <c r="M1106" s="179">
        <f t="shared" si="65"/>
        <v>4.4000000000000004</v>
      </c>
    </row>
    <row r="1107" spans="1:13">
      <c r="A1107" s="180">
        <v>1330</v>
      </c>
      <c r="B1107" s="180" t="s">
        <v>143</v>
      </c>
      <c r="C1107" s="180" t="s">
        <v>92</v>
      </c>
      <c r="D1107" s="181">
        <v>0.19</v>
      </c>
      <c r="E1107" s="181">
        <v>57.7</v>
      </c>
      <c r="F1107" s="181">
        <v>0</v>
      </c>
      <c r="G1107" s="181">
        <v>1.395</v>
      </c>
      <c r="H1107" s="181">
        <v>0.33900000000000002</v>
      </c>
      <c r="I1107" s="181">
        <v>0.39300000000000002</v>
      </c>
      <c r="J1107" s="184">
        <v>11.2187209127</v>
      </c>
      <c r="K1107" s="179">
        <f t="shared" si="63"/>
        <v>21.199736440706374</v>
      </c>
      <c r="L1107" s="179">
        <f t="shared" si="64"/>
        <v>80.5</v>
      </c>
      <c r="M1107" s="179">
        <f t="shared" si="65"/>
        <v>21.7</v>
      </c>
    </row>
    <row r="1108" spans="1:13">
      <c r="A1108" s="180">
        <v>1330</v>
      </c>
      <c r="B1108" s="180" t="s">
        <v>143</v>
      </c>
      <c r="C1108" s="180" t="s">
        <v>94</v>
      </c>
      <c r="D1108" s="181">
        <v>0.19</v>
      </c>
      <c r="E1108" s="181">
        <v>57.7</v>
      </c>
      <c r="F1108" s="181">
        <v>0</v>
      </c>
      <c r="G1108" s="181">
        <v>1.395</v>
      </c>
      <c r="H1108" s="181">
        <v>0.33900000000000002</v>
      </c>
      <c r="I1108" s="181">
        <v>0.39300000000000002</v>
      </c>
      <c r="J1108" s="184">
        <v>1.4899246501181001E-3</v>
      </c>
      <c r="K1108" s="179">
        <f t="shared" si="63"/>
        <v>2.8154733632119212E-3</v>
      </c>
      <c r="L1108" s="179">
        <f t="shared" si="64"/>
        <v>0</v>
      </c>
      <c r="M1108" s="179">
        <f t="shared" si="65"/>
        <v>0</v>
      </c>
    </row>
    <row r="1109" spans="1:13">
      <c r="A1109" s="180">
        <v>1330</v>
      </c>
      <c r="B1109" s="180" t="s">
        <v>143</v>
      </c>
      <c r="D1109" s="181">
        <v>0.19</v>
      </c>
      <c r="E1109" s="181">
        <v>57.7</v>
      </c>
      <c r="F1109" s="181">
        <v>0</v>
      </c>
      <c r="G1109" s="181">
        <v>1.395</v>
      </c>
      <c r="H1109" s="181">
        <v>0.33900000000000002</v>
      </c>
      <c r="I1109" s="181">
        <v>0.39300000000000002</v>
      </c>
      <c r="J1109" s="184">
        <v>3.42135637700322E-2</v>
      </c>
      <c r="K1109" s="179">
        <f t="shared" si="63"/>
        <v>6.46525161171356E-2</v>
      </c>
      <c r="L1109" s="179">
        <f t="shared" si="64"/>
        <v>0.2</v>
      </c>
      <c r="M1109" s="179">
        <f t="shared" si="65"/>
        <v>0.1</v>
      </c>
    </row>
    <row r="1110" spans="1:13">
      <c r="A1110" s="180">
        <v>1330</v>
      </c>
      <c r="B1110" s="180" t="s">
        <v>143</v>
      </c>
      <c r="C1110" s="180" t="s">
        <v>92</v>
      </c>
      <c r="D1110" s="181">
        <v>0.19</v>
      </c>
      <c r="E1110" s="181">
        <v>57.7</v>
      </c>
      <c r="F1110" s="181">
        <v>0</v>
      </c>
      <c r="G1110" s="181">
        <v>1.395</v>
      </c>
      <c r="H1110" s="181">
        <v>0.33900000000000002</v>
      </c>
      <c r="I1110" s="181">
        <v>0.39300000000000002</v>
      </c>
      <c r="J1110" s="184">
        <v>29.661759234400002</v>
      </c>
      <c r="K1110" s="179">
        <f t="shared" si="63"/>
        <v>56.051084881264821</v>
      </c>
      <c r="L1110" s="179">
        <f t="shared" si="64"/>
        <v>212.8</v>
      </c>
      <c r="M1110" s="179">
        <f t="shared" si="65"/>
        <v>57.3</v>
      </c>
    </row>
    <row r="1111" spans="1:13">
      <c r="A1111" s="180">
        <v>1330</v>
      </c>
      <c r="B1111" s="180" t="s">
        <v>143</v>
      </c>
      <c r="C1111" s="180" t="s">
        <v>92</v>
      </c>
      <c r="D1111" s="181">
        <v>0.19</v>
      </c>
      <c r="E1111" s="181">
        <v>57.7</v>
      </c>
      <c r="F1111" s="181">
        <v>0</v>
      </c>
      <c r="G1111" s="181">
        <v>1.395</v>
      </c>
      <c r="H1111" s="181">
        <v>0.33900000000000002</v>
      </c>
      <c r="I1111" s="181">
        <v>0.39300000000000002</v>
      </c>
      <c r="J1111" s="184">
        <v>1.8582522165952998E-2</v>
      </c>
      <c r="K1111" s="179">
        <f t="shared" si="63"/>
        <v>3.5114927573947234E-2</v>
      </c>
      <c r="L1111" s="179">
        <f t="shared" si="64"/>
        <v>0.1</v>
      </c>
      <c r="M1111" s="179">
        <f t="shared" si="65"/>
        <v>0</v>
      </c>
    </row>
    <row r="1112" spans="1:13">
      <c r="A1112" s="180">
        <v>1330</v>
      </c>
      <c r="B1112" s="180" t="s">
        <v>97</v>
      </c>
      <c r="C1112" s="180" t="s">
        <v>92</v>
      </c>
      <c r="D1112" s="181">
        <v>0</v>
      </c>
      <c r="E1112" s="181">
        <v>49.3</v>
      </c>
      <c r="F1112" s="181">
        <v>0.33</v>
      </c>
      <c r="G1112" s="181">
        <v>1.395</v>
      </c>
      <c r="H1112" s="181">
        <v>0.33900000000000002</v>
      </c>
      <c r="I1112" s="181">
        <v>0.39300000000000002</v>
      </c>
      <c r="J1112" s="184">
        <v>10.7304218207</v>
      </c>
      <c r="K1112" s="179">
        <f>((E1112*I1112*J1112/12)+(F1112*J1112))*0.765</f>
        <v>15.962574159170593</v>
      </c>
      <c r="L1112" s="179">
        <f t="shared" si="64"/>
        <v>60.6</v>
      </c>
      <c r="M1112" s="179">
        <f t="shared" si="65"/>
        <v>14.7</v>
      </c>
    </row>
    <row r="1113" spans="1:13">
      <c r="A1113" s="180">
        <v>1330</v>
      </c>
      <c r="B1113" s="180" t="s">
        <v>143</v>
      </c>
      <c r="C1113" s="180" t="s">
        <v>92</v>
      </c>
      <c r="D1113" s="181">
        <v>0.19</v>
      </c>
      <c r="E1113" s="181">
        <v>57.7</v>
      </c>
      <c r="F1113" s="181">
        <v>0</v>
      </c>
      <c r="G1113" s="181">
        <v>1.395</v>
      </c>
      <c r="H1113" s="181">
        <v>0.33900000000000002</v>
      </c>
      <c r="I1113" s="181">
        <v>0.39300000000000002</v>
      </c>
      <c r="J1113" s="184">
        <v>0.683703359091416</v>
      </c>
      <c r="K1113" s="179">
        <f t="shared" si="63"/>
        <v>1.2919771450910715</v>
      </c>
      <c r="L1113" s="179">
        <f t="shared" si="64"/>
        <v>4.9000000000000004</v>
      </c>
      <c r="M1113" s="179">
        <f t="shared" si="65"/>
        <v>1.3</v>
      </c>
    </row>
    <row r="1114" spans="1:13">
      <c r="A1114" s="180">
        <v>1330</v>
      </c>
      <c r="B1114" s="180" t="s">
        <v>143</v>
      </c>
      <c r="C1114" s="180" t="s">
        <v>92</v>
      </c>
      <c r="D1114" s="181">
        <v>0.19</v>
      </c>
      <c r="E1114" s="181">
        <v>57.7</v>
      </c>
      <c r="F1114" s="181">
        <v>0</v>
      </c>
      <c r="G1114" s="181">
        <v>1.395</v>
      </c>
      <c r="H1114" s="181">
        <v>0.33900000000000002</v>
      </c>
      <c r="I1114" s="181">
        <v>0.39300000000000002</v>
      </c>
      <c r="J1114" s="184">
        <v>0.43048900562977599</v>
      </c>
      <c r="K1114" s="179">
        <f t="shared" si="63"/>
        <v>0.81348431171344704</v>
      </c>
      <c r="L1114" s="179">
        <f t="shared" si="64"/>
        <v>3.1</v>
      </c>
      <c r="M1114" s="179">
        <f t="shared" si="65"/>
        <v>0.8</v>
      </c>
    </row>
    <row r="1115" spans="1:13">
      <c r="A1115" s="180">
        <v>1330</v>
      </c>
      <c r="B1115" s="180" t="s">
        <v>143</v>
      </c>
      <c r="C1115" s="180" t="s">
        <v>91</v>
      </c>
      <c r="D1115" s="181">
        <v>0.19</v>
      </c>
      <c r="E1115" s="181">
        <v>57.7</v>
      </c>
      <c r="F1115" s="181">
        <v>0</v>
      </c>
      <c r="G1115" s="181">
        <v>1.395</v>
      </c>
      <c r="H1115" s="181">
        <v>0.33900000000000002</v>
      </c>
      <c r="I1115" s="181">
        <v>0.39300000000000002</v>
      </c>
      <c r="J1115" s="184">
        <v>1.9185435848116199E-2</v>
      </c>
      <c r="K1115" s="179">
        <f t="shared" si="63"/>
        <v>3.6254238486288982E-2</v>
      </c>
      <c r="L1115" s="179">
        <f t="shared" si="64"/>
        <v>0.1</v>
      </c>
      <c r="M1115" s="179">
        <f t="shared" si="65"/>
        <v>0</v>
      </c>
    </row>
    <row r="1116" spans="1:13">
      <c r="A1116" s="180">
        <v>1330</v>
      </c>
      <c r="B1116" s="180" t="s">
        <v>143</v>
      </c>
      <c r="C1116" s="180" t="s">
        <v>91</v>
      </c>
      <c r="D1116" s="181">
        <v>0.19</v>
      </c>
      <c r="E1116" s="181">
        <v>57.7</v>
      </c>
      <c r="F1116" s="181">
        <v>0</v>
      </c>
      <c r="G1116" s="181">
        <v>1.395</v>
      </c>
      <c r="H1116" s="181">
        <v>0.33900000000000002</v>
      </c>
      <c r="I1116" s="181">
        <v>0.39300000000000002</v>
      </c>
      <c r="J1116" s="184">
        <v>2.38068778003406</v>
      </c>
      <c r="K1116" s="179">
        <f t="shared" si="63"/>
        <v>4.4987261807358623</v>
      </c>
      <c r="L1116" s="179">
        <f t="shared" si="64"/>
        <v>17.100000000000001</v>
      </c>
      <c r="M1116" s="179">
        <f t="shared" si="65"/>
        <v>4.5999999999999996</v>
      </c>
    </row>
    <row r="1117" spans="1:13">
      <c r="A1117" s="180">
        <v>1330</v>
      </c>
      <c r="B1117" s="180" t="s">
        <v>143</v>
      </c>
      <c r="C1117" s="180" t="s">
        <v>91</v>
      </c>
      <c r="D1117" s="181">
        <v>0.19</v>
      </c>
      <c r="E1117" s="181">
        <v>57.7</v>
      </c>
      <c r="F1117" s="181">
        <v>0</v>
      </c>
      <c r="G1117" s="181">
        <v>1.395</v>
      </c>
      <c r="H1117" s="181">
        <v>0.33900000000000002</v>
      </c>
      <c r="I1117" s="181">
        <v>0.39300000000000002</v>
      </c>
      <c r="J1117" s="184">
        <v>1.7230690337978001</v>
      </c>
      <c r="K1117" s="179">
        <f t="shared" si="63"/>
        <v>3.2560404764418585</v>
      </c>
      <c r="L1117" s="179">
        <f t="shared" si="64"/>
        <v>12.4</v>
      </c>
      <c r="M1117" s="179">
        <f t="shared" si="65"/>
        <v>3.3</v>
      </c>
    </row>
    <row r="1118" spans="1:13">
      <c r="A1118" s="180">
        <v>1330</v>
      </c>
      <c r="B1118" s="180" t="s">
        <v>143</v>
      </c>
      <c r="C1118" s="180" t="s">
        <v>91</v>
      </c>
      <c r="D1118" s="181">
        <v>0.19</v>
      </c>
      <c r="E1118" s="181">
        <v>57.7</v>
      </c>
      <c r="F1118" s="181">
        <v>0</v>
      </c>
      <c r="G1118" s="181">
        <v>1.395</v>
      </c>
      <c r="H1118" s="181">
        <v>0.33900000000000002</v>
      </c>
      <c r="I1118" s="181">
        <v>0.39300000000000002</v>
      </c>
      <c r="J1118" s="184">
        <v>0.37884430364947802</v>
      </c>
      <c r="K1118" s="179">
        <f t="shared" si="63"/>
        <v>0.71589260949882749</v>
      </c>
      <c r="L1118" s="179">
        <f t="shared" si="64"/>
        <v>2.7</v>
      </c>
      <c r="M1118" s="179">
        <f t="shared" si="65"/>
        <v>0.7</v>
      </c>
    </row>
    <row r="1119" spans="1:13">
      <c r="A1119" s="180">
        <v>1330</v>
      </c>
      <c r="B1119" s="180" t="s">
        <v>143</v>
      </c>
      <c r="D1119" s="181">
        <v>0.19</v>
      </c>
      <c r="E1119" s="181">
        <v>57.7</v>
      </c>
      <c r="F1119" s="181">
        <v>0</v>
      </c>
      <c r="G1119" s="181">
        <v>1.395</v>
      </c>
      <c r="H1119" s="181">
        <v>0.33900000000000002</v>
      </c>
      <c r="I1119" s="181">
        <v>0.39300000000000002</v>
      </c>
      <c r="J1119" s="184">
        <v>27.495762855900001</v>
      </c>
      <c r="K1119" s="179">
        <f t="shared" si="63"/>
        <v>51.958055674722836</v>
      </c>
      <c r="L1119" s="179">
        <f t="shared" si="64"/>
        <v>197.2</v>
      </c>
      <c r="M1119" s="179">
        <f t="shared" si="65"/>
        <v>53.2</v>
      </c>
    </row>
    <row r="1120" spans="1:13">
      <c r="A1120" s="180">
        <v>1330</v>
      </c>
      <c r="B1120" s="180" t="s">
        <v>143</v>
      </c>
      <c r="C1120" s="180" t="s">
        <v>92</v>
      </c>
      <c r="D1120" s="181">
        <v>0.19</v>
      </c>
      <c r="E1120" s="181">
        <v>57.7</v>
      </c>
      <c r="F1120" s="181">
        <v>0</v>
      </c>
      <c r="G1120" s="181">
        <v>1.395</v>
      </c>
      <c r="H1120" s="181">
        <v>0.33900000000000002</v>
      </c>
      <c r="I1120" s="181">
        <v>0.39300000000000002</v>
      </c>
      <c r="J1120" s="184">
        <v>1.85385120716384E-3</v>
      </c>
      <c r="K1120" s="179">
        <f t="shared" si="63"/>
        <v>3.5031762798973295E-3</v>
      </c>
      <c r="L1120" s="179">
        <f t="shared" si="64"/>
        <v>0</v>
      </c>
      <c r="M1120" s="179">
        <f t="shared" si="65"/>
        <v>0</v>
      </c>
    </row>
    <row r="1121" spans="1:13">
      <c r="A1121" s="180">
        <v>1330</v>
      </c>
      <c r="B1121" s="180" t="s">
        <v>143</v>
      </c>
      <c r="C1121" s="180" t="s">
        <v>92</v>
      </c>
      <c r="D1121" s="181">
        <v>0.19</v>
      </c>
      <c r="E1121" s="181">
        <v>57.7</v>
      </c>
      <c r="F1121" s="181">
        <v>0</v>
      </c>
      <c r="G1121" s="181">
        <v>1.395</v>
      </c>
      <c r="H1121" s="181">
        <v>0.33900000000000002</v>
      </c>
      <c r="I1121" s="181">
        <v>0.39300000000000002</v>
      </c>
      <c r="J1121" s="184">
        <v>0.12534751361093899</v>
      </c>
      <c r="K1121" s="179">
        <f t="shared" si="63"/>
        <v>0.23686606278275116</v>
      </c>
      <c r="L1121" s="179">
        <f t="shared" si="64"/>
        <v>0.9</v>
      </c>
      <c r="M1121" s="179">
        <f t="shared" si="65"/>
        <v>0.2</v>
      </c>
    </row>
    <row r="1122" spans="1:13">
      <c r="A1122" s="180">
        <v>1330</v>
      </c>
      <c r="B1122" s="180" t="s">
        <v>143</v>
      </c>
      <c r="D1122" s="181">
        <v>0.19</v>
      </c>
      <c r="E1122" s="181">
        <v>57.7</v>
      </c>
      <c r="F1122" s="181">
        <v>0</v>
      </c>
      <c r="G1122" s="181">
        <v>1.395</v>
      </c>
      <c r="H1122" s="181">
        <v>0.33900000000000002</v>
      </c>
      <c r="I1122" s="181">
        <v>0.39300000000000002</v>
      </c>
      <c r="J1122" s="184">
        <v>0.14804362065410501</v>
      </c>
      <c r="K1122" s="179">
        <f t="shared" si="63"/>
        <v>0.27975432885954593</v>
      </c>
      <c r="L1122" s="179">
        <f t="shared" si="64"/>
        <v>1.1000000000000001</v>
      </c>
      <c r="M1122" s="179">
        <f t="shared" si="65"/>
        <v>0.3</v>
      </c>
    </row>
    <row r="1123" spans="1:13">
      <c r="A1123" s="180">
        <v>1330</v>
      </c>
      <c r="B1123" s="180" t="s">
        <v>149</v>
      </c>
      <c r="C1123" s="180" t="s">
        <v>91</v>
      </c>
      <c r="D1123" s="181">
        <v>0.22</v>
      </c>
      <c r="E1123" s="181">
        <v>50.8</v>
      </c>
      <c r="F1123" s="181">
        <v>0</v>
      </c>
      <c r="G1123" s="181">
        <v>1.395</v>
      </c>
      <c r="H1123" s="181">
        <v>0.33900000000000002</v>
      </c>
      <c r="I1123" s="181">
        <v>0.39300000000000002</v>
      </c>
      <c r="J1123" s="184">
        <v>0.47656384223600501</v>
      </c>
      <c r="K1123" s="179">
        <f t="shared" si="63"/>
        <v>0.79285926432804155</v>
      </c>
      <c r="L1123" s="179">
        <f t="shared" si="64"/>
        <v>3</v>
      </c>
      <c r="M1123" s="179">
        <f t="shared" si="65"/>
        <v>0.8</v>
      </c>
    </row>
    <row r="1124" spans="1:13">
      <c r="A1124" s="180">
        <v>1330</v>
      </c>
      <c r="B1124" s="180" t="s">
        <v>149</v>
      </c>
      <c r="C1124" s="180" t="s">
        <v>91</v>
      </c>
      <c r="D1124" s="181">
        <v>0.22</v>
      </c>
      <c r="E1124" s="181">
        <v>50.8</v>
      </c>
      <c r="F1124" s="181">
        <v>0</v>
      </c>
      <c r="G1124" s="181">
        <v>1.395</v>
      </c>
      <c r="H1124" s="181">
        <v>0.33900000000000002</v>
      </c>
      <c r="I1124" s="181">
        <v>0.39300000000000002</v>
      </c>
      <c r="J1124" s="184">
        <v>17.612379435600001</v>
      </c>
      <c r="K1124" s="179">
        <f t="shared" si="63"/>
        <v>29.301715667007723</v>
      </c>
      <c r="L1124" s="179">
        <f t="shared" si="64"/>
        <v>111.2</v>
      </c>
      <c r="M1124" s="179">
        <f t="shared" si="65"/>
        <v>30.9</v>
      </c>
    </row>
    <row r="1125" spans="1:13">
      <c r="A1125" s="180">
        <v>1330</v>
      </c>
      <c r="B1125" s="180" t="s">
        <v>149</v>
      </c>
      <c r="C1125" s="180" t="s">
        <v>91</v>
      </c>
      <c r="D1125" s="181">
        <v>0.22</v>
      </c>
      <c r="E1125" s="181">
        <v>50.8</v>
      </c>
      <c r="F1125" s="181">
        <v>0</v>
      </c>
      <c r="G1125" s="181">
        <v>1.395</v>
      </c>
      <c r="H1125" s="181">
        <v>0.33900000000000002</v>
      </c>
      <c r="I1125" s="181">
        <v>0.39300000000000002</v>
      </c>
      <c r="J1125" s="184">
        <v>3.5918855259434599</v>
      </c>
      <c r="K1125" s="179">
        <f t="shared" si="63"/>
        <v>5.9758199495121351</v>
      </c>
      <c r="L1125" s="179">
        <f t="shared" si="64"/>
        <v>22.7</v>
      </c>
      <c r="M1125" s="179">
        <f t="shared" si="65"/>
        <v>6.3</v>
      </c>
    </row>
    <row r="1126" spans="1:13">
      <c r="A1126" s="180">
        <v>1330</v>
      </c>
      <c r="B1126" s="180" t="s">
        <v>149</v>
      </c>
      <c r="C1126" s="180" t="s">
        <v>92</v>
      </c>
      <c r="D1126" s="181">
        <v>0.22</v>
      </c>
      <c r="E1126" s="181">
        <v>50.8</v>
      </c>
      <c r="F1126" s="181">
        <v>0</v>
      </c>
      <c r="G1126" s="181">
        <v>1.395</v>
      </c>
      <c r="H1126" s="181">
        <v>0.33900000000000002</v>
      </c>
      <c r="I1126" s="181">
        <v>0.39300000000000002</v>
      </c>
      <c r="J1126" s="184">
        <v>0.38893266151268402</v>
      </c>
      <c r="K1126" s="179">
        <f t="shared" si="63"/>
        <v>0.64706726895865241</v>
      </c>
      <c r="L1126" s="179">
        <f t="shared" si="64"/>
        <v>2.5</v>
      </c>
      <c r="M1126" s="179">
        <f t="shared" si="65"/>
        <v>0.7</v>
      </c>
    </row>
    <row r="1127" spans="1:13">
      <c r="A1127" s="180">
        <v>1330</v>
      </c>
      <c r="B1127" s="180" t="s">
        <v>149</v>
      </c>
      <c r="C1127" s="180" t="s">
        <v>92</v>
      </c>
      <c r="D1127" s="181">
        <v>0.22</v>
      </c>
      <c r="E1127" s="181">
        <v>50.8</v>
      </c>
      <c r="F1127" s="181">
        <v>0</v>
      </c>
      <c r="G1127" s="181">
        <v>1.395</v>
      </c>
      <c r="H1127" s="181">
        <v>0.33900000000000002</v>
      </c>
      <c r="I1127" s="181">
        <v>0.39300000000000002</v>
      </c>
      <c r="J1127" s="184">
        <v>6.8694014287272703E-2</v>
      </c>
      <c r="K1127" s="179">
        <f t="shared" si="63"/>
        <v>0.11428623156973561</v>
      </c>
      <c r="L1127" s="179">
        <f t="shared" si="64"/>
        <v>0.4</v>
      </c>
      <c r="M1127" s="179">
        <f t="shared" si="65"/>
        <v>0.1</v>
      </c>
    </row>
    <row r="1128" spans="1:13">
      <c r="A1128" s="180">
        <v>1330</v>
      </c>
      <c r="B1128" s="180" t="s">
        <v>97</v>
      </c>
      <c r="C1128" s="180" t="s">
        <v>92</v>
      </c>
      <c r="D1128" s="181">
        <v>0</v>
      </c>
      <c r="E1128" s="181">
        <v>49.3</v>
      </c>
      <c r="F1128" s="181">
        <v>0.33</v>
      </c>
      <c r="G1128" s="181">
        <v>1.395</v>
      </c>
      <c r="H1128" s="181">
        <v>0.33900000000000002</v>
      </c>
      <c r="I1128" s="181">
        <v>0.39300000000000002</v>
      </c>
      <c r="J1128" s="184">
        <v>1.69819730809879</v>
      </c>
      <c r="K1128" s="179">
        <f t="shared" ref="K1128:K1131" si="66">((E1128*I1128*J1128/12)+(F1128*J1128))*0.765</f>
        <v>2.5262381032530965</v>
      </c>
      <c r="L1128" s="179">
        <f t="shared" si="64"/>
        <v>9.6</v>
      </c>
      <c r="M1128" s="179">
        <f t="shared" si="65"/>
        <v>2.2999999999999998</v>
      </c>
    </row>
    <row r="1129" spans="1:13">
      <c r="A1129" s="180">
        <v>1330</v>
      </c>
      <c r="B1129" s="180" t="s">
        <v>97</v>
      </c>
      <c r="C1129" s="180" t="s">
        <v>92</v>
      </c>
      <c r="D1129" s="181">
        <v>0</v>
      </c>
      <c r="E1129" s="181">
        <v>49.3</v>
      </c>
      <c r="F1129" s="181">
        <v>0.33</v>
      </c>
      <c r="G1129" s="181">
        <v>1.395</v>
      </c>
      <c r="H1129" s="181">
        <v>0.33900000000000002</v>
      </c>
      <c r="I1129" s="181">
        <v>0.39300000000000002</v>
      </c>
      <c r="J1129" s="184">
        <v>1.19182728331905E-3</v>
      </c>
      <c r="K1129" s="179">
        <f t="shared" si="66"/>
        <v>1.7729621176870085E-3</v>
      </c>
      <c r="L1129" s="179">
        <f t="shared" si="64"/>
        <v>0</v>
      </c>
      <c r="M1129" s="179">
        <f t="shared" si="65"/>
        <v>0</v>
      </c>
    </row>
    <row r="1130" spans="1:13">
      <c r="A1130" s="180">
        <v>1330</v>
      </c>
      <c r="B1130" s="180" t="s">
        <v>97</v>
      </c>
      <c r="C1130" s="180" t="s">
        <v>92</v>
      </c>
      <c r="D1130" s="181">
        <v>0</v>
      </c>
      <c r="E1130" s="181">
        <v>49.3</v>
      </c>
      <c r="F1130" s="181">
        <v>0.33</v>
      </c>
      <c r="G1130" s="181">
        <v>1.395</v>
      </c>
      <c r="H1130" s="181">
        <v>0.33900000000000002</v>
      </c>
      <c r="I1130" s="181">
        <v>0.39300000000000002</v>
      </c>
      <c r="J1130" s="184">
        <v>5.7842688109370402</v>
      </c>
      <c r="K1130" s="179">
        <f t="shared" si="66"/>
        <v>8.6046775601163397</v>
      </c>
      <c r="L1130" s="179">
        <f t="shared" si="64"/>
        <v>32.700000000000003</v>
      </c>
      <c r="M1130" s="179">
        <f t="shared" si="65"/>
        <v>7.9</v>
      </c>
    </row>
    <row r="1131" spans="1:13">
      <c r="A1131" s="180">
        <v>1330</v>
      </c>
      <c r="B1131" s="180" t="s">
        <v>97</v>
      </c>
      <c r="C1131" s="180" t="s">
        <v>92</v>
      </c>
      <c r="D1131" s="181">
        <v>0</v>
      </c>
      <c r="E1131" s="181">
        <v>49.3</v>
      </c>
      <c r="F1131" s="181">
        <v>0.33</v>
      </c>
      <c r="G1131" s="181">
        <v>1.395</v>
      </c>
      <c r="H1131" s="181">
        <v>0.33900000000000002</v>
      </c>
      <c r="I1131" s="181">
        <v>0.39300000000000002</v>
      </c>
      <c r="J1131" s="184">
        <v>23.135016886399999</v>
      </c>
      <c r="K1131" s="179">
        <f t="shared" si="66"/>
        <v>34.415648228331527</v>
      </c>
      <c r="L1131" s="179">
        <f t="shared" si="64"/>
        <v>130.6</v>
      </c>
      <c r="M1131" s="179">
        <f t="shared" si="65"/>
        <v>31.7</v>
      </c>
    </row>
    <row r="1132" spans="1:13">
      <c r="A1132" s="180">
        <v>1330</v>
      </c>
      <c r="B1132" s="180" t="s">
        <v>143</v>
      </c>
      <c r="C1132" s="180" t="s">
        <v>91</v>
      </c>
      <c r="D1132" s="181">
        <v>0.19</v>
      </c>
      <c r="E1132" s="181">
        <v>57.7</v>
      </c>
      <c r="F1132" s="181">
        <v>0</v>
      </c>
      <c r="G1132" s="181">
        <v>1.395</v>
      </c>
      <c r="H1132" s="181">
        <v>0.33900000000000002</v>
      </c>
      <c r="I1132" s="181">
        <v>0.39300000000000002</v>
      </c>
      <c r="J1132" s="184">
        <v>0.63007259309244001</v>
      </c>
      <c r="K1132" s="179">
        <f t="shared" si="63"/>
        <v>1.1906324273519566</v>
      </c>
      <c r="L1132" s="179">
        <f t="shared" si="64"/>
        <v>4.5</v>
      </c>
      <c r="M1132" s="179">
        <f t="shared" si="65"/>
        <v>1.2</v>
      </c>
    </row>
    <row r="1133" spans="1:13">
      <c r="A1133" s="180">
        <v>1330</v>
      </c>
      <c r="B1133" s="180" t="s">
        <v>143</v>
      </c>
      <c r="C1133" s="180" t="s">
        <v>94</v>
      </c>
      <c r="D1133" s="181">
        <v>0.19</v>
      </c>
      <c r="E1133" s="181">
        <v>57.7</v>
      </c>
      <c r="F1133" s="181">
        <v>0</v>
      </c>
      <c r="G1133" s="181">
        <v>1.395</v>
      </c>
      <c r="H1133" s="181">
        <v>0.33900000000000002</v>
      </c>
      <c r="I1133" s="181">
        <v>0.39300000000000002</v>
      </c>
      <c r="J1133" s="184">
        <v>1.24326805091614</v>
      </c>
      <c r="K1133" s="179">
        <f t="shared" si="63"/>
        <v>2.3493725541149568</v>
      </c>
      <c r="L1133" s="179">
        <f t="shared" si="64"/>
        <v>8.9</v>
      </c>
      <c r="M1133" s="179">
        <f t="shared" si="65"/>
        <v>2.4</v>
      </c>
    </row>
    <row r="1134" spans="1:13">
      <c r="A1134" s="180">
        <v>1330</v>
      </c>
      <c r="B1134" s="180" t="s">
        <v>143</v>
      </c>
      <c r="C1134" s="180" t="s">
        <v>92</v>
      </c>
      <c r="D1134" s="181">
        <v>0.19</v>
      </c>
      <c r="E1134" s="181">
        <v>57.7</v>
      </c>
      <c r="F1134" s="181">
        <v>0</v>
      </c>
      <c r="G1134" s="181">
        <v>1.395</v>
      </c>
      <c r="H1134" s="181">
        <v>0.33900000000000002</v>
      </c>
      <c r="I1134" s="181">
        <v>0.39300000000000002</v>
      </c>
      <c r="J1134" s="184">
        <v>17.8906875353</v>
      </c>
      <c r="K1134" s="179">
        <f t="shared" si="63"/>
        <v>33.807584968268031</v>
      </c>
      <c r="L1134" s="179">
        <f t="shared" si="64"/>
        <v>128.30000000000001</v>
      </c>
      <c r="M1134" s="179">
        <f t="shared" si="65"/>
        <v>34.6</v>
      </c>
    </row>
    <row r="1135" spans="1:13">
      <c r="A1135" s="180">
        <v>1330</v>
      </c>
      <c r="B1135" s="180" t="s">
        <v>146</v>
      </c>
      <c r="C1135" s="180" t="s">
        <v>91</v>
      </c>
      <c r="D1135" s="181">
        <v>0.33</v>
      </c>
      <c r="E1135" s="181">
        <v>53.9</v>
      </c>
      <c r="F1135" s="181">
        <v>0.08</v>
      </c>
      <c r="G1135" s="181">
        <v>1.395</v>
      </c>
      <c r="H1135" s="181">
        <v>0.33900000000000002</v>
      </c>
      <c r="I1135" s="181">
        <v>0.39300000000000002</v>
      </c>
      <c r="J1135" s="184">
        <v>10.695325689100001</v>
      </c>
      <c r="K1135" s="179">
        <f t="shared" si="63"/>
        <v>19.735282344669546</v>
      </c>
      <c r="L1135" s="179">
        <f t="shared" si="64"/>
        <v>74.900000000000006</v>
      </c>
      <c r="M1135" s="179">
        <f t="shared" si="65"/>
        <v>21.7</v>
      </c>
    </row>
    <row r="1136" spans="1:13">
      <c r="A1136" s="180">
        <v>1330</v>
      </c>
      <c r="B1136" s="180" t="s">
        <v>146</v>
      </c>
      <c r="C1136" s="180" t="s">
        <v>94</v>
      </c>
      <c r="D1136" s="181">
        <v>0.33</v>
      </c>
      <c r="E1136" s="181">
        <v>53.9</v>
      </c>
      <c r="F1136" s="181">
        <v>0.08</v>
      </c>
      <c r="G1136" s="181">
        <v>1.395</v>
      </c>
      <c r="H1136" s="181">
        <v>0.33900000000000002</v>
      </c>
      <c r="I1136" s="181">
        <v>0.39300000000000002</v>
      </c>
      <c r="J1136" s="184">
        <v>4.2998634036928399E-2</v>
      </c>
      <c r="K1136" s="179">
        <f t="shared" si="63"/>
        <v>7.9342154490791197E-2</v>
      </c>
      <c r="L1136" s="179">
        <f t="shared" si="64"/>
        <v>0.3</v>
      </c>
      <c r="M1136" s="179">
        <f t="shared" si="65"/>
        <v>0.1</v>
      </c>
    </row>
    <row r="1137" spans="1:13">
      <c r="A1137" s="180">
        <v>1330</v>
      </c>
      <c r="B1137" s="180" t="s">
        <v>146</v>
      </c>
      <c r="C1137" s="180" t="s">
        <v>92</v>
      </c>
      <c r="D1137" s="181">
        <v>0.33</v>
      </c>
      <c r="E1137" s="181">
        <v>53.9</v>
      </c>
      <c r="F1137" s="181">
        <v>0.08</v>
      </c>
      <c r="G1137" s="181">
        <v>1.395</v>
      </c>
      <c r="H1137" s="181">
        <v>0.33900000000000002</v>
      </c>
      <c r="I1137" s="181">
        <v>0.39300000000000002</v>
      </c>
      <c r="J1137" s="184">
        <v>26.2905038926</v>
      </c>
      <c r="K1137" s="179">
        <f t="shared" si="63"/>
        <v>48.511895045222836</v>
      </c>
      <c r="L1137" s="179">
        <f t="shared" si="64"/>
        <v>184.1</v>
      </c>
      <c r="M1137" s="179">
        <f t="shared" si="65"/>
        <v>53.4</v>
      </c>
    </row>
    <row r="1138" spans="1:13">
      <c r="A1138" s="180">
        <v>1330</v>
      </c>
      <c r="B1138" s="180" t="s">
        <v>146</v>
      </c>
      <c r="D1138" s="181">
        <v>0.33</v>
      </c>
      <c r="E1138" s="181">
        <v>53.9</v>
      </c>
      <c r="F1138" s="181">
        <v>0.08</v>
      </c>
      <c r="G1138" s="181">
        <v>1.395</v>
      </c>
      <c r="H1138" s="181">
        <v>0.33900000000000002</v>
      </c>
      <c r="I1138" s="181">
        <v>0.39300000000000002</v>
      </c>
      <c r="J1138" s="184">
        <v>0.132614285471571</v>
      </c>
      <c r="K1138" s="179">
        <f t="shared" si="63"/>
        <v>0.24470319490927964</v>
      </c>
      <c r="L1138" s="179">
        <f t="shared" si="64"/>
        <v>0.9</v>
      </c>
      <c r="M1138" s="179">
        <f t="shared" si="65"/>
        <v>0.3</v>
      </c>
    </row>
    <row r="1139" spans="1:13">
      <c r="A1139" s="180">
        <v>1330</v>
      </c>
      <c r="B1139" s="180" t="s">
        <v>143</v>
      </c>
      <c r="C1139" s="180" t="s">
        <v>92</v>
      </c>
      <c r="D1139" s="181">
        <v>0.19</v>
      </c>
      <c r="E1139" s="181">
        <v>57.7</v>
      </c>
      <c r="F1139" s="181">
        <v>0</v>
      </c>
      <c r="G1139" s="181">
        <v>1.395</v>
      </c>
      <c r="H1139" s="181">
        <v>0.33900000000000002</v>
      </c>
      <c r="I1139" s="181">
        <v>0.39300000000000002</v>
      </c>
      <c r="J1139" s="184">
        <v>1.36381002106205E-2</v>
      </c>
      <c r="K1139" s="179">
        <f t="shared" si="63"/>
        <v>2.5771577015504296E-2</v>
      </c>
      <c r="L1139" s="179">
        <f t="shared" si="64"/>
        <v>0.1</v>
      </c>
      <c r="M1139" s="179">
        <f t="shared" si="65"/>
        <v>0</v>
      </c>
    </row>
    <row r="1140" spans="1:13">
      <c r="A1140" s="180">
        <v>1330</v>
      </c>
      <c r="B1140" s="180" t="s">
        <v>143</v>
      </c>
      <c r="C1140" s="180" t="s">
        <v>94</v>
      </c>
      <c r="D1140" s="181">
        <v>0.19</v>
      </c>
      <c r="E1140" s="181">
        <v>57.7</v>
      </c>
      <c r="F1140" s="181">
        <v>0</v>
      </c>
      <c r="G1140" s="181">
        <v>1.395</v>
      </c>
      <c r="H1140" s="181">
        <v>0.33900000000000002</v>
      </c>
      <c r="I1140" s="181">
        <v>0.39300000000000002</v>
      </c>
      <c r="J1140" s="184">
        <v>1.24785226863971</v>
      </c>
      <c r="K1140" s="179">
        <f t="shared" si="63"/>
        <v>2.358035235741744</v>
      </c>
      <c r="L1140" s="179">
        <f t="shared" si="64"/>
        <v>9</v>
      </c>
      <c r="M1140" s="179">
        <f t="shared" si="65"/>
        <v>2.4</v>
      </c>
    </row>
    <row r="1141" spans="1:13">
      <c r="A1141" s="180">
        <v>1330</v>
      </c>
      <c r="B1141" s="180" t="s">
        <v>143</v>
      </c>
      <c r="C1141" s="180" t="s">
        <v>92</v>
      </c>
      <c r="D1141" s="181">
        <v>0.19</v>
      </c>
      <c r="E1141" s="181">
        <v>57.7</v>
      </c>
      <c r="F1141" s="181">
        <v>0</v>
      </c>
      <c r="G1141" s="181">
        <v>1.395</v>
      </c>
      <c r="H1141" s="181">
        <v>0.33900000000000002</v>
      </c>
      <c r="I1141" s="181">
        <v>0.39300000000000002</v>
      </c>
      <c r="J1141" s="184">
        <v>6.1559116992682901</v>
      </c>
      <c r="K1141" s="179">
        <f t="shared" si="63"/>
        <v>11.632672440314806</v>
      </c>
      <c r="L1141" s="179">
        <f t="shared" si="64"/>
        <v>44.2</v>
      </c>
      <c r="M1141" s="179">
        <f t="shared" si="65"/>
        <v>11.9</v>
      </c>
    </row>
    <row r="1142" spans="1:13">
      <c r="A1142" s="180">
        <v>1330</v>
      </c>
      <c r="B1142" s="180" t="s">
        <v>149</v>
      </c>
      <c r="C1142" s="180" t="s">
        <v>91</v>
      </c>
      <c r="D1142" s="181">
        <v>0.22</v>
      </c>
      <c r="E1142" s="181">
        <v>50.8</v>
      </c>
      <c r="F1142" s="181">
        <v>0</v>
      </c>
      <c r="G1142" s="181">
        <v>1.395</v>
      </c>
      <c r="H1142" s="181">
        <v>0.33900000000000002</v>
      </c>
      <c r="I1142" s="181">
        <v>0.39300000000000002</v>
      </c>
      <c r="J1142" s="184">
        <v>3.4179095243069502</v>
      </c>
      <c r="K1142" s="179">
        <f t="shared" si="63"/>
        <v>5.6863760755894726</v>
      </c>
      <c r="L1142" s="179">
        <f t="shared" si="64"/>
        <v>21.6</v>
      </c>
      <c r="M1142" s="179">
        <f t="shared" si="65"/>
        <v>6</v>
      </c>
    </row>
    <row r="1143" spans="1:13">
      <c r="A1143" s="180">
        <v>1330</v>
      </c>
      <c r="B1143" s="180" t="s">
        <v>149</v>
      </c>
      <c r="C1143" s="180" t="s">
        <v>94</v>
      </c>
      <c r="D1143" s="181">
        <v>0.22</v>
      </c>
      <c r="E1143" s="181">
        <v>50.8</v>
      </c>
      <c r="F1143" s="181">
        <v>0</v>
      </c>
      <c r="G1143" s="181">
        <v>1.395</v>
      </c>
      <c r="H1143" s="181">
        <v>0.33900000000000002</v>
      </c>
      <c r="I1143" s="181">
        <v>0.39300000000000002</v>
      </c>
      <c r="J1143" s="184">
        <v>0.78109888711548103</v>
      </c>
      <c r="K1143" s="179">
        <f t="shared" si="63"/>
        <v>1.2995142184940258</v>
      </c>
      <c r="L1143" s="179">
        <f t="shared" si="64"/>
        <v>4.9000000000000004</v>
      </c>
      <c r="M1143" s="179">
        <f t="shared" si="65"/>
        <v>1.4</v>
      </c>
    </row>
    <row r="1144" spans="1:13">
      <c r="A1144" s="180">
        <v>1330</v>
      </c>
      <c r="B1144" s="180" t="s">
        <v>149</v>
      </c>
      <c r="C1144" s="180" t="s">
        <v>94</v>
      </c>
      <c r="D1144" s="181">
        <v>0.22</v>
      </c>
      <c r="E1144" s="181">
        <v>50.8</v>
      </c>
      <c r="F1144" s="181">
        <v>0</v>
      </c>
      <c r="G1144" s="181">
        <v>1.395</v>
      </c>
      <c r="H1144" s="181">
        <v>0.33900000000000002</v>
      </c>
      <c r="I1144" s="181">
        <v>0.39300000000000002</v>
      </c>
      <c r="J1144" s="184">
        <v>4.8417664817338304</v>
      </c>
      <c r="K1144" s="179">
        <f t="shared" si="63"/>
        <v>8.0552468956605736</v>
      </c>
      <c r="L1144" s="179">
        <f t="shared" si="64"/>
        <v>30.6</v>
      </c>
      <c r="M1144" s="179">
        <f t="shared" si="65"/>
        <v>8.5</v>
      </c>
    </row>
    <row r="1145" spans="1:13">
      <c r="A1145" s="180">
        <v>1330</v>
      </c>
      <c r="B1145" s="180" t="s">
        <v>149</v>
      </c>
      <c r="C1145" s="180" t="s">
        <v>94</v>
      </c>
      <c r="D1145" s="181">
        <v>0.22</v>
      </c>
      <c r="E1145" s="181">
        <v>50.8</v>
      </c>
      <c r="F1145" s="181">
        <v>0</v>
      </c>
      <c r="G1145" s="181">
        <v>1.395</v>
      </c>
      <c r="H1145" s="181">
        <v>0.33900000000000002</v>
      </c>
      <c r="I1145" s="181">
        <v>0.39300000000000002</v>
      </c>
      <c r="J1145" s="184">
        <v>9.19752518462764</v>
      </c>
      <c r="K1145" s="179">
        <f t="shared" si="63"/>
        <v>15.301922649665007</v>
      </c>
      <c r="L1145" s="179">
        <f t="shared" si="64"/>
        <v>58.1</v>
      </c>
      <c r="M1145" s="179">
        <f t="shared" si="65"/>
        <v>16.100000000000001</v>
      </c>
    </row>
    <row r="1146" spans="1:13">
      <c r="A1146" s="180">
        <v>1330</v>
      </c>
      <c r="B1146" s="180" t="s">
        <v>149</v>
      </c>
      <c r="C1146" s="180" t="s">
        <v>94</v>
      </c>
      <c r="D1146" s="181">
        <v>0.22</v>
      </c>
      <c r="E1146" s="181">
        <v>50.8</v>
      </c>
      <c r="F1146" s="181">
        <v>0</v>
      </c>
      <c r="G1146" s="181">
        <v>1.395</v>
      </c>
      <c r="H1146" s="181">
        <v>0.33900000000000002</v>
      </c>
      <c r="I1146" s="181">
        <v>0.39300000000000002</v>
      </c>
      <c r="J1146" s="184">
        <v>0.54122668179876698</v>
      </c>
      <c r="K1146" s="179">
        <f t="shared" si="63"/>
        <v>0.90043883050860873</v>
      </c>
      <c r="L1146" s="179">
        <f t="shared" si="64"/>
        <v>3.4</v>
      </c>
      <c r="M1146" s="179">
        <f t="shared" si="65"/>
        <v>0.9</v>
      </c>
    </row>
    <row r="1147" spans="1:13">
      <c r="A1147" s="180">
        <v>1330</v>
      </c>
      <c r="B1147" s="180" t="s">
        <v>149</v>
      </c>
      <c r="C1147" s="180" t="s">
        <v>92</v>
      </c>
      <c r="D1147" s="181">
        <v>0.22</v>
      </c>
      <c r="E1147" s="181">
        <v>50.8</v>
      </c>
      <c r="F1147" s="181">
        <v>0</v>
      </c>
      <c r="G1147" s="181">
        <v>1.395</v>
      </c>
      <c r="H1147" s="181">
        <v>0.33900000000000002</v>
      </c>
      <c r="I1147" s="181">
        <v>0.39300000000000002</v>
      </c>
      <c r="J1147" s="184">
        <v>0.34926731375131798</v>
      </c>
      <c r="K1147" s="179">
        <f t="shared" si="63"/>
        <v>0.58107602988806772</v>
      </c>
      <c r="L1147" s="179">
        <f t="shared" si="64"/>
        <v>2.2000000000000002</v>
      </c>
      <c r="M1147" s="179">
        <f t="shared" si="65"/>
        <v>0.6</v>
      </c>
    </row>
    <row r="1148" spans="1:13">
      <c r="A1148" s="180">
        <v>1330</v>
      </c>
      <c r="B1148" s="180" t="s">
        <v>149</v>
      </c>
      <c r="C1148" s="180" t="s">
        <v>92</v>
      </c>
      <c r="D1148" s="181">
        <v>0.22</v>
      </c>
      <c r="E1148" s="181">
        <v>50.8</v>
      </c>
      <c r="F1148" s="181">
        <v>0</v>
      </c>
      <c r="G1148" s="181">
        <v>1.395</v>
      </c>
      <c r="H1148" s="181">
        <v>0.33900000000000002</v>
      </c>
      <c r="I1148" s="181">
        <v>0.39300000000000002</v>
      </c>
      <c r="J1148" s="184">
        <v>0.83034143381264502</v>
      </c>
      <c r="K1148" s="179">
        <f t="shared" si="63"/>
        <v>1.3814390434340975</v>
      </c>
      <c r="L1148" s="179">
        <f t="shared" si="64"/>
        <v>5.2</v>
      </c>
      <c r="M1148" s="179">
        <f t="shared" si="65"/>
        <v>1.5</v>
      </c>
    </row>
    <row r="1149" spans="1:13">
      <c r="A1149" s="180">
        <v>1330</v>
      </c>
      <c r="B1149" s="180" t="s">
        <v>149</v>
      </c>
      <c r="C1149" s="180" t="s">
        <v>91</v>
      </c>
      <c r="D1149" s="181">
        <v>0.22</v>
      </c>
      <c r="E1149" s="181">
        <v>50.8</v>
      </c>
      <c r="F1149" s="181">
        <v>0</v>
      </c>
      <c r="G1149" s="181">
        <v>1.395</v>
      </c>
      <c r="H1149" s="181">
        <v>0.33900000000000002</v>
      </c>
      <c r="I1149" s="181">
        <v>0.39300000000000002</v>
      </c>
      <c r="J1149" s="184">
        <v>9.7039995243245905</v>
      </c>
      <c r="K1149" s="179">
        <f t="shared" si="63"/>
        <v>16.144544008618823</v>
      </c>
      <c r="L1149" s="179">
        <f t="shared" si="64"/>
        <v>61.3</v>
      </c>
      <c r="M1149" s="179">
        <f t="shared" si="65"/>
        <v>17</v>
      </c>
    </row>
    <row r="1150" spans="1:13">
      <c r="A1150" s="180">
        <v>1330</v>
      </c>
      <c r="B1150" s="180" t="s">
        <v>149</v>
      </c>
      <c r="C1150" s="180" t="s">
        <v>94</v>
      </c>
      <c r="D1150" s="181">
        <v>0.22</v>
      </c>
      <c r="E1150" s="181">
        <v>50.8</v>
      </c>
      <c r="F1150" s="181">
        <v>0</v>
      </c>
      <c r="G1150" s="181">
        <v>1.395</v>
      </c>
      <c r="H1150" s="181">
        <v>0.33900000000000002</v>
      </c>
      <c r="I1150" s="181">
        <v>0.39300000000000002</v>
      </c>
      <c r="J1150" s="184">
        <v>0.56527999128557904</v>
      </c>
      <c r="K1150" s="179">
        <f t="shared" si="63"/>
        <v>0.9404563215018179</v>
      </c>
      <c r="L1150" s="179">
        <f t="shared" si="64"/>
        <v>3.6</v>
      </c>
      <c r="M1150" s="179">
        <f t="shared" si="65"/>
        <v>1</v>
      </c>
    </row>
    <row r="1151" spans="1:13">
      <c r="A1151" s="180">
        <v>1330</v>
      </c>
      <c r="B1151" s="180" t="s">
        <v>149</v>
      </c>
      <c r="D1151" s="181">
        <v>0.22</v>
      </c>
      <c r="E1151" s="181">
        <v>50.8</v>
      </c>
      <c r="F1151" s="181">
        <v>0</v>
      </c>
      <c r="G1151" s="181">
        <v>1.395</v>
      </c>
      <c r="H1151" s="181">
        <v>0.33900000000000002</v>
      </c>
      <c r="I1151" s="181">
        <v>0.39300000000000002</v>
      </c>
      <c r="J1151" s="184">
        <v>5.4002161737294599E-3</v>
      </c>
      <c r="K1151" s="179">
        <f t="shared" si="63"/>
        <v>8.984339648233702E-3</v>
      </c>
      <c r="L1151" s="179">
        <f t="shared" si="64"/>
        <v>0</v>
      </c>
      <c r="M1151" s="179">
        <f t="shared" si="65"/>
        <v>0</v>
      </c>
    </row>
    <row r="1152" spans="1:13">
      <c r="A1152" s="180">
        <v>1330</v>
      </c>
      <c r="B1152" s="180" t="s">
        <v>143</v>
      </c>
      <c r="C1152" s="180" t="s">
        <v>91</v>
      </c>
      <c r="D1152" s="181">
        <v>0.19</v>
      </c>
      <c r="E1152" s="181">
        <v>57.7</v>
      </c>
      <c r="F1152" s="181">
        <v>0</v>
      </c>
      <c r="G1152" s="181">
        <v>1.395</v>
      </c>
      <c r="H1152" s="181">
        <v>0.33900000000000002</v>
      </c>
      <c r="I1152" s="181">
        <v>0.39300000000000002</v>
      </c>
      <c r="J1152" s="184">
        <v>4.8874374111214702E-2</v>
      </c>
      <c r="K1152" s="179">
        <f t="shared" si="63"/>
        <v>9.2356682898609654E-2</v>
      </c>
      <c r="L1152" s="179">
        <f t="shared" si="64"/>
        <v>0.4</v>
      </c>
      <c r="M1152" s="179">
        <f t="shared" si="65"/>
        <v>0.1</v>
      </c>
    </row>
    <row r="1153" spans="1:13">
      <c r="A1153" s="180">
        <v>1330</v>
      </c>
      <c r="B1153" s="180" t="s">
        <v>143</v>
      </c>
      <c r="C1153" s="180" t="s">
        <v>92</v>
      </c>
      <c r="D1153" s="181">
        <v>0.19</v>
      </c>
      <c r="E1153" s="181">
        <v>57.7</v>
      </c>
      <c r="F1153" s="181">
        <v>0</v>
      </c>
      <c r="G1153" s="181">
        <v>1.395</v>
      </c>
      <c r="H1153" s="181">
        <v>0.33900000000000002</v>
      </c>
      <c r="I1153" s="181">
        <v>0.39300000000000002</v>
      </c>
      <c r="J1153" s="184">
        <v>11.9610154138</v>
      </c>
      <c r="K1153" s="179">
        <f t="shared" si="63"/>
        <v>22.602431802072516</v>
      </c>
      <c r="L1153" s="179">
        <f t="shared" si="64"/>
        <v>85.8</v>
      </c>
      <c r="M1153" s="179">
        <f t="shared" si="65"/>
        <v>23.1</v>
      </c>
    </row>
    <row r="1154" spans="1:13">
      <c r="A1154" s="180">
        <v>1330</v>
      </c>
      <c r="B1154" s="180" t="s">
        <v>143</v>
      </c>
      <c r="C1154" s="180" t="s">
        <v>92</v>
      </c>
      <c r="D1154" s="181">
        <v>0.19</v>
      </c>
      <c r="E1154" s="181">
        <v>57.7</v>
      </c>
      <c r="F1154" s="181">
        <v>0</v>
      </c>
      <c r="G1154" s="181">
        <v>1.395</v>
      </c>
      <c r="H1154" s="181">
        <v>0.33900000000000002</v>
      </c>
      <c r="I1154" s="181">
        <v>0.39300000000000002</v>
      </c>
      <c r="J1154" s="184">
        <v>9.0225262106973307</v>
      </c>
      <c r="K1154" s="179">
        <f t="shared" si="63"/>
        <v>17.04964221719948</v>
      </c>
      <c r="L1154" s="179">
        <f t="shared" si="64"/>
        <v>64.7</v>
      </c>
      <c r="M1154" s="179">
        <f t="shared" si="65"/>
        <v>17.399999999999999</v>
      </c>
    </row>
    <row r="1155" spans="1:13">
      <c r="A1155" s="180">
        <v>1330</v>
      </c>
      <c r="B1155" s="180" t="s">
        <v>143</v>
      </c>
      <c r="C1155" s="180" t="s">
        <v>91</v>
      </c>
      <c r="D1155" s="181">
        <v>0.19</v>
      </c>
      <c r="E1155" s="181">
        <v>57.7</v>
      </c>
      <c r="F1155" s="181">
        <v>0</v>
      </c>
      <c r="G1155" s="181">
        <v>1.395</v>
      </c>
      <c r="H1155" s="181">
        <v>0.33900000000000002</v>
      </c>
      <c r="I1155" s="181">
        <v>0.39300000000000002</v>
      </c>
      <c r="J1155" s="184">
        <v>0.34769123966050203</v>
      </c>
      <c r="K1155" s="179">
        <f t="shared" ref="K1155:K1217" si="67">(E1155*I1155*J1155/12)+(F1155*J1155)</f>
        <v>0.65702344330545925</v>
      </c>
      <c r="L1155" s="179">
        <f t="shared" ref="L1155:L1218" si="68">ROUND(2.721*G1155*K1155,1)</f>
        <v>2.5</v>
      </c>
      <c r="M1155" s="179">
        <f t="shared" ref="M1155:M1218" si="69">ROUND((2.721*H1155*K1155)+(D1155*J1155),1)</f>
        <v>0.7</v>
      </c>
    </row>
    <row r="1156" spans="1:13">
      <c r="A1156" s="180">
        <v>1330</v>
      </c>
      <c r="B1156" s="180" t="s">
        <v>143</v>
      </c>
      <c r="D1156" s="181">
        <v>0.19</v>
      </c>
      <c r="E1156" s="181">
        <v>57.7</v>
      </c>
      <c r="F1156" s="181">
        <v>0</v>
      </c>
      <c r="G1156" s="181">
        <v>1.395</v>
      </c>
      <c r="H1156" s="181">
        <v>0.33900000000000002</v>
      </c>
      <c r="I1156" s="181">
        <v>0.39300000000000002</v>
      </c>
      <c r="J1156" s="184">
        <v>10.3990260477</v>
      </c>
      <c r="K1156" s="179">
        <f t="shared" si="67"/>
        <v>19.650779546687499</v>
      </c>
      <c r="L1156" s="179">
        <f t="shared" si="68"/>
        <v>74.599999999999994</v>
      </c>
      <c r="M1156" s="179">
        <f t="shared" si="69"/>
        <v>20.100000000000001</v>
      </c>
    </row>
    <row r="1157" spans="1:13">
      <c r="A1157" s="180">
        <v>1330</v>
      </c>
      <c r="B1157" s="180" t="s">
        <v>143</v>
      </c>
      <c r="C1157" s="180" t="s">
        <v>91</v>
      </c>
      <c r="D1157" s="181">
        <v>0.19</v>
      </c>
      <c r="E1157" s="181">
        <v>57.7</v>
      </c>
      <c r="F1157" s="181">
        <v>0</v>
      </c>
      <c r="G1157" s="181">
        <v>1.395</v>
      </c>
      <c r="H1157" s="181">
        <v>0.33900000000000002</v>
      </c>
      <c r="I1157" s="181">
        <v>0.39300000000000002</v>
      </c>
      <c r="J1157" s="184">
        <v>1.1945709657061401</v>
      </c>
      <c r="K1157" s="179">
        <f t="shared" si="67"/>
        <v>2.2573508896207506</v>
      </c>
      <c r="L1157" s="179">
        <f t="shared" si="68"/>
        <v>8.6</v>
      </c>
      <c r="M1157" s="179">
        <f t="shared" si="69"/>
        <v>2.2999999999999998</v>
      </c>
    </row>
    <row r="1158" spans="1:13">
      <c r="A1158" s="180">
        <v>1330</v>
      </c>
      <c r="B1158" s="180" t="s">
        <v>143</v>
      </c>
      <c r="C1158" s="180" t="s">
        <v>91</v>
      </c>
      <c r="D1158" s="181">
        <v>0.19</v>
      </c>
      <c r="E1158" s="181">
        <v>57.7</v>
      </c>
      <c r="F1158" s="181">
        <v>0</v>
      </c>
      <c r="G1158" s="181">
        <v>1.395</v>
      </c>
      <c r="H1158" s="181">
        <v>0.33900000000000002</v>
      </c>
      <c r="I1158" s="181">
        <v>0.39300000000000002</v>
      </c>
      <c r="J1158" s="184">
        <v>0.12450673030984299</v>
      </c>
      <c r="K1158" s="179">
        <f t="shared" si="67"/>
        <v>0.2352772555982526</v>
      </c>
      <c r="L1158" s="179">
        <f t="shared" si="68"/>
        <v>0.9</v>
      </c>
      <c r="M1158" s="179">
        <f t="shared" si="69"/>
        <v>0.2</v>
      </c>
    </row>
    <row r="1159" spans="1:13">
      <c r="A1159" s="180">
        <v>1330</v>
      </c>
      <c r="B1159" s="180" t="s">
        <v>143</v>
      </c>
      <c r="D1159" s="181">
        <v>0.19</v>
      </c>
      <c r="E1159" s="181">
        <v>57.7</v>
      </c>
      <c r="F1159" s="181">
        <v>0</v>
      </c>
      <c r="G1159" s="181">
        <v>1.395</v>
      </c>
      <c r="H1159" s="181">
        <v>0.33900000000000002</v>
      </c>
      <c r="I1159" s="181">
        <v>0.39300000000000002</v>
      </c>
      <c r="J1159" s="184">
        <v>15.810463803099999</v>
      </c>
      <c r="K1159" s="179">
        <f t="shared" si="67"/>
        <v>29.876638187122992</v>
      </c>
      <c r="L1159" s="179">
        <f t="shared" si="68"/>
        <v>113.4</v>
      </c>
      <c r="M1159" s="179">
        <f t="shared" si="69"/>
        <v>30.6</v>
      </c>
    </row>
    <row r="1160" spans="1:13">
      <c r="A1160" s="180">
        <v>1330</v>
      </c>
      <c r="B1160" s="180" t="s">
        <v>143</v>
      </c>
      <c r="D1160" s="181">
        <v>0.19</v>
      </c>
      <c r="E1160" s="181">
        <v>57.7</v>
      </c>
      <c r="F1160" s="181">
        <v>0</v>
      </c>
      <c r="G1160" s="181">
        <v>1.395</v>
      </c>
      <c r="H1160" s="181">
        <v>0.33900000000000002</v>
      </c>
      <c r="I1160" s="181">
        <v>0.39300000000000002</v>
      </c>
      <c r="J1160" s="184">
        <v>2.41955809011846E-3</v>
      </c>
      <c r="K1160" s="179">
        <f t="shared" si="67"/>
        <v>4.5721784339446013E-3</v>
      </c>
      <c r="L1160" s="179">
        <f t="shared" si="68"/>
        <v>0</v>
      </c>
      <c r="M1160" s="179">
        <f t="shared" si="69"/>
        <v>0</v>
      </c>
    </row>
    <row r="1161" spans="1:13">
      <c r="A1161" s="180">
        <v>1330</v>
      </c>
      <c r="B1161" s="180" t="s">
        <v>149</v>
      </c>
      <c r="C1161" s="180" t="s">
        <v>91</v>
      </c>
      <c r="D1161" s="181">
        <v>0.22</v>
      </c>
      <c r="E1161" s="181">
        <v>50.8</v>
      </c>
      <c r="F1161" s="181">
        <v>0</v>
      </c>
      <c r="G1161" s="181">
        <v>1.395</v>
      </c>
      <c r="H1161" s="181">
        <v>0.33900000000000002</v>
      </c>
      <c r="I1161" s="181">
        <v>0.39300000000000002</v>
      </c>
      <c r="J1161" s="184">
        <v>17.373944271999999</v>
      </c>
      <c r="K1161" s="179">
        <f t="shared" si="67"/>
        <v>28.905031085326399</v>
      </c>
      <c r="L1161" s="179">
        <f t="shared" si="68"/>
        <v>109.7</v>
      </c>
      <c r="M1161" s="179">
        <f t="shared" si="69"/>
        <v>30.5</v>
      </c>
    </row>
    <row r="1162" spans="1:13">
      <c r="A1162" s="180">
        <v>1330</v>
      </c>
      <c r="B1162" s="180" t="s">
        <v>149</v>
      </c>
      <c r="C1162" s="180" t="s">
        <v>91</v>
      </c>
      <c r="D1162" s="181">
        <v>0.22</v>
      </c>
      <c r="E1162" s="181">
        <v>50.8</v>
      </c>
      <c r="F1162" s="181">
        <v>0</v>
      </c>
      <c r="G1162" s="181">
        <v>1.395</v>
      </c>
      <c r="H1162" s="181">
        <v>0.33900000000000002</v>
      </c>
      <c r="I1162" s="181">
        <v>0.39300000000000002</v>
      </c>
      <c r="J1162" s="184">
        <v>0.67849039294389402</v>
      </c>
      <c r="K1162" s="179">
        <f t="shared" si="67"/>
        <v>1.1288044667407566</v>
      </c>
      <c r="L1162" s="179">
        <f t="shared" si="68"/>
        <v>4.3</v>
      </c>
      <c r="M1162" s="179">
        <f t="shared" si="69"/>
        <v>1.2</v>
      </c>
    </row>
    <row r="1163" spans="1:13">
      <c r="A1163" s="180">
        <v>1330</v>
      </c>
      <c r="B1163" s="180" t="s">
        <v>146</v>
      </c>
      <c r="C1163" s="180" t="s">
        <v>94</v>
      </c>
      <c r="D1163" s="181">
        <v>0.33</v>
      </c>
      <c r="E1163" s="181">
        <v>53.9</v>
      </c>
      <c r="F1163" s="181">
        <v>0.08</v>
      </c>
      <c r="G1163" s="181">
        <v>1.395</v>
      </c>
      <c r="H1163" s="181">
        <v>0.33900000000000002</v>
      </c>
      <c r="I1163" s="181">
        <v>0.39300000000000002</v>
      </c>
      <c r="J1163" s="184">
        <v>51.081827416899998</v>
      </c>
      <c r="K1163" s="179">
        <f t="shared" si="67"/>
        <v>94.257464995349295</v>
      </c>
      <c r="L1163" s="179">
        <f t="shared" si="68"/>
        <v>357.8</v>
      </c>
      <c r="M1163" s="179">
        <f t="shared" si="69"/>
        <v>103.8</v>
      </c>
    </row>
    <row r="1164" spans="1:13">
      <c r="A1164" s="180">
        <v>1330</v>
      </c>
      <c r="B1164" s="180" t="s">
        <v>146</v>
      </c>
      <c r="C1164" s="180" t="s">
        <v>94</v>
      </c>
      <c r="D1164" s="181">
        <v>0.33</v>
      </c>
      <c r="E1164" s="181">
        <v>53.9</v>
      </c>
      <c r="F1164" s="181">
        <v>0.08</v>
      </c>
      <c r="G1164" s="181">
        <v>1.395</v>
      </c>
      <c r="H1164" s="181">
        <v>0.33900000000000002</v>
      </c>
      <c r="I1164" s="181">
        <v>0.39300000000000002</v>
      </c>
      <c r="J1164" s="184">
        <v>2.9432165546287199</v>
      </c>
      <c r="K1164" s="179">
        <f t="shared" si="67"/>
        <v>5.4308967670147803</v>
      </c>
      <c r="L1164" s="179">
        <f t="shared" si="68"/>
        <v>20.6</v>
      </c>
      <c r="M1164" s="179">
        <f t="shared" si="69"/>
        <v>6</v>
      </c>
    </row>
    <row r="1165" spans="1:13">
      <c r="A1165" s="180">
        <v>1330</v>
      </c>
      <c r="B1165" s="180" t="s">
        <v>146</v>
      </c>
      <c r="C1165" s="180" t="s">
        <v>91</v>
      </c>
      <c r="D1165" s="181">
        <v>0.33</v>
      </c>
      <c r="E1165" s="181">
        <v>53.9</v>
      </c>
      <c r="F1165" s="181">
        <v>0.08</v>
      </c>
      <c r="G1165" s="181">
        <v>1.395</v>
      </c>
      <c r="H1165" s="181">
        <v>0.33900000000000002</v>
      </c>
      <c r="I1165" s="181">
        <v>0.39300000000000002</v>
      </c>
      <c r="J1165" s="184">
        <v>3.2529106927914202</v>
      </c>
      <c r="K1165" s="179">
        <f t="shared" si="67"/>
        <v>6.002352133106049</v>
      </c>
      <c r="L1165" s="179">
        <f t="shared" si="68"/>
        <v>22.8</v>
      </c>
      <c r="M1165" s="179">
        <f t="shared" si="69"/>
        <v>6.6</v>
      </c>
    </row>
    <row r="1166" spans="1:13">
      <c r="A1166" s="180">
        <v>1330</v>
      </c>
      <c r="B1166" s="180" t="s">
        <v>146</v>
      </c>
      <c r="C1166" s="180" t="s">
        <v>94</v>
      </c>
      <c r="D1166" s="181">
        <v>0.33</v>
      </c>
      <c r="E1166" s="181">
        <v>53.9</v>
      </c>
      <c r="F1166" s="181">
        <v>0.08</v>
      </c>
      <c r="G1166" s="181">
        <v>1.395</v>
      </c>
      <c r="H1166" s="181">
        <v>0.33900000000000002</v>
      </c>
      <c r="I1166" s="181">
        <v>0.39300000000000002</v>
      </c>
      <c r="J1166" s="184">
        <v>5.6791965545352596</v>
      </c>
      <c r="K1166" s="179">
        <f t="shared" si="67"/>
        <v>10.479395462342325</v>
      </c>
      <c r="L1166" s="179">
        <f t="shared" si="68"/>
        <v>39.799999999999997</v>
      </c>
      <c r="M1166" s="179">
        <f t="shared" si="69"/>
        <v>11.5</v>
      </c>
    </row>
    <row r="1167" spans="1:13">
      <c r="A1167" s="180">
        <v>1330</v>
      </c>
      <c r="B1167" s="180" t="s">
        <v>146</v>
      </c>
      <c r="C1167" s="180" t="s">
        <v>91</v>
      </c>
      <c r="D1167" s="181">
        <v>0.33</v>
      </c>
      <c r="E1167" s="181">
        <v>53.9</v>
      </c>
      <c r="F1167" s="181">
        <v>0.08</v>
      </c>
      <c r="G1167" s="181">
        <v>1.395</v>
      </c>
      <c r="H1167" s="181">
        <v>0.33900000000000002</v>
      </c>
      <c r="I1167" s="181">
        <v>0.39300000000000002</v>
      </c>
      <c r="J1167" s="184">
        <v>1.3311277576735E-3</v>
      </c>
      <c r="K1167" s="179">
        <f t="shared" si="67"/>
        <v>2.4562302166530837E-3</v>
      </c>
      <c r="L1167" s="179">
        <f t="shared" si="68"/>
        <v>0</v>
      </c>
      <c r="M1167" s="179">
        <f t="shared" si="69"/>
        <v>0</v>
      </c>
    </row>
    <row r="1168" spans="1:13">
      <c r="A1168" s="180">
        <v>1330</v>
      </c>
      <c r="B1168" s="180" t="s">
        <v>146</v>
      </c>
      <c r="C1168" s="180" t="s">
        <v>92</v>
      </c>
      <c r="D1168" s="181">
        <v>0.33</v>
      </c>
      <c r="E1168" s="181">
        <v>53.9</v>
      </c>
      <c r="F1168" s="181">
        <v>0.08</v>
      </c>
      <c r="G1168" s="181">
        <v>1.395</v>
      </c>
      <c r="H1168" s="181">
        <v>0.33900000000000002</v>
      </c>
      <c r="I1168" s="181">
        <v>0.39300000000000002</v>
      </c>
      <c r="J1168" s="184">
        <v>0.43442024782678101</v>
      </c>
      <c r="K1168" s="179">
        <f t="shared" si="67"/>
        <v>0.80160310179617189</v>
      </c>
      <c r="L1168" s="179">
        <f t="shared" si="68"/>
        <v>3</v>
      </c>
      <c r="M1168" s="179">
        <f t="shared" si="69"/>
        <v>0.9</v>
      </c>
    </row>
    <row r="1169" spans="1:13">
      <c r="A1169" s="180">
        <v>1330</v>
      </c>
      <c r="B1169" s="180" t="s">
        <v>149</v>
      </c>
      <c r="C1169" s="180" t="s">
        <v>94</v>
      </c>
      <c r="D1169" s="181">
        <v>0.22</v>
      </c>
      <c r="E1169" s="181">
        <v>50.8</v>
      </c>
      <c r="F1169" s="181">
        <v>0</v>
      </c>
      <c r="G1169" s="181">
        <v>1.395</v>
      </c>
      <c r="H1169" s="181">
        <v>0.33900000000000002</v>
      </c>
      <c r="I1169" s="181">
        <v>0.39300000000000002</v>
      </c>
      <c r="J1169" s="184">
        <v>0.17177584842338001</v>
      </c>
      <c r="K1169" s="179">
        <f t="shared" si="67"/>
        <v>0.28578347902197737</v>
      </c>
      <c r="L1169" s="179">
        <f t="shared" si="68"/>
        <v>1.1000000000000001</v>
      </c>
      <c r="M1169" s="179">
        <f t="shared" si="69"/>
        <v>0.3</v>
      </c>
    </row>
    <row r="1170" spans="1:13">
      <c r="A1170" s="180">
        <v>1330</v>
      </c>
      <c r="B1170" s="180" t="s">
        <v>149</v>
      </c>
      <c r="C1170" s="180" t="s">
        <v>91</v>
      </c>
      <c r="D1170" s="181">
        <v>0.22</v>
      </c>
      <c r="E1170" s="181">
        <v>50.8</v>
      </c>
      <c r="F1170" s="181">
        <v>0</v>
      </c>
      <c r="G1170" s="181">
        <v>1.395</v>
      </c>
      <c r="H1170" s="181">
        <v>0.33900000000000002</v>
      </c>
      <c r="I1170" s="181">
        <v>0.39300000000000002</v>
      </c>
      <c r="J1170" s="184">
        <v>2.7220648444083602</v>
      </c>
      <c r="K1170" s="179">
        <f t="shared" si="67"/>
        <v>4.5286992816421892</v>
      </c>
      <c r="L1170" s="179">
        <f t="shared" si="68"/>
        <v>17.2</v>
      </c>
      <c r="M1170" s="179">
        <f t="shared" si="69"/>
        <v>4.8</v>
      </c>
    </row>
    <row r="1171" spans="1:13">
      <c r="A1171" s="180">
        <v>1330</v>
      </c>
      <c r="B1171" s="180" t="s">
        <v>143</v>
      </c>
      <c r="C1171" s="180" t="s">
        <v>92</v>
      </c>
      <c r="D1171" s="181">
        <v>0.19</v>
      </c>
      <c r="E1171" s="181">
        <v>57.7</v>
      </c>
      <c r="F1171" s="181">
        <v>0</v>
      </c>
      <c r="G1171" s="181">
        <v>1.395</v>
      </c>
      <c r="H1171" s="181">
        <v>0.33900000000000002</v>
      </c>
      <c r="I1171" s="181">
        <v>0.39300000000000002</v>
      </c>
      <c r="J1171" s="184">
        <v>1.6958891756133101E-2</v>
      </c>
      <c r="K1171" s="179">
        <f t="shared" si="67"/>
        <v>3.2046793779270819E-2</v>
      </c>
      <c r="L1171" s="179">
        <f t="shared" si="68"/>
        <v>0.1</v>
      </c>
      <c r="M1171" s="179">
        <f t="shared" si="69"/>
        <v>0</v>
      </c>
    </row>
    <row r="1172" spans="1:13">
      <c r="A1172" s="180">
        <v>1330</v>
      </c>
      <c r="B1172" s="180" t="s">
        <v>143</v>
      </c>
      <c r="C1172" s="180" t="s">
        <v>91</v>
      </c>
      <c r="D1172" s="181">
        <v>0.19</v>
      </c>
      <c r="E1172" s="181">
        <v>57.7</v>
      </c>
      <c r="F1172" s="181">
        <v>0</v>
      </c>
      <c r="G1172" s="181">
        <v>1.395</v>
      </c>
      <c r="H1172" s="181">
        <v>0.33900000000000002</v>
      </c>
      <c r="I1172" s="181">
        <v>0.39300000000000002</v>
      </c>
      <c r="J1172" s="184">
        <v>5.98727146647916</v>
      </c>
      <c r="K1172" s="179">
        <f t="shared" si="67"/>
        <v>11.313997208419009</v>
      </c>
      <c r="L1172" s="179">
        <f t="shared" si="68"/>
        <v>42.9</v>
      </c>
      <c r="M1172" s="179">
        <f t="shared" si="69"/>
        <v>11.6</v>
      </c>
    </row>
    <row r="1173" spans="1:13">
      <c r="A1173" s="180">
        <v>1330</v>
      </c>
      <c r="B1173" s="180" t="s">
        <v>143</v>
      </c>
      <c r="C1173" s="180" t="s">
        <v>92</v>
      </c>
      <c r="D1173" s="181">
        <v>0.19</v>
      </c>
      <c r="E1173" s="181">
        <v>57.7</v>
      </c>
      <c r="F1173" s="181">
        <v>0</v>
      </c>
      <c r="G1173" s="181">
        <v>1.395</v>
      </c>
      <c r="H1173" s="181">
        <v>0.33900000000000002</v>
      </c>
      <c r="I1173" s="181">
        <v>0.39300000000000002</v>
      </c>
      <c r="J1173" s="184">
        <v>0.97079959066704302</v>
      </c>
      <c r="K1173" s="179">
        <f t="shared" si="67"/>
        <v>1.8344957164937448</v>
      </c>
      <c r="L1173" s="179">
        <f t="shared" si="68"/>
        <v>7</v>
      </c>
      <c r="M1173" s="179">
        <f t="shared" si="69"/>
        <v>1.9</v>
      </c>
    </row>
    <row r="1174" spans="1:13">
      <c r="A1174" s="180">
        <v>1330</v>
      </c>
      <c r="B1174" s="180" t="s">
        <v>143</v>
      </c>
      <c r="C1174" s="180" t="s">
        <v>92</v>
      </c>
      <c r="D1174" s="181">
        <v>0.19</v>
      </c>
      <c r="E1174" s="181">
        <v>57.7</v>
      </c>
      <c r="F1174" s="181">
        <v>0</v>
      </c>
      <c r="G1174" s="181">
        <v>1.395</v>
      </c>
      <c r="H1174" s="181">
        <v>0.33900000000000002</v>
      </c>
      <c r="I1174" s="181">
        <v>0.39300000000000002</v>
      </c>
      <c r="J1174" s="184">
        <v>40.895557862499999</v>
      </c>
      <c r="K1174" s="179">
        <f t="shared" si="67"/>
        <v>77.279313303819691</v>
      </c>
      <c r="L1174" s="179">
        <f t="shared" si="68"/>
        <v>293.3</v>
      </c>
      <c r="M1174" s="179">
        <f t="shared" si="69"/>
        <v>79.099999999999994</v>
      </c>
    </row>
    <row r="1175" spans="1:13">
      <c r="A1175" s="180">
        <v>1330</v>
      </c>
      <c r="B1175" s="180" t="s">
        <v>143</v>
      </c>
      <c r="C1175" s="180" t="s">
        <v>92</v>
      </c>
      <c r="D1175" s="181">
        <v>0.19</v>
      </c>
      <c r="E1175" s="181">
        <v>57.7</v>
      </c>
      <c r="F1175" s="181">
        <v>0</v>
      </c>
      <c r="G1175" s="181">
        <v>1.395</v>
      </c>
      <c r="H1175" s="181">
        <v>0.33900000000000002</v>
      </c>
      <c r="I1175" s="181">
        <v>0.39300000000000002</v>
      </c>
      <c r="J1175" s="184">
        <v>2.0864279007355999</v>
      </c>
      <c r="K1175" s="179">
        <f t="shared" si="67"/>
        <v>3.9426706433225451</v>
      </c>
      <c r="L1175" s="179">
        <f t="shared" si="68"/>
        <v>15</v>
      </c>
      <c r="M1175" s="179">
        <f t="shared" si="69"/>
        <v>4</v>
      </c>
    </row>
    <row r="1176" spans="1:13">
      <c r="A1176" s="180">
        <v>1330</v>
      </c>
      <c r="B1176" s="180" t="s">
        <v>143</v>
      </c>
      <c r="C1176" s="180" t="s">
        <v>92</v>
      </c>
      <c r="D1176" s="181">
        <v>0.19</v>
      </c>
      <c r="E1176" s="181">
        <v>57.7</v>
      </c>
      <c r="F1176" s="181">
        <v>0</v>
      </c>
      <c r="G1176" s="181">
        <v>1.395</v>
      </c>
      <c r="H1176" s="181">
        <v>0.33900000000000002</v>
      </c>
      <c r="I1176" s="181">
        <v>0.39300000000000002</v>
      </c>
      <c r="J1176" s="184">
        <v>1.16637315329215</v>
      </c>
      <c r="K1176" s="179">
        <f t="shared" si="67"/>
        <v>2.2040661884473436</v>
      </c>
      <c r="L1176" s="179">
        <f t="shared" si="68"/>
        <v>8.4</v>
      </c>
      <c r="M1176" s="179">
        <f t="shared" si="69"/>
        <v>2.2999999999999998</v>
      </c>
    </row>
    <row r="1177" spans="1:13">
      <c r="A1177" s="180">
        <v>1330</v>
      </c>
      <c r="B1177" s="180" t="s">
        <v>143</v>
      </c>
      <c r="C1177" s="180" t="s">
        <v>92</v>
      </c>
      <c r="D1177" s="181">
        <v>0.19</v>
      </c>
      <c r="E1177" s="181">
        <v>57.7</v>
      </c>
      <c r="F1177" s="181">
        <v>0</v>
      </c>
      <c r="G1177" s="181">
        <v>1.395</v>
      </c>
      <c r="H1177" s="181">
        <v>0.33900000000000002</v>
      </c>
      <c r="I1177" s="181">
        <v>0.39300000000000002</v>
      </c>
      <c r="J1177" s="184">
        <v>1.27542237216965</v>
      </c>
      <c r="K1177" s="179">
        <f t="shared" si="67"/>
        <v>2.4101337711296837</v>
      </c>
      <c r="L1177" s="179">
        <f t="shared" si="68"/>
        <v>9.1</v>
      </c>
      <c r="M1177" s="179">
        <f t="shared" si="69"/>
        <v>2.5</v>
      </c>
    </row>
    <row r="1178" spans="1:13">
      <c r="A1178" s="180">
        <v>1330</v>
      </c>
      <c r="B1178" s="180" t="s">
        <v>143</v>
      </c>
      <c r="C1178" s="180" t="s">
        <v>92</v>
      </c>
      <c r="D1178" s="181">
        <v>0.19</v>
      </c>
      <c r="E1178" s="181">
        <v>57.7</v>
      </c>
      <c r="F1178" s="181">
        <v>0</v>
      </c>
      <c r="G1178" s="181">
        <v>1.395</v>
      </c>
      <c r="H1178" s="181">
        <v>0.33900000000000002</v>
      </c>
      <c r="I1178" s="181">
        <v>0.39300000000000002</v>
      </c>
      <c r="J1178" s="184">
        <v>6.9984773995853802E-2</v>
      </c>
      <c r="K1178" s="179">
        <f t="shared" si="67"/>
        <v>0.13224847780061505</v>
      </c>
      <c r="L1178" s="179">
        <f t="shared" si="68"/>
        <v>0.5</v>
      </c>
      <c r="M1178" s="179">
        <f t="shared" si="69"/>
        <v>0.1</v>
      </c>
    </row>
    <row r="1179" spans="1:13">
      <c r="A1179" s="180">
        <v>1330</v>
      </c>
      <c r="B1179" s="180" t="s">
        <v>143</v>
      </c>
      <c r="C1179" s="180" t="s">
        <v>92</v>
      </c>
      <c r="D1179" s="181">
        <v>0.19</v>
      </c>
      <c r="E1179" s="181">
        <v>57.7</v>
      </c>
      <c r="F1179" s="181">
        <v>0</v>
      </c>
      <c r="G1179" s="181">
        <v>1.395</v>
      </c>
      <c r="H1179" s="181">
        <v>0.33900000000000002</v>
      </c>
      <c r="I1179" s="181">
        <v>0.39300000000000002</v>
      </c>
      <c r="J1179" s="184">
        <v>11.887455643099999</v>
      </c>
      <c r="K1179" s="179">
        <f t="shared" si="67"/>
        <v>22.463427742374993</v>
      </c>
      <c r="L1179" s="179">
        <f t="shared" si="68"/>
        <v>85.3</v>
      </c>
      <c r="M1179" s="179">
        <f t="shared" si="69"/>
        <v>23</v>
      </c>
    </row>
    <row r="1180" spans="1:13">
      <c r="A1180" s="180">
        <v>1330</v>
      </c>
      <c r="B1180" s="180" t="s">
        <v>149</v>
      </c>
      <c r="C1180" s="180" t="s">
        <v>92</v>
      </c>
      <c r="D1180" s="181">
        <v>0.22</v>
      </c>
      <c r="E1180" s="181">
        <v>50.8</v>
      </c>
      <c r="F1180" s="181">
        <v>0</v>
      </c>
      <c r="G1180" s="181">
        <v>1.395</v>
      </c>
      <c r="H1180" s="181">
        <v>0.33900000000000002</v>
      </c>
      <c r="I1180" s="181">
        <v>0.39300000000000002</v>
      </c>
      <c r="J1180" s="184">
        <v>4.2443976509799599</v>
      </c>
      <c r="K1180" s="179">
        <f t="shared" si="67"/>
        <v>7.0614043719353603</v>
      </c>
      <c r="L1180" s="179">
        <f t="shared" si="68"/>
        <v>26.8</v>
      </c>
      <c r="M1180" s="179">
        <f t="shared" si="69"/>
        <v>7.4</v>
      </c>
    </row>
    <row r="1181" spans="1:13">
      <c r="A1181" s="180">
        <v>1330</v>
      </c>
      <c r="B1181" s="180" t="s">
        <v>149</v>
      </c>
      <c r="C1181" s="180" t="s">
        <v>92</v>
      </c>
      <c r="D1181" s="181">
        <v>0.22</v>
      </c>
      <c r="E1181" s="181">
        <v>50.8</v>
      </c>
      <c r="F1181" s="181">
        <v>0</v>
      </c>
      <c r="G1181" s="181">
        <v>1.395</v>
      </c>
      <c r="H1181" s="181">
        <v>0.33900000000000002</v>
      </c>
      <c r="I1181" s="181">
        <v>0.39300000000000002</v>
      </c>
      <c r="J1181" s="184">
        <v>19.473243686899998</v>
      </c>
      <c r="K1181" s="179">
        <f t="shared" si="67"/>
        <v>32.397635521895531</v>
      </c>
      <c r="L1181" s="179">
        <f t="shared" si="68"/>
        <v>123</v>
      </c>
      <c r="M1181" s="179">
        <f t="shared" si="69"/>
        <v>34.200000000000003</v>
      </c>
    </row>
    <row r="1182" spans="1:13">
      <c r="A1182" s="180">
        <v>1330</v>
      </c>
      <c r="B1182" s="180" t="s">
        <v>149</v>
      </c>
      <c r="C1182" s="180" t="s">
        <v>92</v>
      </c>
      <c r="D1182" s="181">
        <v>0.22</v>
      </c>
      <c r="E1182" s="181">
        <v>50.8</v>
      </c>
      <c r="F1182" s="181">
        <v>0</v>
      </c>
      <c r="G1182" s="181">
        <v>1.395</v>
      </c>
      <c r="H1182" s="181">
        <v>0.33900000000000002</v>
      </c>
      <c r="I1182" s="181">
        <v>0.39300000000000002</v>
      </c>
      <c r="J1182" s="184">
        <v>4.0702315170331298</v>
      </c>
      <c r="K1182" s="179">
        <f t="shared" si="67"/>
        <v>6.7716441748880181</v>
      </c>
      <c r="L1182" s="179">
        <f t="shared" si="68"/>
        <v>25.7</v>
      </c>
      <c r="M1182" s="179">
        <f t="shared" si="69"/>
        <v>7.1</v>
      </c>
    </row>
    <row r="1183" spans="1:13">
      <c r="A1183" s="180">
        <v>1330</v>
      </c>
      <c r="B1183" s="180" t="s">
        <v>143</v>
      </c>
      <c r="C1183" s="180" t="s">
        <v>92</v>
      </c>
      <c r="D1183" s="181">
        <v>0.19</v>
      </c>
      <c r="E1183" s="181">
        <v>57.7</v>
      </c>
      <c r="F1183" s="181">
        <v>0</v>
      </c>
      <c r="G1183" s="181">
        <v>1.395</v>
      </c>
      <c r="H1183" s="181">
        <v>0.33900000000000002</v>
      </c>
      <c r="I1183" s="181">
        <v>0.39300000000000002</v>
      </c>
      <c r="J1183" s="184">
        <v>16.253617409499999</v>
      </c>
      <c r="K1183" s="179">
        <f t="shared" si="67"/>
        <v>30.714054478296912</v>
      </c>
      <c r="L1183" s="179">
        <f t="shared" si="68"/>
        <v>116.6</v>
      </c>
      <c r="M1183" s="179">
        <f t="shared" si="69"/>
        <v>31.4</v>
      </c>
    </row>
    <row r="1184" spans="1:13">
      <c r="A1184" s="180">
        <v>1330</v>
      </c>
      <c r="B1184" s="180" t="s">
        <v>143</v>
      </c>
      <c r="C1184" s="180" t="s">
        <v>91</v>
      </c>
      <c r="D1184" s="181">
        <v>0.19</v>
      </c>
      <c r="E1184" s="181">
        <v>57.7</v>
      </c>
      <c r="F1184" s="181">
        <v>0</v>
      </c>
      <c r="G1184" s="181">
        <v>1.395</v>
      </c>
      <c r="H1184" s="181">
        <v>0.33900000000000002</v>
      </c>
      <c r="I1184" s="181">
        <v>0.39300000000000002</v>
      </c>
      <c r="J1184" s="184">
        <v>1.84198887391817</v>
      </c>
      <c r="K1184" s="179">
        <f t="shared" si="67"/>
        <v>3.4807603253213184</v>
      </c>
      <c r="L1184" s="179">
        <f t="shared" si="68"/>
        <v>13.2</v>
      </c>
      <c r="M1184" s="179">
        <f t="shared" si="69"/>
        <v>3.6</v>
      </c>
    </row>
    <row r="1185" spans="1:13">
      <c r="A1185" s="180">
        <v>1330</v>
      </c>
      <c r="B1185" s="180" t="s">
        <v>143</v>
      </c>
      <c r="C1185" s="180" t="s">
        <v>94</v>
      </c>
      <c r="D1185" s="181">
        <v>0.19</v>
      </c>
      <c r="E1185" s="181">
        <v>57.7</v>
      </c>
      <c r="F1185" s="181">
        <v>0</v>
      </c>
      <c r="G1185" s="181">
        <v>1.395</v>
      </c>
      <c r="H1185" s="181">
        <v>0.33900000000000002</v>
      </c>
      <c r="I1185" s="181">
        <v>0.39300000000000002</v>
      </c>
      <c r="J1185" s="184">
        <v>3.1730774026791799</v>
      </c>
      <c r="K1185" s="179">
        <f t="shared" si="67"/>
        <v>5.9960850409077793</v>
      </c>
      <c r="L1185" s="179">
        <f t="shared" si="68"/>
        <v>22.8</v>
      </c>
      <c r="M1185" s="179">
        <f t="shared" si="69"/>
        <v>6.1</v>
      </c>
    </row>
    <row r="1186" spans="1:13">
      <c r="A1186" s="180">
        <v>1330</v>
      </c>
      <c r="B1186" s="180" t="s">
        <v>143</v>
      </c>
      <c r="C1186" s="180" t="s">
        <v>92</v>
      </c>
      <c r="D1186" s="181">
        <v>0.19</v>
      </c>
      <c r="E1186" s="181">
        <v>57.7</v>
      </c>
      <c r="F1186" s="181">
        <v>0</v>
      </c>
      <c r="G1186" s="181">
        <v>1.395</v>
      </c>
      <c r="H1186" s="181">
        <v>0.33900000000000002</v>
      </c>
      <c r="I1186" s="181">
        <v>0.39300000000000002</v>
      </c>
      <c r="J1186" s="184">
        <v>0.12835555008917701</v>
      </c>
      <c r="K1186" s="179">
        <f t="shared" si="67"/>
        <v>0.2425502741147656</v>
      </c>
      <c r="L1186" s="179">
        <f t="shared" si="68"/>
        <v>0.9</v>
      </c>
      <c r="M1186" s="179">
        <f t="shared" si="69"/>
        <v>0.2</v>
      </c>
    </row>
    <row r="1187" spans="1:13">
      <c r="A1187" s="180">
        <v>1330</v>
      </c>
      <c r="B1187" s="180" t="s">
        <v>143</v>
      </c>
      <c r="C1187" s="180" t="s">
        <v>94</v>
      </c>
      <c r="D1187" s="181">
        <v>0.19</v>
      </c>
      <c r="E1187" s="181">
        <v>57.7</v>
      </c>
      <c r="F1187" s="181">
        <v>0</v>
      </c>
      <c r="G1187" s="181">
        <v>1.395</v>
      </c>
      <c r="H1187" s="181">
        <v>0.33900000000000002</v>
      </c>
      <c r="I1187" s="181">
        <v>0.39300000000000002</v>
      </c>
      <c r="J1187" s="184">
        <v>46.819880608699997</v>
      </c>
      <c r="K1187" s="179">
        <f t="shared" si="67"/>
        <v>88.474357889245184</v>
      </c>
      <c r="L1187" s="179">
        <f t="shared" si="68"/>
        <v>335.8</v>
      </c>
      <c r="M1187" s="179">
        <f t="shared" si="69"/>
        <v>90.5</v>
      </c>
    </row>
    <row r="1188" spans="1:13">
      <c r="A1188" s="180">
        <v>1330</v>
      </c>
      <c r="B1188" s="180" t="s">
        <v>143</v>
      </c>
      <c r="C1188" s="180" t="s">
        <v>92</v>
      </c>
      <c r="D1188" s="181">
        <v>0.19</v>
      </c>
      <c r="E1188" s="181">
        <v>57.7</v>
      </c>
      <c r="F1188" s="181">
        <v>0</v>
      </c>
      <c r="G1188" s="181">
        <v>1.395</v>
      </c>
      <c r="H1188" s="181">
        <v>0.33900000000000002</v>
      </c>
      <c r="I1188" s="181">
        <v>0.39300000000000002</v>
      </c>
      <c r="J1188" s="184">
        <v>0.152455015039999</v>
      </c>
      <c r="K1188" s="179">
        <f t="shared" si="67"/>
        <v>0.28809043054571015</v>
      </c>
      <c r="L1188" s="179">
        <f t="shared" si="68"/>
        <v>1.1000000000000001</v>
      </c>
      <c r="M1188" s="179">
        <f t="shared" si="69"/>
        <v>0.3</v>
      </c>
    </row>
    <row r="1189" spans="1:13">
      <c r="A1189" s="180">
        <v>1330</v>
      </c>
      <c r="B1189" s="180" t="s">
        <v>146</v>
      </c>
      <c r="C1189" s="180" t="s">
        <v>94</v>
      </c>
      <c r="D1189" s="181">
        <v>0.33</v>
      </c>
      <c r="E1189" s="181">
        <v>53.9</v>
      </c>
      <c r="F1189" s="181">
        <v>0.08</v>
      </c>
      <c r="G1189" s="181">
        <v>1.395</v>
      </c>
      <c r="H1189" s="181">
        <v>0.33900000000000002</v>
      </c>
      <c r="I1189" s="181">
        <v>0.39300000000000002</v>
      </c>
      <c r="J1189" s="184">
        <v>4.1632942992088598E-2</v>
      </c>
      <c r="K1189" s="179">
        <f t="shared" si="67"/>
        <v>7.6822147232576687E-2</v>
      </c>
      <c r="L1189" s="179">
        <f t="shared" si="68"/>
        <v>0.3</v>
      </c>
      <c r="M1189" s="179">
        <f t="shared" si="69"/>
        <v>0.1</v>
      </c>
    </row>
    <row r="1190" spans="1:13">
      <c r="A1190" s="180">
        <v>1330</v>
      </c>
      <c r="B1190" s="180" t="s">
        <v>143</v>
      </c>
      <c r="C1190" s="180" t="s">
        <v>91</v>
      </c>
      <c r="D1190" s="181">
        <v>0.19</v>
      </c>
      <c r="E1190" s="181">
        <v>57.7</v>
      </c>
      <c r="F1190" s="181">
        <v>0</v>
      </c>
      <c r="G1190" s="181">
        <v>1.395</v>
      </c>
      <c r="H1190" s="181">
        <v>0.33900000000000002</v>
      </c>
      <c r="I1190" s="181">
        <v>0.39300000000000002</v>
      </c>
      <c r="J1190" s="184">
        <v>10.608871279500001</v>
      </c>
      <c r="K1190" s="179">
        <f t="shared" si="67"/>
        <v>20.047318835089165</v>
      </c>
      <c r="L1190" s="179">
        <f t="shared" si="68"/>
        <v>76.099999999999994</v>
      </c>
      <c r="M1190" s="179">
        <f t="shared" si="69"/>
        <v>20.5</v>
      </c>
    </row>
    <row r="1191" spans="1:13">
      <c r="A1191" s="180">
        <v>1330</v>
      </c>
      <c r="B1191" s="180" t="s">
        <v>143</v>
      </c>
      <c r="C1191" s="180" t="s">
        <v>91</v>
      </c>
      <c r="D1191" s="181">
        <v>0.19</v>
      </c>
      <c r="E1191" s="181">
        <v>57.7</v>
      </c>
      <c r="F1191" s="181">
        <v>0</v>
      </c>
      <c r="G1191" s="181">
        <v>1.395</v>
      </c>
      <c r="H1191" s="181">
        <v>0.33900000000000002</v>
      </c>
      <c r="I1191" s="181">
        <v>0.39300000000000002</v>
      </c>
      <c r="J1191" s="184">
        <v>4.7691746901069099</v>
      </c>
      <c r="K1191" s="179">
        <f t="shared" si="67"/>
        <v>9.0121901825277764</v>
      </c>
      <c r="L1191" s="179">
        <f t="shared" si="68"/>
        <v>34.200000000000003</v>
      </c>
      <c r="M1191" s="179">
        <f t="shared" si="69"/>
        <v>9.1999999999999993</v>
      </c>
    </row>
    <row r="1192" spans="1:13">
      <c r="A1192" s="180">
        <v>1330</v>
      </c>
      <c r="B1192" s="180" t="s">
        <v>143</v>
      </c>
      <c r="C1192" s="180" t="s">
        <v>92</v>
      </c>
      <c r="D1192" s="181">
        <v>0.19</v>
      </c>
      <c r="E1192" s="181">
        <v>57.7</v>
      </c>
      <c r="F1192" s="181">
        <v>0</v>
      </c>
      <c r="G1192" s="181">
        <v>1.395</v>
      </c>
      <c r="H1192" s="181">
        <v>0.33900000000000002</v>
      </c>
      <c r="I1192" s="181">
        <v>0.39300000000000002</v>
      </c>
      <c r="J1192" s="184">
        <v>1.74508592698267</v>
      </c>
      <c r="K1192" s="179">
        <f t="shared" si="67"/>
        <v>3.2976452490709769</v>
      </c>
      <c r="L1192" s="179">
        <f t="shared" si="68"/>
        <v>12.5</v>
      </c>
      <c r="M1192" s="179">
        <f t="shared" si="69"/>
        <v>3.4</v>
      </c>
    </row>
    <row r="1193" spans="1:13">
      <c r="A1193" s="180">
        <v>1330</v>
      </c>
      <c r="B1193" s="180" t="s">
        <v>143</v>
      </c>
      <c r="C1193" s="180" t="s">
        <v>91</v>
      </c>
      <c r="D1193" s="181">
        <v>0.19</v>
      </c>
      <c r="E1193" s="181">
        <v>57.7</v>
      </c>
      <c r="F1193" s="181">
        <v>0</v>
      </c>
      <c r="G1193" s="181">
        <v>1.395</v>
      </c>
      <c r="H1193" s="181">
        <v>0.33900000000000002</v>
      </c>
      <c r="I1193" s="181">
        <v>0.39300000000000002</v>
      </c>
      <c r="J1193" s="184">
        <v>6.16218955935891</v>
      </c>
      <c r="K1193" s="179">
        <f t="shared" si="67"/>
        <v>11.644535555581548</v>
      </c>
      <c r="L1193" s="179">
        <f t="shared" si="68"/>
        <v>44.2</v>
      </c>
      <c r="M1193" s="179">
        <f t="shared" si="69"/>
        <v>11.9</v>
      </c>
    </row>
    <row r="1194" spans="1:13">
      <c r="A1194" s="180">
        <v>1330</v>
      </c>
      <c r="B1194" s="180" t="s">
        <v>143</v>
      </c>
      <c r="C1194" s="180" t="s">
        <v>91</v>
      </c>
      <c r="D1194" s="181">
        <v>0.19</v>
      </c>
      <c r="E1194" s="181">
        <v>57.7</v>
      </c>
      <c r="F1194" s="181">
        <v>0</v>
      </c>
      <c r="G1194" s="181">
        <v>1.395</v>
      </c>
      <c r="H1194" s="181">
        <v>0.33900000000000002</v>
      </c>
      <c r="I1194" s="181">
        <v>0.39300000000000002</v>
      </c>
      <c r="J1194" s="184">
        <v>27.473217894299999</v>
      </c>
      <c r="K1194" s="179">
        <f t="shared" si="67"/>
        <v>51.915453024411356</v>
      </c>
      <c r="L1194" s="179">
        <f t="shared" si="68"/>
        <v>197.1</v>
      </c>
      <c r="M1194" s="179">
        <f t="shared" si="69"/>
        <v>53.1</v>
      </c>
    </row>
    <row r="1195" spans="1:13">
      <c r="A1195" s="180">
        <v>1330</v>
      </c>
      <c r="B1195" s="180" t="s">
        <v>143</v>
      </c>
      <c r="C1195" s="180" t="s">
        <v>92</v>
      </c>
      <c r="D1195" s="181">
        <v>0.19</v>
      </c>
      <c r="E1195" s="181">
        <v>57.7</v>
      </c>
      <c r="F1195" s="181">
        <v>0</v>
      </c>
      <c r="G1195" s="181">
        <v>1.395</v>
      </c>
      <c r="H1195" s="181">
        <v>0.33900000000000002</v>
      </c>
      <c r="I1195" s="181">
        <v>0.39300000000000002</v>
      </c>
      <c r="J1195" s="184">
        <v>2.5016976875021699</v>
      </c>
      <c r="K1195" s="179">
        <f t="shared" si="67"/>
        <v>4.7273955776306638</v>
      </c>
      <c r="L1195" s="179">
        <f t="shared" si="68"/>
        <v>17.899999999999999</v>
      </c>
      <c r="M1195" s="179">
        <f t="shared" si="69"/>
        <v>4.8</v>
      </c>
    </row>
    <row r="1196" spans="1:13">
      <c r="A1196" s="180">
        <v>1330</v>
      </c>
      <c r="B1196" s="180" t="s">
        <v>143</v>
      </c>
      <c r="C1196" s="180" t="s">
        <v>92</v>
      </c>
      <c r="D1196" s="181">
        <v>0.19</v>
      </c>
      <c r="E1196" s="181">
        <v>57.7</v>
      </c>
      <c r="F1196" s="181">
        <v>0</v>
      </c>
      <c r="G1196" s="181">
        <v>1.395</v>
      </c>
      <c r="H1196" s="181">
        <v>0.33900000000000002</v>
      </c>
      <c r="I1196" s="181">
        <v>0.39300000000000002</v>
      </c>
      <c r="J1196" s="184">
        <v>1.15329178012189</v>
      </c>
      <c r="K1196" s="179">
        <f t="shared" si="67"/>
        <v>2.1793466446018326</v>
      </c>
      <c r="L1196" s="179">
        <f t="shared" si="68"/>
        <v>8.3000000000000007</v>
      </c>
      <c r="M1196" s="179">
        <f t="shared" si="69"/>
        <v>2.2000000000000002</v>
      </c>
    </row>
    <row r="1197" spans="1:13">
      <c r="A1197" s="180">
        <v>1330</v>
      </c>
      <c r="B1197" s="180" t="s">
        <v>143</v>
      </c>
      <c r="C1197" s="180" t="s">
        <v>92</v>
      </c>
      <c r="D1197" s="181">
        <v>0.19</v>
      </c>
      <c r="E1197" s="181">
        <v>57.7</v>
      </c>
      <c r="F1197" s="181">
        <v>0</v>
      </c>
      <c r="G1197" s="181">
        <v>1.395</v>
      </c>
      <c r="H1197" s="181">
        <v>0.33900000000000002</v>
      </c>
      <c r="I1197" s="181">
        <v>0.39300000000000002</v>
      </c>
      <c r="J1197" s="184">
        <v>0.30969637551450901</v>
      </c>
      <c r="K1197" s="179">
        <f t="shared" si="67"/>
        <v>0.58522549840037985</v>
      </c>
      <c r="L1197" s="179">
        <f t="shared" si="68"/>
        <v>2.2000000000000002</v>
      </c>
      <c r="M1197" s="179">
        <f t="shared" si="69"/>
        <v>0.6</v>
      </c>
    </row>
    <row r="1198" spans="1:13">
      <c r="A1198" s="180">
        <v>1330</v>
      </c>
      <c r="B1198" s="180" t="s">
        <v>143</v>
      </c>
      <c r="C1198" s="180" t="s">
        <v>92</v>
      </c>
      <c r="D1198" s="181">
        <v>0.19</v>
      </c>
      <c r="E1198" s="181">
        <v>57.7</v>
      </c>
      <c r="F1198" s="181">
        <v>0</v>
      </c>
      <c r="G1198" s="181">
        <v>1.395</v>
      </c>
      <c r="H1198" s="181">
        <v>0.33900000000000002</v>
      </c>
      <c r="I1198" s="181">
        <v>0.39300000000000002</v>
      </c>
      <c r="J1198" s="184">
        <v>121.832307671</v>
      </c>
      <c r="K1198" s="179">
        <f t="shared" si="67"/>
        <v>230.22346599819693</v>
      </c>
      <c r="L1198" s="179">
        <f t="shared" si="68"/>
        <v>873.9</v>
      </c>
      <c r="M1198" s="179">
        <f t="shared" si="69"/>
        <v>235.5</v>
      </c>
    </row>
    <row r="1199" spans="1:13">
      <c r="A1199" s="180">
        <v>1330</v>
      </c>
      <c r="B1199" s="180" t="s">
        <v>97</v>
      </c>
      <c r="C1199" s="180" t="s">
        <v>92</v>
      </c>
      <c r="D1199" s="181">
        <v>0</v>
      </c>
      <c r="E1199" s="181">
        <v>49.3</v>
      </c>
      <c r="F1199" s="181">
        <v>0.33</v>
      </c>
      <c r="G1199" s="181">
        <v>1.395</v>
      </c>
      <c r="H1199" s="181">
        <v>0.33900000000000002</v>
      </c>
      <c r="I1199" s="181">
        <v>0.39300000000000002</v>
      </c>
      <c r="J1199" s="184">
        <v>4.7957785900926604</v>
      </c>
      <c r="K1199" s="179">
        <f>((E1199*I1199*J1199/12)+(F1199*J1199))*0.765</f>
        <v>7.134199631149519</v>
      </c>
      <c r="L1199" s="179">
        <f t="shared" si="68"/>
        <v>27.1</v>
      </c>
      <c r="M1199" s="179">
        <f t="shared" si="69"/>
        <v>6.6</v>
      </c>
    </row>
    <row r="1200" spans="1:13">
      <c r="A1200" s="180">
        <v>1330</v>
      </c>
      <c r="B1200" s="180" t="s">
        <v>146</v>
      </c>
      <c r="C1200" s="180" t="s">
        <v>94</v>
      </c>
      <c r="D1200" s="181">
        <v>0.33</v>
      </c>
      <c r="E1200" s="181">
        <v>53.9</v>
      </c>
      <c r="F1200" s="181">
        <v>0.08</v>
      </c>
      <c r="G1200" s="181">
        <v>1.395</v>
      </c>
      <c r="H1200" s="181">
        <v>0.33900000000000002</v>
      </c>
      <c r="I1200" s="181">
        <v>0.39300000000000002</v>
      </c>
      <c r="J1200" s="184">
        <v>6.2761964902464698</v>
      </c>
      <c r="K1200" s="179">
        <f t="shared" si="67"/>
        <v>11.580994668715043</v>
      </c>
      <c r="L1200" s="179">
        <f t="shared" si="68"/>
        <v>44</v>
      </c>
      <c r="M1200" s="179">
        <f t="shared" si="69"/>
        <v>12.8</v>
      </c>
    </row>
    <row r="1201" spans="1:13">
      <c r="A1201" s="180">
        <v>1330</v>
      </c>
      <c r="B1201" s="180" t="s">
        <v>146</v>
      </c>
      <c r="D1201" s="181">
        <v>0.33</v>
      </c>
      <c r="E1201" s="181">
        <v>53.9</v>
      </c>
      <c r="F1201" s="181">
        <v>0.08</v>
      </c>
      <c r="G1201" s="181">
        <v>1.395</v>
      </c>
      <c r="H1201" s="181">
        <v>0.33900000000000002</v>
      </c>
      <c r="I1201" s="181">
        <v>0.39300000000000002</v>
      </c>
      <c r="J1201" s="184">
        <v>7.0980854714099897E-3</v>
      </c>
      <c r="K1201" s="179">
        <f t="shared" si="67"/>
        <v>1.30975647639825E-2</v>
      </c>
      <c r="L1201" s="179">
        <f t="shared" si="68"/>
        <v>0</v>
      </c>
      <c r="M1201" s="179">
        <f t="shared" si="69"/>
        <v>0</v>
      </c>
    </row>
    <row r="1202" spans="1:13">
      <c r="A1202" s="180">
        <v>1330</v>
      </c>
      <c r="B1202" s="180" t="s">
        <v>146</v>
      </c>
      <c r="C1202" s="180" t="s">
        <v>91</v>
      </c>
      <c r="D1202" s="181">
        <v>0.33</v>
      </c>
      <c r="E1202" s="181">
        <v>53.9</v>
      </c>
      <c r="F1202" s="181">
        <v>0.08</v>
      </c>
      <c r="G1202" s="181">
        <v>1.395</v>
      </c>
      <c r="H1202" s="181">
        <v>0.33900000000000002</v>
      </c>
      <c r="I1202" s="181">
        <v>0.39300000000000002</v>
      </c>
      <c r="J1202" s="184">
        <v>8.0889099889852503E-2</v>
      </c>
      <c r="K1202" s="179">
        <f t="shared" si="67"/>
        <v>0.1492585893442531</v>
      </c>
      <c r="L1202" s="179">
        <f t="shared" si="68"/>
        <v>0.6</v>
      </c>
      <c r="M1202" s="179">
        <f t="shared" si="69"/>
        <v>0.2</v>
      </c>
    </row>
    <row r="1203" spans="1:13">
      <c r="A1203" s="180">
        <v>1330</v>
      </c>
      <c r="B1203" s="180" t="s">
        <v>146</v>
      </c>
      <c r="C1203" s="180" t="s">
        <v>92</v>
      </c>
      <c r="D1203" s="181">
        <v>0.33</v>
      </c>
      <c r="E1203" s="181">
        <v>53.9</v>
      </c>
      <c r="F1203" s="181">
        <v>0.08</v>
      </c>
      <c r="G1203" s="181">
        <v>1.395</v>
      </c>
      <c r="H1203" s="181">
        <v>0.33900000000000002</v>
      </c>
      <c r="I1203" s="181">
        <v>0.39300000000000002</v>
      </c>
      <c r="J1203" s="184">
        <v>1.8893182859570099</v>
      </c>
      <c r="K1203" s="179">
        <f t="shared" si="67"/>
        <v>3.4862173342050236</v>
      </c>
      <c r="L1203" s="179">
        <f t="shared" si="68"/>
        <v>13.2</v>
      </c>
      <c r="M1203" s="179">
        <f t="shared" si="69"/>
        <v>3.8</v>
      </c>
    </row>
    <row r="1204" spans="1:13">
      <c r="A1204" s="180">
        <v>1330</v>
      </c>
      <c r="B1204" s="180" t="s">
        <v>146</v>
      </c>
      <c r="C1204" s="180" t="s">
        <v>94</v>
      </c>
      <c r="D1204" s="181">
        <v>0.33</v>
      </c>
      <c r="E1204" s="181">
        <v>53.9</v>
      </c>
      <c r="F1204" s="181">
        <v>0.08</v>
      </c>
      <c r="G1204" s="181">
        <v>1.395</v>
      </c>
      <c r="H1204" s="181">
        <v>0.33900000000000002</v>
      </c>
      <c r="I1204" s="181">
        <v>0.39300000000000002</v>
      </c>
      <c r="J1204" s="184">
        <v>8.6944821255083706</v>
      </c>
      <c r="K1204" s="179">
        <f t="shared" si="67"/>
        <v>16.043275780041181</v>
      </c>
      <c r="L1204" s="179">
        <f t="shared" si="68"/>
        <v>60.9</v>
      </c>
      <c r="M1204" s="179">
        <f t="shared" si="69"/>
        <v>17.7</v>
      </c>
    </row>
    <row r="1205" spans="1:13">
      <c r="A1205" s="180">
        <v>1330</v>
      </c>
      <c r="B1205" s="180" t="s">
        <v>143</v>
      </c>
      <c r="C1205" s="180" t="s">
        <v>91</v>
      </c>
      <c r="D1205" s="181">
        <v>0.19</v>
      </c>
      <c r="E1205" s="181">
        <v>57.7</v>
      </c>
      <c r="F1205" s="181">
        <v>0</v>
      </c>
      <c r="G1205" s="181">
        <v>1.395</v>
      </c>
      <c r="H1205" s="181">
        <v>0.33900000000000002</v>
      </c>
      <c r="I1205" s="181">
        <v>0.39300000000000002</v>
      </c>
      <c r="J1205" s="184">
        <v>0.65416523725710096</v>
      </c>
      <c r="K1205" s="179">
        <f t="shared" si="67"/>
        <v>1.2361596947138123</v>
      </c>
      <c r="L1205" s="179">
        <f t="shared" si="68"/>
        <v>4.7</v>
      </c>
      <c r="M1205" s="179">
        <f t="shared" si="69"/>
        <v>1.3</v>
      </c>
    </row>
    <row r="1206" spans="1:13">
      <c r="A1206" s="180">
        <v>1330</v>
      </c>
      <c r="B1206" s="180" t="s">
        <v>143</v>
      </c>
      <c r="C1206" s="180" t="s">
        <v>91</v>
      </c>
      <c r="D1206" s="181">
        <v>0.19</v>
      </c>
      <c r="E1206" s="181">
        <v>57.7</v>
      </c>
      <c r="F1206" s="181">
        <v>0</v>
      </c>
      <c r="G1206" s="181">
        <v>1.395</v>
      </c>
      <c r="H1206" s="181">
        <v>0.33900000000000002</v>
      </c>
      <c r="I1206" s="181">
        <v>0.39300000000000002</v>
      </c>
      <c r="J1206" s="184">
        <v>5.5583850907145704</v>
      </c>
      <c r="K1206" s="179">
        <f t="shared" si="67"/>
        <v>10.503541346296057</v>
      </c>
      <c r="L1206" s="179">
        <f t="shared" si="68"/>
        <v>39.9</v>
      </c>
      <c r="M1206" s="179">
        <f t="shared" si="69"/>
        <v>10.7</v>
      </c>
    </row>
    <row r="1207" spans="1:13">
      <c r="A1207" s="180">
        <v>1330</v>
      </c>
      <c r="B1207" s="180" t="s">
        <v>143</v>
      </c>
      <c r="C1207" s="180" t="s">
        <v>92</v>
      </c>
      <c r="D1207" s="181">
        <v>0.19</v>
      </c>
      <c r="E1207" s="181">
        <v>57.7</v>
      </c>
      <c r="F1207" s="181">
        <v>0</v>
      </c>
      <c r="G1207" s="181">
        <v>1.395</v>
      </c>
      <c r="H1207" s="181">
        <v>0.33900000000000002</v>
      </c>
      <c r="I1207" s="181">
        <v>0.39300000000000002</v>
      </c>
      <c r="J1207" s="184">
        <v>3.43546219906318</v>
      </c>
      <c r="K1207" s="179">
        <f t="shared" si="67"/>
        <v>6.4919070310147156</v>
      </c>
      <c r="L1207" s="179">
        <f t="shared" si="68"/>
        <v>24.6</v>
      </c>
      <c r="M1207" s="179">
        <f t="shared" si="69"/>
        <v>6.6</v>
      </c>
    </row>
    <row r="1208" spans="1:13">
      <c r="A1208" s="180">
        <v>1330</v>
      </c>
      <c r="B1208" s="180" t="s">
        <v>143</v>
      </c>
      <c r="C1208" s="180" t="s">
        <v>92</v>
      </c>
      <c r="D1208" s="181">
        <v>0.19</v>
      </c>
      <c r="E1208" s="181">
        <v>57.7</v>
      </c>
      <c r="F1208" s="181">
        <v>0</v>
      </c>
      <c r="G1208" s="181">
        <v>1.395</v>
      </c>
      <c r="H1208" s="181">
        <v>0.33900000000000002</v>
      </c>
      <c r="I1208" s="181">
        <v>0.39300000000000002</v>
      </c>
      <c r="J1208" s="184">
        <v>0.91722404180296302</v>
      </c>
      <c r="K1208" s="179">
        <f t="shared" si="67"/>
        <v>1.7332553411940141</v>
      </c>
      <c r="L1208" s="179">
        <f t="shared" si="68"/>
        <v>6.6</v>
      </c>
      <c r="M1208" s="179">
        <f t="shared" si="69"/>
        <v>1.8</v>
      </c>
    </row>
    <row r="1209" spans="1:13">
      <c r="A1209" s="180">
        <v>1330</v>
      </c>
      <c r="B1209" s="180" t="s">
        <v>143</v>
      </c>
      <c r="C1209" s="180" t="s">
        <v>92</v>
      </c>
      <c r="D1209" s="181">
        <v>0.19</v>
      </c>
      <c r="E1209" s="181">
        <v>57.7</v>
      </c>
      <c r="F1209" s="181">
        <v>0</v>
      </c>
      <c r="G1209" s="181">
        <v>1.395</v>
      </c>
      <c r="H1209" s="181">
        <v>0.33900000000000002</v>
      </c>
      <c r="I1209" s="181">
        <v>0.39300000000000002</v>
      </c>
      <c r="J1209" s="184">
        <v>2.09810860336298E-2</v>
      </c>
      <c r="K1209" s="179">
        <f t="shared" si="67"/>
        <v>3.9647433750599391E-2</v>
      </c>
      <c r="L1209" s="179">
        <f t="shared" si="68"/>
        <v>0.2</v>
      </c>
      <c r="M1209" s="179">
        <f t="shared" si="69"/>
        <v>0</v>
      </c>
    </row>
    <row r="1210" spans="1:13">
      <c r="A1210" s="180">
        <v>1330</v>
      </c>
      <c r="B1210" s="180" t="s">
        <v>143</v>
      </c>
      <c r="D1210" s="181">
        <v>0.19</v>
      </c>
      <c r="E1210" s="181">
        <v>57.7</v>
      </c>
      <c r="F1210" s="181">
        <v>0</v>
      </c>
      <c r="G1210" s="181">
        <v>1.395</v>
      </c>
      <c r="H1210" s="181">
        <v>0.33900000000000002</v>
      </c>
      <c r="I1210" s="181">
        <v>0.39300000000000002</v>
      </c>
      <c r="J1210" s="184">
        <v>20.9307745192</v>
      </c>
      <c r="K1210" s="179">
        <f t="shared" si="67"/>
        <v>39.552361339569266</v>
      </c>
      <c r="L1210" s="179">
        <f t="shared" si="68"/>
        <v>150.1</v>
      </c>
      <c r="M1210" s="179">
        <f t="shared" si="69"/>
        <v>40.5</v>
      </c>
    </row>
    <row r="1211" spans="1:13">
      <c r="A1211" s="180">
        <v>1330</v>
      </c>
      <c r="B1211" s="180" t="s">
        <v>143</v>
      </c>
      <c r="C1211" s="180" t="s">
        <v>92</v>
      </c>
      <c r="D1211" s="181">
        <v>0.19</v>
      </c>
      <c r="E1211" s="181">
        <v>57.7</v>
      </c>
      <c r="F1211" s="181">
        <v>0</v>
      </c>
      <c r="G1211" s="181">
        <v>1.395</v>
      </c>
      <c r="H1211" s="181">
        <v>0.33900000000000002</v>
      </c>
      <c r="I1211" s="181">
        <v>0.39300000000000002</v>
      </c>
      <c r="J1211" s="184">
        <v>2.3151558039293501</v>
      </c>
      <c r="K1211" s="179">
        <f t="shared" si="67"/>
        <v>4.3748920437901946</v>
      </c>
      <c r="L1211" s="179">
        <f t="shared" si="68"/>
        <v>16.600000000000001</v>
      </c>
      <c r="M1211" s="179">
        <f t="shared" si="69"/>
        <v>4.5</v>
      </c>
    </row>
    <row r="1212" spans="1:13">
      <c r="A1212" s="180">
        <v>1330</v>
      </c>
      <c r="B1212" s="180" t="s">
        <v>143</v>
      </c>
      <c r="C1212" s="180" t="s">
        <v>94</v>
      </c>
      <c r="D1212" s="181">
        <v>0.19</v>
      </c>
      <c r="E1212" s="181">
        <v>57.7</v>
      </c>
      <c r="F1212" s="181">
        <v>0</v>
      </c>
      <c r="G1212" s="181">
        <v>1.395</v>
      </c>
      <c r="H1212" s="181">
        <v>0.33900000000000002</v>
      </c>
      <c r="I1212" s="181">
        <v>0.39300000000000002</v>
      </c>
      <c r="J1212" s="184">
        <v>4.1162571882600298</v>
      </c>
      <c r="K1212" s="179">
        <f t="shared" si="67"/>
        <v>7.7783883022252729</v>
      </c>
      <c r="L1212" s="179">
        <f t="shared" si="68"/>
        <v>29.5</v>
      </c>
      <c r="M1212" s="179">
        <f t="shared" si="69"/>
        <v>8</v>
      </c>
    </row>
    <row r="1213" spans="1:13">
      <c r="A1213" s="180">
        <v>1340</v>
      </c>
      <c r="B1213" s="180" t="s">
        <v>143</v>
      </c>
      <c r="C1213" s="180" t="s">
        <v>91</v>
      </c>
      <c r="D1213" s="181">
        <v>0.19</v>
      </c>
      <c r="E1213" s="181">
        <v>57.7</v>
      </c>
      <c r="F1213" s="181">
        <v>0</v>
      </c>
      <c r="G1213" s="181">
        <v>1.395</v>
      </c>
      <c r="H1213" s="181">
        <v>0.33900000000000002</v>
      </c>
      <c r="I1213" s="181">
        <v>0.39300000000000002</v>
      </c>
      <c r="J1213" s="184">
        <v>3.94818923565101</v>
      </c>
      <c r="K1213" s="179">
        <f t="shared" si="67"/>
        <v>7.4607944938788231</v>
      </c>
      <c r="L1213" s="179">
        <f t="shared" si="68"/>
        <v>28.3</v>
      </c>
      <c r="M1213" s="179">
        <f t="shared" si="69"/>
        <v>7.6</v>
      </c>
    </row>
    <row r="1214" spans="1:13">
      <c r="A1214" s="180">
        <v>1340</v>
      </c>
      <c r="B1214" s="180" t="s">
        <v>143</v>
      </c>
      <c r="C1214" s="180" t="s">
        <v>92</v>
      </c>
      <c r="D1214" s="181">
        <v>0.19</v>
      </c>
      <c r="E1214" s="181">
        <v>57.7</v>
      </c>
      <c r="F1214" s="181">
        <v>0</v>
      </c>
      <c r="G1214" s="181">
        <v>1.395</v>
      </c>
      <c r="H1214" s="181">
        <v>0.33900000000000002</v>
      </c>
      <c r="I1214" s="181">
        <v>0.39300000000000002</v>
      </c>
      <c r="J1214" s="184">
        <v>1.7266602676201399</v>
      </c>
      <c r="K1214" s="179">
        <f t="shared" si="67"/>
        <v>3.262826741215088</v>
      </c>
      <c r="L1214" s="179">
        <f t="shared" si="68"/>
        <v>12.4</v>
      </c>
      <c r="M1214" s="179">
        <f t="shared" si="69"/>
        <v>3.3</v>
      </c>
    </row>
    <row r="1215" spans="1:13">
      <c r="A1215" s="180">
        <v>1340</v>
      </c>
      <c r="B1215" s="180" t="s">
        <v>143</v>
      </c>
      <c r="D1215" s="181">
        <v>0.19</v>
      </c>
      <c r="E1215" s="181">
        <v>57.7</v>
      </c>
      <c r="F1215" s="181">
        <v>0</v>
      </c>
      <c r="G1215" s="181">
        <v>1.395</v>
      </c>
      <c r="H1215" s="181">
        <v>0.33900000000000002</v>
      </c>
      <c r="I1215" s="181">
        <v>0.39300000000000002</v>
      </c>
      <c r="J1215" s="184">
        <v>3.05503038982958E-2</v>
      </c>
      <c r="K1215" s="179">
        <f t="shared" si="67"/>
        <v>5.7730145519012122E-2</v>
      </c>
      <c r="L1215" s="179">
        <f t="shared" si="68"/>
        <v>0.2</v>
      </c>
      <c r="M1215" s="179">
        <f t="shared" si="69"/>
        <v>0.1</v>
      </c>
    </row>
    <row r="1216" spans="1:13">
      <c r="A1216" s="180">
        <v>1390</v>
      </c>
      <c r="B1216" s="180" t="s">
        <v>143</v>
      </c>
      <c r="C1216" s="180" t="s">
        <v>94</v>
      </c>
      <c r="D1216" s="181">
        <v>0.19</v>
      </c>
      <c r="E1216" s="181">
        <v>57.7</v>
      </c>
      <c r="F1216" s="181">
        <v>0</v>
      </c>
      <c r="G1216" s="181">
        <v>1.395</v>
      </c>
      <c r="H1216" s="181">
        <v>0.33900000000000002</v>
      </c>
      <c r="I1216" s="181">
        <v>0.39300000000000002</v>
      </c>
      <c r="J1216" s="184">
        <v>2.5724154172019598E-3</v>
      </c>
      <c r="K1216" s="179">
        <f t="shared" si="67"/>
        <v>4.8610291035011141E-3</v>
      </c>
      <c r="L1216" s="179">
        <f t="shared" si="68"/>
        <v>0</v>
      </c>
      <c r="M1216" s="179">
        <f t="shared" si="69"/>
        <v>0</v>
      </c>
    </row>
    <row r="1217" spans="1:13">
      <c r="A1217" s="180">
        <v>1390</v>
      </c>
      <c r="B1217" s="180" t="s">
        <v>146</v>
      </c>
      <c r="C1217" s="180" t="s">
        <v>94</v>
      </c>
      <c r="D1217" s="181">
        <v>0.33</v>
      </c>
      <c r="E1217" s="181">
        <v>53.9</v>
      </c>
      <c r="F1217" s="181">
        <v>0.08</v>
      </c>
      <c r="G1217" s="181">
        <v>1.395</v>
      </c>
      <c r="H1217" s="181">
        <v>0.33900000000000002</v>
      </c>
      <c r="I1217" s="181">
        <v>0.39300000000000002</v>
      </c>
      <c r="J1217" s="184">
        <v>7.2681262695389997</v>
      </c>
      <c r="K1217" s="179">
        <f t="shared" si="67"/>
        <v>13.411328295710099</v>
      </c>
      <c r="L1217" s="179">
        <f t="shared" si="68"/>
        <v>50.9</v>
      </c>
      <c r="M1217" s="179">
        <f t="shared" si="69"/>
        <v>14.8</v>
      </c>
    </row>
    <row r="1218" spans="1:13">
      <c r="A1218" s="180">
        <v>1400</v>
      </c>
      <c r="B1218" s="180" t="s">
        <v>97</v>
      </c>
      <c r="C1218" s="180" t="s">
        <v>91</v>
      </c>
      <c r="D1218" s="181">
        <v>0</v>
      </c>
      <c r="E1218" s="181">
        <v>49.3</v>
      </c>
      <c r="F1218" s="181">
        <v>0.33</v>
      </c>
      <c r="G1218" s="181">
        <v>0.70899999999999996</v>
      </c>
      <c r="H1218" s="181">
        <v>0.11700000000000001</v>
      </c>
      <c r="I1218" s="181">
        <v>0.43099999999999999</v>
      </c>
      <c r="J1218" s="184">
        <v>4.7831602509262501</v>
      </c>
      <c r="K1218" s="179">
        <f t="shared" ref="K1218:K1219" si="70">((E1218*I1218*J1218/12)+(F1218*J1218))*0.765</f>
        <v>7.6866778327807914</v>
      </c>
      <c r="L1218" s="179">
        <f t="shared" si="68"/>
        <v>14.8</v>
      </c>
      <c r="M1218" s="179">
        <f t="shared" si="69"/>
        <v>2.4</v>
      </c>
    </row>
    <row r="1219" spans="1:13">
      <c r="A1219" s="180">
        <v>1400</v>
      </c>
      <c r="B1219" s="180" t="s">
        <v>97</v>
      </c>
      <c r="C1219" s="180" t="s">
        <v>92</v>
      </c>
      <c r="D1219" s="181">
        <v>0</v>
      </c>
      <c r="E1219" s="181">
        <v>49.3</v>
      </c>
      <c r="F1219" s="181">
        <v>0.33</v>
      </c>
      <c r="G1219" s="181">
        <v>0.70899999999999996</v>
      </c>
      <c r="H1219" s="181">
        <v>0.11700000000000001</v>
      </c>
      <c r="I1219" s="181">
        <v>0.43099999999999999</v>
      </c>
      <c r="J1219" s="184">
        <v>14.265980077</v>
      </c>
      <c r="K1219" s="179">
        <f t="shared" si="70"/>
        <v>22.925845480408739</v>
      </c>
      <c r="L1219" s="179">
        <f t="shared" ref="L1219:L1282" si="71">ROUND(2.721*G1219*K1219,1)</f>
        <v>44.2</v>
      </c>
      <c r="M1219" s="179">
        <f t="shared" ref="M1219:M1282" si="72">ROUND((2.721*H1219*K1219)+(D1219*J1219),1)</f>
        <v>7.3</v>
      </c>
    </row>
    <row r="1220" spans="1:13">
      <c r="A1220" s="180">
        <v>1400</v>
      </c>
      <c r="B1220" s="180" t="s">
        <v>143</v>
      </c>
      <c r="C1220" s="180" t="s">
        <v>94</v>
      </c>
      <c r="D1220" s="181">
        <v>0.19</v>
      </c>
      <c r="E1220" s="181">
        <v>57.7</v>
      </c>
      <c r="F1220" s="181">
        <v>0</v>
      </c>
      <c r="G1220" s="181">
        <v>0.70899999999999996</v>
      </c>
      <c r="H1220" s="181">
        <v>0.11700000000000001</v>
      </c>
      <c r="I1220" s="181">
        <v>0.43099999999999999</v>
      </c>
      <c r="J1220" s="184">
        <v>7.9361588657203503</v>
      </c>
      <c r="K1220" s="179">
        <f t="shared" ref="K1220:K1282" si="73">(E1220*I1220*J1220/12)+(F1220*J1220)</f>
        <v>16.446829498661639</v>
      </c>
      <c r="L1220" s="179">
        <f t="shared" si="71"/>
        <v>31.7</v>
      </c>
      <c r="M1220" s="179">
        <f t="shared" si="72"/>
        <v>6.7</v>
      </c>
    </row>
    <row r="1221" spans="1:13">
      <c r="A1221" s="180">
        <v>1400</v>
      </c>
      <c r="B1221" s="180" t="s">
        <v>149</v>
      </c>
      <c r="C1221" s="180" t="s">
        <v>91</v>
      </c>
      <c r="D1221" s="181">
        <v>0.22</v>
      </c>
      <c r="E1221" s="181">
        <v>50.8</v>
      </c>
      <c r="F1221" s="181">
        <v>0</v>
      </c>
      <c r="G1221" s="181">
        <v>0.70899999999999996</v>
      </c>
      <c r="H1221" s="181">
        <v>0.11700000000000001</v>
      </c>
      <c r="I1221" s="181">
        <v>0.43099999999999999</v>
      </c>
      <c r="J1221" s="184">
        <v>2.8924229897029199</v>
      </c>
      <c r="K1221" s="179">
        <f t="shared" si="73"/>
        <v>5.2774185729122909</v>
      </c>
      <c r="L1221" s="179">
        <f t="shared" si="71"/>
        <v>10.199999999999999</v>
      </c>
      <c r="M1221" s="179">
        <f t="shared" si="72"/>
        <v>2.2999999999999998</v>
      </c>
    </row>
    <row r="1222" spans="1:13">
      <c r="A1222" s="180">
        <v>1400</v>
      </c>
      <c r="B1222" s="180" t="s">
        <v>149</v>
      </c>
      <c r="C1222" s="180" t="s">
        <v>92</v>
      </c>
      <c r="D1222" s="181">
        <v>0.22</v>
      </c>
      <c r="E1222" s="181">
        <v>50.8</v>
      </c>
      <c r="F1222" s="181">
        <v>0</v>
      </c>
      <c r="G1222" s="181">
        <v>0.70899999999999996</v>
      </c>
      <c r="H1222" s="181">
        <v>0.11700000000000001</v>
      </c>
      <c r="I1222" s="181">
        <v>0.43099999999999999</v>
      </c>
      <c r="J1222" s="184">
        <v>12.3360523372</v>
      </c>
      <c r="K1222" s="179">
        <f t="shared" si="73"/>
        <v>22.507949892710545</v>
      </c>
      <c r="L1222" s="179">
        <f t="shared" si="71"/>
        <v>43.4</v>
      </c>
      <c r="M1222" s="179">
        <f t="shared" si="72"/>
        <v>9.9</v>
      </c>
    </row>
    <row r="1223" spans="1:13">
      <c r="A1223" s="180">
        <v>1400</v>
      </c>
      <c r="B1223" s="180" t="s">
        <v>143</v>
      </c>
      <c r="C1223" s="180" t="s">
        <v>92</v>
      </c>
      <c r="D1223" s="181">
        <v>0.19</v>
      </c>
      <c r="E1223" s="181">
        <v>57.7</v>
      </c>
      <c r="F1223" s="181">
        <v>0</v>
      </c>
      <c r="G1223" s="181">
        <v>0.70899999999999996</v>
      </c>
      <c r="H1223" s="181">
        <v>0.11700000000000001</v>
      </c>
      <c r="I1223" s="181">
        <v>0.43099999999999999</v>
      </c>
      <c r="J1223" s="184">
        <v>6.0120839947476998</v>
      </c>
      <c r="K1223" s="179">
        <f t="shared" si="73"/>
        <v>12.459392770015178</v>
      </c>
      <c r="L1223" s="179">
        <f t="shared" si="71"/>
        <v>24</v>
      </c>
      <c r="M1223" s="179">
        <f t="shared" si="72"/>
        <v>5.0999999999999996</v>
      </c>
    </row>
    <row r="1224" spans="1:13">
      <c r="A1224" s="180">
        <v>1400</v>
      </c>
      <c r="B1224" s="180" t="s">
        <v>143</v>
      </c>
      <c r="C1224" s="180" t="s">
        <v>92</v>
      </c>
      <c r="D1224" s="181">
        <v>0.19</v>
      </c>
      <c r="E1224" s="181">
        <v>57.7</v>
      </c>
      <c r="F1224" s="181">
        <v>0</v>
      </c>
      <c r="G1224" s="181">
        <v>0.70899999999999996</v>
      </c>
      <c r="H1224" s="181">
        <v>0.11700000000000001</v>
      </c>
      <c r="I1224" s="181">
        <v>0.43099999999999999</v>
      </c>
      <c r="J1224" s="184">
        <v>0.21228561786327499</v>
      </c>
      <c r="K1224" s="179">
        <f t="shared" si="73"/>
        <v>0.43993894541303558</v>
      </c>
      <c r="L1224" s="179">
        <f t="shared" si="71"/>
        <v>0.8</v>
      </c>
      <c r="M1224" s="179">
        <f t="shared" si="72"/>
        <v>0.2</v>
      </c>
    </row>
    <row r="1225" spans="1:13">
      <c r="A1225" s="180">
        <v>1400</v>
      </c>
      <c r="B1225" s="180" t="s">
        <v>143</v>
      </c>
      <c r="C1225" s="180" t="s">
        <v>92</v>
      </c>
      <c r="D1225" s="181">
        <v>0.19</v>
      </c>
      <c r="E1225" s="181">
        <v>57.7</v>
      </c>
      <c r="F1225" s="181">
        <v>0</v>
      </c>
      <c r="G1225" s="181">
        <v>0.70899999999999996</v>
      </c>
      <c r="H1225" s="181">
        <v>0.11700000000000001</v>
      </c>
      <c r="I1225" s="181">
        <v>0.43099999999999999</v>
      </c>
      <c r="J1225" s="184">
        <v>1.3121418978027499</v>
      </c>
      <c r="K1225" s="179">
        <f t="shared" si="73"/>
        <v>2.7192719344906036</v>
      </c>
      <c r="L1225" s="179">
        <f t="shared" si="71"/>
        <v>5.2</v>
      </c>
      <c r="M1225" s="179">
        <f t="shared" si="72"/>
        <v>1.1000000000000001</v>
      </c>
    </row>
    <row r="1226" spans="1:13">
      <c r="A1226" s="180">
        <v>1400</v>
      </c>
      <c r="B1226" s="180" t="s">
        <v>143</v>
      </c>
      <c r="C1226" s="180" t="s">
        <v>91</v>
      </c>
      <c r="D1226" s="181">
        <v>0.19</v>
      </c>
      <c r="E1226" s="181">
        <v>57.7</v>
      </c>
      <c r="F1226" s="181">
        <v>0</v>
      </c>
      <c r="G1226" s="181">
        <v>0.70899999999999996</v>
      </c>
      <c r="H1226" s="181">
        <v>0.11700000000000001</v>
      </c>
      <c r="I1226" s="181">
        <v>0.43099999999999999</v>
      </c>
      <c r="J1226" s="184">
        <v>9.6598377005609106E-3</v>
      </c>
      <c r="K1226" s="179">
        <f t="shared" si="73"/>
        <v>2.0018967151994926E-2</v>
      </c>
      <c r="L1226" s="179">
        <f t="shared" si="71"/>
        <v>0</v>
      </c>
      <c r="M1226" s="179">
        <f t="shared" si="72"/>
        <v>0</v>
      </c>
    </row>
    <row r="1227" spans="1:13">
      <c r="A1227" s="180">
        <v>1400</v>
      </c>
      <c r="B1227" s="180" t="s">
        <v>143</v>
      </c>
      <c r="C1227" s="180" t="s">
        <v>92</v>
      </c>
      <c r="D1227" s="181">
        <v>0.19</v>
      </c>
      <c r="E1227" s="181">
        <v>57.7</v>
      </c>
      <c r="F1227" s="181">
        <v>0</v>
      </c>
      <c r="G1227" s="181">
        <v>0.70899999999999996</v>
      </c>
      <c r="H1227" s="181">
        <v>0.11700000000000001</v>
      </c>
      <c r="I1227" s="181">
        <v>0.43099999999999999</v>
      </c>
      <c r="J1227" s="184">
        <v>4.1967389126418597</v>
      </c>
      <c r="K1227" s="179">
        <f t="shared" si="73"/>
        <v>8.6972867497347188</v>
      </c>
      <c r="L1227" s="179">
        <f t="shared" si="71"/>
        <v>16.8</v>
      </c>
      <c r="M1227" s="179">
        <f t="shared" si="72"/>
        <v>3.6</v>
      </c>
    </row>
    <row r="1228" spans="1:13">
      <c r="A1228" s="180">
        <v>1400</v>
      </c>
      <c r="B1228" s="180" t="s">
        <v>143</v>
      </c>
      <c r="C1228" s="180" t="s">
        <v>92</v>
      </c>
      <c r="D1228" s="181">
        <v>0.19</v>
      </c>
      <c r="E1228" s="181">
        <v>57.7</v>
      </c>
      <c r="F1228" s="181">
        <v>0</v>
      </c>
      <c r="G1228" s="181">
        <v>0.70899999999999996</v>
      </c>
      <c r="H1228" s="181">
        <v>0.11700000000000001</v>
      </c>
      <c r="I1228" s="181">
        <v>0.43099999999999999</v>
      </c>
      <c r="J1228" s="184">
        <v>3.5555278541636599</v>
      </c>
      <c r="K1228" s="179">
        <f t="shared" si="73"/>
        <v>7.3684462955699841</v>
      </c>
      <c r="L1228" s="179">
        <f t="shared" si="71"/>
        <v>14.2</v>
      </c>
      <c r="M1228" s="179">
        <f t="shared" si="72"/>
        <v>3</v>
      </c>
    </row>
    <row r="1229" spans="1:13">
      <c r="A1229" s="180">
        <v>1400</v>
      </c>
      <c r="B1229" s="180" t="s">
        <v>96</v>
      </c>
      <c r="C1229" s="180" t="s">
        <v>92</v>
      </c>
      <c r="D1229" s="181">
        <v>0.8</v>
      </c>
      <c r="E1229" s="181">
        <v>49.9</v>
      </c>
      <c r="F1229" s="181">
        <v>0</v>
      </c>
      <c r="G1229" s="181">
        <v>0.70899999999999996</v>
      </c>
      <c r="H1229" s="181">
        <v>0.11700000000000001</v>
      </c>
      <c r="I1229" s="181">
        <v>0.43099999999999999</v>
      </c>
      <c r="J1229" s="184">
        <v>5.2417172237901504</v>
      </c>
      <c r="K1229" s="179">
        <f t="shared" si="73"/>
        <v>9.3944240133610304</v>
      </c>
      <c r="L1229" s="179">
        <f t="shared" si="71"/>
        <v>18.100000000000001</v>
      </c>
      <c r="M1229" s="179">
        <f t="shared" si="72"/>
        <v>7.2</v>
      </c>
    </row>
    <row r="1230" spans="1:13">
      <c r="A1230" s="180">
        <v>1400</v>
      </c>
      <c r="B1230" s="180" t="s">
        <v>96</v>
      </c>
      <c r="C1230" s="180" t="s">
        <v>92</v>
      </c>
      <c r="D1230" s="181">
        <v>0.8</v>
      </c>
      <c r="E1230" s="181">
        <v>49.9</v>
      </c>
      <c r="F1230" s="181">
        <v>0</v>
      </c>
      <c r="G1230" s="181">
        <v>0.70899999999999996</v>
      </c>
      <c r="H1230" s="181">
        <v>0.11700000000000001</v>
      </c>
      <c r="I1230" s="181">
        <v>0.43099999999999999</v>
      </c>
      <c r="J1230" s="184">
        <v>0.50875601108615298</v>
      </c>
      <c r="K1230" s="179">
        <f t="shared" si="73"/>
        <v>0.9118137212357319</v>
      </c>
      <c r="L1230" s="179">
        <f t="shared" si="71"/>
        <v>1.8</v>
      </c>
      <c r="M1230" s="179">
        <f t="shared" si="72"/>
        <v>0.7</v>
      </c>
    </row>
    <row r="1231" spans="1:13">
      <c r="A1231" s="180">
        <v>1400</v>
      </c>
      <c r="B1231" s="180" t="s">
        <v>146</v>
      </c>
      <c r="C1231" s="180" t="s">
        <v>94</v>
      </c>
      <c r="D1231" s="181">
        <v>0.33</v>
      </c>
      <c r="E1231" s="181">
        <v>53.9</v>
      </c>
      <c r="F1231" s="181">
        <v>0.08</v>
      </c>
      <c r="G1231" s="181">
        <v>0.70899999999999996</v>
      </c>
      <c r="H1231" s="181">
        <v>0.11700000000000001</v>
      </c>
      <c r="I1231" s="181">
        <v>0.43099999999999999</v>
      </c>
      <c r="J1231" s="184">
        <v>6.8152351108880902</v>
      </c>
      <c r="K1231" s="179">
        <f t="shared" si="73"/>
        <v>13.738889253665224</v>
      </c>
      <c r="L1231" s="179">
        <f t="shared" si="71"/>
        <v>26.5</v>
      </c>
      <c r="M1231" s="179">
        <f t="shared" si="72"/>
        <v>6.6</v>
      </c>
    </row>
    <row r="1232" spans="1:13">
      <c r="A1232" s="180">
        <v>1400</v>
      </c>
      <c r="B1232" s="180" t="s">
        <v>143</v>
      </c>
      <c r="C1232" s="180" t="s">
        <v>92</v>
      </c>
      <c r="D1232" s="181">
        <v>0.19</v>
      </c>
      <c r="E1232" s="181">
        <v>57.7</v>
      </c>
      <c r="F1232" s="181">
        <v>0</v>
      </c>
      <c r="G1232" s="181">
        <v>0.70899999999999996</v>
      </c>
      <c r="H1232" s="181">
        <v>0.11700000000000001</v>
      </c>
      <c r="I1232" s="181">
        <v>0.43099999999999999</v>
      </c>
      <c r="J1232" s="184">
        <v>3.9694949203516502E-2</v>
      </c>
      <c r="K1232" s="179">
        <f t="shared" si="73"/>
        <v>8.226348193812423E-2</v>
      </c>
      <c r="L1232" s="179">
        <f t="shared" si="71"/>
        <v>0.2</v>
      </c>
      <c r="M1232" s="179">
        <f t="shared" si="72"/>
        <v>0</v>
      </c>
    </row>
    <row r="1233" spans="1:13">
      <c r="A1233" s="180">
        <v>1400</v>
      </c>
      <c r="B1233" s="180" t="s">
        <v>143</v>
      </c>
      <c r="C1233" s="180" t="s">
        <v>94</v>
      </c>
      <c r="D1233" s="181">
        <v>0.19</v>
      </c>
      <c r="E1233" s="181">
        <v>57.7</v>
      </c>
      <c r="F1233" s="181">
        <v>0</v>
      </c>
      <c r="G1233" s="181">
        <v>0.70899999999999996</v>
      </c>
      <c r="H1233" s="181">
        <v>0.11700000000000001</v>
      </c>
      <c r="I1233" s="181">
        <v>0.43099999999999999</v>
      </c>
      <c r="J1233" s="184">
        <v>1.2667570762481701E-2</v>
      </c>
      <c r="K1233" s="179">
        <f t="shared" si="73"/>
        <v>2.6252168085077392E-2</v>
      </c>
      <c r="L1233" s="179">
        <f t="shared" si="71"/>
        <v>0.1</v>
      </c>
      <c r="M1233" s="179">
        <f t="shared" si="72"/>
        <v>0</v>
      </c>
    </row>
    <row r="1234" spans="1:13">
      <c r="A1234" s="180">
        <v>1400</v>
      </c>
      <c r="B1234" s="180" t="s">
        <v>146</v>
      </c>
      <c r="C1234" s="180" t="s">
        <v>94</v>
      </c>
      <c r="D1234" s="181">
        <v>0.33</v>
      </c>
      <c r="E1234" s="181">
        <v>53.9</v>
      </c>
      <c r="F1234" s="181">
        <v>0.08</v>
      </c>
      <c r="G1234" s="181">
        <v>0.70899999999999996</v>
      </c>
      <c r="H1234" s="181">
        <v>0.11700000000000001</v>
      </c>
      <c r="I1234" s="181">
        <v>0.43099999999999999</v>
      </c>
      <c r="J1234" s="184">
        <v>8.7669757759534903</v>
      </c>
      <c r="K1234" s="179">
        <f t="shared" si="73"/>
        <v>17.673419524876106</v>
      </c>
      <c r="L1234" s="179">
        <f t="shared" si="71"/>
        <v>34.1</v>
      </c>
      <c r="M1234" s="179">
        <f t="shared" si="72"/>
        <v>8.5</v>
      </c>
    </row>
    <row r="1235" spans="1:13">
      <c r="A1235" s="180">
        <v>1400</v>
      </c>
      <c r="B1235" s="180" t="s">
        <v>146</v>
      </c>
      <c r="C1235" s="180" t="s">
        <v>92</v>
      </c>
      <c r="D1235" s="181">
        <v>0.33</v>
      </c>
      <c r="E1235" s="181">
        <v>53.9</v>
      </c>
      <c r="F1235" s="181">
        <v>0.08</v>
      </c>
      <c r="G1235" s="181">
        <v>0.70899999999999996</v>
      </c>
      <c r="H1235" s="181">
        <v>0.11700000000000001</v>
      </c>
      <c r="I1235" s="181">
        <v>0.43099999999999999</v>
      </c>
      <c r="J1235" s="184">
        <v>1.5619612199627499</v>
      </c>
      <c r="K1235" s="179">
        <f t="shared" si="73"/>
        <v>3.1487706396664072</v>
      </c>
      <c r="L1235" s="179">
        <f t="shared" si="71"/>
        <v>6.1</v>
      </c>
      <c r="M1235" s="179">
        <f t="shared" si="72"/>
        <v>1.5</v>
      </c>
    </row>
    <row r="1236" spans="1:13">
      <c r="A1236" s="180">
        <v>1400</v>
      </c>
      <c r="B1236" s="180" t="s">
        <v>143</v>
      </c>
      <c r="C1236" s="180" t="s">
        <v>91</v>
      </c>
      <c r="D1236" s="181">
        <v>0.19</v>
      </c>
      <c r="E1236" s="181">
        <v>57.7</v>
      </c>
      <c r="F1236" s="181">
        <v>0</v>
      </c>
      <c r="G1236" s="181">
        <v>0.70899999999999996</v>
      </c>
      <c r="H1236" s="181">
        <v>0.11700000000000001</v>
      </c>
      <c r="I1236" s="181">
        <v>0.43099999999999999</v>
      </c>
      <c r="J1236" s="184">
        <v>7.3701170647226197</v>
      </c>
      <c r="K1236" s="179">
        <f t="shared" si="73"/>
        <v>15.27376918728895</v>
      </c>
      <c r="L1236" s="179">
        <f t="shared" si="71"/>
        <v>29.5</v>
      </c>
      <c r="M1236" s="179">
        <f t="shared" si="72"/>
        <v>6.3</v>
      </c>
    </row>
    <row r="1237" spans="1:13">
      <c r="A1237" s="180">
        <v>1400</v>
      </c>
      <c r="B1237" s="180" t="s">
        <v>143</v>
      </c>
      <c r="C1237" s="180" t="s">
        <v>92</v>
      </c>
      <c r="D1237" s="181">
        <v>0.19</v>
      </c>
      <c r="E1237" s="181">
        <v>57.7</v>
      </c>
      <c r="F1237" s="181">
        <v>0</v>
      </c>
      <c r="G1237" s="181">
        <v>0.70899999999999996</v>
      </c>
      <c r="H1237" s="181">
        <v>0.11700000000000001</v>
      </c>
      <c r="I1237" s="181">
        <v>0.43099999999999999</v>
      </c>
      <c r="J1237" s="184">
        <v>0.77266354196533005</v>
      </c>
      <c r="K1237" s="179">
        <f t="shared" si="73"/>
        <v>1.6012614855061003</v>
      </c>
      <c r="L1237" s="179">
        <f t="shared" si="71"/>
        <v>3.1</v>
      </c>
      <c r="M1237" s="179">
        <f t="shared" si="72"/>
        <v>0.7</v>
      </c>
    </row>
    <row r="1238" spans="1:13">
      <c r="A1238" s="180">
        <v>1400</v>
      </c>
      <c r="B1238" s="180" t="s">
        <v>143</v>
      </c>
      <c r="C1238" s="180" t="s">
        <v>91</v>
      </c>
      <c r="D1238" s="181">
        <v>0.19</v>
      </c>
      <c r="E1238" s="181">
        <v>57.7</v>
      </c>
      <c r="F1238" s="181">
        <v>0</v>
      </c>
      <c r="G1238" s="181">
        <v>0.70899999999999996</v>
      </c>
      <c r="H1238" s="181">
        <v>0.11700000000000001</v>
      </c>
      <c r="I1238" s="181">
        <v>0.43099999999999999</v>
      </c>
      <c r="J1238" s="184">
        <v>0.48282555077141998</v>
      </c>
      <c r="K1238" s="179">
        <f t="shared" si="73"/>
        <v>1.0006036478724343</v>
      </c>
      <c r="L1238" s="179">
        <f t="shared" si="71"/>
        <v>1.9</v>
      </c>
      <c r="M1238" s="179">
        <f t="shared" si="72"/>
        <v>0.4</v>
      </c>
    </row>
    <row r="1239" spans="1:13">
      <c r="A1239" s="180">
        <v>1400</v>
      </c>
      <c r="B1239" s="180" t="s">
        <v>143</v>
      </c>
      <c r="C1239" s="180" t="s">
        <v>94</v>
      </c>
      <c r="D1239" s="181">
        <v>0.19</v>
      </c>
      <c r="E1239" s="181">
        <v>57.7</v>
      </c>
      <c r="F1239" s="181">
        <v>0</v>
      </c>
      <c r="G1239" s="181">
        <v>0.70899999999999996</v>
      </c>
      <c r="H1239" s="181">
        <v>0.11700000000000001</v>
      </c>
      <c r="I1239" s="181">
        <v>0.43099999999999999</v>
      </c>
      <c r="J1239" s="184">
        <v>1.40019892985548</v>
      </c>
      <c r="K1239" s="179">
        <f t="shared" si="73"/>
        <v>2.9017605939080813</v>
      </c>
      <c r="L1239" s="179">
        <f t="shared" si="71"/>
        <v>5.6</v>
      </c>
      <c r="M1239" s="179">
        <f t="shared" si="72"/>
        <v>1.2</v>
      </c>
    </row>
    <row r="1240" spans="1:13">
      <c r="A1240" s="180">
        <v>1400</v>
      </c>
      <c r="B1240" s="180" t="s">
        <v>146</v>
      </c>
      <c r="C1240" s="180" t="s">
        <v>94</v>
      </c>
      <c r="D1240" s="181">
        <v>0.33</v>
      </c>
      <c r="E1240" s="181">
        <v>53.9</v>
      </c>
      <c r="F1240" s="181">
        <v>0.08</v>
      </c>
      <c r="G1240" s="181">
        <v>0.70899999999999996</v>
      </c>
      <c r="H1240" s="181">
        <v>0.11700000000000001</v>
      </c>
      <c r="I1240" s="181">
        <v>0.43099999999999999</v>
      </c>
      <c r="J1240" s="184">
        <v>6.2952899718968496</v>
      </c>
      <c r="K1240" s="179">
        <f t="shared" si="73"/>
        <v>12.690727515096624</v>
      </c>
      <c r="L1240" s="179">
        <f t="shared" si="71"/>
        <v>24.5</v>
      </c>
      <c r="M1240" s="179">
        <f t="shared" si="72"/>
        <v>6.1</v>
      </c>
    </row>
    <row r="1241" spans="1:13">
      <c r="A1241" s="180">
        <v>1400</v>
      </c>
      <c r="B1241" s="180" t="s">
        <v>146</v>
      </c>
      <c r="C1241" s="180" t="s">
        <v>94</v>
      </c>
      <c r="D1241" s="181">
        <v>0.33</v>
      </c>
      <c r="E1241" s="181">
        <v>53.9</v>
      </c>
      <c r="F1241" s="181">
        <v>0.08</v>
      </c>
      <c r="G1241" s="181">
        <v>0.70899999999999996</v>
      </c>
      <c r="H1241" s="181">
        <v>0.11700000000000001</v>
      </c>
      <c r="I1241" s="181">
        <v>0.43099999999999999</v>
      </c>
      <c r="J1241" s="184">
        <v>11.9147959296</v>
      </c>
      <c r="K1241" s="179">
        <f t="shared" si="73"/>
        <v>24.019136404446719</v>
      </c>
      <c r="L1241" s="179">
        <f t="shared" si="71"/>
        <v>46.3</v>
      </c>
      <c r="M1241" s="179">
        <f t="shared" si="72"/>
        <v>11.6</v>
      </c>
    </row>
    <row r="1242" spans="1:13">
      <c r="A1242" s="180">
        <v>1400</v>
      </c>
      <c r="B1242" s="180" t="s">
        <v>146</v>
      </c>
      <c r="C1242" s="180" t="s">
        <v>91</v>
      </c>
      <c r="D1242" s="181">
        <v>0.33</v>
      </c>
      <c r="E1242" s="181">
        <v>53.9</v>
      </c>
      <c r="F1242" s="181">
        <v>0.08</v>
      </c>
      <c r="G1242" s="181">
        <v>0.70899999999999996</v>
      </c>
      <c r="H1242" s="181">
        <v>0.11700000000000001</v>
      </c>
      <c r="I1242" s="181">
        <v>0.43099999999999999</v>
      </c>
      <c r="J1242" s="184">
        <v>0.43231235973878301</v>
      </c>
      <c r="K1242" s="179">
        <f t="shared" si="73"/>
        <v>0.87150208860041045</v>
      </c>
      <c r="L1242" s="179">
        <f t="shared" si="71"/>
        <v>1.7</v>
      </c>
      <c r="M1242" s="179">
        <f t="shared" si="72"/>
        <v>0.4</v>
      </c>
    </row>
    <row r="1243" spans="1:13">
      <c r="A1243" s="180">
        <v>1400</v>
      </c>
      <c r="B1243" s="180" t="s">
        <v>149</v>
      </c>
      <c r="C1243" s="180" t="s">
        <v>91</v>
      </c>
      <c r="D1243" s="181">
        <v>0.22</v>
      </c>
      <c r="E1243" s="181">
        <v>50.8</v>
      </c>
      <c r="F1243" s="181">
        <v>0</v>
      </c>
      <c r="G1243" s="181">
        <v>0.70899999999999996</v>
      </c>
      <c r="H1243" s="181">
        <v>0.11700000000000001</v>
      </c>
      <c r="I1243" s="181">
        <v>0.43099999999999999</v>
      </c>
      <c r="J1243" s="184">
        <v>4.0734104676128498</v>
      </c>
      <c r="K1243" s="179">
        <f t="shared" si="73"/>
        <v>7.432208958857486</v>
      </c>
      <c r="L1243" s="179">
        <f t="shared" si="71"/>
        <v>14.3</v>
      </c>
      <c r="M1243" s="179">
        <f t="shared" si="72"/>
        <v>3.3</v>
      </c>
    </row>
    <row r="1244" spans="1:13">
      <c r="A1244" s="180">
        <v>1400</v>
      </c>
      <c r="B1244" s="180" t="s">
        <v>149</v>
      </c>
      <c r="C1244" s="180" t="s">
        <v>91</v>
      </c>
      <c r="D1244" s="181">
        <v>0.22</v>
      </c>
      <c r="E1244" s="181">
        <v>50.8</v>
      </c>
      <c r="F1244" s="181">
        <v>0</v>
      </c>
      <c r="G1244" s="181">
        <v>0.70899999999999996</v>
      </c>
      <c r="H1244" s="181">
        <v>0.11700000000000001</v>
      </c>
      <c r="I1244" s="181">
        <v>0.43099999999999999</v>
      </c>
      <c r="J1244" s="184">
        <v>2.9558555824598201</v>
      </c>
      <c r="K1244" s="179">
        <f t="shared" si="73"/>
        <v>5.3931555672367724</v>
      </c>
      <c r="L1244" s="179">
        <f t="shared" si="71"/>
        <v>10.4</v>
      </c>
      <c r="M1244" s="179">
        <f t="shared" si="72"/>
        <v>2.4</v>
      </c>
    </row>
    <row r="1245" spans="1:13">
      <c r="A1245" s="180">
        <v>1400</v>
      </c>
      <c r="B1245" s="180" t="s">
        <v>143</v>
      </c>
      <c r="C1245" s="180" t="s">
        <v>92</v>
      </c>
      <c r="D1245" s="181">
        <v>0.19</v>
      </c>
      <c r="E1245" s="181">
        <v>57.7</v>
      </c>
      <c r="F1245" s="181">
        <v>0</v>
      </c>
      <c r="G1245" s="181">
        <v>0.70899999999999996</v>
      </c>
      <c r="H1245" s="181">
        <v>0.11700000000000001</v>
      </c>
      <c r="I1245" s="181">
        <v>0.43099999999999999</v>
      </c>
      <c r="J1245" s="184">
        <v>7.9197669505052</v>
      </c>
      <c r="K1245" s="179">
        <f t="shared" si="73"/>
        <v>16.412859030169056</v>
      </c>
      <c r="L1245" s="179">
        <f t="shared" si="71"/>
        <v>31.7</v>
      </c>
      <c r="M1245" s="179">
        <f t="shared" si="72"/>
        <v>6.7</v>
      </c>
    </row>
    <row r="1246" spans="1:13">
      <c r="A1246" s="180">
        <v>1400</v>
      </c>
      <c r="B1246" s="180" t="s">
        <v>143</v>
      </c>
      <c r="C1246" s="180" t="s">
        <v>92</v>
      </c>
      <c r="D1246" s="181">
        <v>0.19</v>
      </c>
      <c r="E1246" s="181">
        <v>57.7</v>
      </c>
      <c r="F1246" s="181">
        <v>0</v>
      </c>
      <c r="G1246" s="181">
        <v>0.70899999999999996</v>
      </c>
      <c r="H1246" s="181">
        <v>0.11700000000000001</v>
      </c>
      <c r="I1246" s="181">
        <v>0.43099999999999999</v>
      </c>
      <c r="J1246" s="184">
        <v>7.5313495683247504</v>
      </c>
      <c r="K1246" s="179">
        <f t="shared" si="73"/>
        <v>15.607906084149811</v>
      </c>
      <c r="L1246" s="179">
        <f t="shared" si="71"/>
        <v>30.1</v>
      </c>
      <c r="M1246" s="179">
        <f t="shared" si="72"/>
        <v>6.4</v>
      </c>
    </row>
    <row r="1247" spans="1:13">
      <c r="A1247" s="180">
        <v>1400</v>
      </c>
      <c r="B1247" s="180" t="s">
        <v>146</v>
      </c>
      <c r="C1247" s="180" t="s">
        <v>94</v>
      </c>
      <c r="D1247" s="181">
        <v>0.33</v>
      </c>
      <c r="E1247" s="181">
        <v>53.9</v>
      </c>
      <c r="F1247" s="181">
        <v>0.08</v>
      </c>
      <c r="G1247" s="181">
        <v>0.70899999999999996</v>
      </c>
      <c r="H1247" s="181">
        <v>0.11700000000000001</v>
      </c>
      <c r="I1247" s="181">
        <v>0.43099999999999999</v>
      </c>
      <c r="J1247" s="184">
        <v>10.877311449700001</v>
      </c>
      <c r="K1247" s="179">
        <f t="shared" si="73"/>
        <v>21.927662795712312</v>
      </c>
      <c r="L1247" s="179">
        <f t="shared" si="71"/>
        <v>42.3</v>
      </c>
      <c r="M1247" s="179">
        <f t="shared" si="72"/>
        <v>10.6</v>
      </c>
    </row>
    <row r="1248" spans="1:13">
      <c r="A1248" s="180">
        <v>1400</v>
      </c>
      <c r="B1248" s="180" t="s">
        <v>97</v>
      </c>
      <c r="C1248" s="180" t="s">
        <v>92</v>
      </c>
      <c r="D1248" s="181">
        <v>0</v>
      </c>
      <c r="E1248" s="181">
        <v>49.3</v>
      </c>
      <c r="F1248" s="181">
        <v>0.33</v>
      </c>
      <c r="G1248" s="181">
        <v>0.70899999999999996</v>
      </c>
      <c r="H1248" s="181">
        <v>0.11700000000000001</v>
      </c>
      <c r="I1248" s="181">
        <v>0.43099999999999999</v>
      </c>
      <c r="J1248" s="184">
        <v>1.98028874756271</v>
      </c>
      <c r="K1248" s="179">
        <f t="shared" ref="K1248:K1251" si="74">((E1248*I1248*J1248/12)+(F1248*J1248))*0.765</f>
        <v>3.1823816932430473</v>
      </c>
      <c r="L1248" s="179">
        <f t="shared" si="71"/>
        <v>6.1</v>
      </c>
      <c r="M1248" s="179">
        <f t="shared" si="72"/>
        <v>1</v>
      </c>
    </row>
    <row r="1249" spans="1:13">
      <c r="A1249" s="180">
        <v>1400</v>
      </c>
      <c r="B1249" s="180" t="s">
        <v>97</v>
      </c>
      <c r="C1249" s="180" t="s">
        <v>92</v>
      </c>
      <c r="D1249" s="181">
        <v>0</v>
      </c>
      <c r="E1249" s="181">
        <v>49.3</v>
      </c>
      <c r="F1249" s="181">
        <v>0.33</v>
      </c>
      <c r="G1249" s="181">
        <v>0.70899999999999996</v>
      </c>
      <c r="H1249" s="181">
        <v>0.11700000000000001</v>
      </c>
      <c r="I1249" s="181">
        <v>0.43099999999999999</v>
      </c>
      <c r="J1249" s="184">
        <v>11.973792921799999</v>
      </c>
      <c r="K1249" s="179">
        <f t="shared" si="74"/>
        <v>19.242233962051447</v>
      </c>
      <c r="L1249" s="179">
        <f t="shared" si="71"/>
        <v>37.1</v>
      </c>
      <c r="M1249" s="179">
        <f t="shared" si="72"/>
        <v>6.1</v>
      </c>
    </row>
    <row r="1250" spans="1:13">
      <c r="A1250" s="180">
        <v>1400</v>
      </c>
      <c r="B1250" s="180" t="s">
        <v>97</v>
      </c>
      <c r="C1250" s="180" t="s">
        <v>91</v>
      </c>
      <c r="D1250" s="181">
        <v>0</v>
      </c>
      <c r="E1250" s="181">
        <v>49.3</v>
      </c>
      <c r="F1250" s="181">
        <v>0.33</v>
      </c>
      <c r="G1250" s="181">
        <v>0.70899999999999996</v>
      </c>
      <c r="H1250" s="181">
        <v>0.11700000000000001</v>
      </c>
      <c r="I1250" s="181">
        <v>0.43099999999999999</v>
      </c>
      <c r="J1250" s="184">
        <v>4.2029854549143097</v>
      </c>
      <c r="K1250" s="179">
        <f t="shared" si="74"/>
        <v>6.7543200379986699</v>
      </c>
      <c r="L1250" s="179">
        <f t="shared" si="71"/>
        <v>13</v>
      </c>
      <c r="M1250" s="179">
        <f t="shared" si="72"/>
        <v>2.2000000000000002</v>
      </c>
    </row>
    <row r="1251" spans="1:13">
      <c r="A1251" s="180">
        <v>1400</v>
      </c>
      <c r="B1251" s="180" t="s">
        <v>97</v>
      </c>
      <c r="D1251" s="181">
        <v>0</v>
      </c>
      <c r="E1251" s="181">
        <v>49.3</v>
      </c>
      <c r="F1251" s="181">
        <v>0.33</v>
      </c>
      <c r="G1251" s="181">
        <v>0.70899999999999996</v>
      </c>
      <c r="H1251" s="181">
        <v>0.11700000000000001</v>
      </c>
      <c r="I1251" s="181">
        <v>0.43099999999999999</v>
      </c>
      <c r="J1251" s="184">
        <v>0.143466959653229</v>
      </c>
      <c r="K1251" s="179">
        <f t="shared" si="74"/>
        <v>0.23055558263793888</v>
      </c>
      <c r="L1251" s="179">
        <f t="shared" si="71"/>
        <v>0.4</v>
      </c>
      <c r="M1251" s="179">
        <f t="shared" si="72"/>
        <v>0.1</v>
      </c>
    </row>
    <row r="1252" spans="1:13">
      <c r="A1252" s="180">
        <v>1400</v>
      </c>
      <c r="B1252" s="180" t="s">
        <v>149</v>
      </c>
      <c r="C1252" s="180" t="s">
        <v>91</v>
      </c>
      <c r="D1252" s="181">
        <v>0.22</v>
      </c>
      <c r="E1252" s="181">
        <v>50.8</v>
      </c>
      <c r="F1252" s="181">
        <v>0</v>
      </c>
      <c r="G1252" s="181">
        <v>0.70899999999999996</v>
      </c>
      <c r="H1252" s="181">
        <v>0.11700000000000001</v>
      </c>
      <c r="I1252" s="181">
        <v>0.43099999999999999</v>
      </c>
      <c r="J1252" s="184">
        <v>0.57752926005296601</v>
      </c>
      <c r="K1252" s="179">
        <f t="shared" si="73"/>
        <v>1.0537406369173066</v>
      </c>
      <c r="L1252" s="179">
        <f t="shared" si="71"/>
        <v>2</v>
      </c>
      <c r="M1252" s="179">
        <f t="shared" si="72"/>
        <v>0.5</v>
      </c>
    </row>
    <row r="1253" spans="1:13">
      <c r="A1253" s="180">
        <v>1400</v>
      </c>
      <c r="B1253" s="180" t="s">
        <v>149</v>
      </c>
      <c r="C1253" s="180" t="s">
        <v>92</v>
      </c>
      <c r="D1253" s="181">
        <v>0.22</v>
      </c>
      <c r="E1253" s="181">
        <v>50.8</v>
      </c>
      <c r="F1253" s="181">
        <v>0</v>
      </c>
      <c r="G1253" s="181">
        <v>0.70899999999999996</v>
      </c>
      <c r="H1253" s="181">
        <v>0.11700000000000001</v>
      </c>
      <c r="I1253" s="181">
        <v>0.43099999999999999</v>
      </c>
      <c r="J1253" s="184">
        <v>1.9458913554267601</v>
      </c>
      <c r="K1253" s="179">
        <f t="shared" si="73"/>
        <v>3.5504085040664854</v>
      </c>
      <c r="L1253" s="179">
        <f t="shared" si="71"/>
        <v>6.8</v>
      </c>
      <c r="M1253" s="179">
        <f t="shared" si="72"/>
        <v>1.6</v>
      </c>
    </row>
    <row r="1254" spans="1:13">
      <c r="A1254" s="180">
        <v>1400</v>
      </c>
      <c r="B1254" s="180" t="s">
        <v>149</v>
      </c>
      <c r="C1254" s="180" t="s">
        <v>91</v>
      </c>
      <c r="D1254" s="181">
        <v>0.22</v>
      </c>
      <c r="E1254" s="181">
        <v>50.8</v>
      </c>
      <c r="F1254" s="181">
        <v>0</v>
      </c>
      <c r="G1254" s="181">
        <v>0.70899999999999996</v>
      </c>
      <c r="H1254" s="181">
        <v>0.11700000000000001</v>
      </c>
      <c r="I1254" s="181">
        <v>0.43099999999999999</v>
      </c>
      <c r="J1254" s="184">
        <v>1.58120545372273E-2</v>
      </c>
      <c r="K1254" s="179">
        <f t="shared" si="73"/>
        <v>2.885014764014036E-2</v>
      </c>
      <c r="L1254" s="179">
        <f t="shared" si="71"/>
        <v>0.1</v>
      </c>
      <c r="M1254" s="179">
        <f t="shared" si="72"/>
        <v>0</v>
      </c>
    </row>
    <row r="1255" spans="1:13">
      <c r="A1255" s="180">
        <v>1400</v>
      </c>
      <c r="B1255" s="180" t="s">
        <v>149</v>
      </c>
      <c r="D1255" s="181">
        <v>0.22</v>
      </c>
      <c r="E1255" s="181">
        <v>50.8</v>
      </c>
      <c r="F1255" s="181">
        <v>0</v>
      </c>
      <c r="G1255" s="181">
        <v>0.70899999999999996</v>
      </c>
      <c r="H1255" s="181">
        <v>0.11700000000000001</v>
      </c>
      <c r="I1255" s="181">
        <v>0.43099999999999999</v>
      </c>
      <c r="J1255" s="184">
        <v>5.1720757607935904E-3</v>
      </c>
      <c r="K1255" s="179">
        <f t="shared" si="73"/>
        <v>9.4367970306186242E-3</v>
      </c>
      <c r="L1255" s="179">
        <f t="shared" si="71"/>
        <v>0</v>
      </c>
      <c r="M1255" s="179">
        <f t="shared" si="72"/>
        <v>0</v>
      </c>
    </row>
    <row r="1256" spans="1:13">
      <c r="A1256" s="180">
        <v>1400</v>
      </c>
      <c r="B1256" s="180" t="s">
        <v>149</v>
      </c>
      <c r="C1256" s="180" t="s">
        <v>92</v>
      </c>
      <c r="D1256" s="181">
        <v>0.22</v>
      </c>
      <c r="E1256" s="181">
        <v>50.8</v>
      </c>
      <c r="F1256" s="181">
        <v>0</v>
      </c>
      <c r="G1256" s="181">
        <v>0.70899999999999996</v>
      </c>
      <c r="H1256" s="181">
        <v>0.11700000000000001</v>
      </c>
      <c r="I1256" s="181">
        <v>0.43099999999999999</v>
      </c>
      <c r="J1256" s="184">
        <v>9.1481625883735998E-2</v>
      </c>
      <c r="K1256" s="179">
        <f t="shared" si="73"/>
        <v>0.16691432519993524</v>
      </c>
      <c r="L1256" s="179">
        <f t="shared" si="71"/>
        <v>0.3</v>
      </c>
      <c r="M1256" s="179">
        <f t="shared" si="72"/>
        <v>0.1</v>
      </c>
    </row>
    <row r="1257" spans="1:13">
      <c r="A1257" s="180">
        <v>1400</v>
      </c>
      <c r="B1257" s="180" t="s">
        <v>149</v>
      </c>
      <c r="C1257" s="180" t="s">
        <v>91</v>
      </c>
      <c r="D1257" s="181">
        <v>0.22</v>
      </c>
      <c r="E1257" s="181">
        <v>50.8</v>
      </c>
      <c r="F1257" s="181">
        <v>0</v>
      </c>
      <c r="G1257" s="181">
        <v>0.70899999999999996</v>
      </c>
      <c r="H1257" s="181">
        <v>0.11700000000000001</v>
      </c>
      <c r="I1257" s="181">
        <v>0.43099999999999999</v>
      </c>
      <c r="J1257" s="184">
        <v>7.6515464789271306E-2</v>
      </c>
      <c r="K1257" s="179">
        <f t="shared" si="73"/>
        <v>0.13960756653901144</v>
      </c>
      <c r="L1257" s="179">
        <f t="shared" si="71"/>
        <v>0.3</v>
      </c>
      <c r="M1257" s="179">
        <f t="shared" si="72"/>
        <v>0.1</v>
      </c>
    </row>
    <row r="1258" spans="1:13">
      <c r="A1258" s="180">
        <v>1400</v>
      </c>
      <c r="B1258" s="180" t="s">
        <v>97</v>
      </c>
      <c r="C1258" s="180" t="s">
        <v>92</v>
      </c>
      <c r="D1258" s="181">
        <v>0</v>
      </c>
      <c r="E1258" s="181">
        <v>49.3</v>
      </c>
      <c r="F1258" s="181">
        <v>0.33</v>
      </c>
      <c r="G1258" s="181">
        <v>0.70899999999999996</v>
      </c>
      <c r="H1258" s="181">
        <v>0.11700000000000001</v>
      </c>
      <c r="I1258" s="181">
        <v>0.43099999999999999</v>
      </c>
      <c r="J1258" s="184">
        <v>4.9703161995327802E-2</v>
      </c>
      <c r="K1258" s="179">
        <f t="shared" ref="K1258:K1262" si="75">((E1258*I1258*J1258/12)+(F1258*J1258))*0.765</f>
        <v>7.9874428931084887E-2</v>
      </c>
      <c r="L1258" s="179">
        <f t="shared" si="71"/>
        <v>0.2</v>
      </c>
      <c r="M1258" s="179">
        <f t="shared" si="72"/>
        <v>0</v>
      </c>
    </row>
    <row r="1259" spans="1:13">
      <c r="A1259" s="180">
        <v>1400</v>
      </c>
      <c r="B1259" s="180" t="s">
        <v>97</v>
      </c>
      <c r="C1259" s="180" t="s">
        <v>94</v>
      </c>
      <c r="D1259" s="181">
        <v>0</v>
      </c>
      <c r="E1259" s="181">
        <v>49.3</v>
      </c>
      <c r="F1259" s="181">
        <v>0.33</v>
      </c>
      <c r="G1259" s="181">
        <v>0.70899999999999996</v>
      </c>
      <c r="H1259" s="181">
        <v>0.11700000000000001</v>
      </c>
      <c r="I1259" s="181">
        <v>0.43099999999999999</v>
      </c>
      <c r="J1259" s="184">
        <v>4.2815756510162899</v>
      </c>
      <c r="K1259" s="179">
        <f t="shared" si="75"/>
        <v>6.8806167720740126</v>
      </c>
      <c r="L1259" s="179">
        <f t="shared" si="71"/>
        <v>13.3</v>
      </c>
      <c r="M1259" s="179">
        <f t="shared" si="72"/>
        <v>2.2000000000000002</v>
      </c>
    </row>
    <row r="1260" spans="1:13">
      <c r="A1260" s="180">
        <v>1400</v>
      </c>
      <c r="B1260" s="180" t="s">
        <v>97</v>
      </c>
      <c r="C1260" s="180" t="s">
        <v>92</v>
      </c>
      <c r="D1260" s="181">
        <v>0</v>
      </c>
      <c r="E1260" s="181">
        <v>49.3</v>
      </c>
      <c r="F1260" s="181">
        <v>0.33</v>
      </c>
      <c r="G1260" s="181">
        <v>0.70899999999999996</v>
      </c>
      <c r="H1260" s="181">
        <v>0.11700000000000001</v>
      </c>
      <c r="I1260" s="181">
        <v>0.43099999999999999</v>
      </c>
      <c r="J1260" s="184">
        <v>6.8160576171228504</v>
      </c>
      <c r="K1260" s="179">
        <f t="shared" si="75"/>
        <v>10.953603108394519</v>
      </c>
      <c r="L1260" s="179">
        <f t="shared" si="71"/>
        <v>21.1</v>
      </c>
      <c r="M1260" s="179">
        <f t="shared" si="72"/>
        <v>3.5</v>
      </c>
    </row>
    <row r="1261" spans="1:13">
      <c r="A1261" s="180">
        <v>1400</v>
      </c>
      <c r="B1261" s="180" t="s">
        <v>97</v>
      </c>
      <c r="C1261" s="180" t="s">
        <v>92</v>
      </c>
      <c r="D1261" s="181">
        <v>0</v>
      </c>
      <c r="E1261" s="181">
        <v>49.3</v>
      </c>
      <c r="F1261" s="181">
        <v>0.33</v>
      </c>
      <c r="G1261" s="181">
        <v>0.70899999999999996</v>
      </c>
      <c r="H1261" s="181">
        <v>0.11700000000000001</v>
      </c>
      <c r="I1261" s="181">
        <v>0.43099999999999999</v>
      </c>
      <c r="J1261" s="184">
        <v>43.688254692699999</v>
      </c>
      <c r="K1261" s="179">
        <f t="shared" si="75"/>
        <v>70.208297711586823</v>
      </c>
      <c r="L1261" s="179">
        <f t="shared" si="71"/>
        <v>135.4</v>
      </c>
      <c r="M1261" s="179">
        <f t="shared" si="72"/>
        <v>22.4</v>
      </c>
    </row>
    <row r="1262" spans="1:13">
      <c r="A1262" s="180">
        <v>1400</v>
      </c>
      <c r="B1262" s="180" t="s">
        <v>97</v>
      </c>
      <c r="C1262" s="180" t="s">
        <v>92</v>
      </c>
      <c r="D1262" s="181">
        <v>0</v>
      </c>
      <c r="E1262" s="181">
        <v>49.3</v>
      </c>
      <c r="F1262" s="181">
        <v>0.33</v>
      </c>
      <c r="G1262" s="181">
        <v>0.70899999999999996</v>
      </c>
      <c r="H1262" s="181">
        <v>0.11700000000000001</v>
      </c>
      <c r="I1262" s="181">
        <v>0.43099999999999999</v>
      </c>
      <c r="J1262" s="184">
        <v>22.4043139053</v>
      </c>
      <c r="K1262" s="179">
        <f t="shared" si="75"/>
        <v>36.004384971459586</v>
      </c>
      <c r="L1262" s="179">
        <f t="shared" si="71"/>
        <v>69.5</v>
      </c>
      <c r="M1262" s="179">
        <f t="shared" si="72"/>
        <v>11.5</v>
      </c>
    </row>
    <row r="1263" spans="1:13">
      <c r="A1263" s="180">
        <v>1400</v>
      </c>
      <c r="B1263" s="180" t="s">
        <v>143</v>
      </c>
      <c r="C1263" s="180" t="s">
        <v>92</v>
      </c>
      <c r="D1263" s="181">
        <v>0.19</v>
      </c>
      <c r="E1263" s="181">
        <v>57.7</v>
      </c>
      <c r="F1263" s="181">
        <v>0</v>
      </c>
      <c r="G1263" s="181">
        <v>0.70899999999999996</v>
      </c>
      <c r="H1263" s="181">
        <v>0.11700000000000001</v>
      </c>
      <c r="I1263" s="181">
        <v>0.43099999999999999</v>
      </c>
      <c r="J1263" s="184">
        <v>2.6880284153446299</v>
      </c>
      <c r="K1263" s="179">
        <f t="shared" si="73"/>
        <v>5.5706476877234161</v>
      </c>
      <c r="L1263" s="179">
        <f t="shared" si="71"/>
        <v>10.7</v>
      </c>
      <c r="M1263" s="179">
        <f t="shared" si="72"/>
        <v>2.2999999999999998</v>
      </c>
    </row>
    <row r="1264" spans="1:13">
      <c r="A1264" s="180">
        <v>1400</v>
      </c>
      <c r="B1264" s="180" t="s">
        <v>149</v>
      </c>
      <c r="C1264" s="180" t="s">
        <v>92</v>
      </c>
      <c r="D1264" s="181">
        <v>0.22</v>
      </c>
      <c r="E1264" s="181">
        <v>50.8</v>
      </c>
      <c r="F1264" s="181">
        <v>0</v>
      </c>
      <c r="G1264" s="181">
        <v>0.70899999999999996</v>
      </c>
      <c r="H1264" s="181">
        <v>0.11700000000000001</v>
      </c>
      <c r="I1264" s="181">
        <v>0.43099999999999999</v>
      </c>
      <c r="J1264" s="184">
        <v>1.3034185603987E-4</v>
      </c>
      <c r="K1264" s="179">
        <f t="shared" si="73"/>
        <v>2.3781740580181216E-4</v>
      </c>
      <c r="L1264" s="179">
        <f t="shared" si="71"/>
        <v>0</v>
      </c>
      <c r="M1264" s="179">
        <f t="shared" si="72"/>
        <v>0</v>
      </c>
    </row>
    <row r="1265" spans="1:13">
      <c r="A1265" s="180">
        <v>1400</v>
      </c>
      <c r="B1265" s="180" t="s">
        <v>149</v>
      </c>
      <c r="C1265" s="180" t="s">
        <v>91</v>
      </c>
      <c r="D1265" s="181">
        <v>0.22</v>
      </c>
      <c r="E1265" s="181">
        <v>50.8</v>
      </c>
      <c r="F1265" s="181">
        <v>0</v>
      </c>
      <c r="G1265" s="181">
        <v>0.70899999999999996</v>
      </c>
      <c r="H1265" s="181">
        <v>0.11700000000000001</v>
      </c>
      <c r="I1265" s="181">
        <v>0.43099999999999999</v>
      </c>
      <c r="J1265" s="184">
        <v>2.05661692643642</v>
      </c>
      <c r="K1265" s="179">
        <f t="shared" si="73"/>
        <v>3.7524346900783438</v>
      </c>
      <c r="L1265" s="179">
        <f t="shared" si="71"/>
        <v>7.2</v>
      </c>
      <c r="M1265" s="179">
        <f t="shared" si="72"/>
        <v>1.6</v>
      </c>
    </row>
    <row r="1266" spans="1:13">
      <c r="A1266" s="180">
        <v>1400</v>
      </c>
      <c r="B1266" s="180" t="s">
        <v>146</v>
      </c>
      <c r="C1266" s="180" t="s">
        <v>94</v>
      </c>
      <c r="D1266" s="181">
        <v>0.33</v>
      </c>
      <c r="E1266" s="181">
        <v>53.9</v>
      </c>
      <c r="F1266" s="181">
        <v>0.08</v>
      </c>
      <c r="G1266" s="181">
        <v>0.70899999999999996</v>
      </c>
      <c r="H1266" s="181">
        <v>0.11700000000000001</v>
      </c>
      <c r="I1266" s="181">
        <v>0.43099999999999999</v>
      </c>
      <c r="J1266" s="184">
        <v>0.15793424625272101</v>
      </c>
      <c r="K1266" s="179">
        <f t="shared" si="73"/>
        <v>0.31838096313957903</v>
      </c>
      <c r="L1266" s="179">
        <f t="shared" si="71"/>
        <v>0.6</v>
      </c>
      <c r="M1266" s="179">
        <f t="shared" si="72"/>
        <v>0.2</v>
      </c>
    </row>
    <row r="1267" spans="1:13">
      <c r="A1267" s="180">
        <v>1400</v>
      </c>
      <c r="B1267" s="180" t="s">
        <v>146</v>
      </c>
      <c r="C1267" s="180" t="s">
        <v>91</v>
      </c>
      <c r="D1267" s="181">
        <v>0.33</v>
      </c>
      <c r="E1267" s="181">
        <v>53.9</v>
      </c>
      <c r="F1267" s="181">
        <v>0.08</v>
      </c>
      <c r="G1267" s="181">
        <v>0.70899999999999996</v>
      </c>
      <c r="H1267" s="181">
        <v>0.11700000000000001</v>
      </c>
      <c r="I1267" s="181">
        <v>0.43099999999999999</v>
      </c>
      <c r="J1267" s="184">
        <v>9.8051164894891504E-2</v>
      </c>
      <c r="K1267" s="179">
        <f t="shared" si="73"/>
        <v>0.19766216040465256</v>
      </c>
      <c r="L1267" s="179">
        <f t="shared" si="71"/>
        <v>0.4</v>
      </c>
      <c r="M1267" s="179">
        <f t="shared" si="72"/>
        <v>0.1</v>
      </c>
    </row>
    <row r="1268" spans="1:13">
      <c r="A1268" s="180">
        <v>1400</v>
      </c>
      <c r="B1268" s="180" t="s">
        <v>146</v>
      </c>
      <c r="C1268" s="180" t="s">
        <v>94</v>
      </c>
      <c r="D1268" s="181">
        <v>0.33</v>
      </c>
      <c r="E1268" s="181">
        <v>53.9</v>
      </c>
      <c r="F1268" s="181">
        <v>0.08</v>
      </c>
      <c r="G1268" s="181">
        <v>0.70899999999999996</v>
      </c>
      <c r="H1268" s="181">
        <v>0.11700000000000001</v>
      </c>
      <c r="I1268" s="181">
        <v>0.43099999999999999</v>
      </c>
      <c r="J1268" s="184">
        <v>3.6553745166871101</v>
      </c>
      <c r="K1268" s="179">
        <f t="shared" si="73"/>
        <v>7.3688999496438505</v>
      </c>
      <c r="L1268" s="179">
        <f t="shared" si="71"/>
        <v>14.2</v>
      </c>
      <c r="M1268" s="179">
        <f t="shared" si="72"/>
        <v>3.6</v>
      </c>
    </row>
    <row r="1269" spans="1:13">
      <c r="A1269" s="180">
        <v>1400</v>
      </c>
      <c r="B1269" s="180" t="s">
        <v>146</v>
      </c>
      <c r="D1269" s="181">
        <v>0.33</v>
      </c>
      <c r="E1269" s="181">
        <v>53.9</v>
      </c>
      <c r="F1269" s="181">
        <v>0.08</v>
      </c>
      <c r="G1269" s="181">
        <v>0.70899999999999996</v>
      </c>
      <c r="H1269" s="181">
        <v>0.11700000000000001</v>
      </c>
      <c r="I1269" s="181">
        <v>0.43099999999999999</v>
      </c>
      <c r="J1269" s="184">
        <v>4.2048928197743703E-2</v>
      </c>
      <c r="K1269" s="179">
        <f t="shared" si="73"/>
        <v>8.4766784761566502E-2</v>
      </c>
      <c r="L1269" s="179">
        <f t="shared" si="71"/>
        <v>0.2</v>
      </c>
      <c r="M1269" s="179">
        <f t="shared" si="72"/>
        <v>0</v>
      </c>
    </row>
    <row r="1270" spans="1:13">
      <c r="A1270" s="180">
        <v>1400</v>
      </c>
      <c r="B1270" s="180" t="s">
        <v>149</v>
      </c>
      <c r="C1270" s="180" t="s">
        <v>91</v>
      </c>
      <c r="D1270" s="181">
        <v>0.22</v>
      </c>
      <c r="E1270" s="181">
        <v>50.8</v>
      </c>
      <c r="F1270" s="181">
        <v>0</v>
      </c>
      <c r="G1270" s="181">
        <v>0.70899999999999996</v>
      </c>
      <c r="H1270" s="181">
        <v>0.11700000000000001</v>
      </c>
      <c r="I1270" s="181">
        <v>0.43099999999999999</v>
      </c>
      <c r="J1270" s="184">
        <v>1.0722017043123901E-2</v>
      </c>
      <c r="K1270" s="179">
        <f t="shared" si="73"/>
        <v>1.9563034896315765E-2</v>
      </c>
      <c r="L1270" s="179">
        <f t="shared" si="71"/>
        <v>0</v>
      </c>
      <c r="M1270" s="179">
        <f t="shared" si="72"/>
        <v>0</v>
      </c>
    </row>
    <row r="1271" spans="1:13">
      <c r="A1271" s="180">
        <v>1400</v>
      </c>
      <c r="B1271" s="180" t="s">
        <v>149</v>
      </c>
      <c r="C1271" s="180" t="s">
        <v>92</v>
      </c>
      <c r="D1271" s="181">
        <v>0.22</v>
      </c>
      <c r="E1271" s="181">
        <v>50.8</v>
      </c>
      <c r="F1271" s="181">
        <v>0</v>
      </c>
      <c r="G1271" s="181">
        <v>0.70899999999999996</v>
      </c>
      <c r="H1271" s="181">
        <v>0.11700000000000001</v>
      </c>
      <c r="I1271" s="181">
        <v>0.43099999999999999</v>
      </c>
      <c r="J1271" s="184">
        <v>0.11665618267462199</v>
      </c>
      <c r="K1271" s="179">
        <f t="shared" si="73"/>
        <v>0.21284698236869282</v>
      </c>
      <c r="L1271" s="179">
        <f t="shared" si="71"/>
        <v>0.4</v>
      </c>
      <c r="M1271" s="179">
        <f t="shared" si="72"/>
        <v>0.1</v>
      </c>
    </row>
    <row r="1272" spans="1:13">
      <c r="A1272" s="180">
        <v>1400</v>
      </c>
      <c r="B1272" s="180" t="s">
        <v>149</v>
      </c>
      <c r="C1272" s="180" t="s">
        <v>92</v>
      </c>
      <c r="D1272" s="181">
        <v>0.22</v>
      </c>
      <c r="E1272" s="181">
        <v>50.8</v>
      </c>
      <c r="F1272" s="181">
        <v>0</v>
      </c>
      <c r="G1272" s="181">
        <v>0.70899999999999996</v>
      </c>
      <c r="H1272" s="181">
        <v>0.11700000000000001</v>
      </c>
      <c r="I1272" s="181">
        <v>0.43099999999999999</v>
      </c>
      <c r="J1272" s="184">
        <v>3.3913241398585701</v>
      </c>
      <c r="K1272" s="179">
        <f t="shared" si="73"/>
        <v>6.1876969814479521</v>
      </c>
      <c r="L1272" s="179">
        <f t="shared" si="71"/>
        <v>11.9</v>
      </c>
      <c r="M1272" s="179">
        <f t="shared" si="72"/>
        <v>2.7</v>
      </c>
    </row>
    <row r="1273" spans="1:13">
      <c r="A1273" s="180">
        <v>1400</v>
      </c>
      <c r="B1273" s="180" t="s">
        <v>146</v>
      </c>
      <c r="C1273" s="180" t="s">
        <v>94</v>
      </c>
      <c r="D1273" s="181">
        <v>0.33</v>
      </c>
      <c r="E1273" s="181">
        <v>53.9</v>
      </c>
      <c r="F1273" s="181">
        <v>0.08</v>
      </c>
      <c r="G1273" s="181">
        <v>0.70899999999999996</v>
      </c>
      <c r="H1273" s="181">
        <v>0.11700000000000001</v>
      </c>
      <c r="I1273" s="181">
        <v>0.43099999999999999</v>
      </c>
      <c r="J1273" s="184">
        <v>38.308612983700002</v>
      </c>
      <c r="K1273" s="179">
        <f t="shared" si="73"/>
        <v>77.226652152282369</v>
      </c>
      <c r="L1273" s="179">
        <f t="shared" si="71"/>
        <v>149</v>
      </c>
      <c r="M1273" s="179">
        <f t="shared" si="72"/>
        <v>37.200000000000003</v>
      </c>
    </row>
    <row r="1274" spans="1:13">
      <c r="A1274" s="180">
        <v>1400</v>
      </c>
      <c r="B1274" s="180" t="s">
        <v>143</v>
      </c>
      <c r="C1274" s="180" t="s">
        <v>91</v>
      </c>
      <c r="D1274" s="181">
        <v>0.19</v>
      </c>
      <c r="E1274" s="181">
        <v>57.7</v>
      </c>
      <c r="F1274" s="181">
        <v>0</v>
      </c>
      <c r="G1274" s="181">
        <v>0.70899999999999996</v>
      </c>
      <c r="H1274" s="181">
        <v>0.11700000000000001</v>
      </c>
      <c r="I1274" s="181">
        <v>0.43099999999999999</v>
      </c>
      <c r="J1274" s="184">
        <v>0.97726260648044905</v>
      </c>
      <c r="K1274" s="179">
        <f t="shared" si="73"/>
        <v>2.0252708818150285</v>
      </c>
      <c r="L1274" s="179">
        <f t="shared" si="71"/>
        <v>3.9</v>
      </c>
      <c r="M1274" s="179">
        <f t="shared" si="72"/>
        <v>0.8</v>
      </c>
    </row>
    <row r="1275" spans="1:13">
      <c r="A1275" s="180">
        <v>1400</v>
      </c>
      <c r="B1275" s="180" t="s">
        <v>143</v>
      </c>
      <c r="C1275" s="180" t="s">
        <v>92</v>
      </c>
      <c r="D1275" s="181">
        <v>0.19</v>
      </c>
      <c r="E1275" s="181">
        <v>57.7</v>
      </c>
      <c r="F1275" s="181">
        <v>0</v>
      </c>
      <c r="G1275" s="181">
        <v>0.70899999999999996</v>
      </c>
      <c r="H1275" s="181">
        <v>0.11700000000000001</v>
      </c>
      <c r="I1275" s="181">
        <v>0.43099999999999999</v>
      </c>
      <c r="J1275" s="184">
        <v>0.69715935633933401</v>
      </c>
      <c r="K1275" s="179">
        <f t="shared" si="73"/>
        <v>1.4447872404163329</v>
      </c>
      <c r="L1275" s="179">
        <f t="shared" si="71"/>
        <v>2.8</v>
      </c>
      <c r="M1275" s="179">
        <f t="shared" si="72"/>
        <v>0.6</v>
      </c>
    </row>
    <row r="1276" spans="1:13">
      <c r="A1276" s="180">
        <v>1400</v>
      </c>
      <c r="B1276" s="180" t="s">
        <v>143</v>
      </c>
      <c r="C1276" s="180" t="s">
        <v>91</v>
      </c>
      <c r="D1276" s="181">
        <v>0.19</v>
      </c>
      <c r="E1276" s="181">
        <v>57.7</v>
      </c>
      <c r="F1276" s="181">
        <v>0</v>
      </c>
      <c r="G1276" s="181">
        <v>0.70899999999999996</v>
      </c>
      <c r="H1276" s="181">
        <v>0.11700000000000001</v>
      </c>
      <c r="I1276" s="181">
        <v>0.43099999999999999</v>
      </c>
      <c r="J1276" s="184">
        <v>0.290190631576831</v>
      </c>
      <c r="K1276" s="179">
        <f t="shared" si="73"/>
        <v>0.60138864662456137</v>
      </c>
      <c r="L1276" s="179">
        <f t="shared" si="71"/>
        <v>1.2</v>
      </c>
      <c r="M1276" s="179">
        <f t="shared" si="72"/>
        <v>0.2</v>
      </c>
    </row>
    <row r="1277" spans="1:13">
      <c r="A1277" s="180">
        <v>1400</v>
      </c>
      <c r="B1277" s="180" t="s">
        <v>143</v>
      </c>
      <c r="C1277" s="180" t="s">
        <v>91</v>
      </c>
      <c r="D1277" s="181">
        <v>0.19</v>
      </c>
      <c r="E1277" s="181">
        <v>57.7</v>
      </c>
      <c r="F1277" s="181">
        <v>0</v>
      </c>
      <c r="G1277" s="181">
        <v>0.70899999999999996</v>
      </c>
      <c r="H1277" s="181">
        <v>0.11700000000000001</v>
      </c>
      <c r="I1277" s="181">
        <v>0.43099999999999999</v>
      </c>
      <c r="J1277" s="184">
        <v>4.3191194602150196</v>
      </c>
      <c r="K1277" s="179">
        <f t="shared" si="73"/>
        <v>8.9509071766874388</v>
      </c>
      <c r="L1277" s="179">
        <f t="shared" si="71"/>
        <v>17.3</v>
      </c>
      <c r="M1277" s="179">
        <f t="shared" si="72"/>
        <v>3.7</v>
      </c>
    </row>
    <row r="1278" spans="1:13">
      <c r="A1278" s="180">
        <v>1400</v>
      </c>
      <c r="B1278" s="180" t="s">
        <v>143</v>
      </c>
      <c r="C1278" s="180" t="s">
        <v>91</v>
      </c>
      <c r="D1278" s="181">
        <v>0.19</v>
      </c>
      <c r="E1278" s="181">
        <v>57.7</v>
      </c>
      <c r="F1278" s="181">
        <v>0</v>
      </c>
      <c r="G1278" s="181">
        <v>0.70899999999999996</v>
      </c>
      <c r="H1278" s="181">
        <v>0.11700000000000001</v>
      </c>
      <c r="I1278" s="181">
        <v>0.43099999999999999</v>
      </c>
      <c r="J1278" s="184">
        <v>0.122715915087376</v>
      </c>
      <c r="K1278" s="179">
        <f t="shared" si="73"/>
        <v>0.25431543979445231</v>
      </c>
      <c r="L1278" s="179">
        <f t="shared" si="71"/>
        <v>0.5</v>
      </c>
      <c r="M1278" s="179">
        <f t="shared" si="72"/>
        <v>0.1</v>
      </c>
    </row>
    <row r="1279" spans="1:13">
      <c r="A1279" s="180">
        <v>1400</v>
      </c>
      <c r="B1279" s="180" t="s">
        <v>143</v>
      </c>
      <c r="C1279" s="180" t="s">
        <v>92</v>
      </c>
      <c r="D1279" s="181">
        <v>0.19</v>
      </c>
      <c r="E1279" s="181">
        <v>57.7</v>
      </c>
      <c r="F1279" s="181">
        <v>0</v>
      </c>
      <c r="G1279" s="181">
        <v>0.70899999999999996</v>
      </c>
      <c r="H1279" s="181">
        <v>0.11700000000000001</v>
      </c>
      <c r="I1279" s="181">
        <v>0.43099999999999999</v>
      </c>
      <c r="J1279" s="184">
        <v>1.9200882905230698E-2</v>
      </c>
      <c r="K1279" s="179">
        <f t="shared" si="73"/>
        <v>3.9791749725442555E-2</v>
      </c>
      <c r="L1279" s="179">
        <f t="shared" si="71"/>
        <v>0.1</v>
      </c>
      <c r="M1279" s="179">
        <f t="shared" si="72"/>
        <v>0</v>
      </c>
    </row>
    <row r="1280" spans="1:13">
      <c r="A1280" s="180">
        <v>1400</v>
      </c>
      <c r="B1280" s="180" t="s">
        <v>97</v>
      </c>
      <c r="C1280" s="180" t="s">
        <v>91</v>
      </c>
      <c r="D1280" s="181">
        <v>0</v>
      </c>
      <c r="E1280" s="181">
        <v>49.3</v>
      </c>
      <c r="F1280" s="181">
        <v>0.33</v>
      </c>
      <c r="G1280" s="181">
        <v>0.70899999999999996</v>
      </c>
      <c r="H1280" s="181">
        <v>0.11700000000000001</v>
      </c>
      <c r="I1280" s="181">
        <v>0.43099999999999999</v>
      </c>
      <c r="J1280" s="184">
        <v>5.2706780023995501</v>
      </c>
      <c r="K1280" s="179">
        <f t="shared" ref="K1280:K1281" si="76">((E1280*I1280*J1280/12)+(F1280*J1280))*0.765</f>
        <v>8.4701330583528964</v>
      </c>
      <c r="L1280" s="179">
        <f t="shared" si="71"/>
        <v>16.3</v>
      </c>
      <c r="M1280" s="179">
        <f t="shared" si="72"/>
        <v>2.7</v>
      </c>
    </row>
    <row r="1281" spans="1:13">
      <c r="A1281" s="180">
        <v>1400</v>
      </c>
      <c r="B1281" s="180" t="s">
        <v>97</v>
      </c>
      <c r="C1281" s="180" t="s">
        <v>92</v>
      </c>
      <c r="D1281" s="181">
        <v>0</v>
      </c>
      <c r="E1281" s="181">
        <v>49.3</v>
      </c>
      <c r="F1281" s="181">
        <v>0.33</v>
      </c>
      <c r="G1281" s="181">
        <v>0.70899999999999996</v>
      </c>
      <c r="H1281" s="181">
        <v>0.11700000000000001</v>
      </c>
      <c r="I1281" s="181">
        <v>0.43099999999999999</v>
      </c>
      <c r="J1281" s="184">
        <v>2.75488537527416</v>
      </c>
      <c r="K1281" s="179">
        <f t="shared" si="76"/>
        <v>4.4271810341021292</v>
      </c>
      <c r="L1281" s="179">
        <f t="shared" si="71"/>
        <v>8.5</v>
      </c>
      <c r="M1281" s="179">
        <f t="shared" si="72"/>
        <v>1.4</v>
      </c>
    </row>
    <row r="1282" spans="1:13">
      <c r="A1282" s="180">
        <v>1400</v>
      </c>
      <c r="B1282" s="180" t="s">
        <v>143</v>
      </c>
      <c r="C1282" s="180" t="s">
        <v>92</v>
      </c>
      <c r="D1282" s="181">
        <v>0.19</v>
      </c>
      <c r="E1282" s="181">
        <v>57.7</v>
      </c>
      <c r="F1282" s="181">
        <v>0</v>
      </c>
      <c r="G1282" s="181">
        <v>0.70899999999999996</v>
      </c>
      <c r="H1282" s="181">
        <v>0.11700000000000001</v>
      </c>
      <c r="I1282" s="181">
        <v>0.43099999999999999</v>
      </c>
      <c r="J1282" s="184">
        <v>2.2786630257150602</v>
      </c>
      <c r="K1282" s="179">
        <f t="shared" si="73"/>
        <v>4.7222822656333436</v>
      </c>
      <c r="L1282" s="179">
        <f t="shared" si="71"/>
        <v>9.1</v>
      </c>
      <c r="M1282" s="179">
        <f t="shared" si="72"/>
        <v>1.9</v>
      </c>
    </row>
    <row r="1283" spans="1:13">
      <c r="A1283" s="180">
        <v>1400</v>
      </c>
      <c r="B1283" s="180" t="s">
        <v>149</v>
      </c>
      <c r="C1283" s="180" t="s">
        <v>91</v>
      </c>
      <c r="D1283" s="181">
        <v>0.22</v>
      </c>
      <c r="E1283" s="181">
        <v>50.8</v>
      </c>
      <c r="F1283" s="181">
        <v>0</v>
      </c>
      <c r="G1283" s="181">
        <v>0.70899999999999996</v>
      </c>
      <c r="H1283" s="181">
        <v>0.11700000000000001</v>
      </c>
      <c r="I1283" s="181">
        <v>0.43099999999999999</v>
      </c>
      <c r="J1283" s="184">
        <v>0.329684608311128</v>
      </c>
      <c r="K1283" s="179">
        <f t="shared" ref="K1283:K1346" si="77">(E1283*I1283*J1283/12)+(F1283*J1283)</f>
        <v>0.60153154683754051</v>
      </c>
      <c r="L1283" s="179">
        <f t="shared" ref="L1283:L1346" si="78">ROUND(2.721*G1283*K1283,1)</f>
        <v>1.2</v>
      </c>
      <c r="M1283" s="179">
        <f t="shared" ref="M1283:M1346" si="79">ROUND((2.721*H1283*K1283)+(D1283*J1283),1)</f>
        <v>0.3</v>
      </c>
    </row>
    <row r="1284" spans="1:13">
      <c r="A1284" s="180">
        <v>1400</v>
      </c>
      <c r="B1284" s="180" t="s">
        <v>149</v>
      </c>
      <c r="D1284" s="181">
        <v>0.22</v>
      </c>
      <c r="E1284" s="181">
        <v>50.8</v>
      </c>
      <c r="F1284" s="181">
        <v>0</v>
      </c>
      <c r="G1284" s="181">
        <v>0.70899999999999996</v>
      </c>
      <c r="H1284" s="181">
        <v>0.11700000000000001</v>
      </c>
      <c r="I1284" s="181">
        <v>0.43099999999999999</v>
      </c>
      <c r="J1284" s="184">
        <v>9.05894735018529E-3</v>
      </c>
      <c r="K1284" s="179">
        <f t="shared" si="77"/>
        <v>1.6528653370236408E-2</v>
      </c>
      <c r="L1284" s="179">
        <f t="shared" si="78"/>
        <v>0</v>
      </c>
      <c r="M1284" s="179">
        <f t="shared" si="79"/>
        <v>0</v>
      </c>
    </row>
    <row r="1285" spans="1:13">
      <c r="A1285" s="180">
        <v>1400</v>
      </c>
      <c r="B1285" s="180" t="s">
        <v>143</v>
      </c>
      <c r="C1285" s="180" t="s">
        <v>94</v>
      </c>
      <c r="D1285" s="181">
        <v>0.19</v>
      </c>
      <c r="E1285" s="181">
        <v>57.7</v>
      </c>
      <c r="F1285" s="181">
        <v>0</v>
      </c>
      <c r="G1285" s="181">
        <v>0.70899999999999996</v>
      </c>
      <c r="H1285" s="181">
        <v>0.11700000000000001</v>
      </c>
      <c r="I1285" s="181">
        <v>0.43099999999999999</v>
      </c>
      <c r="J1285" s="184">
        <v>38.981777624599999</v>
      </c>
      <c r="K1285" s="179">
        <f t="shared" si="77"/>
        <v>80.785511101074164</v>
      </c>
      <c r="L1285" s="179">
        <f t="shared" si="78"/>
        <v>155.9</v>
      </c>
      <c r="M1285" s="179">
        <f t="shared" si="79"/>
        <v>33.1</v>
      </c>
    </row>
    <row r="1286" spans="1:13">
      <c r="A1286" s="180">
        <v>1400</v>
      </c>
      <c r="B1286" s="180" t="s">
        <v>149</v>
      </c>
      <c r="C1286" s="180" t="s">
        <v>92</v>
      </c>
      <c r="D1286" s="181">
        <v>0.22</v>
      </c>
      <c r="E1286" s="181">
        <v>50.8</v>
      </c>
      <c r="F1286" s="181">
        <v>0</v>
      </c>
      <c r="G1286" s="181">
        <v>0.70899999999999996</v>
      </c>
      <c r="H1286" s="181">
        <v>0.11700000000000001</v>
      </c>
      <c r="I1286" s="181">
        <v>0.43099999999999999</v>
      </c>
      <c r="J1286" s="184">
        <v>2.4976248768146498</v>
      </c>
      <c r="K1286" s="179">
        <f t="shared" si="77"/>
        <v>4.5570830960734492</v>
      </c>
      <c r="L1286" s="179">
        <f t="shared" si="78"/>
        <v>8.8000000000000007</v>
      </c>
      <c r="M1286" s="179">
        <f t="shared" si="79"/>
        <v>2</v>
      </c>
    </row>
    <row r="1287" spans="1:13">
      <c r="A1287" s="180">
        <v>1400</v>
      </c>
      <c r="B1287" s="180" t="s">
        <v>149</v>
      </c>
      <c r="C1287" s="180" t="s">
        <v>92</v>
      </c>
      <c r="D1287" s="181">
        <v>0.22</v>
      </c>
      <c r="E1287" s="181">
        <v>50.8</v>
      </c>
      <c r="F1287" s="181">
        <v>0</v>
      </c>
      <c r="G1287" s="181">
        <v>0.70899999999999996</v>
      </c>
      <c r="H1287" s="181">
        <v>0.11700000000000001</v>
      </c>
      <c r="I1287" s="181">
        <v>0.43099999999999999</v>
      </c>
      <c r="J1287" s="184">
        <v>1.0077088847359501</v>
      </c>
      <c r="K1287" s="179">
        <f t="shared" si="77"/>
        <v>1.8386320407930568</v>
      </c>
      <c r="L1287" s="179">
        <f t="shared" si="78"/>
        <v>3.5</v>
      </c>
      <c r="M1287" s="179">
        <f t="shared" si="79"/>
        <v>0.8</v>
      </c>
    </row>
    <row r="1288" spans="1:13">
      <c r="A1288" s="180">
        <v>1400</v>
      </c>
      <c r="B1288" s="180" t="s">
        <v>149</v>
      </c>
      <c r="C1288" s="180" t="s">
        <v>92</v>
      </c>
      <c r="D1288" s="181">
        <v>0.22</v>
      </c>
      <c r="E1288" s="181">
        <v>50.8</v>
      </c>
      <c r="F1288" s="181">
        <v>0</v>
      </c>
      <c r="G1288" s="181">
        <v>0.70899999999999996</v>
      </c>
      <c r="H1288" s="181">
        <v>0.11700000000000001</v>
      </c>
      <c r="I1288" s="181">
        <v>0.43099999999999999</v>
      </c>
      <c r="J1288" s="184">
        <v>1.5585645492061599</v>
      </c>
      <c r="K1288" s="179">
        <f t="shared" si="77"/>
        <v>2.8437049243299195</v>
      </c>
      <c r="L1288" s="179">
        <f t="shared" si="78"/>
        <v>5.5</v>
      </c>
      <c r="M1288" s="179">
        <f t="shared" si="79"/>
        <v>1.2</v>
      </c>
    </row>
    <row r="1289" spans="1:13">
      <c r="A1289" s="180">
        <v>1400</v>
      </c>
      <c r="B1289" s="180" t="s">
        <v>149</v>
      </c>
      <c r="C1289" s="180" t="s">
        <v>91</v>
      </c>
      <c r="D1289" s="181">
        <v>0.22</v>
      </c>
      <c r="E1289" s="181">
        <v>50.8</v>
      </c>
      <c r="F1289" s="181">
        <v>0</v>
      </c>
      <c r="G1289" s="181">
        <v>0.70899999999999996</v>
      </c>
      <c r="H1289" s="181">
        <v>0.11700000000000001</v>
      </c>
      <c r="I1289" s="181">
        <v>0.43099999999999999</v>
      </c>
      <c r="J1289" s="184">
        <v>8.77371394079994</v>
      </c>
      <c r="K1289" s="179">
        <f t="shared" si="77"/>
        <v>16.008225999252211</v>
      </c>
      <c r="L1289" s="179">
        <f t="shared" si="78"/>
        <v>30.9</v>
      </c>
      <c r="M1289" s="179">
        <f t="shared" si="79"/>
        <v>7</v>
      </c>
    </row>
    <row r="1290" spans="1:13">
      <c r="A1290" s="180">
        <v>1400</v>
      </c>
      <c r="B1290" s="180" t="s">
        <v>143</v>
      </c>
      <c r="C1290" s="180" t="s">
        <v>91</v>
      </c>
      <c r="D1290" s="181">
        <v>0.19</v>
      </c>
      <c r="E1290" s="181">
        <v>57.7</v>
      </c>
      <c r="F1290" s="181">
        <v>0</v>
      </c>
      <c r="G1290" s="181">
        <v>0.70899999999999996</v>
      </c>
      <c r="H1290" s="181">
        <v>0.11700000000000001</v>
      </c>
      <c r="I1290" s="181">
        <v>0.43099999999999999</v>
      </c>
      <c r="J1290" s="184">
        <v>7.5851560630133602E-3</v>
      </c>
      <c r="K1290" s="179">
        <f t="shared" si="77"/>
        <v>1.571941421535503E-2</v>
      </c>
      <c r="L1290" s="179">
        <f t="shared" si="78"/>
        <v>0</v>
      </c>
      <c r="M1290" s="179">
        <f t="shared" si="79"/>
        <v>0</v>
      </c>
    </row>
    <row r="1291" spans="1:13">
      <c r="A1291" s="180">
        <v>1400</v>
      </c>
      <c r="B1291" s="180" t="s">
        <v>149</v>
      </c>
      <c r="C1291" s="180" t="s">
        <v>91</v>
      </c>
      <c r="D1291" s="181">
        <v>0.22</v>
      </c>
      <c r="E1291" s="181">
        <v>50.8</v>
      </c>
      <c r="F1291" s="181">
        <v>0</v>
      </c>
      <c r="G1291" s="181">
        <v>0.70899999999999996</v>
      </c>
      <c r="H1291" s="181">
        <v>0.11700000000000001</v>
      </c>
      <c r="I1291" s="181">
        <v>0.43099999999999999</v>
      </c>
      <c r="J1291" s="184">
        <v>0.15195121255067401</v>
      </c>
      <c r="K1291" s="179">
        <f t="shared" si="77"/>
        <v>0.27724511737954144</v>
      </c>
      <c r="L1291" s="179">
        <f t="shared" si="78"/>
        <v>0.5</v>
      </c>
      <c r="M1291" s="179">
        <f t="shared" si="79"/>
        <v>0.1</v>
      </c>
    </row>
    <row r="1292" spans="1:13">
      <c r="A1292" s="180">
        <v>1400</v>
      </c>
      <c r="B1292" s="180" t="s">
        <v>149</v>
      </c>
      <c r="C1292" s="180" t="s">
        <v>92</v>
      </c>
      <c r="D1292" s="181">
        <v>0.22</v>
      </c>
      <c r="E1292" s="181">
        <v>50.8</v>
      </c>
      <c r="F1292" s="181">
        <v>0</v>
      </c>
      <c r="G1292" s="181">
        <v>0.70899999999999996</v>
      </c>
      <c r="H1292" s="181">
        <v>0.11700000000000001</v>
      </c>
      <c r="I1292" s="181">
        <v>0.43099999999999999</v>
      </c>
      <c r="J1292" s="184">
        <v>1.2372510129426799</v>
      </c>
      <c r="K1292" s="179">
        <f t="shared" si="77"/>
        <v>2.2574469565147823</v>
      </c>
      <c r="L1292" s="179">
        <f t="shared" si="78"/>
        <v>4.4000000000000004</v>
      </c>
      <c r="M1292" s="179">
        <f t="shared" si="79"/>
        <v>1</v>
      </c>
    </row>
    <row r="1293" spans="1:13">
      <c r="A1293" s="180">
        <v>1400</v>
      </c>
      <c r="B1293" s="180" t="s">
        <v>143</v>
      </c>
      <c r="C1293" s="180" t="s">
        <v>91</v>
      </c>
      <c r="D1293" s="181">
        <v>0.19</v>
      </c>
      <c r="E1293" s="181">
        <v>57.7</v>
      </c>
      <c r="F1293" s="181">
        <v>0</v>
      </c>
      <c r="G1293" s="181">
        <v>0.70899999999999996</v>
      </c>
      <c r="H1293" s="181">
        <v>0.11700000000000001</v>
      </c>
      <c r="I1293" s="181">
        <v>0.43099999999999999</v>
      </c>
      <c r="J1293" s="184">
        <v>0.21958372104206</v>
      </c>
      <c r="K1293" s="179">
        <f t="shared" si="77"/>
        <v>0.45506347362322314</v>
      </c>
      <c r="L1293" s="179">
        <f t="shared" si="78"/>
        <v>0.9</v>
      </c>
      <c r="M1293" s="179">
        <f t="shared" si="79"/>
        <v>0.2</v>
      </c>
    </row>
    <row r="1294" spans="1:13">
      <c r="A1294" s="180">
        <v>1400</v>
      </c>
      <c r="B1294" s="180" t="s">
        <v>143</v>
      </c>
      <c r="C1294" s="180" t="s">
        <v>92</v>
      </c>
      <c r="D1294" s="181">
        <v>0.19</v>
      </c>
      <c r="E1294" s="181">
        <v>57.7</v>
      </c>
      <c r="F1294" s="181">
        <v>0</v>
      </c>
      <c r="G1294" s="181">
        <v>0.70899999999999996</v>
      </c>
      <c r="H1294" s="181">
        <v>0.11700000000000001</v>
      </c>
      <c r="I1294" s="181">
        <v>0.43099999999999999</v>
      </c>
      <c r="J1294" s="184">
        <v>0.196416672864167</v>
      </c>
      <c r="K1294" s="179">
        <f t="shared" si="77"/>
        <v>0.40705227603809252</v>
      </c>
      <c r="L1294" s="179">
        <f t="shared" si="78"/>
        <v>0.8</v>
      </c>
      <c r="M1294" s="179">
        <f t="shared" si="79"/>
        <v>0.2</v>
      </c>
    </row>
    <row r="1295" spans="1:13">
      <c r="A1295" s="180">
        <v>1400</v>
      </c>
      <c r="B1295" s="180" t="s">
        <v>97</v>
      </c>
      <c r="C1295" s="180" t="s">
        <v>92</v>
      </c>
      <c r="D1295" s="181">
        <v>0</v>
      </c>
      <c r="E1295" s="181">
        <v>49.3</v>
      </c>
      <c r="F1295" s="181">
        <v>0.33</v>
      </c>
      <c r="G1295" s="181">
        <v>0.70899999999999996</v>
      </c>
      <c r="H1295" s="181">
        <v>0.11700000000000001</v>
      </c>
      <c r="I1295" s="181">
        <v>0.43099999999999999</v>
      </c>
      <c r="J1295" s="184">
        <v>2.4941624574769898</v>
      </c>
      <c r="K1295" s="179">
        <f t="shared" ref="K1295:K1296" si="80">((E1295*I1295*J1295/12)+(F1295*J1295))*0.765</f>
        <v>4.008191711647096</v>
      </c>
      <c r="L1295" s="179">
        <f t="shared" si="78"/>
        <v>7.7</v>
      </c>
      <c r="M1295" s="179">
        <f t="shared" si="79"/>
        <v>1.3</v>
      </c>
    </row>
    <row r="1296" spans="1:13">
      <c r="A1296" s="180">
        <v>1400</v>
      </c>
      <c r="B1296" s="180" t="s">
        <v>97</v>
      </c>
      <c r="C1296" s="180" t="s">
        <v>92</v>
      </c>
      <c r="D1296" s="181">
        <v>0</v>
      </c>
      <c r="E1296" s="181">
        <v>49.3</v>
      </c>
      <c r="F1296" s="181">
        <v>0.33</v>
      </c>
      <c r="G1296" s="181">
        <v>0.70899999999999996</v>
      </c>
      <c r="H1296" s="181">
        <v>0.11700000000000001</v>
      </c>
      <c r="I1296" s="181">
        <v>0.43099999999999999</v>
      </c>
      <c r="J1296" s="184">
        <v>7.3229217431675098</v>
      </c>
      <c r="K1296" s="179">
        <f t="shared" si="80"/>
        <v>11.768148521365957</v>
      </c>
      <c r="L1296" s="179">
        <f t="shared" si="78"/>
        <v>22.7</v>
      </c>
      <c r="M1296" s="179">
        <f t="shared" si="79"/>
        <v>3.7</v>
      </c>
    </row>
    <row r="1297" spans="1:13">
      <c r="A1297" s="180">
        <v>1400</v>
      </c>
      <c r="B1297" s="180" t="s">
        <v>149</v>
      </c>
      <c r="C1297" s="180" t="s">
        <v>91</v>
      </c>
      <c r="D1297" s="181">
        <v>0.22</v>
      </c>
      <c r="E1297" s="181">
        <v>50.8</v>
      </c>
      <c r="F1297" s="181">
        <v>0</v>
      </c>
      <c r="G1297" s="181">
        <v>0.70899999999999996</v>
      </c>
      <c r="H1297" s="181">
        <v>0.11700000000000001</v>
      </c>
      <c r="I1297" s="181">
        <v>0.43099999999999999</v>
      </c>
      <c r="J1297" s="184">
        <v>1.8759742135157499E-2</v>
      </c>
      <c r="K1297" s="179">
        <f t="shared" si="77"/>
        <v>3.4228400175070534E-2</v>
      </c>
      <c r="L1297" s="179">
        <f t="shared" si="78"/>
        <v>0.1</v>
      </c>
      <c r="M1297" s="179">
        <f t="shared" si="79"/>
        <v>0</v>
      </c>
    </row>
    <row r="1298" spans="1:13">
      <c r="A1298" s="180">
        <v>1400</v>
      </c>
      <c r="B1298" s="180" t="s">
        <v>143</v>
      </c>
      <c r="C1298" s="180" t="s">
        <v>92</v>
      </c>
      <c r="D1298" s="181">
        <v>0.19</v>
      </c>
      <c r="E1298" s="181">
        <v>57.7</v>
      </c>
      <c r="F1298" s="181">
        <v>0</v>
      </c>
      <c r="G1298" s="181">
        <v>0.70899999999999996</v>
      </c>
      <c r="H1298" s="181">
        <v>0.11700000000000001</v>
      </c>
      <c r="I1298" s="181">
        <v>0.43099999999999999</v>
      </c>
      <c r="J1298" s="184">
        <v>0.22763379505624501</v>
      </c>
      <c r="K1298" s="179">
        <f t="shared" si="77"/>
        <v>0.47174637992627</v>
      </c>
      <c r="L1298" s="179">
        <f t="shared" si="78"/>
        <v>0.9</v>
      </c>
      <c r="M1298" s="179">
        <f t="shared" si="79"/>
        <v>0.2</v>
      </c>
    </row>
    <row r="1299" spans="1:13">
      <c r="A1299" s="180">
        <v>1400</v>
      </c>
      <c r="B1299" s="180" t="s">
        <v>143</v>
      </c>
      <c r="C1299" s="180" t="s">
        <v>92</v>
      </c>
      <c r="D1299" s="181">
        <v>0.19</v>
      </c>
      <c r="E1299" s="181">
        <v>57.7</v>
      </c>
      <c r="F1299" s="181">
        <v>0</v>
      </c>
      <c r="G1299" s="181">
        <v>0.70899999999999996</v>
      </c>
      <c r="H1299" s="181">
        <v>0.11700000000000001</v>
      </c>
      <c r="I1299" s="181">
        <v>0.43099999999999999</v>
      </c>
      <c r="J1299" s="184">
        <v>0.72128710723199296</v>
      </c>
      <c r="K1299" s="179">
        <f t="shared" si="77"/>
        <v>1.4947893903016887</v>
      </c>
      <c r="L1299" s="179">
        <f t="shared" si="78"/>
        <v>2.9</v>
      </c>
      <c r="M1299" s="179">
        <f t="shared" si="79"/>
        <v>0.6</v>
      </c>
    </row>
    <row r="1300" spans="1:13">
      <c r="A1300" s="180">
        <v>1400</v>
      </c>
      <c r="B1300" s="180" t="s">
        <v>149</v>
      </c>
      <c r="C1300" s="180" t="s">
        <v>91</v>
      </c>
      <c r="D1300" s="181">
        <v>0.22</v>
      </c>
      <c r="E1300" s="181">
        <v>50.8</v>
      </c>
      <c r="F1300" s="181">
        <v>0</v>
      </c>
      <c r="G1300" s="181">
        <v>0.70899999999999996</v>
      </c>
      <c r="H1300" s="181">
        <v>0.11700000000000001</v>
      </c>
      <c r="I1300" s="181">
        <v>0.43099999999999999</v>
      </c>
      <c r="J1300" s="184">
        <v>0.97282645149969305</v>
      </c>
      <c r="K1300" s="179">
        <f t="shared" si="77"/>
        <v>1.7749867158579564</v>
      </c>
      <c r="L1300" s="179">
        <f t="shared" si="78"/>
        <v>3.4</v>
      </c>
      <c r="M1300" s="179">
        <f t="shared" si="79"/>
        <v>0.8</v>
      </c>
    </row>
    <row r="1301" spans="1:13">
      <c r="A1301" s="180">
        <v>1400</v>
      </c>
      <c r="B1301" s="180" t="s">
        <v>149</v>
      </c>
      <c r="C1301" s="180" t="s">
        <v>92</v>
      </c>
      <c r="D1301" s="181">
        <v>0.22</v>
      </c>
      <c r="E1301" s="181">
        <v>50.8</v>
      </c>
      <c r="F1301" s="181">
        <v>0</v>
      </c>
      <c r="G1301" s="181">
        <v>0.70899999999999996</v>
      </c>
      <c r="H1301" s="181">
        <v>0.11700000000000001</v>
      </c>
      <c r="I1301" s="181">
        <v>0.43099999999999999</v>
      </c>
      <c r="J1301" s="184">
        <v>2.7194650401357401</v>
      </c>
      <c r="K1301" s="179">
        <f t="shared" si="77"/>
        <v>4.9618452633969996</v>
      </c>
      <c r="L1301" s="179">
        <f t="shared" si="78"/>
        <v>9.6</v>
      </c>
      <c r="M1301" s="179">
        <f t="shared" si="79"/>
        <v>2.2000000000000002</v>
      </c>
    </row>
    <row r="1302" spans="1:13">
      <c r="A1302" s="180">
        <v>1400</v>
      </c>
      <c r="B1302" s="180" t="s">
        <v>149</v>
      </c>
      <c r="C1302" s="180" t="s">
        <v>94</v>
      </c>
      <c r="D1302" s="181">
        <v>0.22</v>
      </c>
      <c r="E1302" s="181">
        <v>50.8</v>
      </c>
      <c r="F1302" s="181">
        <v>0</v>
      </c>
      <c r="G1302" s="181">
        <v>0.70899999999999996</v>
      </c>
      <c r="H1302" s="181">
        <v>0.11700000000000001</v>
      </c>
      <c r="I1302" s="181">
        <v>0.43099999999999999</v>
      </c>
      <c r="J1302" s="184">
        <v>5.6680876705955403E-2</v>
      </c>
      <c r="K1302" s="179">
        <f t="shared" si="77"/>
        <v>0.10341803827512937</v>
      </c>
      <c r="L1302" s="179">
        <f t="shared" si="78"/>
        <v>0.2</v>
      </c>
      <c r="M1302" s="179">
        <f t="shared" si="79"/>
        <v>0</v>
      </c>
    </row>
    <row r="1303" spans="1:13">
      <c r="A1303" s="180">
        <v>1400</v>
      </c>
      <c r="B1303" s="180" t="s">
        <v>149</v>
      </c>
      <c r="C1303" s="180" t="s">
        <v>94</v>
      </c>
      <c r="D1303" s="181">
        <v>0.22</v>
      </c>
      <c r="E1303" s="181">
        <v>50.8</v>
      </c>
      <c r="F1303" s="181">
        <v>0</v>
      </c>
      <c r="G1303" s="181">
        <v>0.70899999999999996</v>
      </c>
      <c r="H1303" s="181">
        <v>0.11700000000000001</v>
      </c>
      <c r="I1303" s="181">
        <v>0.43099999999999999</v>
      </c>
      <c r="J1303" s="184">
        <v>0.112263805404916</v>
      </c>
      <c r="K1303" s="179">
        <f t="shared" si="77"/>
        <v>0.20483279721496292</v>
      </c>
      <c r="L1303" s="179">
        <f t="shared" si="78"/>
        <v>0.4</v>
      </c>
      <c r="M1303" s="179">
        <f t="shared" si="79"/>
        <v>0.1</v>
      </c>
    </row>
    <row r="1304" spans="1:13">
      <c r="A1304" s="180">
        <v>1400</v>
      </c>
      <c r="B1304" s="180" t="s">
        <v>149</v>
      </c>
      <c r="C1304" s="180" t="s">
        <v>92</v>
      </c>
      <c r="D1304" s="181">
        <v>0.22</v>
      </c>
      <c r="E1304" s="181">
        <v>50.8</v>
      </c>
      <c r="F1304" s="181">
        <v>0</v>
      </c>
      <c r="G1304" s="181">
        <v>0.70899999999999996</v>
      </c>
      <c r="H1304" s="181">
        <v>0.11700000000000001</v>
      </c>
      <c r="I1304" s="181">
        <v>0.43099999999999999</v>
      </c>
      <c r="J1304" s="184">
        <v>7.8245294043990405E-3</v>
      </c>
      <c r="K1304" s="179">
        <f t="shared" si="77"/>
        <v>1.4276375533619677E-2</v>
      </c>
      <c r="L1304" s="179">
        <f t="shared" si="78"/>
        <v>0</v>
      </c>
      <c r="M1304" s="179">
        <f t="shared" si="79"/>
        <v>0</v>
      </c>
    </row>
    <row r="1305" spans="1:13">
      <c r="A1305" s="180">
        <v>1400</v>
      </c>
      <c r="B1305" s="180" t="s">
        <v>149</v>
      </c>
      <c r="C1305" s="180" t="s">
        <v>92</v>
      </c>
      <c r="D1305" s="181">
        <v>0.22</v>
      </c>
      <c r="E1305" s="181">
        <v>50.8</v>
      </c>
      <c r="F1305" s="181">
        <v>0</v>
      </c>
      <c r="G1305" s="181">
        <v>0.70899999999999996</v>
      </c>
      <c r="H1305" s="181">
        <v>0.11700000000000001</v>
      </c>
      <c r="I1305" s="181">
        <v>0.43099999999999999</v>
      </c>
      <c r="J1305" s="184">
        <v>2.703466130182</v>
      </c>
      <c r="K1305" s="179">
        <f t="shared" si="77"/>
        <v>4.932654185592404</v>
      </c>
      <c r="L1305" s="179">
        <f t="shared" si="78"/>
        <v>9.5</v>
      </c>
      <c r="M1305" s="179">
        <f t="shared" si="79"/>
        <v>2.2000000000000002</v>
      </c>
    </row>
    <row r="1306" spans="1:13">
      <c r="A1306" s="180">
        <v>1400</v>
      </c>
      <c r="B1306" s="180" t="s">
        <v>149</v>
      </c>
      <c r="C1306" s="180" t="s">
        <v>91</v>
      </c>
      <c r="D1306" s="181">
        <v>0.22</v>
      </c>
      <c r="E1306" s="181">
        <v>50.8</v>
      </c>
      <c r="F1306" s="181">
        <v>0</v>
      </c>
      <c r="G1306" s="181">
        <v>0.70899999999999996</v>
      </c>
      <c r="H1306" s="181">
        <v>0.11700000000000001</v>
      </c>
      <c r="I1306" s="181">
        <v>0.43099999999999999</v>
      </c>
      <c r="J1306" s="184">
        <v>5.1368744104635002</v>
      </c>
      <c r="K1306" s="179">
        <f t="shared" si="77"/>
        <v>9.3725698201846868</v>
      </c>
      <c r="L1306" s="179">
        <f t="shared" si="78"/>
        <v>18.100000000000001</v>
      </c>
      <c r="M1306" s="179">
        <f t="shared" si="79"/>
        <v>4.0999999999999996</v>
      </c>
    </row>
    <row r="1307" spans="1:13">
      <c r="A1307" s="180">
        <v>1400</v>
      </c>
      <c r="B1307" s="180" t="s">
        <v>146</v>
      </c>
      <c r="C1307" s="180" t="s">
        <v>92</v>
      </c>
      <c r="D1307" s="181">
        <v>0.33</v>
      </c>
      <c r="E1307" s="181">
        <v>53.9</v>
      </c>
      <c r="F1307" s="181">
        <v>0.08</v>
      </c>
      <c r="G1307" s="181">
        <v>0.70899999999999996</v>
      </c>
      <c r="H1307" s="181">
        <v>0.11700000000000001</v>
      </c>
      <c r="I1307" s="181">
        <v>0.43099999999999999</v>
      </c>
      <c r="J1307" s="184">
        <v>0.73464628183457203</v>
      </c>
      <c r="K1307" s="179">
        <f t="shared" si="77"/>
        <v>1.4809795616026624</v>
      </c>
      <c r="L1307" s="179">
        <f t="shared" si="78"/>
        <v>2.9</v>
      </c>
      <c r="M1307" s="179">
        <f t="shared" si="79"/>
        <v>0.7</v>
      </c>
    </row>
    <row r="1308" spans="1:13">
      <c r="A1308" s="180">
        <v>1400</v>
      </c>
      <c r="B1308" s="180" t="s">
        <v>146</v>
      </c>
      <c r="C1308" s="180" t="s">
        <v>94</v>
      </c>
      <c r="D1308" s="181">
        <v>0.33</v>
      </c>
      <c r="E1308" s="181">
        <v>53.9</v>
      </c>
      <c r="F1308" s="181">
        <v>0.08</v>
      </c>
      <c r="G1308" s="181">
        <v>0.70899999999999996</v>
      </c>
      <c r="H1308" s="181">
        <v>0.11700000000000001</v>
      </c>
      <c r="I1308" s="181">
        <v>0.43099999999999999</v>
      </c>
      <c r="J1308" s="184">
        <v>22.865118141100002</v>
      </c>
      <c r="K1308" s="179">
        <f t="shared" si="77"/>
        <v>46.093982203294672</v>
      </c>
      <c r="L1308" s="179">
        <f t="shared" si="78"/>
        <v>88.9</v>
      </c>
      <c r="M1308" s="179">
        <f t="shared" si="79"/>
        <v>22.2</v>
      </c>
    </row>
    <row r="1309" spans="1:13">
      <c r="A1309" s="180">
        <v>1400</v>
      </c>
      <c r="B1309" s="180" t="s">
        <v>146</v>
      </c>
      <c r="C1309" s="180" t="s">
        <v>94</v>
      </c>
      <c r="D1309" s="181">
        <v>0.33</v>
      </c>
      <c r="E1309" s="181">
        <v>53.9</v>
      </c>
      <c r="F1309" s="181">
        <v>0.08</v>
      </c>
      <c r="G1309" s="181">
        <v>0.70899999999999996</v>
      </c>
      <c r="H1309" s="181">
        <v>0.11700000000000001</v>
      </c>
      <c r="I1309" s="181">
        <v>0.43099999999999999</v>
      </c>
      <c r="J1309" s="184">
        <v>2.3657430913128699</v>
      </c>
      <c r="K1309" s="179">
        <f t="shared" si="77"/>
        <v>4.769121212303375</v>
      </c>
      <c r="L1309" s="179">
        <f t="shared" si="78"/>
        <v>9.1999999999999993</v>
      </c>
      <c r="M1309" s="179">
        <f t="shared" si="79"/>
        <v>2.2999999999999998</v>
      </c>
    </row>
    <row r="1310" spans="1:13">
      <c r="A1310" s="180">
        <v>1400</v>
      </c>
      <c r="B1310" s="180" t="s">
        <v>149</v>
      </c>
      <c r="C1310" s="180" t="s">
        <v>91</v>
      </c>
      <c r="D1310" s="181">
        <v>0.22</v>
      </c>
      <c r="E1310" s="181">
        <v>50.8</v>
      </c>
      <c r="F1310" s="181">
        <v>0</v>
      </c>
      <c r="G1310" s="181">
        <v>0.70899999999999996</v>
      </c>
      <c r="H1310" s="181">
        <v>0.11700000000000001</v>
      </c>
      <c r="I1310" s="181">
        <v>0.43099999999999999</v>
      </c>
      <c r="J1310" s="184">
        <v>1.82165967367023</v>
      </c>
      <c r="K1310" s="179">
        <f t="shared" si="77"/>
        <v>3.3237395185895795</v>
      </c>
      <c r="L1310" s="179">
        <f t="shared" si="78"/>
        <v>6.4</v>
      </c>
      <c r="M1310" s="179">
        <f t="shared" si="79"/>
        <v>1.5</v>
      </c>
    </row>
    <row r="1311" spans="1:13">
      <c r="A1311" s="180">
        <v>1400</v>
      </c>
      <c r="B1311" s="180" t="s">
        <v>149</v>
      </c>
      <c r="C1311" s="180" t="s">
        <v>91</v>
      </c>
      <c r="D1311" s="181">
        <v>0.22</v>
      </c>
      <c r="E1311" s="181">
        <v>50.8</v>
      </c>
      <c r="F1311" s="181">
        <v>0</v>
      </c>
      <c r="G1311" s="181">
        <v>0.70899999999999996</v>
      </c>
      <c r="H1311" s="181">
        <v>0.11700000000000001</v>
      </c>
      <c r="I1311" s="181">
        <v>0.43099999999999999</v>
      </c>
      <c r="J1311" s="184">
        <v>1.64091038970126</v>
      </c>
      <c r="K1311" s="179">
        <f t="shared" si="77"/>
        <v>2.9939504000359292</v>
      </c>
      <c r="L1311" s="179">
        <f t="shared" si="78"/>
        <v>5.8</v>
      </c>
      <c r="M1311" s="179">
        <f t="shared" si="79"/>
        <v>1.3</v>
      </c>
    </row>
    <row r="1312" spans="1:13">
      <c r="A1312" s="180">
        <v>1400</v>
      </c>
      <c r="B1312" s="180" t="s">
        <v>143</v>
      </c>
      <c r="C1312" s="180" t="s">
        <v>94</v>
      </c>
      <c r="D1312" s="181">
        <v>0.19</v>
      </c>
      <c r="E1312" s="181">
        <v>57.7</v>
      </c>
      <c r="F1312" s="181">
        <v>0</v>
      </c>
      <c r="G1312" s="181">
        <v>0.70899999999999996</v>
      </c>
      <c r="H1312" s="181">
        <v>0.11700000000000001</v>
      </c>
      <c r="I1312" s="181">
        <v>0.43099999999999999</v>
      </c>
      <c r="J1312" s="184">
        <v>5.5629468089046599</v>
      </c>
      <c r="K1312" s="179">
        <f t="shared" si="77"/>
        <v>11.528604608883944</v>
      </c>
      <c r="L1312" s="179">
        <f t="shared" si="78"/>
        <v>22.2</v>
      </c>
      <c r="M1312" s="179">
        <f t="shared" si="79"/>
        <v>4.7</v>
      </c>
    </row>
    <row r="1313" spans="1:13">
      <c r="A1313" s="180">
        <v>1400</v>
      </c>
      <c r="B1313" s="180" t="s">
        <v>149</v>
      </c>
      <c r="C1313" s="180" t="s">
        <v>92</v>
      </c>
      <c r="D1313" s="181">
        <v>0.22</v>
      </c>
      <c r="E1313" s="181">
        <v>50.8</v>
      </c>
      <c r="F1313" s="181">
        <v>0</v>
      </c>
      <c r="G1313" s="181">
        <v>0.70899999999999996</v>
      </c>
      <c r="H1313" s="181">
        <v>0.11700000000000001</v>
      </c>
      <c r="I1313" s="181">
        <v>0.43099999999999999</v>
      </c>
      <c r="J1313" s="184">
        <v>8.5472198060710394</v>
      </c>
      <c r="K1313" s="179">
        <f t="shared" si="77"/>
        <v>15.594972350830348</v>
      </c>
      <c r="L1313" s="179">
        <f t="shared" si="78"/>
        <v>30.1</v>
      </c>
      <c r="M1313" s="179">
        <f t="shared" si="79"/>
        <v>6.8</v>
      </c>
    </row>
    <row r="1314" spans="1:13">
      <c r="A1314" s="180">
        <v>1400</v>
      </c>
      <c r="B1314" s="180" t="s">
        <v>149</v>
      </c>
      <c r="C1314" s="180" t="s">
        <v>92</v>
      </c>
      <c r="D1314" s="181">
        <v>0.22</v>
      </c>
      <c r="E1314" s="181">
        <v>50.8</v>
      </c>
      <c r="F1314" s="181">
        <v>0</v>
      </c>
      <c r="G1314" s="181">
        <v>0.70899999999999996</v>
      </c>
      <c r="H1314" s="181">
        <v>0.11700000000000001</v>
      </c>
      <c r="I1314" s="181">
        <v>0.43099999999999999</v>
      </c>
      <c r="J1314" s="184">
        <v>9.6755224318463195</v>
      </c>
      <c r="K1314" s="179">
        <f t="shared" si="77"/>
        <v>17.653635711732399</v>
      </c>
      <c r="L1314" s="179">
        <f t="shared" si="78"/>
        <v>34.1</v>
      </c>
      <c r="M1314" s="179">
        <f t="shared" si="79"/>
        <v>7.7</v>
      </c>
    </row>
    <row r="1315" spans="1:13">
      <c r="A1315" s="180">
        <v>1400</v>
      </c>
      <c r="B1315" s="180" t="s">
        <v>149</v>
      </c>
      <c r="C1315" s="180" t="s">
        <v>92</v>
      </c>
      <c r="D1315" s="181">
        <v>0.22</v>
      </c>
      <c r="E1315" s="181">
        <v>50.8</v>
      </c>
      <c r="F1315" s="181">
        <v>0</v>
      </c>
      <c r="G1315" s="181">
        <v>0.70899999999999996</v>
      </c>
      <c r="H1315" s="181">
        <v>0.11700000000000001</v>
      </c>
      <c r="I1315" s="181">
        <v>0.43099999999999999</v>
      </c>
      <c r="J1315" s="184">
        <v>1.5950878409960401</v>
      </c>
      <c r="K1315" s="179">
        <f t="shared" si="77"/>
        <v>2.9103441050866752</v>
      </c>
      <c r="L1315" s="179">
        <f t="shared" si="78"/>
        <v>5.6</v>
      </c>
      <c r="M1315" s="179">
        <f t="shared" si="79"/>
        <v>1.3</v>
      </c>
    </row>
    <row r="1316" spans="1:13">
      <c r="A1316" s="180">
        <v>1400</v>
      </c>
      <c r="B1316" s="180" t="s">
        <v>143</v>
      </c>
      <c r="C1316" s="180" t="s">
        <v>91</v>
      </c>
      <c r="D1316" s="181">
        <v>0.19</v>
      </c>
      <c r="E1316" s="181">
        <v>57.7</v>
      </c>
      <c r="F1316" s="181">
        <v>0</v>
      </c>
      <c r="G1316" s="181">
        <v>0.70899999999999996</v>
      </c>
      <c r="H1316" s="181">
        <v>0.11700000000000001</v>
      </c>
      <c r="I1316" s="181">
        <v>0.43099999999999999</v>
      </c>
      <c r="J1316" s="184">
        <v>0.13496382157501699</v>
      </c>
      <c r="K1316" s="179">
        <f t="shared" si="77"/>
        <v>0.27969789913355209</v>
      </c>
      <c r="L1316" s="179">
        <f t="shared" si="78"/>
        <v>0.5</v>
      </c>
      <c r="M1316" s="179">
        <f t="shared" si="79"/>
        <v>0.1</v>
      </c>
    </row>
    <row r="1317" spans="1:13">
      <c r="A1317" s="180">
        <v>1400</v>
      </c>
      <c r="B1317" s="180" t="s">
        <v>143</v>
      </c>
      <c r="C1317" s="180" t="s">
        <v>92</v>
      </c>
      <c r="D1317" s="181">
        <v>0.19</v>
      </c>
      <c r="E1317" s="181">
        <v>57.7</v>
      </c>
      <c r="F1317" s="181">
        <v>0</v>
      </c>
      <c r="G1317" s="181">
        <v>0.70899999999999996</v>
      </c>
      <c r="H1317" s="181">
        <v>0.11700000000000001</v>
      </c>
      <c r="I1317" s="181">
        <v>0.43099999999999999</v>
      </c>
      <c r="J1317" s="184">
        <v>1.6408340265927099</v>
      </c>
      <c r="K1317" s="179">
        <f t="shared" si="77"/>
        <v>3.4004507630938439</v>
      </c>
      <c r="L1317" s="179">
        <f t="shared" si="78"/>
        <v>6.6</v>
      </c>
      <c r="M1317" s="179">
        <f t="shared" si="79"/>
        <v>1.4</v>
      </c>
    </row>
    <row r="1318" spans="1:13">
      <c r="A1318" s="180">
        <v>1400</v>
      </c>
      <c r="B1318" s="180" t="s">
        <v>143</v>
      </c>
      <c r="D1318" s="181">
        <v>0.19</v>
      </c>
      <c r="E1318" s="181">
        <v>57.7</v>
      </c>
      <c r="F1318" s="181">
        <v>0</v>
      </c>
      <c r="G1318" s="181">
        <v>0.70899999999999996</v>
      </c>
      <c r="H1318" s="181">
        <v>0.11700000000000001</v>
      </c>
      <c r="I1318" s="181">
        <v>0.43099999999999999</v>
      </c>
      <c r="J1318" s="184">
        <v>5.6135435433273102E-2</v>
      </c>
      <c r="K1318" s="179">
        <f t="shared" si="77"/>
        <v>0.11633460859661991</v>
      </c>
      <c r="L1318" s="179">
        <f t="shared" si="78"/>
        <v>0.2</v>
      </c>
      <c r="M1318" s="179">
        <f t="shared" si="79"/>
        <v>0</v>
      </c>
    </row>
    <row r="1319" spans="1:13">
      <c r="A1319" s="180">
        <v>1400</v>
      </c>
      <c r="B1319" s="180" t="s">
        <v>143</v>
      </c>
      <c r="C1319" s="180" t="s">
        <v>92</v>
      </c>
      <c r="D1319" s="181">
        <v>0.19</v>
      </c>
      <c r="E1319" s="181">
        <v>57.7</v>
      </c>
      <c r="F1319" s="181">
        <v>0</v>
      </c>
      <c r="G1319" s="181">
        <v>0.70899999999999996</v>
      </c>
      <c r="H1319" s="181">
        <v>0.11700000000000001</v>
      </c>
      <c r="I1319" s="181">
        <v>0.43099999999999999</v>
      </c>
      <c r="J1319" s="184">
        <v>1.0542413321013999</v>
      </c>
      <c r="K1319" s="179">
        <f t="shared" si="77"/>
        <v>2.1848009513025071</v>
      </c>
      <c r="L1319" s="179">
        <f t="shared" si="78"/>
        <v>4.2</v>
      </c>
      <c r="M1319" s="179">
        <f t="shared" si="79"/>
        <v>0.9</v>
      </c>
    </row>
    <row r="1320" spans="1:13">
      <c r="A1320" s="180">
        <v>1400</v>
      </c>
      <c r="B1320" s="180" t="s">
        <v>143</v>
      </c>
      <c r="D1320" s="181">
        <v>0.19</v>
      </c>
      <c r="E1320" s="181">
        <v>57.7</v>
      </c>
      <c r="F1320" s="181">
        <v>0</v>
      </c>
      <c r="G1320" s="181">
        <v>0.70899999999999996</v>
      </c>
      <c r="H1320" s="181">
        <v>0.11700000000000001</v>
      </c>
      <c r="I1320" s="181">
        <v>0.43099999999999999</v>
      </c>
      <c r="J1320" s="184">
        <v>3.2546271079808</v>
      </c>
      <c r="K1320" s="179">
        <f t="shared" si="77"/>
        <v>6.7448620966868438</v>
      </c>
      <c r="L1320" s="179">
        <f t="shared" si="78"/>
        <v>13</v>
      </c>
      <c r="M1320" s="179">
        <f t="shared" si="79"/>
        <v>2.8</v>
      </c>
    </row>
    <row r="1321" spans="1:13">
      <c r="A1321" s="180">
        <v>1400</v>
      </c>
      <c r="B1321" s="180" t="s">
        <v>97</v>
      </c>
      <c r="C1321" s="180" t="s">
        <v>92</v>
      </c>
      <c r="D1321" s="181">
        <v>0</v>
      </c>
      <c r="E1321" s="181">
        <v>49.3</v>
      </c>
      <c r="F1321" s="181">
        <v>0.33</v>
      </c>
      <c r="G1321" s="181">
        <v>0.70899999999999996</v>
      </c>
      <c r="H1321" s="181">
        <v>0.11700000000000001</v>
      </c>
      <c r="I1321" s="181">
        <v>0.43099999999999999</v>
      </c>
      <c r="J1321" s="184">
        <v>2.3209860731587701</v>
      </c>
      <c r="K1321" s="179">
        <f t="shared" ref="K1321:K1322" si="81">((E1321*I1321*J1321/12)+(F1321*J1321))*0.765</f>
        <v>3.7298922182855248</v>
      </c>
      <c r="L1321" s="179">
        <f t="shared" si="78"/>
        <v>7.2</v>
      </c>
      <c r="M1321" s="179">
        <f t="shared" si="79"/>
        <v>1.2</v>
      </c>
    </row>
    <row r="1322" spans="1:13">
      <c r="A1322" s="180">
        <v>1400</v>
      </c>
      <c r="B1322" s="180" t="s">
        <v>97</v>
      </c>
      <c r="C1322" s="180" t="s">
        <v>92</v>
      </c>
      <c r="D1322" s="181">
        <v>0</v>
      </c>
      <c r="E1322" s="181">
        <v>49.3</v>
      </c>
      <c r="F1322" s="181">
        <v>0.33</v>
      </c>
      <c r="G1322" s="181">
        <v>0.70899999999999996</v>
      </c>
      <c r="H1322" s="181">
        <v>0.11700000000000001</v>
      </c>
      <c r="I1322" s="181">
        <v>0.43099999999999999</v>
      </c>
      <c r="J1322" s="184">
        <v>14.875568104499999</v>
      </c>
      <c r="K1322" s="179">
        <f t="shared" si="81"/>
        <v>23.905471194852542</v>
      </c>
      <c r="L1322" s="179">
        <f t="shared" si="78"/>
        <v>46.1</v>
      </c>
      <c r="M1322" s="179">
        <f t="shared" si="79"/>
        <v>7.6</v>
      </c>
    </row>
    <row r="1323" spans="1:13">
      <c r="A1323" s="180">
        <v>1400</v>
      </c>
      <c r="B1323" s="180" t="s">
        <v>146</v>
      </c>
      <c r="C1323" s="180" t="s">
        <v>94</v>
      </c>
      <c r="D1323" s="181">
        <v>0.33</v>
      </c>
      <c r="E1323" s="181">
        <v>53.9</v>
      </c>
      <c r="F1323" s="181">
        <v>0.08</v>
      </c>
      <c r="G1323" s="181">
        <v>0.70899999999999996</v>
      </c>
      <c r="H1323" s="181">
        <v>0.11700000000000001</v>
      </c>
      <c r="I1323" s="181">
        <v>0.43099999999999999</v>
      </c>
      <c r="J1323" s="184">
        <v>2.3662785131261002</v>
      </c>
      <c r="K1323" s="179">
        <f t="shared" si="77"/>
        <v>4.7702005735985145</v>
      </c>
      <c r="L1323" s="179">
        <f t="shared" si="78"/>
        <v>9.1999999999999993</v>
      </c>
      <c r="M1323" s="179">
        <f t="shared" si="79"/>
        <v>2.2999999999999998</v>
      </c>
    </row>
    <row r="1324" spans="1:13">
      <c r="A1324" s="180">
        <v>1400</v>
      </c>
      <c r="B1324" s="180" t="s">
        <v>146</v>
      </c>
      <c r="C1324" s="180" t="s">
        <v>91</v>
      </c>
      <c r="D1324" s="181">
        <v>0.33</v>
      </c>
      <c r="E1324" s="181">
        <v>53.9</v>
      </c>
      <c r="F1324" s="181">
        <v>0.08</v>
      </c>
      <c r="G1324" s="181">
        <v>0.70899999999999996</v>
      </c>
      <c r="H1324" s="181">
        <v>0.11700000000000001</v>
      </c>
      <c r="I1324" s="181">
        <v>0.43099999999999999</v>
      </c>
      <c r="J1324" s="184">
        <v>1.47002132750133E-2</v>
      </c>
      <c r="K1324" s="179">
        <f t="shared" si="77"/>
        <v>2.9634282442876601E-2</v>
      </c>
      <c r="L1324" s="179">
        <f t="shared" si="78"/>
        <v>0.1</v>
      </c>
      <c r="M1324" s="179">
        <f t="shared" si="79"/>
        <v>0</v>
      </c>
    </row>
    <row r="1325" spans="1:13">
      <c r="A1325" s="180">
        <v>1400</v>
      </c>
      <c r="B1325" s="180" t="s">
        <v>146</v>
      </c>
      <c r="C1325" s="180" t="s">
        <v>94</v>
      </c>
      <c r="D1325" s="181">
        <v>0.33</v>
      </c>
      <c r="E1325" s="181">
        <v>53.9</v>
      </c>
      <c r="F1325" s="181">
        <v>0.08</v>
      </c>
      <c r="G1325" s="181">
        <v>0.70899999999999996</v>
      </c>
      <c r="H1325" s="181">
        <v>0.11700000000000001</v>
      </c>
      <c r="I1325" s="181">
        <v>0.43099999999999999</v>
      </c>
      <c r="J1325" s="184">
        <v>0.73213349697006802</v>
      </c>
      <c r="K1325" s="179">
        <f t="shared" si="77"/>
        <v>1.475914017654435</v>
      </c>
      <c r="L1325" s="179">
        <f t="shared" si="78"/>
        <v>2.8</v>
      </c>
      <c r="M1325" s="179">
        <f t="shared" si="79"/>
        <v>0.7</v>
      </c>
    </row>
    <row r="1326" spans="1:13">
      <c r="A1326" s="180">
        <v>1400</v>
      </c>
      <c r="B1326" s="180" t="s">
        <v>149</v>
      </c>
      <c r="C1326" s="180" t="s">
        <v>92</v>
      </c>
      <c r="D1326" s="181">
        <v>0.22</v>
      </c>
      <c r="E1326" s="181">
        <v>50.8</v>
      </c>
      <c r="F1326" s="181">
        <v>0</v>
      </c>
      <c r="G1326" s="181">
        <v>0.70899999999999996</v>
      </c>
      <c r="H1326" s="181">
        <v>0.11700000000000001</v>
      </c>
      <c r="I1326" s="181">
        <v>0.43099999999999999</v>
      </c>
      <c r="J1326" s="184">
        <v>0.84461345984038105</v>
      </c>
      <c r="K1326" s="179">
        <f t="shared" si="77"/>
        <v>1.5410535650427646</v>
      </c>
      <c r="L1326" s="179">
        <f t="shared" si="78"/>
        <v>3</v>
      </c>
      <c r="M1326" s="179">
        <f t="shared" si="79"/>
        <v>0.7</v>
      </c>
    </row>
    <row r="1327" spans="1:13">
      <c r="A1327" s="180">
        <v>1400</v>
      </c>
      <c r="B1327" s="180" t="s">
        <v>149</v>
      </c>
      <c r="C1327" s="180" t="s">
        <v>92</v>
      </c>
      <c r="D1327" s="181">
        <v>0.22</v>
      </c>
      <c r="E1327" s="181">
        <v>50.8</v>
      </c>
      <c r="F1327" s="181">
        <v>0</v>
      </c>
      <c r="G1327" s="181">
        <v>0.70899999999999996</v>
      </c>
      <c r="H1327" s="181">
        <v>0.11700000000000001</v>
      </c>
      <c r="I1327" s="181">
        <v>0.43099999999999999</v>
      </c>
      <c r="J1327" s="184">
        <v>1.5823321940311501</v>
      </c>
      <c r="K1327" s="179">
        <f t="shared" si="77"/>
        <v>2.8870705768227687</v>
      </c>
      <c r="L1327" s="179">
        <f t="shared" si="78"/>
        <v>5.6</v>
      </c>
      <c r="M1327" s="179">
        <f t="shared" si="79"/>
        <v>1.3</v>
      </c>
    </row>
    <row r="1328" spans="1:13">
      <c r="A1328" s="180">
        <v>1400</v>
      </c>
      <c r="B1328" s="180" t="s">
        <v>97</v>
      </c>
      <c r="C1328" s="180" t="s">
        <v>92</v>
      </c>
      <c r="D1328" s="181">
        <v>0</v>
      </c>
      <c r="E1328" s="181">
        <v>49.3</v>
      </c>
      <c r="F1328" s="181">
        <v>0.33</v>
      </c>
      <c r="G1328" s="181">
        <v>0.70899999999999996</v>
      </c>
      <c r="H1328" s="181">
        <v>0.11700000000000001</v>
      </c>
      <c r="I1328" s="181">
        <v>0.43099999999999999</v>
      </c>
      <c r="J1328" s="184">
        <v>10.7246407466</v>
      </c>
      <c r="K1328" s="179">
        <f>((E1328*I1328*J1328/12)+(F1328*J1328))*0.765</f>
        <v>17.234810034947945</v>
      </c>
      <c r="L1328" s="179">
        <f t="shared" si="78"/>
        <v>33.200000000000003</v>
      </c>
      <c r="M1328" s="179">
        <f t="shared" si="79"/>
        <v>5.5</v>
      </c>
    </row>
    <row r="1329" spans="1:13">
      <c r="A1329" s="180">
        <v>1400</v>
      </c>
      <c r="B1329" s="180" t="s">
        <v>146</v>
      </c>
      <c r="C1329" s="180" t="s">
        <v>94</v>
      </c>
      <c r="D1329" s="181">
        <v>0.33</v>
      </c>
      <c r="E1329" s="181">
        <v>53.9</v>
      </c>
      <c r="F1329" s="181">
        <v>0.08</v>
      </c>
      <c r="G1329" s="181">
        <v>0.70899999999999996</v>
      </c>
      <c r="H1329" s="181">
        <v>0.11700000000000001</v>
      </c>
      <c r="I1329" s="181">
        <v>0.43099999999999999</v>
      </c>
      <c r="J1329" s="184">
        <v>5.7211970164913204</v>
      </c>
      <c r="K1329" s="179">
        <f t="shared" si="77"/>
        <v>11.533408742186657</v>
      </c>
      <c r="L1329" s="179">
        <f t="shared" si="78"/>
        <v>22.3</v>
      </c>
      <c r="M1329" s="179">
        <f t="shared" si="79"/>
        <v>5.6</v>
      </c>
    </row>
    <row r="1330" spans="1:13">
      <c r="A1330" s="180">
        <v>1400</v>
      </c>
      <c r="B1330" s="180" t="s">
        <v>143</v>
      </c>
      <c r="C1330" s="180" t="s">
        <v>91</v>
      </c>
      <c r="D1330" s="181">
        <v>0.19</v>
      </c>
      <c r="E1330" s="181">
        <v>57.7</v>
      </c>
      <c r="F1330" s="181">
        <v>0</v>
      </c>
      <c r="G1330" s="181">
        <v>0.70899999999999996</v>
      </c>
      <c r="H1330" s="181">
        <v>0.11700000000000001</v>
      </c>
      <c r="I1330" s="181">
        <v>0.43099999999999999</v>
      </c>
      <c r="J1330" s="184">
        <v>2.7383774581757199</v>
      </c>
      <c r="K1330" s="179">
        <f t="shared" si="77"/>
        <v>5.6749906245112101</v>
      </c>
      <c r="L1330" s="179">
        <f t="shared" si="78"/>
        <v>10.9</v>
      </c>
      <c r="M1330" s="179">
        <f t="shared" si="79"/>
        <v>2.2999999999999998</v>
      </c>
    </row>
    <row r="1331" spans="1:13">
      <c r="A1331" s="180">
        <v>1400</v>
      </c>
      <c r="B1331" s="180" t="s">
        <v>143</v>
      </c>
      <c r="C1331" s="180" t="s">
        <v>91</v>
      </c>
      <c r="D1331" s="181">
        <v>0.19</v>
      </c>
      <c r="E1331" s="181">
        <v>57.7</v>
      </c>
      <c r="F1331" s="181">
        <v>0</v>
      </c>
      <c r="G1331" s="181">
        <v>0.70899999999999996</v>
      </c>
      <c r="H1331" s="181">
        <v>0.11700000000000001</v>
      </c>
      <c r="I1331" s="181">
        <v>0.43099999999999999</v>
      </c>
      <c r="J1331" s="184">
        <v>4.5901512701795797</v>
      </c>
      <c r="K1331" s="179">
        <f t="shared" si="77"/>
        <v>9.5125912410595763</v>
      </c>
      <c r="L1331" s="179">
        <f t="shared" si="78"/>
        <v>18.399999999999999</v>
      </c>
      <c r="M1331" s="179">
        <f t="shared" si="79"/>
        <v>3.9</v>
      </c>
    </row>
    <row r="1332" spans="1:13">
      <c r="A1332" s="180">
        <v>1400</v>
      </c>
      <c r="B1332" s="180" t="s">
        <v>143</v>
      </c>
      <c r="C1332" s="180" t="s">
        <v>92</v>
      </c>
      <c r="D1332" s="181">
        <v>0.19</v>
      </c>
      <c r="E1332" s="181">
        <v>57.7</v>
      </c>
      <c r="F1332" s="181">
        <v>0</v>
      </c>
      <c r="G1332" s="181">
        <v>0.70899999999999996</v>
      </c>
      <c r="H1332" s="181">
        <v>0.11700000000000001</v>
      </c>
      <c r="I1332" s="181">
        <v>0.43099999999999999</v>
      </c>
      <c r="J1332" s="184">
        <v>7.4523221503322201</v>
      </c>
      <c r="K1332" s="179">
        <f t="shared" si="77"/>
        <v>15.444130321663907</v>
      </c>
      <c r="L1332" s="179">
        <f t="shared" si="78"/>
        <v>29.8</v>
      </c>
      <c r="M1332" s="179">
        <f t="shared" si="79"/>
        <v>6.3</v>
      </c>
    </row>
    <row r="1333" spans="1:13">
      <c r="A1333" s="180">
        <v>1400</v>
      </c>
      <c r="B1333" s="180" t="s">
        <v>149</v>
      </c>
      <c r="C1333" s="180" t="s">
        <v>91</v>
      </c>
      <c r="D1333" s="181">
        <v>0.22</v>
      </c>
      <c r="E1333" s="181">
        <v>50.8</v>
      </c>
      <c r="F1333" s="181">
        <v>0</v>
      </c>
      <c r="G1333" s="181">
        <v>0.70899999999999996</v>
      </c>
      <c r="H1333" s="181">
        <v>0.11700000000000001</v>
      </c>
      <c r="I1333" s="181">
        <v>0.43099999999999999</v>
      </c>
      <c r="J1333" s="184">
        <v>8.4930377522834295</v>
      </c>
      <c r="K1333" s="179">
        <f t="shared" si="77"/>
        <v>15.496113581557935</v>
      </c>
      <c r="L1333" s="179">
        <f t="shared" si="78"/>
        <v>29.9</v>
      </c>
      <c r="M1333" s="179">
        <f t="shared" si="79"/>
        <v>6.8</v>
      </c>
    </row>
    <row r="1334" spans="1:13">
      <c r="A1334" s="180">
        <v>1400</v>
      </c>
      <c r="B1334" s="180" t="s">
        <v>149</v>
      </c>
      <c r="C1334" s="180" t="s">
        <v>91</v>
      </c>
      <c r="D1334" s="181">
        <v>0.22</v>
      </c>
      <c r="E1334" s="181">
        <v>50.8</v>
      </c>
      <c r="F1334" s="181">
        <v>0</v>
      </c>
      <c r="G1334" s="181">
        <v>0.70899999999999996</v>
      </c>
      <c r="H1334" s="181">
        <v>0.11700000000000001</v>
      </c>
      <c r="I1334" s="181">
        <v>0.43099999999999999</v>
      </c>
      <c r="J1334" s="184">
        <v>2.53473078781977</v>
      </c>
      <c r="K1334" s="179">
        <f t="shared" si="77"/>
        <v>4.6247853044296923</v>
      </c>
      <c r="L1334" s="179">
        <f t="shared" si="78"/>
        <v>8.9</v>
      </c>
      <c r="M1334" s="179">
        <f t="shared" si="79"/>
        <v>2</v>
      </c>
    </row>
    <row r="1335" spans="1:13">
      <c r="A1335" s="180">
        <v>1400</v>
      </c>
      <c r="B1335" s="180" t="s">
        <v>149</v>
      </c>
      <c r="C1335" s="180" t="s">
        <v>91</v>
      </c>
      <c r="D1335" s="181">
        <v>0.22</v>
      </c>
      <c r="E1335" s="181">
        <v>50.8</v>
      </c>
      <c r="F1335" s="181">
        <v>0</v>
      </c>
      <c r="G1335" s="181">
        <v>0.70899999999999996</v>
      </c>
      <c r="H1335" s="181">
        <v>0.11700000000000001</v>
      </c>
      <c r="I1335" s="181">
        <v>0.43099999999999999</v>
      </c>
      <c r="J1335" s="184">
        <v>4.0040334517849399</v>
      </c>
      <c r="K1335" s="179">
        <f t="shared" si="77"/>
        <v>7.3056259683450753</v>
      </c>
      <c r="L1335" s="179">
        <f t="shared" si="78"/>
        <v>14.1</v>
      </c>
      <c r="M1335" s="179">
        <f t="shared" si="79"/>
        <v>3.2</v>
      </c>
    </row>
    <row r="1336" spans="1:13">
      <c r="A1336" s="180">
        <v>1400</v>
      </c>
      <c r="B1336" s="180" t="s">
        <v>149</v>
      </c>
      <c r="C1336" s="180" t="s">
        <v>92</v>
      </c>
      <c r="D1336" s="181">
        <v>0.22</v>
      </c>
      <c r="E1336" s="181">
        <v>50.8</v>
      </c>
      <c r="F1336" s="181">
        <v>0</v>
      </c>
      <c r="G1336" s="181">
        <v>0.70899999999999996</v>
      </c>
      <c r="H1336" s="181">
        <v>0.11700000000000001</v>
      </c>
      <c r="I1336" s="181">
        <v>0.43099999999999999</v>
      </c>
      <c r="J1336" s="184">
        <v>4.6877223718574399</v>
      </c>
      <c r="K1336" s="179">
        <f t="shared" si="77"/>
        <v>8.55306198227869</v>
      </c>
      <c r="L1336" s="179">
        <f t="shared" si="78"/>
        <v>16.5</v>
      </c>
      <c r="M1336" s="179">
        <f t="shared" si="79"/>
        <v>3.8</v>
      </c>
    </row>
    <row r="1337" spans="1:13">
      <c r="A1337" s="180">
        <v>1400</v>
      </c>
      <c r="B1337" s="180" t="s">
        <v>149</v>
      </c>
      <c r="C1337" s="180" t="s">
        <v>92</v>
      </c>
      <c r="D1337" s="181">
        <v>0.22</v>
      </c>
      <c r="E1337" s="181">
        <v>50.8</v>
      </c>
      <c r="F1337" s="181">
        <v>0</v>
      </c>
      <c r="G1337" s="181">
        <v>0.70899999999999996</v>
      </c>
      <c r="H1337" s="181">
        <v>0.11700000000000001</v>
      </c>
      <c r="I1337" s="181">
        <v>0.43099999999999999</v>
      </c>
      <c r="J1337" s="184">
        <v>23.6507773628</v>
      </c>
      <c r="K1337" s="179">
        <f t="shared" si="77"/>
        <v>43.15242001691945</v>
      </c>
      <c r="L1337" s="179">
        <f t="shared" si="78"/>
        <v>83.2</v>
      </c>
      <c r="M1337" s="179">
        <f t="shared" si="79"/>
        <v>18.899999999999999</v>
      </c>
    </row>
    <row r="1338" spans="1:13">
      <c r="A1338" s="180">
        <v>1400</v>
      </c>
      <c r="B1338" s="180" t="s">
        <v>143</v>
      </c>
      <c r="C1338" s="180" t="s">
        <v>91</v>
      </c>
      <c r="D1338" s="181">
        <v>0.19</v>
      </c>
      <c r="E1338" s="181">
        <v>57.7</v>
      </c>
      <c r="F1338" s="181">
        <v>0</v>
      </c>
      <c r="G1338" s="181">
        <v>0.70899999999999996</v>
      </c>
      <c r="H1338" s="181">
        <v>0.11700000000000001</v>
      </c>
      <c r="I1338" s="181">
        <v>0.43099999999999999</v>
      </c>
      <c r="J1338" s="184">
        <v>4.9658109195738902</v>
      </c>
      <c r="K1338" s="179">
        <f t="shared" si="77"/>
        <v>10.291105167967267</v>
      </c>
      <c r="L1338" s="179">
        <f t="shared" si="78"/>
        <v>19.899999999999999</v>
      </c>
      <c r="M1338" s="179">
        <f t="shared" si="79"/>
        <v>4.2</v>
      </c>
    </row>
    <row r="1339" spans="1:13">
      <c r="A1339" s="180">
        <v>1400</v>
      </c>
      <c r="B1339" s="180" t="s">
        <v>143</v>
      </c>
      <c r="C1339" s="180" t="s">
        <v>91</v>
      </c>
      <c r="D1339" s="181">
        <v>0.19</v>
      </c>
      <c r="E1339" s="181">
        <v>57.7</v>
      </c>
      <c r="F1339" s="181">
        <v>0</v>
      </c>
      <c r="G1339" s="181">
        <v>0.70899999999999996</v>
      </c>
      <c r="H1339" s="181">
        <v>0.11700000000000001</v>
      </c>
      <c r="I1339" s="181">
        <v>0.43099999999999999</v>
      </c>
      <c r="J1339" s="184">
        <v>5.1434046684707802E-2</v>
      </c>
      <c r="K1339" s="179">
        <f t="shared" si="77"/>
        <v>0.10659148973233275</v>
      </c>
      <c r="L1339" s="179">
        <f t="shared" si="78"/>
        <v>0.2</v>
      </c>
      <c r="M1339" s="179">
        <f t="shared" si="79"/>
        <v>0</v>
      </c>
    </row>
    <row r="1340" spans="1:13">
      <c r="A1340" s="180">
        <v>1400</v>
      </c>
      <c r="B1340" s="180" t="s">
        <v>143</v>
      </c>
      <c r="C1340" s="180" t="s">
        <v>92</v>
      </c>
      <c r="D1340" s="181">
        <v>0.19</v>
      </c>
      <c r="E1340" s="181">
        <v>57.7</v>
      </c>
      <c r="F1340" s="181">
        <v>0</v>
      </c>
      <c r="G1340" s="181">
        <v>0.70899999999999996</v>
      </c>
      <c r="H1340" s="181">
        <v>0.11700000000000001</v>
      </c>
      <c r="I1340" s="181">
        <v>0.43099999999999999</v>
      </c>
      <c r="J1340" s="184">
        <v>5.2027394431142504</v>
      </c>
      <c r="K1340" s="179">
        <f t="shared" si="77"/>
        <v>10.782113865747947</v>
      </c>
      <c r="L1340" s="179">
        <f t="shared" si="78"/>
        <v>20.8</v>
      </c>
      <c r="M1340" s="179">
        <f t="shared" si="79"/>
        <v>4.4000000000000004</v>
      </c>
    </row>
    <row r="1341" spans="1:13">
      <c r="A1341" s="180">
        <v>1400</v>
      </c>
      <c r="B1341" s="180" t="s">
        <v>143</v>
      </c>
      <c r="C1341" s="180" t="s">
        <v>92</v>
      </c>
      <c r="D1341" s="181">
        <v>0.19</v>
      </c>
      <c r="E1341" s="181">
        <v>57.7</v>
      </c>
      <c r="F1341" s="181">
        <v>0</v>
      </c>
      <c r="G1341" s="181">
        <v>0.70899999999999996</v>
      </c>
      <c r="H1341" s="181">
        <v>0.11700000000000001</v>
      </c>
      <c r="I1341" s="181">
        <v>0.43099999999999999</v>
      </c>
      <c r="J1341" s="184">
        <v>10.117067326200001</v>
      </c>
      <c r="K1341" s="179">
        <f t="shared" si="77"/>
        <v>20.966526017922497</v>
      </c>
      <c r="L1341" s="179">
        <f t="shared" si="78"/>
        <v>40.4</v>
      </c>
      <c r="M1341" s="179">
        <f t="shared" si="79"/>
        <v>8.6</v>
      </c>
    </row>
    <row r="1342" spans="1:13">
      <c r="A1342" s="180">
        <v>1400</v>
      </c>
      <c r="B1342" s="180" t="s">
        <v>149</v>
      </c>
      <c r="C1342" s="180" t="s">
        <v>91</v>
      </c>
      <c r="D1342" s="181">
        <v>0.22</v>
      </c>
      <c r="E1342" s="181">
        <v>50.8</v>
      </c>
      <c r="F1342" s="181">
        <v>0</v>
      </c>
      <c r="G1342" s="181">
        <v>0.70899999999999996</v>
      </c>
      <c r="H1342" s="181">
        <v>0.11700000000000001</v>
      </c>
      <c r="I1342" s="181">
        <v>0.43099999999999999</v>
      </c>
      <c r="J1342" s="184">
        <v>1.1238021477820499</v>
      </c>
      <c r="K1342" s="179">
        <f t="shared" si="77"/>
        <v>2.0504519387715354</v>
      </c>
      <c r="L1342" s="179">
        <f t="shared" si="78"/>
        <v>4</v>
      </c>
      <c r="M1342" s="179">
        <f t="shared" si="79"/>
        <v>0.9</v>
      </c>
    </row>
    <row r="1343" spans="1:13">
      <c r="A1343" s="180">
        <v>1400</v>
      </c>
      <c r="B1343" s="180" t="s">
        <v>149</v>
      </c>
      <c r="D1343" s="181">
        <v>0.22</v>
      </c>
      <c r="E1343" s="181">
        <v>50.8</v>
      </c>
      <c r="F1343" s="181">
        <v>0</v>
      </c>
      <c r="G1343" s="181">
        <v>0.70899999999999996</v>
      </c>
      <c r="H1343" s="181">
        <v>0.11700000000000001</v>
      </c>
      <c r="I1343" s="181">
        <v>0.43099999999999999</v>
      </c>
      <c r="J1343" s="184">
        <v>4.3518636240401802</v>
      </c>
      <c r="K1343" s="179">
        <f t="shared" si="77"/>
        <v>7.9402653063029121</v>
      </c>
      <c r="L1343" s="179">
        <f t="shared" si="78"/>
        <v>15.3</v>
      </c>
      <c r="M1343" s="179">
        <f t="shared" si="79"/>
        <v>3.5</v>
      </c>
    </row>
    <row r="1344" spans="1:13">
      <c r="A1344" s="180">
        <v>1400</v>
      </c>
      <c r="B1344" s="180" t="s">
        <v>149</v>
      </c>
      <c r="C1344" s="180" t="s">
        <v>91</v>
      </c>
      <c r="D1344" s="181">
        <v>0.22</v>
      </c>
      <c r="E1344" s="181">
        <v>50.8</v>
      </c>
      <c r="F1344" s="181">
        <v>0</v>
      </c>
      <c r="G1344" s="181">
        <v>0.70899999999999996</v>
      </c>
      <c r="H1344" s="181">
        <v>0.11700000000000001</v>
      </c>
      <c r="I1344" s="181">
        <v>0.43099999999999999</v>
      </c>
      <c r="J1344" s="184">
        <v>1.1001928161062</v>
      </c>
      <c r="K1344" s="179">
        <f t="shared" si="77"/>
        <v>2.0073751391735022</v>
      </c>
      <c r="L1344" s="179">
        <f t="shared" si="78"/>
        <v>3.9</v>
      </c>
      <c r="M1344" s="179">
        <f t="shared" si="79"/>
        <v>0.9</v>
      </c>
    </row>
    <row r="1345" spans="1:13">
      <c r="A1345" s="180">
        <v>1400</v>
      </c>
      <c r="B1345" s="180" t="s">
        <v>149</v>
      </c>
      <c r="D1345" s="181">
        <v>0.22</v>
      </c>
      <c r="E1345" s="181">
        <v>50.8</v>
      </c>
      <c r="F1345" s="181">
        <v>0</v>
      </c>
      <c r="G1345" s="181">
        <v>0.70899999999999996</v>
      </c>
      <c r="H1345" s="181">
        <v>0.11700000000000001</v>
      </c>
      <c r="I1345" s="181">
        <v>0.43099999999999999</v>
      </c>
      <c r="J1345" s="184">
        <v>2.2189595593602999E-4</v>
      </c>
      <c r="K1345" s="179">
        <f t="shared" si="77"/>
        <v>4.0486396466901577E-4</v>
      </c>
      <c r="L1345" s="179">
        <f t="shared" si="78"/>
        <v>0</v>
      </c>
      <c r="M1345" s="179">
        <f t="shared" si="79"/>
        <v>0</v>
      </c>
    </row>
    <row r="1346" spans="1:13">
      <c r="A1346" s="180">
        <v>1400</v>
      </c>
      <c r="B1346" s="180" t="s">
        <v>149</v>
      </c>
      <c r="C1346" s="180" t="s">
        <v>91</v>
      </c>
      <c r="D1346" s="181">
        <v>0.22</v>
      </c>
      <c r="E1346" s="181">
        <v>50.8</v>
      </c>
      <c r="F1346" s="181">
        <v>0</v>
      </c>
      <c r="G1346" s="181">
        <v>0.70899999999999996</v>
      </c>
      <c r="H1346" s="181">
        <v>0.11700000000000001</v>
      </c>
      <c r="I1346" s="181">
        <v>0.43099999999999999</v>
      </c>
      <c r="J1346" s="184">
        <v>12.9201800792</v>
      </c>
      <c r="K1346" s="179">
        <f t="shared" si="77"/>
        <v>23.573729899839012</v>
      </c>
      <c r="L1346" s="179">
        <f t="shared" si="78"/>
        <v>45.5</v>
      </c>
      <c r="M1346" s="179">
        <f t="shared" si="79"/>
        <v>10.3</v>
      </c>
    </row>
    <row r="1347" spans="1:13">
      <c r="A1347" s="180">
        <v>1400</v>
      </c>
      <c r="B1347" s="180" t="s">
        <v>149</v>
      </c>
      <c r="C1347" s="180" t="s">
        <v>91</v>
      </c>
      <c r="D1347" s="181">
        <v>0.22</v>
      </c>
      <c r="E1347" s="181">
        <v>50.8</v>
      </c>
      <c r="F1347" s="181">
        <v>0</v>
      </c>
      <c r="G1347" s="181">
        <v>0.70899999999999996</v>
      </c>
      <c r="H1347" s="181">
        <v>0.11700000000000001</v>
      </c>
      <c r="I1347" s="181">
        <v>0.43099999999999999</v>
      </c>
      <c r="J1347" s="184">
        <v>17.673300935299999</v>
      </c>
      <c r="K1347" s="179">
        <f t="shared" ref="K1347:K1410" si="82">(E1347*I1347*J1347/12)+(F1347*J1347)</f>
        <v>32.2461157765172</v>
      </c>
      <c r="L1347" s="179">
        <f t="shared" ref="L1347:L1410" si="83">ROUND(2.721*G1347*K1347,1)</f>
        <v>62.2</v>
      </c>
      <c r="M1347" s="179">
        <f t="shared" ref="M1347:M1410" si="84">ROUND((2.721*H1347*K1347)+(D1347*J1347),1)</f>
        <v>14.2</v>
      </c>
    </row>
    <row r="1348" spans="1:13">
      <c r="A1348" s="180">
        <v>1400</v>
      </c>
      <c r="B1348" s="180" t="s">
        <v>149</v>
      </c>
      <c r="C1348" s="180" t="s">
        <v>91</v>
      </c>
      <c r="D1348" s="181">
        <v>0.22</v>
      </c>
      <c r="E1348" s="181">
        <v>50.8</v>
      </c>
      <c r="F1348" s="181">
        <v>0</v>
      </c>
      <c r="G1348" s="181">
        <v>0.70899999999999996</v>
      </c>
      <c r="H1348" s="181">
        <v>0.11700000000000001</v>
      </c>
      <c r="I1348" s="181">
        <v>0.43099999999999999</v>
      </c>
      <c r="J1348" s="184">
        <v>9.4946123353296592</v>
      </c>
      <c r="K1348" s="179">
        <f t="shared" si="82"/>
        <v>17.323553179964652</v>
      </c>
      <c r="L1348" s="179">
        <f t="shared" si="83"/>
        <v>33.4</v>
      </c>
      <c r="M1348" s="179">
        <f t="shared" si="84"/>
        <v>7.6</v>
      </c>
    </row>
    <row r="1349" spans="1:13">
      <c r="A1349" s="180">
        <v>1400</v>
      </c>
      <c r="B1349" s="180" t="s">
        <v>149</v>
      </c>
      <c r="C1349" s="180" t="s">
        <v>91</v>
      </c>
      <c r="D1349" s="181">
        <v>0.22</v>
      </c>
      <c r="E1349" s="181">
        <v>50.8</v>
      </c>
      <c r="F1349" s="181">
        <v>0</v>
      </c>
      <c r="G1349" s="181">
        <v>0.70899999999999996</v>
      </c>
      <c r="H1349" s="181">
        <v>0.11700000000000001</v>
      </c>
      <c r="I1349" s="181">
        <v>0.43099999999999999</v>
      </c>
      <c r="J1349" s="184">
        <v>11.5662991787</v>
      </c>
      <c r="K1349" s="179">
        <f t="shared" si="82"/>
        <v>21.103483938150063</v>
      </c>
      <c r="L1349" s="179">
        <f t="shared" si="83"/>
        <v>40.700000000000003</v>
      </c>
      <c r="M1349" s="179">
        <f t="shared" si="84"/>
        <v>9.3000000000000007</v>
      </c>
    </row>
    <row r="1350" spans="1:13">
      <c r="A1350" s="180">
        <v>1400</v>
      </c>
      <c r="B1350" s="180" t="s">
        <v>143</v>
      </c>
      <c r="C1350" s="180" t="s">
        <v>94</v>
      </c>
      <c r="D1350" s="181">
        <v>0.19</v>
      </c>
      <c r="E1350" s="181">
        <v>57.7</v>
      </c>
      <c r="F1350" s="181">
        <v>0</v>
      </c>
      <c r="G1350" s="181">
        <v>0.70899999999999996</v>
      </c>
      <c r="H1350" s="181">
        <v>0.11700000000000001</v>
      </c>
      <c r="I1350" s="181">
        <v>0.43099999999999999</v>
      </c>
      <c r="J1350" s="184">
        <v>11.6533245882</v>
      </c>
      <c r="K1350" s="179">
        <f t="shared" si="82"/>
        <v>24.150252765547446</v>
      </c>
      <c r="L1350" s="179">
        <f t="shared" si="83"/>
        <v>46.6</v>
      </c>
      <c r="M1350" s="179">
        <f t="shared" si="84"/>
        <v>9.9</v>
      </c>
    </row>
    <row r="1351" spans="1:13">
      <c r="A1351" s="180">
        <v>1400</v>
      </c>
      <c r="B1351" s="180" t="s">
        <v>143</v>
      </c>
      <c r="C1351" s="180" t="s">
        <v>92</v>
      </c>
      <c r="D1351" s="181">
        <v>0.19</v>
      </c>
      <c r="E1351" s="181">
        <v>57.7</v>
      </c>
      <c r="F1351" s="181">
        <v>0</v>
      </c>
      <c r="G1351" s="181">
        <v>0.70899999999999996</v>
      </c>
      <c r="H1351" s="181">
        <v>0.11700000000000001</v>
      </c>
      <c r="I1351" s="181">
        <v>0.43099999999999999</v>
      </c>
      <c r="J1351" s="184">
        <v>1.22289794024264E-2</v>
      </c>
      <c r="K1351" s="179">
        <f t="shared" si="82"/>
        <v>2.5343235005426786E-2</v>
      </c>
      <c r="L1351" s="179">
        <f t="shared" si="83"/>
        <v>0</v>
      </c>
      <c r="M1351" s="179">
        <f t="shared" si="84"/>
        <v>0</v>
      </c>
    </row>
    <row r="1352" spans="1:13">
      <c r="A1352" s="180">
        <v>1400</v>
      </c>
      <c r="B1352" s="180" t="s">
        <v>143</v>
      </c>
      <c r="C1352" s="180" t="s">
        <v>92</v>
      </c>
      <c r="D1352" s="181">
        <v>0.19</v>
      </c>
      <c r="E1352" s="181">
        <v>57.7</v>
      </c>
      <c r="F1352" s="181">
        <v>0</v>
      </c>
      <c r="G1352" s="181">
        <v>0.70899999999999996</v>
      </c>
      <c r="H1352" s="181">
        <v>0.11700000000000001</v>
      </c>
      <c r="I1352" s="181">
        <v>0.43099999999999999</v>
      </c>
      <c r="J1352" s="184">
        <v>4.8991284237397903E-2</v>
      </c>
      <c r="K1352" s="179">
        <f t="shared" si="82"/>
        <v>0.10152912919288143</v>
      </c>
      <c r="L1352" s="179">
        <f t="shared" si="83"/>
        <v>0.2</v>
      </c>
      <c r="M1352" s="179">
        <f t="shared" si="84"/>
        <v>0</v>
      </c>
    </row>
    <row r="1353" spans="1:13">
      <c r="A1353" s="180">
        <v>1400</v>
      </c>
      <c r="B1353" s="180" t="s">
        <v>143</v>
      </c>
      <c r="C1353" s="180" t="s">
        <v>91</v>
      </c>
      <c r="D1353" s="181">
        <v>0.19</v>
      </c>
      <c r="E1353" s="181">
        <v>57.7</v>
      </c>
      <c r="F1353" s="181">
        <v>0</v>
      </c>
      <c r="G1353" s="181">
        <v>0.70899999999999996</v>
      </c>
      <c r="H1353" s="181">
        <v>0.11700000000000001</v>
      </c>
      <c r="I1353" s="181">
        <v>0.43099999999999999</v>
      </c>
      <c r="J1353" s="184">
        <v>8.3233048955904994E-3</v>
      </c>
      <c r="K1353" s="179">
        <f t="shared" si="82"/>
        <v>1.7249147704747621E-2</v>
      </c>
      <c r="L1353" s="179">
        <f t="shared" si="83"/>
        <v>0</v>
      </c>
      <c r="M1353" s="179">
        <f t="shared" si="84"/>
        <v>0</v>
      </c>
    </row>
    <row r="1354" spans="1:13">
      <c r="A1354" s="180">
        <v>1400</v>
      </c>
      <c r="B1354" s="180" t="s">
        <v>143</v>
      </c>
      <c r="C1354" s="180" t="s">
        <v>92</v>
      </c>
      <c r="D1354" s="181">
        <v>0.19</v>
      </c>
      <c r="E1354" s="181">
        <v>57.7</v>
      </c>
      <c r="F1354" s="181">
        <v>0</v>
      </c>
      <c r="G1354" s="181">
        <v>0.70899999999999996</v>
      </c>
      <c r="H1354" s="181">
        <v>0.11700000000000001</v>
      </c>
      <c r="I1354" s="181">
        <v>0.43099999999999999</v>
      </c>
      <c r="J1354" s="184">
        <v>1.17382958255338</v>
      </c>
      <c r="K1354" s="179">
        <f t="shared" si="82"/>
        <v>2.4326346449704368</v>
      </c>
      <c r="L1354" s="179">
        <f t="shared" si="83"/>
        <v>4.7</v>
      </c>
      <c r="M1354" s="179">
        <f t="shared" si="84"/>
        <v>1</v>
      </c>
    </row>
    <row r="1355" spans="1:13">
      <c r="A1355" s="180">
        <v>1400</v>
      </c>
      <c r="B1355" s="180" t="s">
        <v>149</v>
      </c>
      <c r="C1355" s="180" t="s">
        <v>91</v>
      </c>
      <c r="D1355" s="181">
        <v>0.22</v>
      </c>
      <c r="E1355" s="181">
        <v>50.8</v>
      </c>
      <c r="F1355" s="181">
        <v>0</v>
      </c>
      <c r="G1355" s="181">
        <v>0.70899999999999996</v>
      </c>
      <c r="H1355" s="181">
        <v>0.11700000000000001</v>
      </c>
      <c r="I1355" s="181">
        <v>0.43099999999999999</v>
      </c>
      <c r="J1355" s="184">
        <v>2.08320692857176</v>
      </c>
      <c r="K1355" s="179">
        <f t="shared" si="82"/>
        <v>3.8009499216410809</v>
      </c>
      <c r="L1355" s="179">
        <f t="shared" si="83"/>
        <v>7.3</v>
      </c>
      <c r="M1355" s="179">
        <f t="shared" si="84"/>
        <v>1.7</v>
      </c>
    </row>
    <row r="1356" spans="1:13">
      <c r="A1356" s="180">
        <v>1400</v>
      </c>
      <c r="B1356" s="180" t="s">
        <v>149</v>
      </c>
      <c r="D1356" s="181">
        <v>0.22</v>
      </c>
      <c r="E1356" s="181">
        <v>50.8</v>
      </c>
      <c r="F1356" s="181">
        <v>0</v>
      </c>
      <c r="G1356" s="181">
        <v>0.70899999999999996</v>
      </c>
      <c r="H1356" s="181">
        <v>0.11700000000000001</v>
      </c>
      <c r="I1356" s="181">
        <v>0.43099999999999999</v>
      </c>
      <c r="J1356" s="184">
        <v>4.8644760833270002</v>
      </c>
      <c r="K1356" s="179">
        <f t="shared" si="82"/>
        <v>8.8755609124356667</v>
      </c>
      <c r="L1356" s="179">
        <f t="shared" si="83"/>
        <v>17.100000000000001</v>
      </c>
      <c r="M1356" s="179">
        <f t="shared" si="84"/>
        <v>3.9</v>
      </c>
    </row>
    <row r="1357" spans="1:13">
      <c r="A1357" s="180">
        <v>1400</v>
      </c>
      <c r="B1357" s="180" t="s">
        <v>149</v>
      </c>
      <c r="C1357" s="180" t="s">
        <v>91</v>
      </c>
      <c r="D1357" s="181">
        <v>0.22</v>
      </c>
      <c r="E1357" s="181">
        <v>50.8</v>
      </c>
      <c r="F1357" s="181">
        <v>0</v>
      </c>
      <c r="G1357" s="181">
        <v>0.70899999999999996</v>
      </c>
      <c r="H1357" s="181">
        <v>0.11700000000000001</v>
      </c>
      <c r="I1357" s="181">
        <v>0.43099999999999999</v>
      </c>
      <c r="J1357" s="184">
        <v>8.8194260998056002</v>
      </c>
      <c r="K1357" s="179">
        <f t="shared" si="82"/>
        <v>16.091630880835304</v>
      </c>
      <c r="L1357" s="179">
        <f t="shared" si="83"/>
        <v>31</v>
      </c>
      <c r="M1357" s="179">
        <f t="shared" si="84"/>
        <v>7.1</v>
      </c>
    </row>
    <row r="1358" spans="1:13">
      <c r="A1358" s="180">
        <v>1400</v>
      </c>
      <c r="B1358" s="180" t="s">
        <v>149</v>
      </c>
      <c r="C1358" s="180" t="s">
        <v>91</v>
      </c>
      <c r="D1358" s="181">
        <v>0.22</v>
      </c>
      <c r="E1358" s="181">
        <v>50.8</v>
      </c>
      <c r="F1358" s="181">
        <v>0</v>
      </c>
      <c r="G1358" s="181">
        <v>0.70899999999999996</v>
      </c>
      <c r="H1358" s="181">
        <v>0.11700000000000001</v>
      </c>
      <c r="I1358" s="181">
        <v>0.43099999999999999</v>
      </c>
      <c r="J1358" s="184">
        <v>7.66072791244979</v>
      </c>
      <c r="K1358" s="179">
        <f t="shared" si="82"/>
        <v>13.977508791458805</v>
      </c>
      <c r="L1358" s="179">
        <f t="shared" si="83"/>
        <v>27</v>
      </c>
      <c r="M1358" s="179">
        <f t="shared" si="84"/>
        <v>6.1</v>
      </c>
    </row>
    <row r="1359" spans="1:13">
      <c r="A1359" s="180">
        <v>1400</v>
      </c>
      <c r="B1359" s="180" t="s">
        <v>143</v>
      </c>
      <c r="C1359" s="180" t="s">
        <v>91</v>
      </c>
      <c r="D1359" s="181">
        <v>0.19</v>
      </c>
      <c r="E1359" s="181">
        <v>57.7</v>
      </c>
      <c r="F1359" s="181">
        <v>0</v>
      </c>
      <c r="G1359" s="181">
        <v>0.70899999999999996</v>
      </c>
      <c r="H1359" s="181">
        <v>0.11700000000000001</v>
      </c>
      <c r="I1359" s="181">
        <v>0.43099999999999999</v>
      </c>
      <c r="J1359" s="184">
        <v>5.6032568898701099E-3</v>
      </c>
      <c r="K1359" s="179">
        <f t="shared" si="82"/>
        <v>1.1612142884759402E-2</v>
      </c>
      <c r="L1359" s="179">
        <f t="shared" si="83"/>
        <v>0</v>
      </c>
      <c r="M1359" s="179">
        <f t="shared" si="84"/>
        <v>0</v>
      </c>
    </row>
    <row r="1360" spans="1:13">
      <c r="A1360" s="180">
        <v>1400</v>
      </c>
      <c r="B1360" s="180" t="s">
        <v>143</v>
      </c>
      <c r="C1360" s="180" t="s">
        <v>92</v>
      </c>
      <c r="D1360" s="181">
        <v>0.19</v>
      </c>
      <c r="E1360" s="181">
        <v>57.7</v>
      </c>
      <c r="F1360" s="181">
        <v>0</v>
      </c>
      <c r="G1360" s="181">
        <v>0.70899999999999996</v>
      </c>
      <c r="H1360" s="181">
        <v>0.11700000000000001</v>
      </c>
      <c r="I1360" s="181">
        <v>0.43099999999999999</v>
      </c>
      <c r="J1360" s="184">
        <v>0.66827825237070704</v>
      </c>
      <c r="K1360" s="179">
        <f t="shared" si="82"/>
        <v>1.3849342812276169</v>
      </c>
      <c r="L1360" s="179">
        <f t="shared" si="83"/>
        <v>2.7</v>
      </c>
      <c r="M1360" s="179">
        <f t="shared" si="84"/>
        <v>0.6</v>
      </c>
    </row>
    <row r="1361" spans="1:13">
      <c r="A1361" s="180">
        <v>1400</v>
      </c>
      <c r="B1361" s="180" t="s">
        <v>143</v>
      </c>
      <c r="C1361" s="180" t="s">
        <v>91</v>
      </c>
      <c r="D1361" s="181">
        <v>0.19</v>
      </c>
      <c r="E1361" s="181">
        <v>57.7</v>
      </c>
      <c r="F1361" s="181">
        <v>0</v>
      </c>
      <c r="G1361" s="181">
        <v>0.70899999999999996</v>
      </c>
      <c r="H1361" s="181">
        <v>0.11700000000000001</v>
      </c>
      <c r="I1361" s="181">
        <v>0.43099999999999999</v>
      </c>
      <c r="J1361" s="184">
        <v>2.2349296949919599E-2</v>
      </c>
      <c r="K1361" s="179">
        <f t="shared" si="82"/>
        <v>4.6316496754872129E-2</v>
      </c>
      <c r="L1361" s="179">
        <f t="shared" si="83"/>
        <v>0.1</v>
      </c>
      <c r="M1361" s="179">
        <f t="shared" si="84"/>
        <v>0</v>
      </c>
    </row>
    <row r="1362" spans="1:13">
      <c r="A1362" s="180">
        <v>1400</v>
      </c>
      <c r="B1362" s="180" t="s">
        <v>143</v>
      </c>
      <c r="C1362" s="180" t="s">
        <v>92</v>
      </c>
      <c r="D1362" s="181">
        <v>0.19</v>
      </c>
      <c r="E1362" s="181">
        <v>57.7</v>
      </c>
      <c r="F1362" s="181">
        <v>0</v>
      </c>
      <c r="G1362" s="181">
        <v>0.70899999999999996</v>
      </c>
      <c r="H1362" s="181">
        <v>0.11700000000000001</v>
      </c>
      <c r="I1362" s="181">
        <v>0.43099999999999999</v>
      </c>
      <c r="J1362" s="184">
        <v>0.162536646726892</v>
      </c>
      <c r="K1362" s="179">
        <f t="shared" si="82"/>
        <v>0.3368395922047549</v>
      </c>
      <c r="L1362" s="179">
        <f t="shared" si="83"/>
        <v>0.6</v>
      </c>
      <c r="M1362" s="179">
        <f t="shared" si="84"/>
        <v>0.1</v>
      </c>
    </row>
    <row r="1363" spans="1:13">
      <c r="A1363" s="180">
        <v>1400</v>
      </c>
      <c r="B1363" s="180" t="s">
        <v>143</v>
      </c>
      <c r="C1363" s="180" t="s">
        <v>91</v>
      </c>
      <c r="D1363" s="181">
        <v>0.19</v>
      </c>
      <c r="E1363" s="181">
        <v>57.7</v>
      </c>
      <c r="F1363" s="181">
        <v>0</v>
      </c>
      <c r="G1363" s="181">
        <v>0.70899999999999996</v>
      </c>
      <c r="H1363" s="181">
        <v>0.11700000000000001</v>
      </c>
      <c r="I1363" s="181">
        <v>0.43099999999999999</v>
      </c>
      <c r="J1363" s="184">
        <v>5.42314879690882E-2</v>
      </c>
      <c r="K1363" s="179">
        <f t="shared" si="82"/>
        <v>0.11238888373807199</v>
      </c>
      <c r="L1363" s="179">
        <f t="shared" si="83"/>
        <v>0.2</v>
      </c>
      <c r="M1363" s="179">
        <f t="shared" si="84"/>
        <v>0</v>
      </c>
    </row>
    <row r="1364" spans="1:13">
      <c r="A1364" s="180">
        <v>1400</v>
      </c>
      <c r="B1364" s="180" t="s">
        <v>143</v>
      </c>
      <c r="C1364" s="180" t="s">
        <v>91</v>
      </c>
      <c r="D1364" s="181">
        <v>0.19</v>
      </c>
      <c r="E1364" s="181">
        <v>57.7</v>
      </c>
      <c r="F1364" s="181">
        <v>0</v>
      </c>
      <c r="G1364" s="181">
        <v>0.70899999999999996</v>
      </c>
      <c r="H1364" s="181">
        <v>0.11700000000000001</v>
      </c>
      <c r="I1364" s="181">
        <v>0.43099999999999999</v>
      </c>
      <c r="J1364" s="184">
        <v>3.2933046744794101</v>
      </c>
      <c r="K1364" s="179">
        <f t="shared" si="82"/>
        <v>6.8250171631855094</v>
      </c>
      <c r="L1364" s="179">
        <f t="shared" si="83"/>
        <v>13.2</v>
      </c>
      <c r="M1364" s="179">
        <f t="shared" si="84"/>
        <v>2.8</v>
      </c>
    </row>
    <row r="1365" spans="1:13">
      <c r="A1365" s="180">
        <v>1400</v>
      </c>
      <c r="B1365" s="180" t="s">
        <v>143</v>
      </c>
      <c r="C1365" s="180" t="s">
        <v>92</v>
      </c>
      <c r="D1365" s="181">
        <v>0.19</v>
      </c>
      <c r="E1365" s="181">
        <v>57.7</v>
      </c>
      <c r="F1365" s="181">
        <v>0</v>
      </c>
      <c r="G1365" s="181">
        <v>0.70899999999999996</v>
      </c>
      <c r="H1365" s="181">
        <v>0.11700000000000001</v>
      </c>
      <c r="I1365" s="181">
        <v>0.43099999999999999</v>
      </c>
      <c r="J1365" s="184">
        <v>1.29329569974727</v>
      </c>
      <c r="K1365" s="179">
        <f t="shared" si="82"/>
        <v>2.6802152306920779</v>
      </c>
      <c r="L1365" s="179">
        <f t="shared" si="83"/>
        <v>5.2</v>
      </c>
      <c r="M1365" s="179">
        <f t="shared" si="84"/>
        <v>1.1000000000000001</v>
      </c>
    </row>
    <row r="1366" spans="1:13">
      <c r="A1366" s="180">
        <v>1400</v>
      </c>
      <c r="B1366" s="180" t="s">
        <v>143</v>
      </c>
      <c r="C1366" s="180" t="s">
        <v>94</v>
      </c>
      <c r="D1366" s="181">
        <v>0.19</v>
      </c>
      <c r="E1366" s="181">
        <v>57.7</v>
      </c>
      <c r="F1366" s="181">
        <v>0</v>
      </c>
      <c r="G1366" s="181">
        <v>0.70899999999999996</v>
      </c>
      <c r="H1366" s="181">
        <v>0.11700000000000001</v>
      </c>
      <c r="I1366" s="181">
        <v>0.43099999999999999</v>
      </c>
      <c r="J1366" s="184">
        <v>0.188887431647462</v>
      </c>
      <c r="K1366" s="179">
        <f t="shared" si="82"/>
        <v>0.39144873928426982</v>
      </c>
      <c r="L1366" s="179">
        <f t="shared" si="83"/>
        <v>0.8</v>
      </c>
      <c r="M1366" s="179">
        <f t="shared" si="84"/>
        <v>0.2</v>
      </c>
    </row>
    <row r="1367" spans="1:13">
      <c r="A1367" s="180">
        <v>1400</v>
      </c>
      <c r="B1367" s="180" t="s">
        <v>143</v>
      </c>
      <c r="C1367" s="180" t="s">
        <v>91</v>
      </c>
      <c r="D1367" s="181">
        <v>0.19</v>
      </c>
      <c r="E1367" s="181">
        <v>57.7</v>
      </c>
      <c r="F1367" s="181">
        <v>0</v>
      </c>
      <c r="G1367" s="181">
        <v>0.70899999999999996</v>
      </c>
      <c r="H1367" s="181">
        <v>0.11700000000000001</v>
      </c>
      <c r="I1367" s="181">
        <v>0.43099999999999999</v>
      </c>
      <c r="J1367" s="184">
        <v>3.8631353317693602</v>
      </c>
      <c r="K1367" s="179">
        <f t="shared" si="82"/>
        <v>8.0059294687643909</v>
      </c>
      <c r="L1367" s="179">
        <f t="shared" si="83"/>
        <v>15.4</v>
      </c>
      <c r="M1367" s="179">
        <f t="shared" si="84"/>
        <v>3.3</v>
      </c>
    </row>
    <row r="1368" spans="1:13">
      <c r="A1368" s="180">
        <v>1400</v>
      </c>
      <c r="B1368" s="180" t="s">
        <v>143</v>
      </c>
      <c r="C1368" s="180" t="s">
        <v>92</v>
      </c>
      <c r="D1368" s="181">
        <v>0.19</v>
      </c>
      <c r="E1368" s="181">
        <v>57.7</v>
      </c>
      <c r="F1368" s="181">
        <v>0</v>
      </c>
      <c r="G1368" s="181">
        <v>0.70899999999999996</v>
      </c>
      <c r="H1368" s="181">
        <v>0.11700000000000001</v>
      </c>
      <c r="I1368" s="181">
        <v>0.43099999999999999</v>
      </c>
      <c r="J1368" s="184">
        <v>1.8145252536163401</v>
      </c>
      <c r="K1368" s="179">
        <f t="shared" si="82"/>
        <v>3.7604070145507236</v>
      </c>
      <c r="L1368" s="179">
        <f t="shared" si="83"/>
        <v>7.3</v>
      </c>
      <c r="M1368" s="179">
        <f t="shared" si="84"/>
        <v>1.5</v>
      </c>
    </row>
    <row r="1369" spans="1:13">
      <c r="A1369" s="180">
        <v>1400</v>
      </c>
      <c r="B1369" s="180" t="s">
        <v>146</v>
      </c>
      <c r="C1369" s="180" t="s">
        <v>91</v>
      </c>
      <c r="D1369" s="181">
        <v>0.33</v>
      </c>
      <c r="E1369" s="181">
        <v>53.9</v>
      </c>
      <c r="F1369" s="181">
        <v>0.08</v>
      </c>
      <c r="G1369" s="181">
        <v>0.70899999999999996</v>
      </c>
      <c r="H1369" s="181">
        <v>0.11700000000000001</v>
      </c>
      <c r="I1369" s="181">
        <v>0.43099999999999999</v>
      </c>
      <c r="J1369" s="184">
        <v>0.88714557040689801</v>
      </c>
      <c r="K1369" s="179">
        <f t="shared" si="82"/>
        <v>1.7884041482630191</v>
      </c>
      <c r="L1369" s="179">
        <f t="shared" si="83"/>
        <v>3.5</v>
      </c>
      <c r="M1369" s="179">
        <f t="shared" si="84"/>
        <v>0.9</v>
      </c>
    </row>
    <row r="1370" spans="1:13">
      <c r="A1370" s="180">
        <v>1400</v>
      </c>
      <c r="B1370" s="180" t="s">
        <v>146</v>
      </c>
      <c r="C1370" s="180" t="s">
        <v>91</v>
      </c>
      <c r="D1370" s="181">
        <v>0.33</v>
      </c>
      <c r="E1370" s="181">
        <v>53.9</v>
      </c>
      <c r="F1370" s="181">
        <v>0.08</v>
      </c>
      <c r="G1370" s="181">
        <v>0.70899999999999996</v>
      </c>
      <c r="H1370" s="181">
        <v>0.11700000000000001</v>
      </c>
      <c r="I1370" s="181">
        <v>0.43099999999999999</v>
      </c>
      <c r="J1370" s="184">
        <v>3.7047010010177302E-2</v>
      </c>
      <c r="K1370" s="179">
        <f t="shared" si="82"/>
        <v>7.4683376204599833E-2</v>
      </c>
      <c r="L1370" s="179">
        <f t="shared" si="83"/>
        <v>0.1</v>
      </c>
      <c r="M1370" s="179">
        <f t="shared" si="84"/>
        <v>0</v>
      </c>
    </row>
    <row r="1371" spans="1:13">
      <c r="A1371" s="180">
        <v>1400</v>
      </c>
      <c r="B1371" s="180" t="s">
        <v>146</v>
      </c>
      <c r="C1371" s="180" t="s">
        <v>92</v>
      </c>
      <c r="D1371" s="181">
        <v>0.33</v>
      </c>
      <c r="E1371" s="181">
        <v>53.9</v>
      </c>
      <c r="F1371" s="181">
        <v>0.08</v>
      </c>
      <c r="G1371" s="181">
        <v>0.70899999999999996</v>
      </c>
      <c r="H1371" s="181">
        <v>0.11700000000000001</v>
      </c>
      <c r="I1371" s="181">
        <v>0.43099999999999999</v>
      </c>
      <c r="J1371" s="184">
        <v>8.9029977279311306E-2</v>
      </c>
      <c r="K1371" s="179">
        <f t="shared" si="82"/>
        <v>0.17947627311384101</v>
      </c>
      <c r="L1371" s="179">
        <f t="shared" si="83"/>
        <v>0.3</v>
      </c>
      <c r="M1371" s="179">
        <f t="shared" si="84"/>
        <v>0.1</v>
      </c>
    </row>
    <row r="1372" spans="1:13">
      <c r="A1372" s="180">
        <v>1400</v>
      </c>
      <c r="B1372" s="180" t="s">
        <v>146</v>
      </c>
      <c r="C1372" s="180" t="s">
        <v>91</v>
      </c>
      <c r="D1372" s="181">
        <v>0.33</v>
      </c>
      <c r="E1372" s="181">
        <v>53.9</v>
      </c>
      <c r="F1372" s="181">
        <v>0.08</v>
      </c>
      <c r="G1372" s="181">
        <v>0.70899999999999996</v>
      </c>
      <c r="H1372" s="181">
        <v>0.11700000000000001</v>
      </c>
      <c r="I1372" s="181">
        <v>0.43099999999999999</v>
      </c>
      <c r="J1372" s="184">
        <v>0.84915096503827403</v>
      </c>
      <c r="K1372" s="179">
        <f t="shared" si="82"/>
        <v>1.7118105066786984</v>
      </c>
      <c r="L1372" s="179">
        <f t="shared" si="83"/>
        <v>3.3</v>
      </c>
      <c r="M1372" s="179">
        <f t="shared" si="84"/>
        <v>0.8</v>
      </c>
    </row>
    <row r="1373" spans="1:13">
      <c r="A1373" s="180">
        <v>1400</v>
      </c>
      <c r="B1373" s="180" t="s">
        <v>146</v>
      </c>
      <c r="C1373" s="180" t="s">
        <v>94</v>
      </c>
      <c r="D1373" s="181">
        <v>0.33</v>
      </c>
      <c r="E1373" s="181">
        <v>53.9</v>
      </c>
      <c r="F1373" s="181">
        <v>0.08</v>
      </c>
      <c r="G1373" s="181">
        <v>0.70899999999999996</v>
      </c>
      <c r="H1373" s="181">
        <v>0.11700000000000001</v>
      </c>
      <c r="I1373" s="181">
        <v>0.43099999999999999</v>
      </c>
      <c r="J1373" s="184">
        <v>7.11795515192662</v>
      </c>
      <c r="K1373" s="179">
        <f t="shared" si="82"/>
        <v>14.349145107061805</v>
      </c>
      <c r="L1373" s="179">
        <f t="shared" si="83"/>
        <v>27.7</v>
      </c>
      <c r="M1373" s="179">
        <f t="shared" si="84"/>
        <v>6.9</v>
      </c>
    </row>
    <row r="1374" spans="1:13">
      <c r="A1374" s="180">
        <v>1400</v>
      </c>
      <c r="B1374" s="180" t="s">
        <v>146</v>
      </c>
      <c r="C1374" s="180" t="s">
        <v>91</v>
      </c>
      <c r="D1374" s="181">
        <v>0.33</v>
      </c>
      <c r="E1374" s="181">
        <v>53.9</v>
      </c>
      <c r="F1374" s="181">
        <v>0.08</v>
      </c>
      <c r="G1374" s="181">
        <v>0.70899999999999996</v>
      </c>
      <c r="H1374" s="181">
        <v>0.11700000000000001</v>
      </c>
      <c r="I1374" s="181">
        <v>0.43099999999999999</v>
      </c>
      <c r="J1374" s="184">
        <v>1.69276498101791</v>
      </c>
      <c r="K1374" s="179">
        <f t="shared" si="82"/>
        <v>3.4124590316088463</v>
      </c>
      <c r="L1374" s="179">
        <f t="shared" si="83"/>
        <v>6.6</v>
      </c>
      <c r="M1374" s="179">
        <f t="shared" si="84"/>
        <v>1.6</v>
      </c>
    </row>
    <row r="1375" spans="1:13">
      <c r="A1375" s="180">
        <v>1400</v>
      </c>
      <c r="B1375" s="180" t="s">
        <v>146</v>
      </c>
      <c r="C1375" s="180" t="s">
        <v>92</v>
      </c>
      <c r="D1375" s="181">
        <v>0.33</v>
      </c>
      <c r="E1375" s="181">
        <v>53.9</v>
      </c>
      <c r="F1375" s="181">
        <v>0.08</v>
      </c>
      <c r="G1375" s="181">
        <v>0.70899999999999996</v>
      </c>
      <c r="H1375" s="181">
        <v>0.11700000000000001</v>
      </c>
      <c r="I1375" s="181">
        <v>0.43099999999999999</v>
      </c>
      <c r="J1375" s="184">
        <v>7.4862950754103901</v>
      </c>
      <c r="K1375" s="179">
        <f t="shared" si="82"/>
        <v>15.091684628312098</v>
      </c>
      <c r="L1375" s="179">
        <f t="shared" si="83"/>
        <v>29.1</v>
      </c>
      <c r="M1375" s="179">
        <f t="shared" si="84"/>
        <v>7.3</v>
      </c>
    </row>
    <row r="1376" spans="1:13">
      <c r="A1376" s="180">
        <v>1400</v>
      </c>
      <c r="B1376" s="180" t="s">
        <v>146</v>
      </c>
      <c r="C1376" s="180" t="s">
        <v>92</v>
      </c>
      <c r="D1376" s="181">
        <v>0.33</v>
      </c>
      <c r="E1376" s="181">
        <v>53.9</v>
      </c>
      <c r="F1376" s="181">
        <v>0.08</v>
      </c>
      <c r="G1376" s="181">
        <v>0.70899999999999996</v>
      </c>
      <c r="H1376" s="181">
        <v>0.11700000000000001</v>
      </c>
      <c r="I1376" s="181">
        <v>0.43099999999999999</v>
      </c>
      <c r="J1376" s="184">
        <v>1.5532465394725E-2</v>
      </c>
      <c r="K1376" s="179">
        <f t="shared" si="82"/>
        <v>3.1312026426437746E-2</v>
      </c>
      <c r="L1376" s="179">
        <f t="shared" si="83"/>
        <v>0.1</v>
      </c>
      <c r="M1376" s="179">
        <f t="shared" si="84"/>
        <v>0</v>
      </c>
    </row>
    <row r="1377" spans="1:13">
      <c r="A1377" s="180">
        <v>1400</v>
      </c>
      <c r="B1377" s="180" t="s">
        <v>143</v>
      </c>
      <c r="C1377" s="180" t="s">
        <v>94</v>
      </c>
      <c r="D1377" s="181">
        <v>0.19</v>
      </c>
      <c r="E1377" s="181">
        <v>57.7</v>
      </c>
      <c r="F1377" s="181">
        <v>0</v>
      </c>
      <c r="G1377" s="181">
        <v>0.70899999999999996</v>
      </c>
      <c r="H1377" s="181">
        <v>0.11700000000000001</v>
      </c>
      <c r="I1377" s="181">
        <v>0.43099999999999999</v>
      </c>
      <c r="J1377" s="184">
        <v>9.8190565574709705</v>
      </c>
      <c r="K1377" s="179">
        <f t="shared" si="82"/>
        <v>20.348930984231526</v>
      </c>
      <c r="L1377" s="179">
        <f t="shared" si="83"/>
        <v>39.299999999999997</v>
      </c>
      <c r="M1377" s="179">
        <f t="shared" si="84"/>
        <v>8.3000000000000007</v>
      </c>
    </row>
    <row r="1378" spans="1:13">
      <c r="A1378" s="180">
        <v>1411</v>
      </c>
      <c r="B1378" s="180" t="s">
        <v>149</v>
      </c>
      <c r="C1378" s="180" t="s">
        <v>92</v>
      </c>
      <c r="D1378" s="181">
        <v>0.22</v>
      </c>
      <c r="E1378" s="181">
        <v>50.8</v>
      </c>
      <c r="F1378" s="181">
        <v>0</v>
      </c>
      <c r="G1378" s="181">
        <v>1.4430000000000001</v>
      </c>
      <c r="H1378" s="181">
        <v>0.22500000000000001</v>
      </c>
      <c r="I1378" s="181">
        <v>0.43099999999999999</v>
      </c>
      <c r="J1378" s="184">
        <v>16.4429220739</v>
      </c>
      <c r="K1378" s="179">
        <f t="shared" si="82"/>
        <v>30.001207518635479</v>
      </c>
      <c r="L1378" s="179">
        <f t="shared" si="83"/>
        <v>117.8</v>
      </c>
      <c r="M1378" s="179">
        <f t="shared" si="84"/>
        <v>22</v>
      </c>
    </row>
    <row r="1379" spans="1:13">
      <c r="A1379" s="180">
        <v>1411</v>
      </c>
      <c r="B1379" s="180" t="s">
        <v>149</v>
      </c>
      <c r="C1379" s="180" t="s">
        <v>91</v>
      </c>
      <c r="D1379" s="181">
        <v>0.22</v>
      </c>
      <c r="E1379" s="181">
        <v>50.8</v>
      </c>
      <c r="F1379" s="181">
        <v>0</v>
      </c>
      <c r="G1379" s="181">
        <v>1.4430000000000001</v>
      </c>
      <c r="H1379" s="181">
        <v>0.22500000000000001</v>
      </c>
      <c r="I1379" s="181">
        <v>0.43099999999999999</v>
      </c>
      <c r="J1379" s="184">
        <v>6.7227519480593498</v>
      </c>
      <c r="K1379" s="179">
        <f t="shared" si="82"/>
        <v>12.266109112697487</v>
      </c>
      <c r="L1379" s="179">
        <f t="shared" si="83"/>
        <v>48.2</v>
      </c>
      <c r="M1379" s="179">
        <f t="shared" si="84"/>
        <v>9</v>
      </c>
    </row>
    <row r="1380" spans="1:13">
      <c r="A1380" s="180">
        <v>1411</v>
      </c>
      <c r="B1380" s="180" t="s">
        <v>149</v>
      </c>
      <c r="C1380" s="180" t="s">
        <v>92</v>
      </c>
      <c r="D1380" s="181">
        <v>0.22</v>
      </c>
      <c r="E1380" s="181">
        <v>50.8</v>
      </c>
      <c r="F1380" s="181">
        <v>0</v>
      </c>
      <c r="G1380" s="181">
        <v>1.4430000000000001</v>
      </c>
      <c r="H1380" s="181">
        <v>0.22500000000000001</v>
      </c>
      <c r="I1380" s="181">
        <v>0.43099999999999999</v>
      </c>
      <c r="J1380" s="184">
        <v>0.52113337430433804</v>
      </c>
      <c r="K1380" s="179">
        <f t="shared" si="82"/>
        <v>0.95084258364321839</v>
      </c>
      <c r="L1380" s="179">
        <f t="shared" si="83"/>
        <v>3.7</v>
      </c>
      <c r="M1380" s="179">
        <f t="shared" si="84"/>
        <v>0.7</v>
      </c>
    </row>
    <row r="1381" spans="1:13">
      <c r="A1381" s="180">
        <v>1411</v>
      </c>
      <c r="B1381" s="180" t="s">
        <v>149</v>
      </c>
      <c r="C1381" s="180" t="s">
        <v>91</v>
      </c>
      <c r="D1381" s="181">
        <v>0.22</v>
      </c>
      <c r="E1381" s="181">
        <v>50.8</v>
      </c>
      <c r="F1381" s="181">
        <v>0</v>
      </c>
      <c r="G1381" s="181">
        <v>1.4430000000000001</v>
      </c>
      <c r="H1381" s="181">
        <v>0.22500000000000001</v>
      </c>
      <c r="I1381" s="181">
        <v>0.43099999999999999</v>
      </c>
      <c r="J1381" s="184">
        <v>19.9336544421</v>
      </c>
      <c r="K1381" s="179">
        <f t="shared" si="82"/>
        <v>36.370281439907593</v>
      </c>
      <c r="L1381" s="179">
        <f t="shared" si="83"/>
        <v>142.80000000000001</v>
      </c>
      <c r="M1381" s="179">
        <f t="shared" si="84"/>
        <v>26.7</v>
      </c>
    </row>
    <row r="1382" spans="1:13">
      <c r="A1382" s="180">
        <v>1411</v>
      </c>
      <c r="B1382" s="180" t="s">
        <v>149</v>
      </c>
      <c r="C1382" s="180" t="s">
        <v>92</v>
      </c>
      <c r="D1382" s="181">
        <v>0.22</v>
      </c>
      <c r="E1382" s="181">
        <v>50.8</v>
      </c>
      <c r="F1382" s="181">
        <v>0</v>
      </c>
      <c r="G1382" s="181">
        <v>1.4430000000000001</v>
      </c>
      <c r="H1382" s="181">
        <v>0.22500000000000001</v>
      </c>
      <c r="I1382" s="181">
        <v>0.43099999999999999</v>
      </c>
      <c r="J1382" s="184">
        <v>6.4210891711244402</v>
      </c>
      <c r="K1382" s="179">
        <f t="shared" si="82"/>
        <v>11.71570526532795</v>
      </c>
      <c r="L1382" s="179">
        <f t="shared" si="83"/>
        <v>46</v>
      </c>
      <c r="M1382" s="179">
        <f t="shared" si="84"/>
        <v>8.6</v>
      </c>
    </row>
    <row r="1383" spans="1:13">
      <c r="A1383" s="180">
        <v>1411</v>
      </c>
      <c r="B1383" s="180" t="s">
        <v>149</v>
      </c>
      <c r="C1383" s="180" t="s">
        <v>92</v>
      </c>
      <c r="D1383" s="181">
        <v>0.22</v>
      </c>
      <c r="E1383" s="181">
        <v>50.8</v>
      </c>
      <c r="F1383" s="181">
        <v>0</v>
      </c>
      <c r="G1383" s="181">
        <v>1.4430000000000001</v>
      </c>
      <c r="H1383" s="181">
        <v>0.22500000000000001</v>
      </c>
      <c r="I1383" s="181">
        <v>0.43099999999999999</v>
      </c>
      <c r="J1383" s="184">
        <v>1.5853236863556901</v>
      </c>
      <c r="K1383" s="179">
        <f t="shared" si="82"/>
        <v>2.8925287540017135</v>
      </c>
      <c r="L1383" s="179">
        <f t="shared" si="83"/>
        <v>11.4</v>
      </c>
      <c r="M1383" s="179">
        <f t="shared" si="84"/>
        <v>2.1</v>
      </c>
    </row>
    <row r="1384" spans="1:13">
      <c r="A1384" s="180">
        <v>1411</v>
      </c>
      <c r="B1384" s="180" t="s">
        <v>149</v>
      </c>
      <c r="C1384" s="180" t="s">
        <v>91</v>
      </c>
      <c r="D1384" s="181">
        <v>0.22</v>
      </c>
      <c r="E1384" s="181">
        <v>50.8</v>
      </c>
      <c r="F1384" s="181">
        <v>0</v>
      </c>
      <c r="G1384" s="181">
        <v>1.4430000000000001</v>
      </c>
      <c r="H1384" s="181">
        <v>0.22500000000000001</v>
      </c>
      <c r="I1384" s="181">
        <v>0.43099999999999999</v>
      </c>
      <c r="J1384" s="184">
        <v>2.3630084147439701</v>
      </c>
      <c r="K1384" s="179">
        <f t="shared" si="82"/>
        <v>4.3114663865946898</v>
      </c>
      <c r="L1384" s="179">
        <f t="shared" si="83"/>
        <v>16.899999999999999</v>
      </c>
      <c r="M1384" s="179">
        <f t="shared" si="84"/>
        <v>3.2</v>
      </c>
    </row>
    <row r="1385" spans="1:13">
      <c r="A1385" s="180">
        <v>1411</v>
      </c>
      <c r="B1385" s="180" t="s">
        <v>149</v>
      </c>
      <c r="C1385" s="180" t="s">
        <v>91</v>
      </c>
      <c r="D1385" s="181">
        <v>0.22</v>
      </c>
      <c r="E1385" s="181">
        <v>50.8</v>
      </c>
      <c r="F1385" s="181">
        <v>0</v>
      </c>
      <c r="G1385" s="181">
        <v>1.4430000000000001</v>
      </c>
      <c r="H1385" s="181">
        <v>0.22500000000000001</v>
      </c>
      <c r="I1385" s="181">
        <v>0.43099999999999999</v>
      </c>
      <c r="J1385" s="184">
        <v>4.3898943219016404</v>
      </c>
      <c r="K1385" s="179">
        <f t="shared" si="82"/>
        <v>8.0096548499310032</v>
      </c>
      <c r="L1385" s="179">
        <f t="shared" si="83"/>
        <v>31.4</v>
      </c>
      <c r="M1385" s="179">
        <f t="shared" si="84"/>
        <v>5.9</v>
      </c>
    </row>
    <row r="1386" spans="1:13">
      <c r="A1386" s="180">
        <v>1411</v>
      </c>
      <c r="B1386" s="180" t="s">
        <v>149</v>
      </c>
      <c r="C1386" s="180" t="s">
        <v>91</v>
      </c>
      <c r="D1386" s="181">
        <v>0.22</v>
      </c>
      <c r="E1386" s="181">
        <v>50.8</v>
      </c>
      <c r="F1386" s="181">
        <v>0</v>
      </c>
      <c r="G1386" s="181">
        <v>1.4430000000000001</v>
      </c>
      <c r="H1386" s="181">
        <v>0.22500000000000001</v>
      </c>
      <c r="I1386" s="181">
        <v>0.43099999999999999</v>
      </c>
      <c r="J1386" s="184">
        <v>2.50318224223818</v>
      </c>
      <c r="K1386" s="179">
        <f t="shared" si="82"/>
        <v>4.5672228797797088</v>
      </c>
      <c r="L1386" s="179">
        <f t="shared" si="83"/>
        <v>17.899999999999999</v>
      </c>
      <c r="M1386" s="179">
        <f t="shared" si="84"/>
        <v>3.3</v>
      </c>
    </row>
    <row r="1387" spans="1:13">
      <c r="A1387" s="180">
        <v>1411</v>
      </c>
      <c r="B1387" s="180" t="s">
        <v>149</v>
      </c>
      <c r="C1387" s="180" t="s">
        <v>91</v>
      </c>
      <c r="D1387" s="181">
        <v>0.22</v>
      </c>
      <c r="E1387" s="181">
        <v>50.8</v>
      </c>
      <c r="F1387" s="181">
        <v>0</v>
      </c>
      <c r="G1387" s="181">
        <v>1.4430000000000001</v>
      </c>
      <c r="H1387" s="181">
        <v>0.22500000000000001</v>
      </c>
      <c r="I1387" s="181">
        <v>0.43099999999999999</v>
      </c>
      <c r="J1387" s="184">
        <v>0.86746105167717202</v>
      </c>
      <c r="K1387" s="179">
        <f t="shared" si="82"/>
        <v>1.5827405195217787</v>
      </c>
      <c r="L1387" s="179">
        <f t="shared" si="83"/>
        <v>6.2</v>
      </c>
      <c r="M1387" s="179">
        <f t="shared" si="84"/>
        <v>1.2</v>
      </c>
    </row>
    <row r="1388" spans="1:13">
      <c r="A1388" s="180">
        <v>1411</v>
      </c>
      <c r="B1388" s="180" t="s">
        <v>149</v>
      </c>
      <c r="C1388" s="180" t="s">
        <v>92</v>
      </c>
      <c r="D1388" s="181">
        <v>0.22</v>
      </c>
      <c r="E1388" s="181">
        <v>50.8</v>
      </c>
      <c r="F1388" s="181">
        <v>0</v>
      </c>
      <c r="G1388" s="181">
        <v>1.4430000000000001</v>
      </c>
      <c r="H1388" s="181">
        <v>0.22500000000000001</v>
      </c>
      <c r="I1388" s="181">
        <v>0.43099999999999999</v>
      </c>
      <c r="J1388" s="184">
        <v>80.894396482800005</v>
      </c>
      <c r="K1388" s="179">
        <f t="shared" si="82"/>
        <v>147.59721934263413</v>
      </c>
      <c r="L1388" s="179">
        <f t="shared" si="83"/>
        <v>579.5</v>
      </c>
      <c r="M1388" s="179">
        <f t="shared" si="84"/>
        <v>108.2</v>
      </c>
    </row>
    <row r="1389" spans="1:13">
      <c r="A1389" s="180">
        <v>1411</v>
      </c>
      <c r="B1389" s="180" t="s">
        <v>149</v>
      </c>
      <c r="C1389" s="180" t="s">
        <v>92</v>
      </c>
      <c r="D1389" s="181">
        <v>0.22</v>
      </c>
      <c r="E1389" s="181">
        <v>50.8</v>
      </c>
      <c r="F1389" s="181">
        <v>0</v>
      </c>
      <c r="G1389" s="181">
        <v>1.4430000000000001</v>
      </c>
      <c r="H1389" s="181">
        <v>0.22500000000000001</v>
      </c>
      <c r="I1389" s="181">
        <v>0.43099999999999999</v>
      </c>
      <c r="J1389" s="184">
        <v>5.4792701986369101</v>
      </c>
      <c r="K1389" s="179">
        <f t="shared" si="82"/>
        <v>9.9972937620929514</v>
      </c>
      <c r="L1389" s="179">
        <f t="shared" si="83"/>
        <v>39.299999999999997</v>
      </c>
      <c r="M1389" s="179">
        <f t="shared" si="84"/>
        <v>7.3</v>
      </c>
    </row>
    <row r="1390" spans="1:13">
      <c r="A1390" s="180">
        <v>1411</v>
      </c>
      <c r="B1390" s="180" t="s">
        <v>149</v>
      </c>
      <c r="C1390" s="180" t="s">
        <v>92</v>
      </c>
      <c r="D1390" s="181">
        <v>0.22</v>
      </c>
      <c r="E1390" s="181">
        <v>50.8</v>
      </c>
      <c r="F1390" s="181">
        <v>0</v>
      </c>
      <c r="G1390" s="181">
        <v>1.4430000000000001</v>
      </c>
      <c r="H1390" s="181">
        <v>0.22500000000000001</v>
      </c>
      <c r="I1390" s="181">
        <v>0.43099999999999999</v>
      </c>
      <c r="J1390" s="184">
        <v>12.3591222859</v>
      </c>
      <c r="K1390" s="179">
        <f t="shared" si="82"/>
        <v>22.550042552110273</v>
      </c>
      <c r="L1390" s="179">
        <f t="shared" si="83"/>
        <v>88.5</v>
      </c>
      <c r="M1390" s="179">
        <f t="shared" si="84"/>
        <v>16.5</v>
      </c>
    </row>
    <row r="1391" spans="1:13">
      <c r="A1391" s="180">
        <v>1411</v>
      </c>
      <c r="B1391" s="180" t="s">
        <v>149</v>
      </c>
      <c r="C1391" s="180" t="s">
        <v>92</v>
      </c>
      <c r="D1391" s="181">
        <v>0.22</v>
      </c>
      <c r="E1391" s="181">
        <v>50.8</v>
      </c>
      <c r="F1391" s="181">
        <v>0</v>
      </c>
      <c r="G1391" s="181">
        <v>1.4430000000000001</v>
      </c>
      <c r="H1391" s="181">
        <v>0.22500000000000001</v>
      </c>
      <c r="I1391" s="181">
        <v>0.43099999999999999</v>
      </c>
      <c r="J1391" s="184">
        <v>2.31124396234056E-2</v>
      </c>
      <c r="K1391" s="179">
        <f t="shared" si="82"/>
        <v>4.2170186922211743E-2</v>
      </c>
      <c r="L1391" s="179">
        <f t="shared" si="83"/>
        <v>0.2</v>
      </c>
      <c r="M1391" s="179">
        <f t="shared" si="84"/>
        <v>0</v>
      </c>
    </row>
    <row r="1392" spans="1:13">
      <c r="A1392" s="180">
        <v>1411</v>
      </c>
      <c r="B1392" s="180" t="s">
        <v>149</v>
      </c>
      <c r="C1392" s="180" t="s">
        <v>92</v>
      </c>
      <c r="D1392" s="181">
        <v>0.22</v>
      </c>
      <c r="E1392" s="181">
        <v>50.8</v>
      </c>
      <c r="F1392" s="181">
        <v>0</v>
      </c>
      <c r="G1392" s="181">
        <v>1.4430000000000001</v>
      </c>
      <c r="H1392" s="181">
        <v>0.22500000000000001</v>
      </c>
      <c r="I1392" s="181">
        <v>0.43099999999999999</v>
      </c>
      <c r="J1392" s="184">
        <v>2.6564887981948599</v>
      </c>
      <c r="K1392" s="179">
        <f t="shared" si="82"/>
        <v>4.8469409115597353</v>
      </c>
      <c r="L1392" s="179">
        <f t="shared" si="83"/>
        <v>19</v>
      </c>
      <c r="M1392" s="179">
        <f t="shared" si="84"/>
        <v>3.6</v>
      </c>
    </row>
    <row r="1393" spans="1:13">
      <c r="A1393" s="180">
        <v>1411</v>
      </c>
      <c r="B1393" s="180" t="s">
        <v>143</v>
      </c>
      <c r="C1393" s="180" t="s">
        <v>92</v>
      </c>
      <c r="D1393" s="181">
        <v>0.19</v>
      </c>
      <c r="E1393" s="181">
        <v>57.7</v>
      </c>
      <c r="F1393" s="181">
        <v>0</v>
      </c>
      <c r="G1393" s="181">
        <v>1.4430000000000001</v>
      </c>
      <c r="H1393" s="181">
        <v>0.22500000000000001</v>
      </c>
      <c r="I1393" s="181">
        <v>0.43099999999999999</v>
      </c>
      <c r="J1393" s="184">
        <v>20.5315613056</v>
      </c>
      <c r="K1393" s="179">
        <f t="shared" si="82"/>
        <v>42.549436553381227</v>
      </c>
      <c r="L1393" s="179">
        <f t="shared" si="83"/>
        <v>167.1</v>
      </c>
      <c r="M1393" s="179">
        <f t="shared" si="84"/>
        <v>30</v>
      </c>
    </row>
    <row r="1394" spans="1:13">
      <c r="A1394" s="180">
        <v>1411</v>
      </c>
      <c r="B1394" s="180" t="s">
        <v>149</v>
      </c>
      <c r="C1394" s="180" t="s">
        <v>92</v>
      </c>
      <c r="D1394" s="181">
        <v>0.22</v>
      </c>
      <c r="E1394" s="181">
        <v>50.8</v>
      </c>
      <c r="F1394" s="181">
        <v>0</v>
      </c>
      <c r="G1394" s="181">
        <v>1.4430000000000001</v>
      </c>
      <c r="H1394" s="181">
        <v>0.22500000000000001</v>
      </c>
      <c r="I1394" s="181">
        <v>0.43099999999999999</v>
      </c>
      <c r="J1394" s="184">
        <v>1.50534937273258</v>
      </c>
      <c r="K1394" s="179">
        <f t="shared" si="82"/>
        <v>2.7466102871754412</v>
      </c>
      <c r="L1394" s="179">
        <f t="shared" si="83"/>
        <v>10.8</v>
      </c>
      <c r="M1394" s="179">
        <f t="shared" si="84"/>
        <v>2</v>
      </c>
    </row>
    <row r="1395" spans="1:13">
      <c r="A1395" s="180">
        <v>1411</v>
      </c>
      <c r="B1395" s="180" t="s">
        <v>149</v>
      </c>
      <c r="C1395" s="180" t="s">
        <v>92</v>
      </c>
      <c r="D1395" s="181">
        <v>0.22</v>
      </c>
      <c r="E1395" s="181">
        <v>50.8</v>
      </c>
      <c r="F1395" s="181">
        <v>0</v>
      </c>
      <c r="G1395" s="181">
        <v>1.4430000000000001</v>
      </c>
      <c r="H1395" s="181">
        <v>0.22500000000000001</v>
      </c>
      <c r="I1395" s="181">
        <v>0.43099999999999999</v>
      </c>
      <c r="J1395" s="184">
        <v>1.9756211930787999</v>
      </c>
      <c r="K1395" s="179">
        <f t="shared" si="82"/>
        <v>3.604652574851809</v>
      </c>
      <c r="L1395" s="179">
        <f t="shared" si="83"/>
        <v>14.2</v>
      </c>
      <c r="M1395" s="179">
        <f t="shared" si="84"/>
        <v>2.6</v>
      </c>
    </row>
    <row r="1396" spans="1:13">
      <c r="A1396" s="180">
        <v>1411</v>
      </c>
      <c r="B1396" s="180" t="s">
        <v>149</v>
      </c>
      <c r="C1396" s="180" t="s">
        <v>92</v>
      </c>
      <c r="D1396" s="181">
        <v>0.22</v>
      </c>
      <c r="E1396" s="181">
        <v>50.8</v>
      </c>
      <c r="F1396" s="181">
        <v>0</v>
      </c>
      <c r="G1396" s="181">
        <v>1.4430000000000001</v>
      </c>
      <c r="H1396" s="181">
        <v>0.22500000000000001</v>
      </c>
      <c r="I1396" s="181">
        <v>0.43099999999999999</v>
      </c>
      <c r="J1396" s="184">
        <v>8.3101471366660107</v>
      </c>
      <c r="K1396" s="179">
        <f t="shared" si="82"/>
        <v>15.162417460656249</v>
      </c>
      <c r="L1396" s="179">
        <f t="shared" si="83"/>
        <v>59.5</v>
      </c>
      <c r="M1396" s="179">
        <f t="shared" si="84"/>
        <v>11.1</v>
      </c>
    </row>
    <row r="1397" spans="1:13">
      <c r="A1397" s="180">
        <v>1411</v>
      </c>
      <c r="B1397" s="180" t="s">
        <v>149</v>
      </c>
      <c r="C1397" s="180" t="s">
        <v>91</v>
      </c>
      <c r="D1397" s="181">
        <v>0.22</v>
      </c>
      <c r="E1397" s="181">
        <v>50.8</v>
      </c>
      <c r="F1397" s="181">
        <v>0</v>
      </c>
      <c r="G1397" s="181">
        <v>1.4430000000000001</v>
      </c>
      <c r="H1397" s="181">
        <v>0.22500000000000001</v>
      </c>
      <c r="I1397" s="181">
        <v>0.43099999999999999</v>
      </c>
      <c r="J1397" s="184">
        <v>0.11701374912001</v>
      </c>
      <c r="K1397" s="179">
        <f t="shared" si="82"/>
        <v>0.21349938618606626</v>
      </c>
      <c r="L1397" s="179">
        <f t="shared" si="83"/>
        <v>0.8</v>
      </c>
      <c r="M1397" s="179">
        <f t="shared" si="84"/>
        <v>0.2</v>
      </c>
    </row>
    <row r="1398" spans="1:13">
      <c r="A1398" s="180">
        <v>1411</v>
      </c>
      <c r="B1398" s="180" t="s">
        <v>149</v>
      </c>
      <c r="C1398" s="180" t="s">
        <v>91</v>
      </c>
      <c r="D1398" s="181">
        <v>0.22</v>
      </c>
      <c r="E1398" s="181">
        <v>50.8</v>
      </c>
      <c r="F1398" s="181">
        <v>0</v>
      </c>
      <c r="G1398" s="181">
        <v>1.4430000000000001</v>
      </c>
      <c r="H1398" s="181">
        <v>0.22500000000000001</v>
      </c>
      <c r="I1398" s="181">
        <v>0.43099999999999999</v>
      </c>
      <c r="J1398" s="184">
        <v>0.292168493613706</v>
      </c>
      <c r="K1398" s="179">
        <f t="shared" si="82"/>
        <v>0.53308089449778084</v>
      </c>
      <c r="L1398" s="179">
        <f t="shared" si="83"/>
        <v>2.1</v>
      </c>
      <c r="M1398" s="179">
        <f t="shared" si="84"/>
        <v>0.4</v>
      </c>
    </row>
    <row r="1399" spans="1:13">
      <c r="A1399" s="180">
        <v>1411</v>
      </c>
      <c r="B1399" s="180" t="s">
        <v>149</v>
      </c>
      <c r="C1399" s="180" t="s">
        <v>92</v>
      </c>
      <c r="D1399" s="181">
        <v>0.22</v>
      </c>
      <c r="E1399" s="181">
        <v>50.8</v>
      </c>
      <c r="F1399" s="181">
        <v>0</v>
      </c>
      <c r="G1399" s="181">
        <v>1.4430000000000001</v>
      </c>
      <c r="H1399" s="181">
        <v>0.22500000000000001</v>
      </c>
      <c r="I1399" s="181">
        <v>0.43099999999999999</v>
      </c>
      <c r="J1399" s="184">
        <v>21.481670884300001</v>
      </c>
      <c r="K1399" s="179">
        <f t="shared" si="82"/>
        <v>39.194740639797637</v>
      </c>
      <c r="L1399" s="179">
        <f t="shared" si="83"/>
        <v>153.9</v>
      </c>
      <c r="M1399" s="179">
        <f t="shared" si="84"/>
        <v>28.7</v>
      </c>
    </row>
    <row r="1400" spans="1:13">
      <c r="A1400" s="180">
        <v>1411</v>
      </c>
      <c r="B1400" s="180" t="s">
        <v>149</v>
      </c>
      <c r="C1400" s="180" t="s">
        <v>91</v>
      </c>
      <c r="D1400" s="181">
        <v>0.22</v>
      </c>
      <c r="E1400" s="181">
        <v>50.8</v>
      </c>
      <c r="F1400" s="181">
        <v>0</v>
      </c>
      <c r="G1400" s="181">
        <v>1.4430000000000001</v>
      </c>
      <c r="H1400" s="181">
        <v>0.22500000000000001</v>
      </c>
      <c r="I1400" s="181">
        <v>0.43099999999999999</v>
      </c>
      <c r="J1400" s="184">
        <v>0.96817566974331604</v>
      </c>
      <c r="K1400" s="179">
        <f t="shared" si="82"/>
        <v>1.7665010544913295</v>
      </c>
      <c r="L1400" s="179">
        <f t="shared" si="83"/>
        <v>6.9</v>
      </c>
      <c r="M1400" s="179">
        <f t="shared" si="84"/>
        <v>1.3</v>
      </c>
    </row>
    <row r="1401" spans="1:13">
      <c r="A1401" s="180">
        <v>1411</v>
      </c>
      <c r="B1401" s="180" t="s">
        <v>149</v>
      </c>
      <c r="C1401" s="180" t="s">
        <v>92</v>
      </c>
      <c r="D1401" s="181">
        <v>0.22</v>
      </c>
      <c r="E1401" s="181">
        <v>50.8</v>
      </c>
      <c r="F1401" s="181">
        <v>0</v>
      </c>
      <c r="G1401" s="181">
        <v>1.4430000000000001</v>
      </c>
      <c r="H1401" s="181">
        <v>0.22500000000000001</v>
      </c>
      <c r="I1401" s="181">
        <v>0.43099999999999999</v>
      </c>
      <c r="J1401" s="184">
        <v>2.2306389088575198</v>
      </c>
      <c r="K1401" s="179">
        <f t="shared" si="82"/>
        <v>4.0699493984711355</v>
      </c>
      <c r="L1401" s="179">
        <f t="shared" si="83"/>
        <v>16</v>
      </c>
      <c r="M1401" s="179">
        <f t="shared" si="84"/>
        <v>3</v>
      </c>
    </row>
    <row r="1402" spans="1:13">
      <c r="A1402" s="180">
        <v>1411</v>
      </c>
      <c r="B1402" s="180" t="s">
        <v>149</v>
      </c>
      <c r="C1402" s="180" t="s">
        <v>91</v>
      </c>
      <c r="D1402" s="181">
        <v>0.22</v>
      </c>
      <c r="E1402" s="181">
        <v>50.8</v>
      </c>
      <c r="F1402" s="181">
        <v>0</v>
      </c>
      <c r="G1402" s="181">
        <v>1.4430000000000001</v>
      </c>
      <c r="H1402" s="181">
        <v>0.22500000000000001</v>
      </c>
      <c r="I1402" s="181">
        <v>0.43099999999999999</v>
      </c>
      <c r="J1402" s="184">
        <v>4.6696189800961898</v>
      </c>
      <c r="K1402" s="179">
        <f t="shared" si="82"/>
        <v>8.5200311371175044</v>
      </c>
      <c r="L1402" s="179">
        <f t="shared" si="83"/>
        <v>33.5</v>
      </c>
      <c r="M1402" s="179">
        <f t="shared" si="84"/>
        <v>6.2</v>
      </c>
    </row>
    <row r="1403" spans="1:13">
      <c r="A1403" s="180">
        <v>1411</v>
      </c>
      <c r="B1403" s="180" t="s">
        <v>143</v>
      </c>
      <c r="C1403" s="180" t="s">
        <v>91</v>
      </c>
      <c r="D1403" s="181">
        <v>0.19</v>
      </c>
      <c r="E1403" s="181">
        <v>57.7</v>
      </c>
      <c r="F1403" s="181">
        <v>0</v>
      </c>
      <c r="G1403" s="181">
        <v>1.4430000000000001</v>
      </c>
      <c r="H1403" s="181">
        <v>0.22500000000000001</v>
      </c>
      <c r="I1403" s="181">
        <v>0.43099999999999999</v>
      </c>
      <c r="J1403" s="184">
        <v>3.16404453001355</v>
      </c>
      <c r="K1403" s="179">
        <f t="shared" si="82"/>
        <v>6.557139516962331</v>
      </c>
      <c r="L1403" s="179">
        <f t="shared" si="83"/>
        <v>25.7</v>
      </c>
      <c r="M1403" s="179">
        <f t="shared" si="84"/>
        <v>4.5999999999999996</v>
      </c>
    </row>
    <row r="1404" spans="1:13">
      <c r="A1404" s="180">
        <v>1411</v>
      </c>
      <c r="B1404" s="180" t="s">
        <v>143</v>
      </c>
      <c r="C1404" s="180" t="s">
        <v>92</v>
      </c>
      <c r="D1404" s="181">
        <v>0.19</v>
      </c>
      <c r="E1404" s="181">
        <v>57.7</v>
      </c>
      <c r="F1404" s="181">
        <v>0</v>
      </c>
      <c r="G1404" s="181">
        <v>1.4430000000000001</v>
      </c>
      <c r="H1404" s="181">
        <v>0.22500000000000001</v>
      </c>
      <c r="I1404" s="181">
        <v>0.43099999999999999</v>
      </c>
      <c r="J1404" s="184">
        <v>0.27855134454569802</v>
      </c>
      <c r="K1404" s="179">
        <f t="shared" si="82"/>
        <v>0.57726748517530002</v>
      </c>
      <c r="L1404" s="179">
        <f t="shared" si="83"/>
        <v>2.2999999999999998</v>
      </c>
      <c r="M1404" s="179">
        <f t="shared" si="84"/>
        <v>0.4</v>
      </c>
    </row>
    <row r="1405" spans="1:13">
      <c r="A1405" s="180">
        <v>1411</v>
      </c>
      <c r="B1405" s="180" t="s">
        <v>143</v>
      </c>
      <c r="D1405" s="181">
        <v>0.19</v>
      </c>
      <c r="E1405" s="181">
        <v>57.7</v>
      </c>
      <c r="F1405" s="181">
        <v>0</v>
      </c>
      <c r="G1405" s="181">
        <v>1.4430000000000001</v>
      </c>
      <c r="H1405" s="181">
        <v>0.22500000000000001</v>
      </c>
      <c r="I1405" s="181">
        <v>0.43099999999999999</v>
      </c>
      <c r="J1405" s="184">
        <v>8.0774652402763607</v>
      </c>
      <c r="K1405" s="179">
        <f t="shared" si="82"/>
        <v>16.739671651738394</v>
      </c>
      <c r="L1405" s="179">
        <f t="shared" si="83"/>
        <v>65.7</v>
      </c>
      <c r="M1405" s="179">
        <f t="shared" si="84"/>
        <v>11.8</v>
      </c>
    </row>
    <row r="1406" spans="1:13">
      <c r="A1406" s="180">
        <v>1411</v>
      </c>
      <c r="B1406" s="180" t="s">
        <v>149</v>
      </c>
      <c r="D1406" s="181">
        <v>0.22</v>
      </c>
      <c r="E1406" s="181">
        <v>50.8</v>
      </c>
      <c r="F1406" s="181">
        <v>0</v>
      </c>
      <c r="G1406" s="181">
        <v>1.4430000000000001</v>
      </c>
      <c r="H1406" s="181">
        <v>0.22500000000000001</v>
      </c>
      <c r="I1406" s="181">
        <v>0.43099999999999999</v>
      </c>
      <c r="J1406" s="184">
        <v>9.2553150709422791</v>
      </c>
      <c r="K1406" s="179">
        <f t="shared" si="82"/>
        <v>16.886939367938918</v>
      </c>
      <c r="L1406" s="179">
        <f t="shared" si="83"/>
        <v>66.3</v>
      </c>
      <c r="M1406" s="179">
        <f t="shared" si="84"/>
        <v>12.4</v>
      </c>
    </row>
    <row r="1407" spans="1:13">
      <c r="A1407" s="180">
        <v>1411</v>
      </c>
      <c r="B1407" s="180" t="s">
        <v>149</v>
      </c>
      <c r="C1407" s="180" t="s">
        <v>92</v>
      </c>
      <c r="D1407" s="181">
        <v>0.22</v>
      </c>
      <c r="E1407" s="181">
        <v>50.8</v>
      </c>
      <c r="F1407" s="181">
        <v>0</v>
      </c>
      <c r="G1407" s="181">
        <v>1.4430000000000001</v>
      </c>
      <c r="H1407" s="181">
        <v>0.22500000000000001</v>
      </c>
      <c r="I1407" s="181">
        <v>0.43099999999999999</v>
      </c>
      <c r="J1407" s="184">
        <v>1.7695862221473899</v>
      </c>
      <c r="K1407" s="179">
        <f t="shared" si="82"/>
        <v>3.2287280347227227</v>
      </c>
      <c r="L1407" s="179">
        <f t="shared" si="83"/>
        <v>12.7</v>
      </c>
      <c r="M1407" s="179">
        <f t="shared" si="84"/>
        <v>2.4</v>
      </c>
    </row>
    <row r="1408" spans="1:13">
      <c r="A1408" s="180">
        <v>1411</v>
      </c>
      <c r="B1408" s="180" t="s">
        <v>149</v>
      </c>
      <c r="C1408" s="180" t="s">
        <v>92</v>
      </c>
      <c r="D1408" s="181">
        <v>0.22</v>
      </c>
      <c r="E1408" s="181">
        <v>50.8</v>
      </c>
      <c r="F1408" s="181">
        <v>0</v>
      </c>
      <c r="G1408" s="181">
        <v>1.4430000000000001</v>
      </c>
      <c r="H1408" s="181">
        <v>0.22500000000000001</v>
      </c>
      <c r="I1408" s="181">
        <v>0.43099999999999999</v>
      </c>
      <c r="J1408" s="184">
        <v>24.2182417792</v>
      </c>
      <c r="K1408" s="179">
        <f t="shared" si="82"/>
        <v>44.18779667560235</v>
      </c>
      <c r="L1408" s="179">
        <f t="shared" si="83"/>
        <v>173.5</v>
      </c>
      <c r="M1408" s="179">
        <f t="shared" si="84"/>
        <v>32.4</v>
      </c>
    </row>
    <row r="1409" spans="1:13">
      <c r="A1409" s="180">
        <v>1411</v>
      </c>
      <c r="B1409" s="180" t="s">
        <v>146</v>
      </c>
      <c r="C1409" s="180" t="s">
        <v>94</v>
      </c>
      <c r="D1409" s="181">
        <v>0.33</v>
      </c>
      <c r="E1409" s="181">
        <v>53.9</v>
      </c>
      <c r="F1409" s="181">
        <v>0.08</v>
      </c>
      <c r="G1409" s="181">
        <v>1.4430000000000001</v>
      </c>
      <c r="H1409" s="181">
        <v>0.22500000000000001</v>
      </c>
      <c r="I1409" s="181">
        <v>0.43099999999999999</v>
      </c>
      <c r="J1409" s="184">
        <v>19.2085545489</v>
      </c>
      <c r="K1409" s="179">
        <f t="shared" si="82"/>
        <v>38.722685186415418</v>
      </c>
      <c r="L1409" s="179">
        <f t="shared" si="83"/>
        <v>152</v>
      </c>
      <c r="M1409" s="179">
        <f t="shared" si="84"/>
        <v>30</v>
      </c>
    </row>
    <row r="1410" spans="1:13">
      <c r="A1410" s="180">
        <v>1411</v>
      </c>
      <c r="B1410" s="180" t="s">
        <v>149</v>
      </c>
      <c r="C1410" s="180" t="s">
        <v>92</v>
      </c>
      <c r="D1410" s="181">
        <v>0.22</v>
      </c>
      <c r="E1410" s="181">
        <v>50.8</v>
      </c>
      <c r="F1410" s="181">
        <v>0</v>
      </c>
      <c r="G1410" s="181">
        <v>1.4430000000000001</v>
      </c>
      <c r="H1410" s="181">
        <v>0.22500000000000001</v>
      </c>
      <c r="I1410" s="181">
        <v>0.43099999999999999</v>
      </c>
      <c r="J1410" s="184">
        <v>25.872772768499999</v>
      </c>
      <c r="K1410" s="179">
        <f t="shared" si="82"/>
        <v>47.206598767646149</v>
      </c>
      <c r="L1410" s="179">
        <f t="shared" si="83"/>
        <v>185.4</v>
      </c>
      <c r="M1410" s="179">
        <f t="shared" si="84"/>
        <v>34.6</v>
      </c>
    </row>
    <row r="1411" spans="1:13">
      <c r="A1411" s="180">
        <v>1411</v>
      </c>
      <c r="B1411" s="180" t="s">
        <v>146</v>
      </c>
      <c r="C1411" s="180" t="s">
        <v>94</v>
      </c>
      <c r="D1411" s="181">
        <v>0.33</v>
      </c>
      <c r="E1411" s="181">
        <v>53.9</v>
      </c>
      <c r="F1411" s="181">
        <v>0.08</v>
      </c>
      <c r="G1411" s="181">
        <v>1.4430000000000001</v>
      </c>
      <c r="H1411" s="181">
        <v>0.22500000000000001</v>
      </c>
      <c r="I1411" s="181">
        <v>0.43099999999999999</v>
      </c>
      <c r="J1411" s="184">
        <v>10.1896279309</v>
      </c>
      <c r="K1411" s="179">
        <f t="shared" ref="K1411:K1474" si="85">(E1411*I1411*J1411/12)+(F1411*J1411)</f>
        <v>20.541355859467398</v>
      </c>
      <c r="L1411" s="179">
        <f t="shared" ref="L1411:L1474" si="86">ROUND(2.721*G1411*K1411,1)</f>
        <v>80.7</v>
      </c>
      <c r="M1411" s="179">
        <f t="shared" ref="M1411:M1474" si="87">ROUND((2.721*H1411*K1411)+(D1411*J1411),1)</f>
        <v>15.9</v>
      </c>
    </row>
    <row r="1412" spans="1:13">
      <c r="A1412" s="180">
        <v>1411</v>
      </c>
      <c r="B1412" s="180" t="s">
        <v>149</v>
      </c>
      <c r="C1412" s="180" t="s">
        <v>91</v>
      </c>
      <c r="D1412" s="181">
        <v>0.22</v>
      </c>
      <c r="E1412" s="181">
        <v>50.8</v>
      </c>
      <c r="F1412" s="181">
        <v>0</v>
      </c>
      <c r="G1412" s="181">
        <v>1.4430000000000001</v>
      </c>
      <c r="H1412" s="181">
        <v>0.22500000000000001</v>
      </c>
      <c r="I1412" s="181">
        <v>0.43099999999999999</v>
      </c>
      <c r="J1412" s="184">
        <v>13.268499637</v>
      </c>
      <c r="K1412" s="179">
        <f t="shared" si="85"/>
        <v>24.209262154348966</v>
      </c>
      <c r="L1412" s="179">
        <f t="shared" si="86"/>
        <v>95.1</v>
      </c>
      <c r="M1412" s="179">
        <f t="shared" si="87"/>
        <v>17.7</v>
      </c>
    </row>
    <row r="1413" spans="1:13">
      <c r="A1413" s="180">
        <v>1411</v>
      </c>
      <c r="B1413" s="180" t="s">
        <v>143</v>
      </c>
      <c r="D1413" s="181">
        <v>0.19</v>
      </c>
      <c r="E1413" s="181">
        <v>57.7</v>
      </c>
      <c r="F1413" s="181">
        <v>0</v>
      </c>
      <c r="G1413" s="181">
        <v>1.4430000000000001</v>
      </c>
      <c r="H1413" s="181">
        <v>0.22500000000000001</v>
      </c>
      <c r="I1413" s="181">
        <v>0.43099999999999999</v>
      </c>
      <c r="J1413" s="184">
        <v>9.9544768129080003E-4</v>
      </c>
      <c r="K1413" s="179">
        <f t="shared" si="85"/>
        <v>2.0629574793097102E-3</v>
      </c>
      <c r="L1413" s="179">
        <f t="shared" si="86"/>
        <v>0</v>
      </c>
      <c r="M1413" s="179">
        <f t="shared" si="87"/>
        <v>0</v>
      </c>
    </row>
    <row r="1414" spans="1:13">
      <c r="A1414" s="180">
        <v>1411</v>
      </c>
      <c r="B1414" s="180" t="s">
        <v>146</v>
      </c>
      <c r="C1414" s="180" t="s">
        <v>94</v>
      </c>
      <c r="D1414" s="181">
        <v>0.33</v>
      </c>
      <c r="E1414" s="181">
        <v>53.9</v>
      </c>
      <c r="F1414" s="181">
        <v>0.08</v>
      </c>
      <c r="G1414" s="181">
        <v>1.4430000000000001</v>
      </c>
      <c r="H1414" s="181">
        <v>0.22500000000000001</v>
      </c>
      <c r="I1414" s="181">
        <v>0.43099999999999999</v>
      </c>
      <c r="J1414" s="184">
        <v>9.6762008520499396</v>
      </c>
      <c r="K1414" s="179">
        <f t="shared" si="85"/>
        <v>19.506333932654574</v>
      </c>
      <c r="L1414" s="179">
        <f t="shared" si="86"/>
        <v>76.599999999999994</v>
      </c>
      <c r="M1414" s="179">
        <f t="shared" si="87"/>
        <v>15.1</v>
      </c>
    </row>
    <row r="1415" spans="1:13">
      <c r="A1415" s="180">
        <v>1411</v>
      </c>
      <c r="B1415" s="180" t="s">
        <v>146</v>
      </c>
      <c r="C1415" s="180" t="s">
        <v>94</v>
      </c>
      <c r="D1415" s="181">
        <v>0.33</v>
      </c>
      <c r="E1415" s="181">
        <v>53.9</v>
      </c>
      <c r="F1415" s="181">
        <v>0.08</v>
      </c>
      <c r="G1415" s="181">
        <v>1.4430000000000001</v>
      </c>
      <c r="H1415" s="181">
        <v>0.22500000000000001</v>
      </c>
      <c r="I1415" s="181">
        <v>0.43099999999999999</v>
      </c>
      <c r="J1415" s="184">
        <v>0.259605691057473</v>
      </c>
      <c r="K1415" s="179">
        <f t="shared" si="85"/>
        <v>0.52334127598351854</v>
      </c>
      <c r="L1415" s="179">
        <f t="shared" si="86"/>
        <v>2.1</v>
      </c>
      <c r="M1415" s="179">
        <f t="shared" si="87"/>
        <v>0.4</v>
      </c>
    </row>
    <row r="1416" spans="1:13">
      <c r="A1416" s="180">
        <v>1411</v>
      </c>
      <c r="B1416" s="180" t="s">
        <v>149</v>
      </c>
      <c r="C1416" s="180" t="s">
        <v>92</v>
      </c>
      <c r="D1416" s="181">
        <v>0.22</v>
      </c>
      <c r="E1416" s="181">
        <v>50.8</v>
      </c>
      <c r="F1416" s="181">
        <v>0</v>
      </c>
      <c r="G1416" s="181">
        <v>1.4430000000000001</v>
      </c>
      <c r="H1416" s="181">
        <v>0.22500000000000001</v>
      </c>
      <c r="I1416" s="181">
        <v>0.43099999999999999</v>
      </c>
      <c r="J1416" s="184">
        <v>7.7736422513103301E-3</v>
      </c>
      <c r="K1416" s="179">
        <f t="shared" si="85"/>
        <v>1.4183528530332452E-2</v>
      </c>
      <c r="L1416" s="179">
        <f t="shared" si="86"/>
        <v>0.1</v>
      </c>
      <c r="M1416" s="179">
        <f t="shared" si="87"/>
        <v>0</v>
      </c>
    </row>
    <row r="1417" spans="1:13">
      <c r="A1417" s="180">
        <v>1411</v>
      </c>
      <c r="B1417" s="180" t="s">
        <v>149</v>
      </c>
      <c r="C1417" s="180" t="s">
        <v>91</v>
      </c>
      <c r="D1417" s="181">
        <v>0.22</v>
      </c>
      <c r="E1417" s="181">
        <v>50.8</v>
      </c>
      <c r="F1417" s="181">
        <v>0</v>
      </c>
      <c r="G1417" s="181">
        <v>1.4430000000000001</v>
      </c>
      <c r="H1417" s="181">
        <v>0.22500000000000001</v>
      </c>
      <c r="I1417" s="181">
        <v>0.43099999999999999</v>
      </c>
      <c r="J1417" s="184">
        <v>0.23829810188842701</v>
      </c>
      <c r="K1417" s="179">
        <f t="shared" si="85"/>
        <v>0.434790773435561</v>
      </c>
      <c r="L1417" s="179">
        <f t="shared" si="86"/>
        <v>1.7</v>
      </c>
      <c r="M1417" s="179">
        <f t="shared" si="87"/>
        <v>0.3</v>
      </c>
    </row>
    <row r="1418" spans="1:13">
      <c r="A1418" s="180">
        <v>1411</v>
      </c>
      <c r="B1418" s="180" t="s">
        <v>149</v>
      </c>
      <c r="C1418" s="180" t="s">
        <v>92</v>
      </c>
      <c r="D1418" s="181">
        <v>0.22</v>
      </c>
      <c r="E1418" s="181">
        <v>50.8</v>
      </c>
      <c r="F1418" s="181">
        <v>0</v>
      </c>
      <c r="G1418" s="181">
        <v>1.4430000000000001</v>
      </c>
      <c r="H1418" s="181">
        <v>0.22500000000000001</v>
      </c>
      <c r="I1418" s="181">
        <v>0.43099999999999999</v>
      </c>
      <c r="J1418" s="184">
        <v>1.0641167476194999</v>
      </c>
      <c r="K1418" s="179">
        <f t="shared" si="85"/>
        <v>1.9415519471482856</v>
      </c>
      <c r="L1418" s="179">
        <f t="shared" si="86"/>
        <v>7.6</v>
      </c>
      <c r="M1418" s="179">
        <f t="shared" si="87"/>
        <v>1.4</v>
      </c>
    </row>
    <row r="1419" spans="1:13">
      <c r="A1419" s="180">
        <v>1411</v>
      </c>
      <c r="B1419" s="180" t="s">
        <v>149</v>
      </c>
      <c r="C1419" s="180" t="s">
        <v>92</v>
      </c>
      <c r="D1419" s="181">
        <v>0.22</v>
      </c>
      <c r="E1419" s="181">
        <v>50.8</v>
      </c>
      <c r="F1419" s="181">
        <v>0</v>
      </c>
      <c r="G1419" s="181">
        <v>1.4430000000000001</v>
      </c>
      <c r="H1419" s="181">
        <v>0.22500000000000001</v>
      </c>
      <c r="I1419" s="181">
        <v>0.43099999999999999</v>
      </c>
      <c r="J1419" s="184">
        <v>20.773730815299999</v>
      </c>
      <c r="K1419" s="179">
        <f t="shared" si="85"/>
        <v>37.903056787902536</v>
      </c>
      <c r="L1419" s="179">
        <f t="shared" si="86"/>
        <v>148.80000000000001</v>
      </c>
      <c r="M1419" s="179">
        <f t="shared" si="87"/>
        <v>27.8</v>
      </c>
    </row>
    <row r="1420" spans="1:13">
      <c r="A1420" s="180">
        <v>1411</v>
      </c>
      <c r="B1420" s="180" t="s">
        <v>149</v>
      </c>
      <c r="C1420" s="180" t="s">
        <v>91</v>
      </c>
      <c r="D1420" s="181">
        <v>0.22</v>
      </c>
      <c r="E1420" s="181">
        <v>50.8</v>
      </c>
      <c r="F1420" s="181">
        <v>0</v>
      </c>
      <c r="G1420" s="181">
        <v>1.4430000000000001</v>
      </c>
      <c r="H1420" s="181">
        <v>0.22500000000000001</v>
      </c>
      <c r="I1420" s="181">
        <v>0.43099999999999999</v>
      </c>
      <c r="J1420" s="184">
        <v>0.91889345384167898</v>
      </c>
      <c r="K1420" s="179">
        <f t="shared" si="85"/>
        <v>1.6765823660977326</v>
      </c>
      <c r="L1420" s="179">
        <f t="shared" si="86"/>
        <v>6.6</v>
      </c>
      <c r="M1420" s="179">
        <f t="shared" si="87"/>
        <v>1.2</v>
      </c>
    </row>
    <row r="1421" spans="1:13">
      <c r="A1421" s="180">
        <v>1411</v>
      </c>
      <c r="B1421" s="180" t="s">
        <v>149</v>
      </c>
      <c r="C1421" s="180" t="s">
        <v>91</v>
      </c>
      <c r="D1421" s="181">
        <v>0.22</v>
      </c>
      <c r="E1421" s="181">
        <v>50.8</v>
      </c>
      <c r="F1421" s="181">
        <v>0</v>
      </c>
      <c r="G1421" s="181">
        <v>1.4430000000000001</v>
      </c>
      <c r="H1421" s="181">
        <v>0.22500000000000001</v>
      </c>
      <c r="I1421" s="181">
        <v>0.43099999999999999</v>
      </c>
      <c r="J1421" s="184">
        <v>11.019533537999999</v>
      </c>
      <c r="K1421" s="179">
        <f t="shared" si="85"/>
        <v>20.105873575650197</v>
      </c>
      <c r="L1421" s="179">
        <f t="shared" si="86"/>
        <v>78.900000000000006</v>
      </c>
      <c r="M1421" s="179">
        <f t="shared" si="87"/>
        <v>14.7</v>
      </c>
    </row>
    <row r="1422" spans="1:13">
      <c r="A1422" s="180">
        <v>1411</v>
      </c>
      <c r="B1422" s="180" t="s">
        <v>149</v>
      </c>
      <c r="C1422" s="180" t="s">
        <v>91</v>
      </c>
      <c r="D1422" s="181">
        <v>0.22</v>
      </c>
      <c r="E1422" s="181">
        <v>50.8</v>
      </c>
      <c r="F1422" s="181">
        <v>0</v>
      </c>
      <c r="G1422" s="181">
        <v>1.4430000000000001</v>
      </c>
      <c r="H1422" s="181">
        <v>0.22500000000000001</v>
      </c>
      <c r="I1422" s="181">
        <v>0.43099999999999999</v>
      </c>
      <c r="J1422" s="184">
        <v>9.3450232937357006E-2</v>
      </c>
      <c r="K1422" s="179">
        <f t="shared" si="85"/>
        <v>0.17050618000973702</v>
      </c>
      <c r="L1422" s="179">
        <f t="shared" si="86"/>
        <v>0.7</v>
      </c>
      <c r="M1422" s="179">
        <f t="shared" si="87"/>
        <v>0.1</v>
      </c>
    </row>
    <row r="1423" spans="1:13">
      <c r="A1423" s="180">
        <v>1411</v>
      </c>
      <c r="B1423" s="180" t="s">
        <v>149</v>
      </c>
      <c r="C1423" s="180" t="s">
        <v>91</v>
      </c>
      <c r="D1423" s="181">
        <v>0.22</v>
      </c>
      <c r="E1423" s="181">
        <v>50.8</v>
      </c>
      <c r="F1423" s="181">
        <v>0</v>
      </c>
      <c r="G1423" s="181">
        <v>1.4430000000000001</v>
      </c>
      <c r="H1423" s="181">
        <v>0.22500000000000001</v>
      </c>
      <c r="I1423" s="181">
        <v>0.43099999999999999</v>
      </c>
      <c r="J1423" s="184">
        <v>1.2781571117369499</v>
      </c>
      <c r="K1423" s="179">
        <f t="shared" si="85"/>
        <v>2.3320828608381809</v>
      </c>
      <c r="L1423" s="179">
        <f t="shared" si="86"/>
        <v>9.1999999999999993</v>
      </c>
      <c r="M1423" s="179">
        <f t="shared" si="87"/>
        <v>1.7</v>
      </c>
    </row>
    <row r="1424" spans="1:13">
      <c r="A1424" s="180">
        <v>1411</v>
      </c>
      <c r="B1424" s="180" t="s">
        <v>143</v>
      </c>
      <c r="C1424" s="180" t="s">
        <v>91</v>
      </c>
      <c r="D1424" s="181">
        <v>0.19</v>
      </c>
      <c r="E1424" s="181">
        <v>57.7</v>
      </c>
      <c r="F1424" s="181">
        <v>0</v>
      </c>
      <c r="G1424" s="181">
        <v>1.4430000000000001</v>
      </c>
      <c r="H1424" s="181">
        <v>0.22500000000000001</v>
      </c>
      <c r="I1424" s="181">
        <v>0.43099999999999999</v>
      </c>
      <c r="J1424" s="184">
        <v>1.4268511312802499E-3</v>
      </c>
      <c r="K1424" s="179">
        <f t="shared" si="85"/>
        <v>2.9569943940390962E-3</v>
      </c>
      <c r="L1424" s="179">
        <f t="shared" si="86"/>
        <v>0</v>
      </c>
      <c r="M1424" s="179">
        <f t="shared" si="87"/>
        <v>0</v>
      </c>
    </row>
    <row r="1425" spans="1:13">
      <c r="A1425" s="180">
        <v>1411</v>
      </c>
      <c r="B1425" s="180" t="s">
        <v>143</v>
      </c>
      <c r="C1425" s="180" t="s">
        <v>92</v>
      </c>
      <c r="D1425" s="181">
        <v>0.19</v>
      </c>
      <c r="E1425" s="181">
        <v>57.7</v>
      </c>
      <c r="F1425" s="181">
        <v>0</v>
      </c>
      <c r="G1425" s="181">
        <v>1.4430000000000001</v>
      </c>
      <c r="H1425" s="181">
        <v>0.22500000000000001</v>
      </c>
      <c r="I1425" s="181">
        <v>0.43099999999999999</v>
      </c>
      <c r="J1425" s="184">
        <v>3.3248055118861699</v>
      </c>
      <c r="K1425" s="179">
        <f t="shared" si="85"/>
        <v>6.890299236120299</v>
      </c>
      <c r="L1425" s="179">
        <f t="shared" si="86"/>
        <v>27.1</v>
      </c>
      <c r="M1425" s="179">
        <f t="shared" si="87"/>
        <v>4.9000000000000004</v>
      </c>
    </row>
    <row r="1426" spans="1:13">
      <c r="A1426" s="180">
        <v>1423</v>
      </c>
      <c r="B1426" s="180" t="s">
        <v>143</v>
      </c>
      <c r="C1426" s="180" t="s">
        <v>92</v>
      </c>
      <c r="D1426" s="181">
        <v>0.19</v>
      </c>
      <c r="E1426" s="181">
        <v>57.7</v>
      </c>
      <c r="F1426" s="181">
        <v>0</v>
      </c>
      <c r="G1426" s="181">
        <v>1.4430000000000001</v>
      </c>
      <c r="H1426" s="181">
        <v>0.22500000000000001</v>
      </c>
      <c r="I1426" s="181">
        <v>0.43099999999999999</v>
      </c>
      <c r="J1426" s="184">
        <v>0.52492514301892601</v>
      </c>
      <c r="K1426" s="179">
        <f t="shared" si="85"/>
        <v>1.0878504920162304</v>
      </c>
      <c r="L1426" s="179">
        <f t="shared" si="86"/>
        <v>4.3</v>
      </c>
      <c r="M1426" s="179">
        <f t="shared" si="87"/>
        <v>0.8</v>
      </c>
    </row>
    <row r="1427" spans="1:13">
      <c r="A1427" s="180">
        <v>1423</v>
      </c>
      <c r="B1427" s="180" t="s">
        <v>143</v>
      </c>
      <c r="C1427" s="180" t="s">
        <v>92</v>
      </c>
      <c r="D1427" s="181">
        <v>0.19</v>
      </c>
      <c r="E1427" s="181">
        <v>57.7</v>
      </c>
      <c r="F1427" s="181">
        <v>0</v>
      </c>
      <c r="G1427" s="181">
        <v>1.4430000000000001</v>
      </c>
      <c r="H1427" s="181">
        <v>0.22500000000000001</v>
      </c>
      <c r="I1427" s="181">
        <v>0.43099999999999999</v>
      </c>
      <c r="J1427" s="184">
        <v>0.27907709092137301</v>
      </c>
      <c r="K1427" s="179">
        <f t="shared" si="85"/>
        <v>0.57835703758302903</v>
      </c>
      <c r="L1427" s="179">
        <f t="shared" si="86"/>
        <v>2.2999999999999998</v>
      </c>
      <c r="M1427" s="179">
        <f t="shared" si="87"/>
        <v>0.4</v>
      </c>
    </row>
    <row r="1428" spans="1:13">
      <c r="A1428" s="180">
        <v>1423</v>
      </c>
      <c r="B1428" s="180" t="s">
        <v>143</v>
      </c>
      <c r="C1428" s="180" t="s">
        <v>92</v>
      </c>
      <c r="D1428" s="181">
        <v>0.19</v>
      </c>
      <c r="E1428" s="181">
        <v>57.7</v>
      </c>
      <c r="F1428" s="181">
        <v>0</v>
      </c>
      <c r="G1428" s="181">
        <v>1.4430000000000001</v>
      </c>
      <c r="H1428" s="181">
        <v>0.22500000000000001</v>
      </c>
      <c r="I1428" s="181">
        <v>0.43099999999999999</v>
      </c>
      <c r="J1428" s="184">
        <v>12.3976080183</v>
      </c>
      <c r="K1428" s="179">
        <f t="shared" si="85"/>
        <v>25.692699543724768</v>
      </c>
      <c r="L1428" s="179">
        <f t="shared" si="86"/>
        <v>100.9</v>
      </c>
      <c r="M1428" s="179">
        <f t="shared" si="87"/>
        <v>18.100000000000001</v>
      </c>
    </row>
    <row r="1429" spans="1:13">
      <c r="A1429" s="180">
        <v>1480</v>
      </c>
      <c r="B1429" s="180" t="s">
        <v>97</v>
      </c>
      <c r="C1429" s="180" t="s">
        <v>92</v>
      </c>
      <c r="D1429" s="181">
        <v>0</v>
      </c>
      <c r="E1429" s="181">
        <v>49.3</v>
      </c>
      <c r="F1429" s="181">
        <v>0.33</v>
      </c>
      <c r="G1429" s="181">
        <v>1.2450000000000001</v>
      </c>
      <c r="H1429" s="181">
        <v>0.21299999999999999</v>
      </c>
      <c r="I1429" s="181">
        <v>0.28799999999999998</v>
      </c>
      <c r="J1429" s="184">
        <v>14.0802514849</v>
      </c>
      <c r="K1429" s="179">
        <f t="shared" ref="K1429:K1430" si="88">((E1429*I1429*J1429/12)+(F1429*J1429))*0.765</f>
        <v>16.299270958417267</v>
      </c>
      <c r="L1429" s="179">
        <f t="shared" si="86"/>
        <v>55.2</v>
      </c>
      <c r="M1429" s="179">
        <f t="shared" si="87"/>
        <v>9.4</v>
      </c>
    </row>
    <row r="1430" spans="1:13">
      <c r="A1430" s="180">
        <v>1480</v>
      </c>
      <c r="B1430" s="180" t="s">
        <v>97</v>
      </c>
      <c r="C1430" s="180" t="s">
        <v>92</v>
      </c>
      <c r="D1430" s="181">
        <v>0</v>
      </c>
      <c r="E1430" s="181">
        <v>49.3</v>
      </c>
      <c r="F1430" s="181">
        <v>0.33</v>
      </c>
      <c r="G1430" s="181">
        <v>1.2450000000000001</v>
      </c>
      <c r="H1430" s="181">
        <v>0.21299999999999999</v>
      </c>
      <c r="I1430" s="181">
        <v>0.28799999999999998</v>
      </c>
      <c r="J1430" s="184">
        <v>3.5023003567437798</v>
      </c>
      <c r="K1430" s="179">
        <f t="shared" si="88"/>
        <v>4.0542558883658852</v>
      </c>
      <c r="L1430" s="179">
        <f t="shared" si="86"/>
        <v>13.7</v>
      </c>
      <c r="M1430" s="179">
        <f t="shared" si="87"/>
        <v>2.2999999999999998</v>
      </c>
    </row>
    <row r="1431" spans="1:13">
      <c r="A1431" s="180">
        <v>1480</v>
      </c>
      <c r="B1431" s="180" t="s">
        <v>146</v>
      </c>
      <c r="C1431" s="180" t="s">
        <v>91</v>
      </c>
      <c r="D1431" s="181">
        <v>0.33</v>
      </c>
      <c r="E1431" s="181">
        <v>53.9</v>
      </c>
      <c r="F1431" s="181">
        <v>0.08</v>
      </c>
      <c r="G1431" s="181">
        <v>1.2450000000000001</v>
      </c>
      <c r="H1431" s="181">
        <v>0.21299999999999999</v>
      </c>
      <c r="I1431" s="181">
        <v>0.28799999999999998</v>
      </c>
      <c r="J1431" s="184">
        <v>4.51456548072436</v>
      </c>
      <c r="K1431" s="179">
        <f t="shared" si="85"/>
        <v>6.2012071443229813</v>
      </c>
      <c r="L1431" s="179">
        <f t="shared" si="86"/>
        <v>21</v>
      </c>
      <c r="M1431" s="179">
        <f t="shared" si="87"/>
        <v>5.0999999999999996</v>
      </c>
    </row>
    <row r="1432" spans="1:13">
      <c r="A1432" s="180">
        <v>1480</v>
      </c>
      <c r="B1432" s="180" t="s">
        <v>146</v>
      </c>
      <c r="C1432" s="180" t="s">
        <v>94</v>
      </c>
      <c r="D1432" s="181">
        <v>0.33</v>
      </c>
      <c r="E1432" s="181">
        <v>53.9</v>
      </c>
      <c r="F1432" s="181">
        <v>0.08</v>
      </c>
      <c r="G1432" s="181">
        <v>1.2450000000000001</v>
      </c>
      <c r="H1432" s="181">
        <v>0.21299999999999999</v>
      </c>
      <c r="I1432" s="181">
        <v>0.28799999999999998</v>
      </c>
      <c r="J1432" s="184">
        <v>4.6679385868169696</v>
      </c>
      <c r="K1432" s="179">
        <f t="shared" si="85"/>
        <v>6.411880442851789</v>
      </c>
      <c r="L1432" s="179">
        <f t="shared" si="86"/>
        <v>21.7</v>
      </c>
      <c r="M1432" s="179">
        <f t="shared" si="87"/>
        <v>5.3</v>
      </c>
    </row>
    <row r="1433" spans="1:13">
      <c r="A1433" s="180">
        <v>1480</v>
      </c>
      <c r="B1433" s="180" t="s">
        <v>146</v>
      </c>
      <c r="C1433" s="180" t="s">
        <v>92</v>
      </c>
      <c r="D1433" s="181">
        <v>0.33</v>
      </c>
      <c r="E1433" s="181">
        <v>53.9</v>
      </c>
      <c r="F1433" s="181">
        <v>0.08</v>
      </c>
      <c r="G1433" s="181">
        <v>1.2450000000000001</v>
      </c>
      <c r="H1433" s="181">
        <v>0.21299999999999999</v>
      </c>
      <c r="I1433" s="181">
        <v>0.28799999999999998</v>
      </c>
      <c r="J1433" s="184">
        <v>3.1244022098458502E-2</v>
      </c>
      <c r="K1433" s="179">
        <f t="shared" si="85"/>
        <v>4.2916788754442589E-2</v>
      </c>
      <c r="L1433" s="179">
        <f t="shared" si="86"/>
        <v>0.1</v>
      </c>
      <c r="M1433" s="179">
        <f t="shared" si="87"/>
        <v>0</v>
      </c>
    </row>
    <row r="1434" spans="1:13">
      <c r="A1434" s="180">
        <v>1480</v>
      </c>
      <c r="B1434" s="180" t="s">
        <v>146</v>
      </c>
      <c r="C1434" s="180" t="s">
        <v>91</v>
      </c>
      <c r="D1434" s="181">
        <v>0.33</v>
      </c>
      <c r="E1434" s="181">
        <v>53.9</v>
      </c>
      <c r="F1434" s="181">
        <v>0.08</v>
      </c>
      <c r="G1434" s="181">
        <v>1.2450000000000001</v>
      </c>
      <c r="H1434" s="181">
        <v>0.21299999999999999</v>
      </c>
      <c r="I1434" s="181">
        <v>0.28799999999999998</v>
      </c>
      <c r="J1434" s="184">
        <v>0.61064399183055296</v>
      </c>
      <c r="K1434" s="179">
        <f t="shared" si="85"/>
        <v>0.83878058717844761</v>
      </c>
      <c r="L1434" s="179">
        <f t="shared" si="86"/>
        <v>2.8</v>
      </c>
      <c r="M1434" s="179">
        <f t="shared" si="87"/>
        <v>0.7</v>
      </c>
    </row>
    <row r="1435" spans="1:13">
      <c r="A1435" s="180">
        <v>1480</v>
      </c>
      <c r="B1435" s="180" t="s">
        <v>146</v>
      </c>
      <c r="C1435" s="180" t="s">
        <v>92</v>
      </c>
      <c r="D1435" s="181">
        <v>0.33</v>
      </c>
      <c r="E1435" s="181">
        <v>53.9</v>
      </c>
      <c r="F1435" s="181">
        <v>0.08</v>
      </c>
      <c r="G1435" s="181">
        <v>1.2450000000000001</v>
      </c>
      <c r="H1435" s="181">
        <v>0.21299999999999999</v>
      </c>
      <c r="I1435" s="181">
        <v>0.28799999999999998</v>
      </c>
      <c r="J1435" s="184">
        <v>24.846639914099999</v>
      </c>
      <c r="K1435" s="179">
        <f t="shared" si="85"/>
        <v>34.129344586007754</v>
      </c>
      <c r="L1435" s="179">
        <f t="shared" si="86"/>
        <v>115.6</v>
      </c>
      <c r="M1435" s="179">
        <f t="shared" si="87"/>
        <v>28</v>
      </c>
    </row>
    <row r="1436" spans="1:13">
      <c r="A1436" s="180">
        <v>1480</v>
      </c>
      <c r="B1436" s="180" t="s">
        <v>97</v>
      </c>
      <c r="C1436" s="180" t="s">
        <v>92</v>
      </c>
      <c r="D1436" s="181">
        <v>0</v>
      </c>
      <c r="E1436" s="181">
        <v>49.3</v>
      </c>
      <c r="F1436" s="181">
        <v>0.33</v>
      </c>
      <c r="G1436" s="181">
        <v>1.2450000000000001</v>
      </c>
      <c r="H1436" s="181">
        <v>0.21299999999999999</v>
      </c>
      <c r="I1436" s="181">
        <v>0.28799999999999998</v>
      </c>
      <c r="J1436" s="184">
        <v>5.9940047867592003</v>
      </c>
      <c r="K1436" s="179">
        <f>((E1436*I1436*J1436/12)+(F1436*J1436))*0.765</f>
        <v>6.9386479531428753</v>
      </c>
      <c r="L1436" s="179">
        <f t="shared" si="86"/>
        <v>23.5</v>
      </c>
      <c r="M1436" s="179">
        <f t="shared" si="87"/>
        <v>4</v>
      </c>
    </row>
    <row r="1437" spans="1:13">
      <c r="A1437" s="180">
        <v>1490</v>
      </c>
      <c r="B1437" s="180" t="s">
        <v>143</v>
      </c>
      <c r="C1437" s="180" t="s">
        <v>92</v>
      </c>
      <c r="D1437" s="181">
        <v>0.19</v>
      </c>
      <c r="E1437" s="181">
        <v>57.7</v>
      </c>
      <c r="F1437" s="181">
        <v>0</v>
      </c>
      <c r="G1437" s="181">
        <v>1.4430000000000001</v>
      </c>
      <c r="H1437" s="181">
        <v>0.22500000000000001</v>
      </c>
      <c r="I1437" s="181">
        <v>0.43099999999999999</v>
      </c>
      <c r="J1437" s="184">
        <v>16.136594106299999</v>
      </c>
      <c r="K1437" s="179">
        <f t="shared" si="85"/>
        <v>33.441343154278563</v>
      </c>
      <c r="L1437" s="179">
        <f t="shared" si="86"/>
        <v>131.30000000000001</v>
      </c>
      <c r="M1437" s="179">
        <f t="shared" si="87"/>
        <v>23.5</v>
      </c>
    </row>
    <row r="1438" spans="1:13">
      <c r="A1438" s="180">
        <v>1490</v>
      </c>
      <c r="B1438" s="180" t="s">
        <v>143</v>
      </c>
      <c r="C1438" s="180" t="s">
        <v>91</v>
      </c>
      <c r="D1438" s="181">
        <v>0.19</v>
      </c>
      <c r="E1438" s="181">
        <v>57.7</v>
      </c>
      <c r="F1438" s="181">
        <v>0</v>
      </c>
      <c r="G1438" s="181">
        <v>1.4430000000000001</v>
      </c>
      <c r="H1438" s="181">
        <v>0.22500000000000001</v>
      </c>
      <c r="I1438" s="181">
        <v>0.43099999999999999</v>
      </c>
      <c r="J1438" s="184">
        <v>0.240644953362637</v>
      </c>
      <c r="K1438" s="179">
        <f t="shared" si="85"/>
        <v>0.4987105959741176</v>
      </c>
      <c r="L1438" s="179">
        <f t="shared" si="86"/>
        <v>2</v>
      </c>
      <c r="M1438" s="179">
        <f t="shared" si="87"/>
        <v>0.4</v>
      </c>
    </row>
    <row r="1439" spans="1:13">
      <c r="A1439" s="180">
        <v>1490</v>
      </c>
      <c r="B1439" s="180" t="s">
        <v>149</v>
      </c>
      <c r="C1439" s="180" t="s">
        <v>92</v>
      </c>
      <c r="D1439" s="181">
        <v>0.22</v>
      </c>
      <c r="E1439" s="181">
        <v>50.8</v>
      </c>
      <c r="F1439" s="181">
        <v>0</v>
      </c>
      <c r="G1439" s="181">
        <v>1.4430000000000001</v>
      </c>
      <c r="H1439" s="181">
        <v>0.22500000000000001</v>
      </c>
      <c r="I1439" s="181">
        <v>0.43099999999999999</v>
      </c>
      <c r="J1439" s="184">
        <v>0.20457016671776901</v>
      </c>
      <c r="K1439" s="179">
        <f t="shared" si="85"/>
        <v>0.37325190718768408</v>
      </c>
      <c r="L1439" s="179">
        <f t="shared" si="86"/>
        <v>1.5</v>
      </c>
      <c r="M1439" s="179">
        <f t="shared" si="87"/>
        <v>0.3</v>
      </c>
    </row>
    <row r="1440" spans="1:13">
      <c r="A1440" s="180">
        <v>1490</v>
      </c>
      <c r="B1440" s="180" t="s">
        <v>149</v>
      </c>
      <c r="C1440" s="180" t="s">
        <v>92</v>
      </c>
      <c r="D1440" s="181">
        <v>0.22</v>
      </c>
      <c r="E1440" s="181">
        <v>50.8</v>
      </c>
      <c r="F1440" s="181">
        <v>0</v>
      </c>
      <c r="G1440" s="181">
        <v>1.4430000000000001</v>
      </c>
      <c r="H1440" s="181">
        <v>0.22500000000000001</v>
      </c>
      <c r="I1440" s="181">
        <v>0.43099999999999999</v>
      </c>
      <c r="J1440" s="184">
        <v>4.8103295857398302E-3</v>
      </c>
      <c r="K1440" s="179">
        <f t="shared" si="85"/>
        <v>8.7767670178213689E-3</v>
      </c>
      <c r="L1440" s="179">
        <f t="shared" si="86"/>
        <v>0</v>
      </c>
      <c r="M1440" s="179">
        <f t="shared" si="87"/>
        <v>0</v>
      </c>
    </row>
    <row r="1441" spans="1:13">
      <c r="A1441" s="180">
        <v>1490</v>
      </c>
      <c r="B1441" s="180" t="s">
        <v>149</v>
      </c>
      <c r="C1441" s="180" t="s">
        <v>92</v>
      </c>
      <c r="D1441" s="181">
        <v>0.22</v>
      </c>
      <c r="E1441" s="181">
        <v>50.8</v>
      </c>
      <c r="F1441" s="181">
        <v>0</v>
      </c>
      <c r="G1441" s="181">
        <v>1.4430000000000001</v>
      </c>
      <c r="H1441" s="181">
        <v>0.22500000000000001</v>
      </c>
      <c r="I1441" s="181">
        <v>0.43099999999999999</v>
      </c>
      <c r="J1441" s="184">
        <v>1.5693157564258001E-4</v>
      </c>
      <c r="K1441" s="179">
        <f t="shared" si="85"/>
        <v>2.8633212186493008E-4</v>
      </c>
      <c r="L1441" s="179">
        <f t="shared" si="86"/>
        <v>0</v>
      </c>
      <c r="M1441" s="179">
        <f t="shared" si="87"/>
        <v>0</v>
      </c>
    </row>
    <row r="1442" spans="1:13">
      <c r="A1442" s="180">
        <v>1490</v>
      </c>
      <c r="B1442" s="180" t="s">
        <v>149</v>
      </c>
      <c r="C1442" s="180" t="s">
        <v>92</v>
      </c>
      <c r="D1442" s="181">
        <v>0.22</v>
      </c>
      <c r="E1442" s="181">
        <v>50.8</v>
      </c>
      <c r="F1442" s="181">
        <v>0</v>
      </c>
      <c r="G1442" s="181">
        <v>1.4430000000000001</v>
      </c>
      <c r="H1442" s="181">
        <v>0.22500000000000001</v>
      </c>
      <c r="I1442" s="181">
        <v>0.43099999999999999</v>
      </c>
      <c r="J1442" s="184">
        <v>16.105835449400001</v>
      </c>
      <c r="K1442" s="179">
        <f t="shared" si="85"/>
        <v>29.386170499793593</v>
      </c>
      <c r="L1442" s="179">
        <f t="shared" si="86"/>
        <v>115.4</v>
      </c>
      <c r="M1442" s="179">
        <f t="shared" si="87"/>
        <v>21.5</v>
      </c>
    </row>
    <row r="1443" spans="1:13">
      <c r="A1443" s="180">
        <v>1490</v>
      </c>
      <c r="B1443" s="180" t="s">
        <v>149</v>
      </c>
      <c r="C1443" s="180" t="s">
        <v>94</v>
      </c>
      <c r="D1443" s="181">
        <v>0.22</v>
      </c>
      <c r="E1443" s="181">
        <v>50.8</v>
      </c>
      <c r="F1443" s="181">
        <v>0</v>
      </c>
      <c r="G1443" s="181">
        <v>1.4430000000000001</v>
      </c>
      <c r="H1443" s="181">
        <v>0.22500000000000001</v>
      </c>
      <c r="I1443" s="181">
        <v>0.43099999999999999</v>
      </c>
      <c r="J1443" s="184">
        <v>6.7604925426604104E-3</v>
      </c>
      <c r="K1443" s="179">
        <f t="shared" si="85"/>
        <v>1.2334969343586763E-2</v>
      </c>
      <c r="L1443" s="179">
        <f t="shared" si="86"/>
        <v>0</v>
      </c>
      <c r="M1443" s="179">
        <f t="shared" si="87"/>
        <v>0</v>
      </c>
    </row>
    <row r="1444" spans="1:13">
      <c r="A1444" s="180">
        <v>1490</v>
      </c>
      <c r="B1444" s="180" t="s">
        <v>143</v>
      </c>
      <c r="C1444" s="180" t="s">
        <v>94</v>
      </c>
      <c r="D1444" s="181">
        <v>0.19</v>
      </c>
      <c r="E1444" s="181">
        <v>57.7</v>
      </c>
      <c r="F1444" s="181">
        <v>0</v>
      </c>
      <c r="G1444" s="181">
        <v>1.4430000000000001</v>
      </c>
      <c r="H1444" s="181">
        <v>0.22500000000000001</v>
      </c>
      <c r="I1444" s="181">
        <v>0.43099999999999999</v>
      </c>
      <c r="J1444" s="184">
        <v>8.3192504996510408</v>
      </c>
      <c r="K1444" s="179">
        <f t="shared" si="85"/>
        <v>17.240745408389319</v>
      </c>
      <c r="L1444" s="179">
        <f t="shared" si="86"/>
        <v>67.7</v>
      </c>
      <c r="M1444" s="179">
        <f t="shared" si="87"/>
        <v>12.1</v>
      </c>
    </row>
    <row r="1445" spans="1:13">
      <c r="A1445" s="180">
        <v>1490</v>
      </c>
      <c r="B1445" s="180" t="s">
        <v>143</v>
      </c>
      <c r="C1445" s="180" t="s">
        <v>91</v>
      </c>
      <c r="D1445" s="181">
        <v>0.19</v>
      </c>
      <c r="E1445" s="181">
        <v>57.7</v>
      </c>
      <c r="F1445" s="181">
        <v>0</v>
      </c>
      <c r="G1445" s="181">
        <v>1.4430000000000001</v>
      </c>
      <c r="H1445" s="181">
        <v>0.22500000000000001</v>
      </c>
      <c r="I1445" s="181">
        <v>0.43099999999999999</v>
      </c>
      <c r="J1445" s="184">
        <v>4.5700634652057399</v>
      </c>
      <c r="K1445" s="179">
        <f t="shared" si="85"/>
        <v>9.4709614414301644</v>
      </c>
      <c r="L1445" s="179">
        <f t="shared" si="86"/>
        <v>37.200000000000003</v>
      </c>
      <c r="M1445" s="179">
        <f t="shared" si="87"/>
        <v>6.7</v>
      </c>
    </row>
    <row r="1446" spans="1:13">
      <c r="A1446" s="180">
        <v>1490</v>
      </c>
      <c r="B1446" s="180" t="s">
        <v>143</v>
      </c>
      <c r="C1446" s="180" t="s">
        <v>92</v>
      </c>
      <c r="D1446" s="181">
        <v>0.19</v>
      </c>
      <c r="E1446" s="181">
        <v>57.7</v>
      </c>
      <c r="F1446" s="181">
        <v>0</v>
      </c>
      <c r="G1446" s="181">
        <v>1.4430000000000001</v>
      </c>
      <c r="H1446" s="181">
        <v>0.22500000000000001</v>
      </c>
      <c r="I1446" s="181">
        <v>0.43099999999999999</v>
      </c>
      <c r="J1446" s="184">
        <v>0.145628494047368</v>
      </c>
      <c r="K1446" s="179">
        <f t="shared" si="85"/>
        <v>0.30179927749298169</v>
      </c>
      <c r="L1446" s="179">
        <f t="shared" si="86"/>
        <v>1.2</v>
      </c>
      <c r="M1446" s="179">
        <f t="shared" si="87"/>
        <v>0.2</v>
      </c>
    </row>
    <row r="1447" spans="1:13">
      <c r="A1447" s="180">
        <v>1490</v>
      </c>
      <c r="B1447" s="180" t="s">
        <v>143</v>
      </c>
      <c r="C1447" s="180" t="s">
        <v>92</v>
      </c>
      <c r="D1447" s="181">
        <v>0.19</v>
      </c>
      <c r="E1447" s="181">
        <v>57.7</v>
      </c>
      <c r="F1447" s="181">
        <v>0</v>
      </c>
      <c r="G1447" s="181">
        <v>1.4430000000000001</v>
      </c>
      <c r="H1447" s="181">
        <v>0.22500000000000001</v>
      </c>
      <c r="I1447" s="181">
        <v>0.43099999999999999</v>
      </c>
      <c r="J1447" s="184">
        <v>0.46635181227434302</v>
      </c>
      <c r="K1447" s="179">
        <f t="shared" si="85"/>
        <v>0.96646360949224619</v>
      </c>
      <c r="L1447" s="179">
        <f t="shared" si="86"/>
        <v>3.8</v>
      </c>
      <c r="M1447" s="179">
        <f t="shared" si="87"/>
        <v>0.7</v>
      </c>
    </row>
    <row r="1448" spans="1:13">
      <c r="A1448" s="180">
        <v>1500</v>
      </c>
      <c r="B1448" s="180" t="s">
        <v>96</v>
      </c>
      <c r="C1448" s="180" t="s">
        <v>92</v>
      </c>
      <c r="D1448" s="181">
        <v>0.8</v>
      </c>
      <c r="E1448" s="181">
        <v>49.9</v>
      </c>
      <c r="F1448" s="181">
        <v>0</v>
      </c>
      <c r="G1448" s="181">
        <v>1.4430000000000001</v>
      </c>
      <c r="H1448" s="181">
        <v>0.22500000000000001</v>
      </c>
      <c r="I1448" s="181">
        <v>0.43099999999999999</v>
      </c>
      <c r="J1448" s="184">
        <v>4.3131583123332096</v>
      </c>
      <c r="K1448" s="179">
        <f t="shared" si="85"/>
        <v>7.7302220422932573</v>
      </c>
      <c r="L1448" s="179">
        <f t="shared" si="86"/>
        <v>30.4</v>
      </c>
      <c r="M1448" s="179">
        <f t="shared" si="87"/>
        <v>8.1999999999999993</v>
      </c>
    </row>
    <row r="1449" spans="1:13">
      <c r="A1449" s="180">
        <v>1500</v>
      </c>
      <c r="B1449" s="180" t="s">
        <v>96</v>
      </c>
      <c r="C1449" s="180" t="s">
        <v>92</v>
      </c>
      <c r="D1449" s="181">
        <v>0.8</v>
      </c>
      <c r="E1449" s="181">
        <v>49.9</v>
      </c>
      <c r="F1449" s="181">
        <v>0</v>
      </c>
      <c r="G1449" s="181">
        <v>1.4430000000000001</v>
      </c>
      <c r="H1449" s="181">
        <v>0.22500000000000001</v>
      </c>
      <c r="I1449" s="181">
        <v>0.43099999999999999</v>
      </c>
      <c r="J1449" s="184">
        <v>5.6237536404117998</v>
      </c>
      <c r="K1449" s="179">
        <f t="shared" si="85"/>
        <v>10.079125597414377</v>
      </c>
      <c r="L1449" s="179">
        <f t="shared" si="86"/>
        <v>39.6</v>
      </c>
      <c r="M1449" s="179">
        <f t="shared" si="87"/>
        <v>10.7</v>
      </c>
    </row>
    <row r="1450" spans="1:13">
      <c r="A1450" s="180">
        <v>1500</v>
      </c>
      <c r="B1450" s="180" t="s">
        <v>96</v>
      </c>
      <c r="D1450" s="181">
        <v>0.8</v>
      </c>
      <c r="E1450" s="181">
        <v>49.9</v>
      </c>
      <c r="F1450" s="181">
        <v>0</v>
      </c>
      <c r="G1450" s="181">
        <v>1.4430000000000001</v>
      </c>
      <c r="H1450" s="181">
        <v>0.22500000000000001</v>
      </c>
      <c r="I1450" s="181">
        <v>0.43099999999999999</v>
      </c>
      <c r="J1450" s="184">
        <v>4.3453947376631601E-2</v>
      </c>
      <c r="K1450" s="179">
        <f t="shared" si="85"/>
        <v>7.7879975069539836E-2</v>
      </c>
      <c r="L1450" s="179">
        <f t="shared" si="86"/>
        <v>0.3</v>
      </c>
      <c r="M1450" s="179">
        <f t="shared" si="87"/>
        <v>0.1</v>
      </c>
    </row>
    <row r="1451" spans="1:13">
      <c r="A1451" s="180">
        <v>1500</v>
      </c>
      <c r="B1451" s="180" t="s">
        <v>96</v>
      </c>
      <c r="C1451" s="180" t="s">
        <v>92</v>
      </c>
      <c r="D1451" s="181">
        <v>0.8</v>
      </c>
      <c r="E1451" s="181">
        <v>49.9</v>
      </c>
      <c r="F1451" s="181">
        <v>0</v>
      </c>
      <c r="G1451" s="181">
        <v>1.4430000000000001</v>
      </c>
      <c r="H1451" s="181">
        <v>0.22500000000000001</v>
      </c>
      <c r="I1451" s="181">
        <v>0.43099999999999999</v>
      </c>
      <c r="J1451" s="184">
        <v>0.34172004532237699</v>
      </c>
      <c r="K1451" s="179">
        <f t="shared" si="85"/>
        <v>0.61244490356198578</v>
      </c>
      <c r="L1451" s="179">
        <f t="shared" si="86"/>
        <v>2.4</v>
      </c>
      <c r="M1451" s="179">
        <f t="shared" si="87"/>
        <v>0.6</v>
      </c>
    </row>
    <row r="1452" spans="1:13">
      <c r="A1452" s="180">
        <v>1500</v>
      </c>
      <c r="B1452" s="180" t="s">
        <v>96</v>
      </c>
      <c r="C1452" s="180" t="s">
        <v>92</v>
      </c>
      <c r="D1452" s="181">
        <v>0.8</v>
      </c>
      <c r="E1452" s="181">
        <v>49.9</v>
      </c>
      <c r="F1452" s="181">
        <v>0</v>
      </c>
      <c r="G1452" s="181">
        <v>1.4430000000000001</v>
      </c>
      <c r="H1452" s="181">
        <v>0.22500000000000001</v>
      </c>
      <c r="I1452" s="181">
        <v>0.43099999999999999</v>
      </c>
      <c r="J1452" s="184">
        <v>22.236794012400001</v>
      </c>
      <c r="K1452" s="179">
        <f t="shared" si="85"/>
        <v>39.853708762107125</v>
      </c>
      <c r="L1452" s="179">
        <f t="shared" si="86"/>
        <v>156.5</v>
      </c>
      <c r="M1452" s="179">
        <f t="shared" si="87"/>
        <v>42.2</v>
      </c>
    </row>
    <row r="1453" spans="1:13">
      <c r="A1453" s="180">
        <v>1550</v>
      </c>
      <c r="B1453" s="180" t="s">
        <v>149</v>
      </c>
      <c r="C1453" s="180" t="s">
        <v>91</v>
      </c>
      <c r="D1453" s="181">
        <v>0.22</v>
      </c>
      <c r="E1453" s="181">
        <v>50.8</v>
      </c>
      <c r="F1453" s="181">
        <v>0</v>
      </c>
      <c r="G1453" s="181">
        <v>0.72099999999999997</v>
      </c>
      <c r="H1453" s="181">
        <v>0.17</v>
      </c>
      <c r="I1453" s="181">
        <v>0.34100000000000003</v>
      </c>
      <c r="J1453" s="184">
        <v>1.6622076366346601</v>
      </c>
      <c r="K1453" s="179">
        <f t="shared" si="85"/>
        <v>2.3995075373245744</v>
      </c>
      <c r="L1453" s="179">
        <f t="shared" si="86"/>
        <v>4.7</v>
      </c>
      <c r="M1453" s="179">
        <f t="shared" si="87"/>
        <v>1.5</v>
      </c>
    </row>
    <row r="1454" spans="1:13">
      <c r="A1454" s="180">
        <v>1550</v>
      </c>
      <c r="B1454" s="180" t="s">
        <v>149</v>
      </c>
      <c r="C1454" s="180" t="s">
        <v>92</v>
      </c>
      <c r="D1454" s="181">
        <v>0.22</v>
      </c>
      <c r="E1454" s="181">
        <v>50.8</v>
      </c>
      <c r="F1454" s="181">
        <v>0</v>
      </c>
      <c r="G1454" s="181">
        <v>0.72099999999999997</v>
      </c>
      <c r="H1454" s="181">
        <v>0.17</v>
      </c>
      <c r="I1454" s="181">
        <v>0.34100000000000003</v>
      </c>
      <c r="J1454" s="184">
        <v>8.3517134667355908</v>
      </c>
      <c r="K1454" s="179">
        <f t="shared" si="85"/>
        <v>12.056255170130607</v>
      </c>
      <c r="L1454" s="179">
        <f t="shared" si="86"/>
        <v>23.7</v>
      </c>
      <c r="M1454" s="179">
        <f t="shared" si="87"/>
        <v>7.4</v>
      </c>
    </row>
    <row r="1455" spans="1:13">
      <c r="A1455" s="180">
        <v>1550</v>
      </c>
      <c r="B1455" s="180" t="s">
        <v>149</v>
      </c>
      <c r="C1455" s="180" t="s">
        <v>91</v>
      </c>
      <c r="D1455" s="181">
        <v>0.22</v>
      </c>
      <c r="E1455" s="181">
        <v>50.8</v>
      </c>
      <c r="F1455" s="181">
        <v>0</v>
      </c>
      <c r="G1455" s="181">
        <v>0.72099999999999997</v>
      </c>
      <c r="H1455" s="181">
        <v>0.17</v>
      </c>
      <c r="I1455" s="181">
        <v>0.34100000000000003</v>
      </c>
      <c r="J1455" s="184">
        <v>17.190553566199998</v>
      </c>
      <c r="K1455" s="179">
        <f t="shared" si="85"/>
        <v>24.815710109714114</v>
      </c>
      <c r="L1455" s="179">
        <f t="shared" si="86"/>
        <v>48.7</v>
      </c>
      <c r="M1455" s="179">
        <f t="shared" si="87"/>
        <v>15.3</v>
      </c>
    </row>
    <row r="1456" spans="1:13">
      <c r="A1456" s="180">
        <v>1550</v>
      </c>
      <c r="B1456" s="180" t="s">
        <v>143</v>
      </c>
      <c r="C1456" s="180" t="s">
        <v>94</v>
      </c>
      <c r="D1456" s="181">
        <v>0.19</v>
      </c>
      <c r="E1456" s="181">
        <v>57.7</v>
      </c>
      <c r="F1456" s="181">
        <v>0</v>
      </c>
      <c r="G1456" s="181">
        <v>0.72099999999999997</v>
      </c>
      <c r="H1456" s="181">
        <v>0.17</v>
      </c>
      <c r="I1456" s="181">
        <v>0.34100000000000003</v>
      </c>
      <c r="J1456" s="184">
        <v>31.490387427200002</v>
      </c>
      <c r="K1456" s="179">
        <f t="shared" si="85"/>
        <v>51.632951325113261</v>
      </c>
      <c r="L1456" s="179">
        <f t="shared" si="86"/>
        <v>101.3</v>
      </c>
      <c r="M1456" s="179">
        <f t="shared" si="87"/>
        <v>29.9</v>
      </c>
    </row>
    <row r="1457" spans="1:13">
      <c r="A1457" s="180">
        <v>1550</v>
      </c>
      <c r="B1457" s="180" t="s">
        <v>149</v>
      </c>
      <c r="C1457" s="180" t="s">
        <v>91</v>
      </c>
      <c r="D1457" s="181">
        <v>0.22</v>
      </c>
      <c r="E1457" s="181">
        <v>50.8</v>
      </c>
      <c r="F1457" s="181">
        <v>0</v>
      </c>
      <c r="G1457" s="181">
        <v>0.72099999999999997</v>
      </c>
      <c r="H1457" s="181">
        <v>0.17</v>
      </c>
      <c r="I1457" s="181">
        <v>0.34100000000000003</v>
      </c>
      <c r="J1457" s="184">
        <v>10.1243097245</v>
      </c>
      <c r="K1457" s="179">
        <f t="shared" si="85"/>
        <v>14.615116041297384</v>
      </c>
      <c r="L1457" s="179">
        <f t="shared" si="86"/>
        <v>28.7</v>
      </c>
      <c r="M1457" s="179">
        <f t="shared" si="87"/>
        <v>9</v>
      </c>
    </row>
    <row r="1458" spans="1:13">
      <c r="A1458" s="180">
        <v>1550</v>
      </c>
      <c r="B1458" s="180" t="s">
        <v>96</v>
      </c>
      <c r="C1458" s="180" t="s">
        <v>94</v>
      </c>
      <c r="D1458" s="181">
        <v>0.8</v>
      </c>
      <c r="E1458" s="181">
        <v>49.9</v>
      </c>
      <c r="F1458" s="181">
        <v>0</v>
      </c>
      <c r="G1458" s="181">
        <v>0.72099999999999997</v>
      </c>
      <c r="H1458" s="181">
        <v>0.17</v>
      </c>
      <c r="I1458" s="181">
        <v>0.34100000000000003</v>
      </c>
      <c r="J1458" s="184">
        <v>0.68614331400810202</v>
      </c>
      <c r="K1458" s="179">
        <f t="shared" si="85"/>
        <v>0.97294550140253877</v>
      </c>
      <c r="L1458" s="179">
        <f t="shared" si="86"/>
        <v>1.9</v>
      </c>
      <c r="M1458" s="179">
        <f t="shared" si="87"/>
        <v>1</v>
      </c>
    </row>
    <row r="1459" spans="1:13">
      <c r="A1459" s="180">
        <v>1550</v>
      </c>
      <c r="B1459" s="180" t="s">
        <v>96</v>
      </c>
      <c r="C1459" s="180" t="s">
        <v>92</v>
      </c>
      <c r="D1459" s="181">
        <v>0.8</v>
      </c>
      <c r="E1459" s="181">
        <v>49.9</v>
      </c>
      <c r="F1459" s="181">
        <v>0</v>
      </c>
      <c r="G1459" s="181">
        <v>0.72099999999999997</v>
      </c>
      <c r="H1459" s="181">
        <v>0.17</v>
      </c>
      <c r="I1459" s="181">
        <v>0.34100000000000003</v>
      </c>
      <c r="J1459" s="184">
        <v>6.8740885620266097</v>
      </c>
      <c r="K1459" s="179">
        <f t="shared" si="85"/>
        <v>9.7474002968823843</v>
      </c>
      <c r="L1459" s="179">
        <f t="shared" si="86"/>
        <v>19.100000000000001</v>
      </c>
      <c r="M1459" s="179">
        <f t="shared" si="87"/>
        <v>10</v>
      </c>
    </row>
    <row r="1460" spans="1:13">
      <c r="A1460" s="180">
        <v>1550</v>
      </c>
      <c r="B1460" s="180" t="s">
        <v>96</v>
      </c>
      <c r="C1460" s="180" t="s">
        <v>94</v>
      </c>
      <c r="D1460" s="181">
        <v>0.8</v>
      </c>
      <c r="E1460" s="181">
        <v>49.9</v>
      </c>
      <c r="F1460" s="181">
        <v>0</v>
      </c>
      <c r="G1460" s="181">
        <v>0.72099999999999997</v>
      </c>
      <c r="H1460" s="181">
        <v>0.17</v>
      </c>
      <c r="I1460" s="181">
        <v>0.34100000000000003</v>
      </c>
      <c r="J1460" s="184">
        <v>1.8017434608095899</v>
      </c>
      <c r="K1460" s="179">
        <f t="shared" si="85"/>
        <v>2.5548572128991585</v>
      </c>
      <c r="L1460" s="179">
        <f t="shared" si="86"/>
        <v>5</v>
      </c>
      <c r="M1460" s="179">
        <f t="shared" si="87"/>
        <v>2.6</v>
      </c>
    </row>
    <row r="1461" spans="1:13">
      <c r="A1461" s="180">
        <v>1550</v>
      </c>
      <c r="B1461" s="180" t="s">
        <v>149</v>
      </c>
      <c r="C1461" s="180" t="s">
        <v>92</v>
      </c>
      <c r="D1461" s="181">
        <v>0.22</v>
      </c>
      <c r="E1461" s="181">
        <v>50.8</v>
      </c>
      <c r="F1461" s="181">
        <v>0</v>
      </c>
      <c r="G1461" s="181">
        <v>0.72099999999999997</v>
      </c>
      <c r="H1461" s="181">
        <v>0.17</v>
      </c>
      <c r="I1461" s="181">
        <v>0.34100000000000003</v>
      </c>
      <c r="J1461" s="184">
        <v>9.6227684983085995E-4</v>
      </c>
      <c r="K1461" s="179">
        <f t="shared" si="85"/>
        <v>1.3891107845208353E-3</v>
      </c>
      <c r="L1461" s="179">
        <f t="shared" si="86"/>
        <v>0</v>
      </c>
      <c r="M1461" s="179">
        <f t="shared" si="87"/>
        <v>0</v>
      </c>
    </row>
    <row r="1462" spans="1:13">
      <c r="A1462" s="180">
        <v>1550</v>
      </c>
      <c r="B1462" s="180" t="s">
        <v>149</v>
      </c>
      <c r="C1462" s="180" t="s">
        <v>92</v>
      </c>
      <c r="D1462" s="181">
        <v>0.22</v>
      </c>
      <c r="E1462" s="181">
        <v>50.8</v>
      </c>
      <c r="F1462" s="181">
        <v>0</v>
      </c>
      <c r="G1462" s="181">
        <v>0.72099999999999997</v>
      </c>
      <c r="H1462" s="181">
        <v>0.17</v>
      </c>
      <c r="I1462" s="181">
        <v>0.34100000000000003</v>
      </c>
      <c r="J1462" s="184">
        <v>8.9567803470073107E-2</v>
      </c>
      <c r="K1462" s="179">
        <f t="shared" si="85"/>
        <v>0.12929709549594853</v>
      </c>
      <c r="L1462" s="179">
        <f t="shared" si="86"/>
        <v>0.3</v>
      </c>
      <c r="M1462" s="179">
        <f t="shared" si="87"/>
        <v>0.1</v>
      </c>
    </row>
    <row r="1463" spans="1:13">
      <c r="A1463" s="180">
        <v>1550</v>
      </c>
      <c r="B1463" s="180" t="s">
        <v>149</v>
      </c>
      <c r="C1463" s="180" t="s">
        <v>92</v>
      </c>
      <c r="D1463" s="181">
        <v>0.22</v>
      </c>
      <c r="E1463" s="181">
        <v>50.8</v>
      </c>
      <c r="F1463" s="181">
        <v>0</v>
      </c>
      <c r="G1463" s="181">
        <v>0.72099999999999997</v>
      </c>
      <c r="H1463" s="181">
        <v>0.17</v>
      </c>
      <c r="I1463" s="181">
        <v>0.34100000000000003</v>
      </c>
      <c r="J1463" s="184">
        <v>7.1977656505241905E-2</v>
      </c>
      <c r="K1463" s="179">
        <f t="shared" si="85"/>
        <v>0.10390454567575037</v>
      </c>
      <c r="L1463" s="179">
        <f t="shared" si="86"/>
        <v>0.2</v>
      </c>
      <c r="M1463" s="179">
        <f t="shared" si="87"/>
        <v>0.1</v>
      </c>
    </row>
    <row r="1464" spans="1:13">
      <c r="A1464" s="180">
        <v>1550</v>
      </c>
      <c r="B1464" s="180" t="s">
        <v>149</v>
      </c>
      <c r="C1464" s="180" t="s">
        <v>91</v>
      </c>
      <c r="D1464" s="181">
        <v>0.22</v>
      </c>
      <c r="E1464" s="181">
        <v>50.8</v>
      </c>
      <c r="F1464" s="181">
        <v>0</v>
      </c>
      <c r="G1464" s="181">
        <v>0.72099999999999997</v>
      </c>
      <c r="H1464" s="181">
        <v>0.17</v>
      </c>
      <c r="I1464" s="181">
        <v>0.34100000000000003</v>
      </c>
      <c r="J1464" s="184">
        <v>0.10989768470726199</v>
      </c>
      <c r="K1464" s="179">
        <f t="shared" si="85"/>
        <v>0.15864463438724652</v>
      </c>
      <c r="L1464" s="179">
        <f t="shared" si="86"/>
        <v>0.3</v>
      </c>
      <c r="M1464" s="179">
        <f t="shared" si="87"/>
        <v>0.1</v>
      </c>
    </row>
    <row r="1465" spans="1:13">
      <c r="A1465" s="180">
        <v>1550</v>
      </c>
      <c r="B1465" s="180" t="s">
        <v>149</v>
      </c>
      <c r="C1465" s="180" t="s">
        <v>92</v>
      </c>
      <c r="D1465" s="181">
        <v>0.22</v>
      </c>
      <c r="E1465" s="181">
        <v>50.8</v>
      </c>
      <c r="F1465" s="181">
        <v>0</v>
      </c>
      <c r="G1465" s="181">
        <v>0.72099999999999997</v>
      </c>
      <c r="H1465" s="181">
        <v>0.17</v>
      </c>
      <c r="I1465" s="181">
        <v>0.34100000000000003</v>
      </c>
      <c r="J1465" s="184">
        <v>2.2360682804977201</v>
      </c>
      <c r="K1465" s="179">
        <f t="shared" si="85"/>
        <v>3.2279136341171593</v>
      </c>
      <c r="L1465" s="179">
        <f t="shared" si="86"/>
        <v>6.3</v>
      </c>
      <c r="M1465" s="179">
        <f t="shared" si="87"/>
        <v>2</v>
      </c>
    </row>
    <row r="1466" spans="1:13">
      <c r="A1466" s="180">
        <v>1550</v>
      </c>
      <c r="B1466" s="180" t="s">
        <v>149</v>
      </c>
      <c r="C1466" s="180" t="s">
        <v>92</v>
      </c>
      <c r="D1466" s="181">
        <v>0.22</v>
      </c>
      <c r="E1466" s="181">
        <v>50.8</v>
      </c>
      <c r="F1466" s="181">
        <v>0</v>
      </c>
      <c r="G1466" s="181">
        <v>0.72099999999999997</v>
      </c>
      <c r="H1466" s="181">
        <v>0.17</v>
      </c>
      <c r="I1466" s="181">
        <v>0.34100000000000003</v>
      </c>
      <c r="J1466" s="184">
        <v>4.7019664861291596E-3</v>
      </c>
      <c r="K1466" s="179">
        <f t="shared" si="85"/>
        <v>6.7876020871598516E-3</v>
      </c>
      <c r="L1466" s="179">
        <f t="shared" si="86"/>
        <v>0</v>
      </c>
      <c r="M1466" s="179">
        <f t="shared" si="87"/>
        <v>0</v>
      </c>
    </row>
    <row r="1467" spans="1:13">
      <c r="A1467" s="180">
        <v>1550</v>
      </c>
      <c r="B1467" s="180" t="s">
        <v>146</v>
      </c>
      <c r="C1467" s="180" t="s">
        <v>94</v>
      </c>
      <c r="D1467" s="181">
        <v>0.33</v>
      </c>
      <c r="E1467" s="181">
        <v>53.9</v>
      </c>
      <c r="F1467" s="181">
        <v>0.08</v>
      </c>
      <c r="G1467" s="181">
        <v>0.72099999999999997</v>
      </c>
      <c r="H1467" s="181">
        <v>0.17</v>
      </c>
      <c r="I1467" s="181">
        <v>0.34100000000000003</v>
      </c>
      <c r="J1467" s="184">
        <v>2.2395433789070798E-3</v>
      </c>
      <c r="K1467" s="179">
        <f t="shared" si="85"/>
        <v>3.6093787494770858E-3</v>
      </c>
      <c r="L1467" s="179">
        <f t="shared" si="86"/>
        <v>0</v>
      </c>
      <c r="M1467" s="179">
        <f t="shared" si="87"/>
        <v>0</v>
      </c>
    </row>
    <row r="1468" spans="1:13">
      <c r="A1468" s="180">
        <v>1550</v>
      </c>
      <c r="B1468" s="180" t="s">
        <v>146</v>
      </c>
      <c r="C1468" s="180" t="s">
        <v>94</v>
      </c>
      <c r="D1468" s="181">
        <v>0.33</v>
      </c>
      <c r="E1468" s="181">
        <v>53.9</v>
      </c>
      <c r="F1468" s="181">
        <v>0.08</v>
      </c>
      <c r="G1468" s="181">
        <v>0.72099999999999997</v>
      </c>
      <c r="H1468" s="181">
        <v>0.17</v>
      </c>
      <c r="I1468" s="181">
        <v>0.34100000000000003</v>
      </c>
      <c r="J1468" s="184">
        <v>10.7396543226</v>
      </c>
      <c r="K1468" s="179">
        <f t="shared" si="85"/>
        <v>17.308653386137642</v>
      </c>
      <c r="L1468" s="179">
        <f t="shared" si="86"/>
        <v>34</v>
      </c>
      <c r="M1468" s="179">
        <f t="shared" si="87"/>
        <v>11.6</v>
      </c>
    </row>
    <row r="1469" spans="1:13">
      <c r="A1469" s="180">
        <v>1550</v>
      </c>
      <c r="B1469" s="180" t="s">
        <v>146</v>
      </c>
      <c r="C1469" s="180" t="s">
        <v>94</v>
      </c>
      <c r="D1469" s="181">
        <v>0.33</v>
      </c>
      <c r="E1469" s="181">
        <v>53.9</v>
      </c>
      <c r="F1469" s="181">
        <v>0.08</v>
      </c>
      <c r="G1469" s="181">
        <v>0.72099999999999997</v>
      </c>
      <c r="H1469" s="181">
        <v>0.17</v>
      </c>
      <c r="I1469" s="181">
        <v>0.34100000000000003</v>
      </c>
      <c r="J1469" s="184">
        <v>1.70867275006151</v>
      </c>
      <c r="K1469" s="179">
        <f t="shared" si="85"/>
        <v>2.7537966765762159</v>
      </c>
      <c r="L1469" s="179">
        <f t="shared" si="86"/>
        <v>5.4</v>
      </c>
      <c r="M1469" s="179">
        <f t="shared" si="87"/>
        <v>1.8</v>
      </c>
    </row>
    <row r="1470" spans="1:13">
      <c r="A1470" s="180">
        <v>1550</v>
      </c>
      <c r="B1470" s="180" t="s">
        <v>146</v>
      </c>
      <c r="C1470" s="180" t="s">
        <v>91</v>
      </c>
      <c r="D1470" s="181">
        <v>0.33</v>
      </c>
      <c r="E1470" s="181">
        <v>53.9</v>
      </c>
      <c r="F1470" s="181">
        <v>0.08</v>
      </c>
      <c r="G1470" s="181">
        <v>0.72099999999999997</v>
      </c>
      <c r="H1470" s="181">
        <v>0.17</v>
      </c>
      <c r="I1470" s="181">
        <v>0.34100000000000003</v>
      </c>
      <c r="J1470" s="184">
        <v>7.1647090851663195E-2</v>
      </c>
      <c r="K1470" s="179">
        <f t="shared" si="85"/>
        <v>0.11547063103017341</v>
      </c>
      <c r="L1470" s="179">
        <f t="shared" si="86"/>
        <v>0.2</v>
      </c>
      <c r="M1470" s="179">
        <f t="shared" si="87"/>
        <v>0.1</v>
      </c>
    </row>
    <row r="1471" spans="1:13">
      <c r="A1471" s="180">
        <v>1550</v>
      </c>
      <c r="B1471" s="180" t="s">
        <v>146</v>
      </c>
      <c r="C1471" s="180" t="s">
        <v>94</v>
      </c>
      <c r="D1471" s="181">
        <v>0.33</v>
      </c>
      <c r="E1471" s="181">
        <v>53.9</v>
      </c>
      <c r="F1471" s="181">
        <v>0.08</v>
      </c>
      <c r="G1471" s="181">
        <v>0.72099999999999997</v>
      </c>
      <c r="H1471" s="181">
        <v>0.17</v>
      </c>
      <c r="I1471" s="181">
        <v>0.34100000000000003</v>
      </c>
      <c r="J1471" s="184">
        <v>19.217256211999999</v>
      </c>
      <c r="K1471" s="179">
        <f t="shared" si="85"/>
        <v>30.971651117871563</v>
      </c>
      <c r="L1471" s="179">
        <f t="shared" si="86"/>
        <v>60.8</v>
      </c>
      <c r="M1471" s="179">
        <f t="shared" si="87"/>
        <v>20.7</v>
      </c>
    </row>
    <row r="1472" spans="1:13">
      <c r="A1472" s="180">
        <v>1550</v>
      </c>
      <c r="B1472" s="180" t="s">
        <v>143</v>
      </c>
      <c r="C1472" s="180" t="s">
        <v>92</v>
      </c>
      <c r="D1472" s="181">
        <v>0.19</v>
      </c>
      <c r="E1472" s="181">
        <v>57.7</v>
      </c>
      <c r="F1472" s="181">
        <v>0</v>
      </c>
      <c r="G1472" s="181">
        <v>0.72099999999999997</v>
      </c>
      <c r="H1472" s="181">
        <v>0.17</v>
      </c>
      <c r="I1472" s="181">
        <v>0.34100000000000003</v>
      </c>
      <c r="J1472" s="184">
        <v>0.50230956736676302</v>
      </c>
      <c r="K1472" s="179">
        <f t="shared" si="85"/>
        <v>0.82360769621985164</v>
      </c>
      <c r="L1472" s="179">
        <f t="shared" si="86"/>
        <v>1.6</v>
      </c>
      <c r="M1472" s="179">
        <f t="shared" si="87"/>
        <v>0.5</v>
      </c>
    </row>
    <row r="1473" spans="1:13">
      <c r="A1473" s="180">
        <v>1550</v>
      </c>
      <c r="B1473" s="180" t="s">
        <v>143</v>
      </c>
      <c r="C1473" s="180" t="s">
        <v>92</v>
      </c>
      <c r="D1473" s="181">
        <v>0.19</v>
      </c>
      <c r="E1473" s="181">
        <v>57.7</v>
      </c>
      <c r="F1473" s="181">
        <v>0</v>
      </c>
      <c r="G1473" s="181">
        <v>0.72099999999999997</v>
      </c>
      <c r="H1473" s="181">
        <v>0.17</v>
      </c>
      <c r="I1473" s="181">
        <v>0.34100000000000003</v>
      </c>
      <c r="J1473" s="184">
        <v>0.50173608457409802</v>
      </c>
      <c r="K1473" s="179">
        <f t="shared" si="85"/>
        <v>0.82266738993788191</v>
      </c>
      <c r="L1473" s="179">
        <f t="shared" si="86"/>
        <v>1.6</v>
      </c>
      <c r="M1473" s="179">
        <f t="shared" si="87"/>
        <v>0.5</v>
      </c>
    </row>
    <row r="1474" spans="1:13">
      <c r="A1474" s="180">
        <v>1550</v>
      </c>
      <c r="B1474" s="180" t="s">
        <v>149</v>
      </c>
      <c r="C1474" s="180" t="s">
        <v>91</v>
      </c>
      <c r="D1474" s="181">
        <v>0.22</v>
      </c>
      <c r="E1474" s="181">
        <v>50.8</v>
      </c>
      <c r="F1474" s="181">
        <v>0</v>
      </c>
      <c r="G1474" s="181">
        <v>0.72099999999999997</v>
      </c>
      <c r="H1474" s="181">
        <v>0.17</v>
      </c>
      <c r="I1474" s="181">
        <v>0.34100000000000003</v>
      </c>
      <c r="J1474" s="184">
        <v>7.8515052441252203E-2</v>
      </c>
      <c r="K1474" s="179">
        <f t="shared" si="85"/>
        <v>0.11334171253577698</v>
      </c>
      <c r="L1474" s="179">
        <f t="shared" si="86"/>
        <v>0.2</v>
      </c>
      <c r="M1474" s="179">
        <f t="shared" si="87"/>
        <v>0.1</v>
      </c>
    </row>
    <row r="1475" spans="1:13">
      <c r="A1475" s="180">
        <v>1550</v>
      </c>
      <c r="B1475" s="180" t="s">
        <v>149</v>
      </c>
      <c r="C1475" s="180" t="s">
        <v>92</v>
      </c>
      <c r="D1475" s="181">
        <v>0.22</v>
      </c>
      <c r="E1475" s="181">
        <v>50.8</v>
      </c>
      <c r="F1475" s="181">
        <v>0</v>
      </c>
      <c r="G1475" s="181">
        <v>0.72099999999999997</v>
      </c>
      <c r="H1475" s="181">
        <v>0.17</v>
      </c>
      <c r="I1475" s="181">
        <v>0.34100000000000003</v>
      </c>
      <c r="J1475" s="184">
        <v>0.12917569318785199</v>
      </c>
      <c r="K1475" s="179">
        <f t="shared" ref="K1475:K1538" si="89">(E1475*I1475*J1475/12)+(F1475*J1475)</f>
        <v>0.18647372482954352</v>
      </c>
      <c r="L1475" s="179">
        <f t="shared" ref="L1475:L1538" si="90">ROUND(2.721*G1475*K1475,1)</f>
        <v>0.4</v>
      </c>
      <c r="M1475" s="179">
        <f t="shared" ref="M1475:M1538" si="91">ROUND((2.721*H1475*K1475)+(D1475*J1475),1)</f>
        <v>0.1</v>
      </c>
    </row>
    <row r="1476" spans="1:13">
      <c r="A1476" s="180">
        <v>1550</v>
      </c>
      <c r="B1476" s="180" t="s">
        <v>146</v>
      </c>
      <c r="C1476" s="180" t="s">
        <v>94</v>
      </c>
      <c r="D1476" s="181">
        <v>0.33</v>
      </c>
      <c r="E1476" s="181">
        <v>53.9</v>
      </c>
      <c r="F1476" s="181">
        <v>0.08</v>
      </c>
      <c r="G1476" s="181">
        <v>0.72099999999999997</v>
      </c>
      <c r="H1476" s="181">
        <v>0.17</v>
      </c>
      <c r="I1476" s="181">
        <v>0.34100000000000003</v>
      </c>
      <c r="J1476" s="184">
        <v>82.888682252500004</v>
      </c>
      <c r="K1476" s="179">
        <f t="shared" si="89"/>
        <v>133.58823549126041</v>
      </c>
      <c r="L1476" s="179">
        <f t="shared" si="90"/>
        <v>262.10000000000002</v>
      </c>
      <c r="M1476" s="179">
        <f t="shared" si="91"/>
        <v>89.1</v>
      </c>
    </row>
    <row r="1477" spans="1:13">
      <c r="A1477" s="180">
        <v>1550</v>
      </c>
      <c r="B1477" s="180" t="s">
        <v>146</v>
      </c>
      <c r="C1477" s="180" t="s">
        <v>91</v>
      </c>
      <c r="D1477" s="181">
        <v>0.33</v>
      </c>
      <c r="E1477" s="181">
        <v>53.9</v>
      </c>
      <c r="F1477" s="181">
        <v>0.08</v>
      </c>
      <c r="G1477" s="181">
        <v>0.72099999999999997</v>
      </c>
      <c r="H1477" s="181">
        <v>0.17</v>
      </c>
      <c r="I1477" s="181">
        <v>0.34100000000000003</v>
      </c>
      <c r="J1477" s="184">
        <v>0.49961254591047899</v>
      </c>
      <c r="K1477" s="179">
        <f t="shared" si="89"/>
        <v>0.80520472305450597</v>
      </c>
      <c r="L1477" s="179">
        <f t="shared" si="90"/>
        <v>1.6</v>
      </c>
      <c r="M1477" s="179">
        <f t="shared" si="91"/>
        <v>0.5</v>
      </c>
    </row>
    <row r="1478" spans="1:13">
      <c r="A1478" s="180">
        <v>1550</v>
      </c>
      <c r="B1478" s="180" t="s">
        <v>146</v>
      </c>
      <c r="C1478" s="180" t="s">
        <v>94</v>
      </c>
      <c r="D1478" s="181">
        <v>0.33</v>
      </c>
      <c r="E1478" s="181">
        <v>53.9</v>
      </c>
      <c r="F1478" s="181">
        <v>0.08</v>
      </c>
      <c r="G1478" s="181">
        <v>0.72099999999999997</v>
      </c>
      <c r="H1478" s="181">
        <v>0.17</v>
      </c>
      <c r="I1478" s="181">
        <v>0.34100000000000003</v>
      </c>
      <c r="J1478" s="184">
        <v>7.0743610318616401</v>
      </c>
      <c r="K1478" s="179">
        <f t="shared" si="89"/>
        <v>11.401452910008409</v>
      </c>
      <c r="L1478" s="179">
        <f t="shared" si="90"/>
        <v>22.4</v>
      </c>
      <c r="M1478" s="179">
        <f t="shared" si="91"/>
        <v>7.6</v>
      </c>
    </row>
    <row r="1479" spans="1:13">
      <c r="A1479" s="180">
        <v>1550</v>
      </c>
      <c r="B1479" s="180" t="s">
        <v>143</v>
      </c>
      <c r="C1479" s="180" t="s">
        <v>94</v>
      </c>
      <c r="D1479" s="181">
        <v>0.19</v>
      </c>
      <c r="E1479" s="181">
        <v>57.7</v>
      </c>
      <c r="F1479" s="181">
        <v>0</v>
      </c>
      <c r="G1479" s="181">
        <v>0.72099999999999997</v>
      </c>
      <c r="H1479" s="181">
        <v>0.17</v>
      </c>
      <c r="I1479" s="181">
        <v>0.34100000000000003</v>
      </c>
      <c r="J1479" s="184">
        <v>2.7127734765838301</v>
      </c>
      <c r="K1479" s="179">
        <f t="shared" si="89"/>
        <v>4.4479764244350397</v>
      </c>
      <c r="L1479" s="179">
        <f t="shared" si="90"/>
        <v>8.6999999999999993</v>
      </c>
      <c r="M1479" s="179">
        <f t="shared" si="91"/>
        <v>2.6</v>
      </c>
    </row>
    <row r="1480" spans="1:13">
      <c r="A1480" s="180">
        <v>1550</v>
      </c>
      <c r="B1480" s="180" t="s">
        <v>143</v>
      </c>
      <c r="C1480" s="180" t="s">
        <v>92</v>
      </c>
      <c r="D1480" s="181">
        <v>0.19</v>
      </c>
      <c r="E1480" s="181">
        <v>57.7</v>
      </c>
      <c r="F1480" s="181">
        <v>0</v>
      </c>
      <c r="G1480" s="181">
        <v>0.72099999999999997</v>
      </c>
      <c r="H1480" s="181">
        <v>0.17</v>
      </c>
      <c r="I1480" s="181">
        <v>0.34100000000000003</v>
      </c>
      <c r="J1480" s="184">
        <v>5.0930011542430403E-2</v>
      </c>
      <c r="K1480" s="179">
        <f t="shared" si="89"/>
        <v>8.3506969008783169E-2</v>
      </c>
      <c r="L1480" s="179">
        <f t="shared" si="90"/>
        <v>0.2</v>
      </c>
      <c r="M1480" s="179">
        <f t="shared" si="91"/>
        <v>0</v>
      </c>
    </row>
    <row r="1481" spans="1:13">
      <c r="A1481" s="180">
        <v>1550</v>
      </c>
      <c r="B1481" s="180" t="s">
        <v>143</v>
      </c>
      <c r="C1481" s="180" t="s">
        <v>94</v>
      </c>
      <c r="D1481" s="181">
        <v>0.19</v>
      </c>
      <c r="E1481" s="181">
        <v>57.7</v>
      </c>
      <c r="F1481" s="181">
        <v>0</v>
      </c>
      <c r="G1481" s="181">
        <v>0.72099999999999997</v>
      </c>
      <c r="H1481" s="181">
        <v>0.17</v>
      </c>
      <c r="I1481" s="181">
        <v>0.34100000000000003</v>
      </c>
      <c r="J1481" s="184">
        <v>6.3651447159978201</v>
      </c>
      <c r="K1481" s="179">
        <f t="shared" si="89"/>
        <v>10.436556490713194</v>
      </c>
      <c r="L1481" s="179">
        <f t="shared" si="90"/>
        <v>20.5</v>
      </c>
      <c r="M1481" s="179">
        <f t="shared" si="91"/>
        <v>6</v>
      </c>
    </row>
    <row r="1482" spans="1:13">
      <c r="A1482" s="180">
        <v>1550</v>
      </c>
      <c r="B1482" s="180" t="s">
        <v>143</v>
      </c>
      <c r="C1482" s="180" t="s">
        <v>92</v>
      </c>
      <c r="D1482" s="181">
        <v>0.19</v>
      </c>
      <c r="E1482" s="181">
        <v>57.7</v>
      </c>
      <c r="F1482" s="181">
        <v>0</v>
      </c>
      <c r="G1482" s="181">
        <v>0.72099999999999997</v>
      </c>
      <c r="H1482" s="181">
        <v>0.17</v>
      </c>
      <c r="I1482" s="181">
        <v>0.34100000000000003</v>
      </c>
      <c r="J1482" s="184">
        <v>36.966330338699997</v>
      </c>
      <c r="K1482" s="179">
        <f t="shared" si="89"/>
        <v>60.611535487096631</v>
      </c>
      <c r="L1482" s="179">
        <f t="shared" si="90"/>
        <v>118.9</v>
      </c>
      <c r="M1482" s="179">
        <f t="shared" si="91"/>
        <v>35.1</v>
      </c>
    </row>
    <row r="1483" spans="1:13">
      <c r="A1483" s="180">
        <v>1550</v>
      </c>
      <c r="B1483" s="180" t="s">
        <v>143</v>
      </c>
      <c r="C1483" s="180" t="s">
        <v>94</v>
      </c>
      <c r="D1483" s="181">
        <v>0.19</v>
      </c>
      <c r="E1483" s="181">
        <v>57.7</v>
      </c>
      <c r="F1483" s="181">
        <v>0</v>
      </c>
      <c r="G1483" s="181">
        <v>0.72099999999999997</v>
      </c>
      <c r="H1483" s="181">
        <v>0.17</v>
      </c>
      <c r="I1483" s="181">
        <v>0.34100000000000003</v>
      </c>
      <c r="J1483" s="184">
        <v>1.53005637263667</v>
      </c>
      <c r="K1483" s="179">
        <f t="shared" si="89"/>
        <v>2.5087441809239444</v>
      </c>
      <c r="L1483" s="179">
        <f t="shared" si="90"/>
        <v>4.9000000000000004</v>
      </c>
      <c r="M1483" s="179">
        <f t="shared" si="91"/>
        <v>1.5</v>
      </c>
    </row>
    <row r="1484" spans="1:13">
      <c r="A1484" s="180">
        <v>1550</v>
      </c>
      <c r="B1484" s="180" t="s">
        <v>143</v>
      </c>
      <c r="C1484" s="180" t="s">
        <v>91</v>
      </c>
      <c r="D1484" s="181">
        <v>0.19</v>
      </c>
      <c r="E1484" s="181">
        <v>57.7</v>
      </c>
      <c r="F1484" s="181">
        <v>0</v>
      </c>
      <c r="G1484" s="181">
        <v>0.72099999999999997</v>
      </c>
      <c r="H1484" s="181">
        <v>0.17</v>
      </c>
      <c r="I1484" s="181">
        <v>0.34100000000000003</v>
      </c>
      <c r="J1484" s="184">
        <v>5.6954889473211097</v>
      </c>
      <c r="K1484" s="179">
        <f t="shared" si="89"/>
        <v>9.3385609900671636</v>
      </c>
      <c r="L1484" s="179">
        <f t="shared" si="90"/>
        <v>18.3</v>
      </c>
      <c r="M1484" s="179">
        <f t="shared" si="91"/>
        <v>5.4</v>
      </c>
    </row>
    <row r="1485" spans="1:13">
      <c r="A1485" s="180">
        <v>1550</v>
      </c>
      <c r="B1485" s="180" t="s">
        <v>143</v>
      </c>
      <c r="D1485" s="181">
        <v>0.19</v>
      </c>
      <c r="E1485" s="181">
        <v>57.7</v>
      </c>
      <c r="F1485" s="181">
        <v>0</v>
      </c>
      <c r="G1485" s="181">
        <v>0.72099999999999997</v>
      </c>
      <c r="H1485" s="181">
        <v>0.17</v>
      </c>
      <c r="I1485" s="181">
        <v>0.34100000000000003</v>
      </c>
      <c r="J1485" s="184">
        <v>1.09278475365804</v>
      </c>
      <c r="K1485" s="179">
        <f t="shared" si="89"/>
        <v>1.7917754147957916</v>
      </c>
      <c r="L1485" s="179">
        <f t="shared" si="90"/>
        <v>3.5</v>
      </c>
      <c r="M1485" s="179">
        <f t="shared" si="91"/>
        <v>1</v>
      </c>
    </row>
    <row r="1486" spans="1:13">
      <c r="A1486" s="180">
        <v>1550</v>
      </c>
      <c r="B1486" s="180" t="s">
        <v>97</v>
      </c>
      <c r="C1486" s="180" t="s">
        <v>92</v>
      </c>
      <c r="D1486" s="181">
        <v>0</v>
      </c>
      <c r="E1486" s="181">
        <v>49.3</v>
      </c>
      <c r="F1486" s="181">
        <v>0.33</v>
      </c>
      <c r="G1486" s="181">
        <v>0.72099999999999997</v>
      </c>
      <c r="H1486" s="181">
        <v>0.17</v>
      </c>
      <c r="I1486" s="181">
        <v>0.34100000000000003</v>
      </c>
      <c r="J1486" s="184">
        <v>0.11581533449228699</v>
      </c>
      <c r="K1486" s="179">
        <f t="shared" ref="K1486:K1487" si="92">((E1486*I1486*J1486/12)+(F1486*J1486))*0.765</f>
        <v>0.1533592349054021</v>
      </c>
      <c r="L1486" s="179">
        <f t="shared" si="90"/>
        <v>0.3</v>
      </c>
      <c r="M1486" s="179">
        <f t="shared" si="91"/>
        <v>0.1</v>
      </c>
    </row>
    <row r="1487" spans="1:13">
      <c r="A1487" s="180">
        <v>1550</v>
      </c>
      <c r="B1487" s="180" t="s">
        <v>97</v>
      </c>
      <c r="D1487" s="181">
        <v>0</v>
      </c>
      <c r="E1487" s="181">
        <v>49.3</v>
      </c>
      <c r="F1487" s="181">
        <v>0.33</v>
      </c>
      <c r="G1487" s="181">
        <v>0.72099999999999997</v>
      </c>
      <c r="H1487" s="181">
        <v>0.17</v>
      </c>
      <c r="I1487" s="181">
        <v>0.34100000000000003</v>
      </c>
      <c r="J1487" s="184">
        <v>17.7226372961</v>
      </c>
      <c r="K1487" s="179">
        <f t="shared" si="92"/>
        <v>23.467791274365723</v>
      </c>
      <c r="L1487" s="179">
        <f t="shared" si="90"/>
        <v>46</v>
      </c>
      <c r="M1487" s="179">
        <f t="shared" si="91"/>
        <v>10.9</v>
      </c>
    </row>
    <row r="1488" spans="1:13">
      <c r="A1488" s="180">
        <v>1550</v>
      </c>
      <c r="B1488" s="180" t="s">
        <v>143</v>
      </c>
      <c r="C1488" s="180" t="s">
        <v>91</v>
      </c>
      <c r="D1488" s="181">
        <v>0.19</v>
      </c>
      <c r="E1488" s="181">
        <v>57.7</v>
      </c>
      <c r="F1488" s="181">
        <v>0</v>
      </c>
      <c r="G1488" s="181">
        <v>0.72099999999999997</v>
      </c>
      <c r="H1488" s="181">
        <v>0.17</v>
      </c>
      <c r="I1488" s="181">
        <v>0.34100000000000003</v>
      </c>
      <c r="J1488" s="184">
        <v>13.1434062043</v>
      </c>
      <c r="K1488" s="179">
        <f t="shared" si="89"/>
        <v>21.550476454495463</v>
      </c>
      <c r="L1488" s="179">
        <f t="shared" si="90"/>
        <v>42.3</v>
      </c>
      <c r="M1488" s="179">
        <f t="shared" si="91"/>
        <v>12.5</v>
      </c>
    </row>
    <row r="1489" spans="1:13">
      <c r="A1489" s="180">
        <v>1560</v>
      </c>
      <c r="B1489" s="180" t="s">
        <v>97</v>
      </c>
      <c r="C1489" s="180" t="s">
        <v>92</v>
      </c>
      <c r="D1489" s="181">
        <v>0</v>
      </c>
      <c r="E1489" s="181">
        <v>49.3</v>
      </c>
      <c r="F1489" s="181">
        <v>0.33</v>
      </c>
      <c r="G1489" s="181">
        <v>1.4430000000000001</v>
      </c>
      <c r="H1489" s="181">
        <v>0.22500000000000001</v>
      </c>
      <c r="I1489" s="181">
        <v>0.43099999999999999</v>
      </c>
      <c r="J1489" s="184">
        <v>3.5138936439494499E-2</v>
      </c>
      <c r="K1489" s="179">
        <f t="shared" ref="K1489:K1494" si="93">((E1489*I1489*J1489/12)+(F1489*J1489))*0.765</f>
        <v>5.6469294279791457E-2</v>
      </c>
      <c r="L1489" s="179">
        <f t="shared" si="90"/>
        <v>0.2</v>
      </c>
      <c r="M1489" s="179">
        <f t="shared" si="91"/>
        <v>0</v>
      </c>
    </row>
    <row r="1490" spans="1:13">
      <c r="A1490" s="180">
        <v>1560</v>
      </c>
      <c r="B1490" s="180" t="s">
        <v>97</v>
      </c>
      <c r="C1490" s="180" t="s">
        <v>92</v>
      </c>
      <c r="D1490" s="181">
        <v>0</v>
      </c>
      <c r="E1490" s="181">
        <v>49.3</v>
      </c>
      <c r="F1490" s="181">
        <v>0.33</v>
      </c>
      <c r="G1490" s="181">
        <v>1.4430000000000001</v>
      </c>
      <c r="H1490" s="181">
        <v>0.22500000000000001</v>
      </c>
      <c r="I1490" s="181">
        <v>0.43099999999999999</v>
      </c>
      <c r="J1490" s="184">
        <v>5.1019794047145899</v>
      </c>
      <c r="K1490" s="179">
        <f t="shared" si="93"/>
        <v>8.1990294985265084</v>
      </c>
      <c r="L1490" s="179">
        <f t="shared" si="90"/>
        <v>32.200000000000003</v>
      </c>
      <c r="M1490" s="179">
        <f t="shared" si="91"/>
        <v>5</v>
      </c>
    </row>
    <row r="1491" spans="1:13">
      <c r="A1491" s="180">
        <v>1560</v>
      </c>
      <c r="B1491" s="180" t="s">
        <v>97</v>
      </c>
      <c r="C1491" s="180" t="s">
        <v>92</v>
      </c>
      <c r="D1491" s="181">
        <v>0</v>
      </c>
      <c r="E1491" s="181">
        <v>49.3</v>
      </c>
      <c r="F1491" s="181">
        <v>0.33</v>
      </c>
      <c r="G1491" s="181">
        <v>1.4430000000000001</v>
      </c>
      <c r="H1491" s="181">
        <v>0.22500000000000001</v>
      </c>
      <c r="I1491" s="181">
        <v>0.43099999999999999</v>
      </c>
      <c r="J1491" s="184">
        <v>2.0726545990382901</v>
      </c>
      <c r="K1491" s="179">
        <f t="shared" si="93"/>
        <v>3.3308163067197292</v>
      </c>
      <c r="L1491" s="179">
        <f t="shared" si="90"/>
        <v>13.1</v>
      </c>
      <c r="M1491" s="179">
        <f t="shared" si="91"/>
        <v>2</v>
      </c>
    </row>
    <row r="1492" spans="1:13">
      <c r="A1492" s="180">
        <v>1560</v>
      </c>
      <c r="B1492" s="180" t="s">
        <v>97</v>
      </c>
      <c r="C1492" s="180" t="s">
        <v>92</v>
      </c>
      <c r="D1492" s="181">
        <v>0</v>
      </c>
      <c r="E1492" s="181">
        <v>49.3</v>
      </c>
      <c r="F1492" s="181">
        <v>0.33</v>
      </c>
      <c r="G1492" s="181">
        <v>1.4430000000000001</v>
      </c>
      <c r="H1492" s="181">
        <v>0.22500000000000001</v>
      </c>
      <c r="I1492" s="181">
        <v>0.43099999999999999</v>
      </c>
      <c r="J1492" s="184">
        <v>42.143698525200001</v>
      </c>
      <c r="K1492" s="179">
        <f t="shared" si="93"/>
        <v>67.726150965215936</v>
      </c>
      <c r="L1492" s="179">
        <f t="shared" si="90"/>
        <v>265.89999999999998</v>
      </c>
      <c r="M1492" s="179">
        <f t="shared" si="91"/>
        <v>41.5</v>
      </c>
    </row>
    <row r="1493" spans="1:13">
      <c r="A1493" s="180">
        <v>1560</v>
      </c>
      <c r="B1493" s="180" t="s">
        <v>97</v>
      </c>
      <c r="C1493" s="180" t="s">
        <v>92</v>
      </c>
      <c r="D1493" s="181">
        <v>0</v>
      </c>
      <c r="E1493" s="181">
        <v>49.3</v>
      </c>
      <c r="F1493" s="181">
        <v>0.33</v>
      </c>
      <c r="G1493" s="181">
        <v>1.4430000000000001</v>
      </c>
      <c r="H1493" s="181">
        <v>0.22500000000000001</v>
      </c>
      <c r="I1493" s="181">
        <v>0.43099999999999999</v>
      </c>
      <c r="J1493" s="184">
        <v>0.59630559972794706</v>
      </c>
      <c r="K1493" s="179">
        <f t="shared" si="93"/>
        <v>0.9582804661634029</v>
      </c>
      <c r="L1493" s="179">
        <f t="shared" si="90"/>
        <v>3.8</v>
      </c>
      <c r="M1493" s="179">
        <f t="shared" si="91"/>
        <v>0.6</v>
      </c>
    </row>
    <row r="1494" spans="1:13">
      <c r="A1494" s="180">
        <v>1560</v>
      </c>
      <c r="B1494" s="180" t="s">
        <v>97</v>
      </c>
      <c r="C1494" s="180" t="s">
        <v>92</v>
      </c>
      <c r="D1494" s="181">
        <v>0</v>
      </c>
      <c r="E1494" s="181">
        <v>49.3</v>
      </c>
      <c r="F1494" s="181">
        <v>0.33</v>
      </c>
      <c r="G1494" s="181">
        <v>1.4430000000000001</v>
      </c>
      <c r="H1494" s="181">
        <v>0.22500000000000001</v>
      </c>
      <c r="I1494" s="181">
        <v>0.43099999999999999</v>
      </c>
      <c r="J1494" s="184">
        <v>8.8935755920593103</v>
      </c>
      <c r="K1494" s="179">
        <f t="shared" si="93"/>
        <v>14.292235001828429</v>
      </c>
      <c r="L1494" s="179">
        <f t="shared" si="90"/>
        <v>56.1</v>
      </c>
      <c r="M1494" s="179">
        <f t="shared" si="91"/>
        <v>8.8000000000000007</v>
      </c>
    </row>
    <row r="1495" spans="1:13">
      <c r="A1495" s="180">
        <v>1700</v>
      </c>
      <c r="B1495" s="180" t="s">
        <v>143</v>
      </c>
      <c r="C1495" s="180" t="s">
        <v>91</v>
      </c>
      <c r="D1495" s="181">
        <v>0.19</v>
      </c>
      <c r="E1495" s="181">
        <v>57.7</v>
      </c>
      <c r="F1495" s="181">
        <v>0</v>
      </c>
      <c r="G1495" s="181">
        <v>0.96799999999999997</v>
      </c>
      <c r="H1495" s="181">
        <v>0.125</v>
      </c>
      <c r="I1495" s="181">
        <v>0.34100000000000003</v>
      </c>
      <c r="J1495" s="184">
        <v>6.5742378192891297E-3</v>
      </c>
      <c r="K1495" s="179">
        <f t="shared" si="89"/>
        <v>1.0779394255082264E-2</v>
      </c>
      <c r="L1495" s="179">
        <f t="shared" si="90"/>
        <v>0</v>
      </c>
      <c r="M1495" s="179">
        <f t="shared" si="91"/>
        <v>0</v>
      </c>
    </row>
    <row r="1496" spans="1:13">
      <c r="A1496" s="180">
        <v>1700</v>
      </c>
      <c r="B1496" s="180" t="s">
        <v>146</v>
      </c>
      <c r="C1496" s="180" t="s">
        <v>91</v>
      </c>
      <c r="D1496" s="181">
        <v>0.33</v>
      </c>
      <c r="E1496" s="181">
        <v>53.9</v>
      </c>
      <c r="F1496" s="181">
        <v>0.08</v>
      </c>
      <c r="G1496" s="181">
        <v>0.96799999999999997</v>
      </c>
      <c r="H1496" s="181">
        <v>0.125</v>
      </c>
      <c r="I1496" s="181">
        <v>0.34100000000000003</v>
      </c>
      <c r="J1496" s="184">
        <v>5.67829582516742</v>
      </c>
      <c r="K1496" s="179">
        <f t="shared" si="89"/>
        <v>9.1514727857629481</v>
      </c>
      <c r="L1496" s="179">
        <f t="shared" si="90"/>
        <v>24.1</v>
      </c>
      <c r="M1496" s="179">
        <f t="shared" si="91"/>
        <v>5</v>
      </c>
    </row>
    <row r="1497" spans="1:13">
      <c r="A1497" s="180">
        <v>1700</v>
      </c>
      <c r="B1497" s="180" t="s">
        <v>146</v>
      </c>
      <c r="C1497" s="180" t="s">
        <v>94</v>
      </c>
      <c r="D1497" s="181">
        <v>0.33</v>
      </c>
      <c r="E1497" s="181">
        <v>53.9</v>
      </c>
      <c r="F1497" s="181">
        <v>0.08</v>
      </c>
      <c r="G1497" s="181">
        <v>0.96799999999999997</v>
      </c>
      <c r="H1497" s="181">
        <v>0.125</v>
      </c>
      <c r="I1497" s="181">
        <v>0.34100000000000003</v>
      </c>
      <c r="J1497" s="184">
        <v>0.95027311169389295</v>
      </c>
      <c r="K1497" s="179">
        <f t="shared" si="89"/>
        <v>1.5315155794040598</v>
      </c>
      <c r="L1497" s="179">
        <f t="shared" si="90"/>
        <v>4</v>
      </c>
      <c r="M1497" s="179">
        <f t="shared" si="91"/>
        <v>0.8</v>
      </c>
    </row>
    <row r="1498" spans="1:13">
      <c r="A1498" s="180">
        <v>1700</v>
      </c>
      <c r="B1498" s="180" t="s">
        <v>146</v>
      </c>
      <c r="C1498" s="180" t="s">
        <v>92</v>
      </c>
      <c r="D1498" s="181">
        <v>0.33</v>
      </c>
      <c r="E1498" s="181">
        <v>53.9</v>
      </c>
      <c r="F1498" s="181">
        <v>0.08</v>
      </c>
      <c r="G1498" s="181">
        <v>0.96799999999999997</v>
      </c>
      <c r="H1498" s="181">
        <v>0.125</v>
      </c>
      <c r="I1498" s="181">
        <v>0.34100000000000003</v>
      </c>
      <c r="J1498" s="184">
        <v>2.49642108562887</v>
      </c>
      <c r="K1498" s="179">
        <f t="shared" si="89"/>
        <v>4.0233778461628154</v>
      </c>
      <c r="L1498" s="179">
        <f t="shared" si="90"/>
        <v>10.6</v>
      </c>
      <c r="M1498" s="179">
        <f t="shared" si="91"/>
        <v>2.2000000000000002</v>
      </c>
    </row>
    <row r="1499" spans="1:13">
      <c r="A1499" s="180">
        <v>1700</v>
      </c>
      <c r="B1499" s="180" t="s">
        <v>146</v>
      </c>
      <c r="C1499" s="180" t="s">
        <v>92</v>
      </c>
      <c r="D1499" s="181">
        <v>0.33</v>
      </c>
      <c r="E1499" s="181">
        <v>53.9</v>
      </c>
      <c r="F1499" s="181">
        <v>0.08</v>
      </c>
      <c r="G1499" s="181">
        <v>0.96799999999999997</v>
      </c>
      <c r="H1499" s="181">
        <v>0.125</v>
      </c>
      <c r="I1499" s="181">
        <v>0.34100000000000003</v>
      </c>
      <c r="J1499" s="184">
        <v>2.6197577098434</v>
      </c>
      <c r="K1499" s="179">
        <f t="shared" si="89"/>
        <v>4.2221543443833633</v>
      </c>
      <c r="L1499" s="179">
        <f t="shared" si="90"/>
        <v>11.1</v>
      </c>
      <c r="M1499" s="179">
        <f t="shared" si="91"/>
        <v>2.2999999999999998</v>
      </c>
    </row>
    <row r="1500" spans="1:13">
      <c r="A1500" s="180">
        <v>1700</v>
      </c>
      <c r="B1500" s="180" t="s">
        <v>149</v>
      </c>
      <c r="C1500" s="180" t="s">
        <v>91</v>
      </c>
      <c r="D1500" s="181">
        <v>0.22</v>
      </c>
      <c r="E1500" s="181">
        <v>50.8</v>
      </c>
      <c r="F1500" s="181">
        <v>0</v>
      </c>
      <c r="G1500" s="181">
        <v>0.96799999999999997</v>
      </c>
      <c r="H1500" s="181">
        <v>0.125</v>
      </c>
      <c r="I1500" s="181">
        <v>0.34100000000000003</v>
      </c>
      <c r="J1500" s="184">
        <v>5.7110475060543703E-2</v>
      </c>
      <c r="K1500" s="179">
        <f t="shared" si="89"/>
        <v>8.2442778114898876E-2</v>
      </c>
      <c r="L1500" s="179">
        <f t="shared" si="90"/>
        <v>0.2</v>
      </c>
      <c r="M1500" s="179">
        <f t="shared" si="91"/>
        <v>0</v>
      </c>
    </row>
    <row r="1501" spans="1:13">
      <c r="A1501" s="180">
        <v>1700</v>
      </c>
      <c r="B1501" s="180" t="s">
        <v>149</v>
      </c>
      <c r="C1501" s="180" t="s">
        <v>92</v>
      </c>
      <c r="D1501" s="181">
        <v>0.22</v>
      </c>
      <c r="E1501" s="181">
        <v>50.8</v>
      </c>
      <c r="F1501" s="181">
        <v>0</v>
      </c>
      <c r="G1501" s="181">
        <v>0.96799999999999997</v>
      </c>
      <c r="H1501" s="181">
        <v>0.125</v>
      </c>
      <c r="I1501" s="181">
        <v>0.34100000000000003</v>
      </c>
      <c r="J1501" s="184">
        <v>6.5596847883439002</v>
      </c>
      <c r="K1501" s="179">
        <f t="shared" si="89"/>
        <v>9.4693423042936438</v>
      </c>
      <c r="L1501" s="179">
        <f t="shared" si="90"/>
        <v>24.9</v>
      </c>
      <c r="M1501" s="179">
        <f t="shared" si="91"/>
        <v>4.7</v>
      </c>
    </row>
    <row r="1502" spans="1:13">
      <c r="A1502" s="180">
        <v>1700</v>
      </c>
      <c r="B1502" s="180" t="s">
        <v>146</v>
      </c>
      <c r="C1502" s="180" t="s">
        <v>92</v>
      </c>
      <c r="D1502" s="181">
        <v>0.33</v>
      </c>
      <c r="E1502" s="181">
        <v>53.9</v>
      </c>
      <c r="F1502" s="181">
        <v>0.08</v>
      </c>
      <c r="G1502" s="181">
        <v>0.96799999999999997</v>
      </c>
      <c r="H1502" s="181">
        <v>0.125</v>
      </c>
      <c r="I1502" s="181">
        <v>0.34100000000000003</v>
      </c>
      <c r="J1502" s="184">
        <v>3.9790249221408902</v>
      </c>
      <c r="K1502" s="179">
        <f t="shared" si="89"/>
        <v>6.4128286743093845</v>
      </c>
      <c r="L1502" s="179">
        <f t="shared" si="90"/>
        <v>16.899999999999999</v>
      </c>
      <c r="M1502" s="179">
        <f t="shared" si="91"/>
        <v>3.5</v>
      </c>
    </row>
    <row r="1503" spans="1:13">
      <c r="A1503" s="180">
        <v>1700</v>
      </c>
      <c r="B1503" s="180" t="s">
        <v>146</v>
      </c>
      <c r="C1503" s="180" t="s">
        <v>94</v>
      </c>
      <c r="D1503" s="181">
        <v>0.33</v>
      </c>
      <c r="E1503" s="181">
        <v>53.9</v>
      </c>
      <c r="F1503" s="181">
        <v>0.08</v>
      </c>
      <c r="G1503" s="181">
        <v>0.96799999999999997</v>
      </c>
      <c r="H1503" s="181">
        <v>0.125</v>
      </c>
      <c r="I1503" s="181">
        <v>0.34100000000000003</v>
      </c>
      <c r="J1503" s="184">
        <v>1.3139177504864299</v>
      </c>
      <c r="K1503" s="179">
        <f t="shared" si="89"/>
        <v>2.1175864918860423</v>
      </c>
      <c r="L1503" s="179">
        <f t="shared" si="90"/>
        <v>5.6</v>
      </c>
      <c r="M1503" s="179">
        <f t="shared" si="91"/>
        <v>1.2</v>
      </c>
    </row>
    <row r="1504" spans="1:13">
      <c r="A1504" s="180">
        <v>1700</v>
      </c>
      <c r="B1504" s="180" t="s">
        <v>146</v>
      </c>
      <c r="C1504" s="180" t="s">
        <v>94</v>
      </c>
      <c r="D1504" s="181">
        <v>0.33</v>
      </c>
      <c r="E1504" s="181">
        <v>53.9</v>
      </c>
      <c r="F1504" s="181">
        <v>0.08</v>
      </c>
      <c r="G1504" s="181">
        <v>0.96799999999999997</v>
      </c>
      <c r="H1504" s="181">
        <v>0.125</v>
      </c>
      <c r="I1504" s="181">
        <v>0.34100000000000003</v>
      </c>
      <c r="J1504" s="184">
        <v>5.6481927971042696</v>
      </c>
      <c r="K1504" s="179">
        <f t="shared" si="89"/>
        <v>9.1029569897264047</v>
      </c>
      <c r="L1504" s="179">
        <f t="shared" si="90"/>
        <v>24</v>
      </c>
      <c r="M1504" s="179">
        <f t="shared" si="91"/>
        <v>5</v>
      </c>
    </row>
    <row r="1505" spans="1:13">
      <c r="A1505" s="180">
        <v>1700</v>
      </c>
      <c r="B1505" s="180" t="s">
        <v>143</v>
      </c>
      <c r="C1505" s="180" t="s">
        <v>92</v>
      </c>
      <c r="D1505" s="181">
        <v>0.19</v>
      </c>
      <c r="E1505" s="181">
        <v>57.7</v>
      </c>
      <c r="F1505" s="181">
        <v>0</v>
      </c>
      <c r="G1505" s="181">
        <v>0.96799999999999997</v>
      </c>
      <c r="H1505" s="181">
        <v>0.125</v>
      </c>
      <c r="I1505" s="181">
        <v>0.34100000000000003</v>
      </c>
      <c r="J1505" s="184">
        <v>12.6205233007</v>
      </c>
      <c r="K1505" s="179">
        <f t="shared" si="89"/>
        <v>20.693135858965253</v>
      </c>
      <c r="L1505" s="179">
        <f t="shared" si="90"/>
        <v>54.5</v>
      </c>
      <c r="M1505" s="179">
        <f t="shared" si="91"/>
        <v>9.4</v>
      </c>
    </row>
    <row r="1506" spans="1:13">
      <c r="A1506" s="180">
        <v>1700</v>
      </c>
      <c r="B1506" s="180" t="s">
        <v>143</v>
      </c>
      <c r="C1506" s="180" t="s">
        <v>92</v>
      </c>
      <c r="D1506" s="181">
        <v>0.19</v>
      </c>
      <c r="E1506" s="181">
        <v>57.7</v>
      </c>
      <c r="F1506" s="181">
        <v>0</v>
      </c>
      <c r="G1506" s="181">
        <v>0.96799999999999997</v>
      </c>
      <c r="H1506" s="181">
        <v>0.125</v>
      </c>
      <c r="I1506" s="181">
        <v>0.34100000000000003</v>
      </c>
      <c r="J1506" s="184">
        <v>0.93771560587788305</v>
      </c>
      <c r="K1506" s="179">
        <f t="shared" si="89"/>
        <v>1.5375175788809556</v>
      </c>
      <c r="L1506" s="179">
        <f t="shared" si="90"/>
        <v>4</v>
      </c>
      <c r="M1506" s="179">
        <f t="shared" si="91"/>
        <v>0.7</v>
      </c>
    </row>
    <row r="1507" spans="1:13">
      <c r="A1507" s="180">
        <v>1700</v>
      </c>
      <c r="B1507" s="180" t="s">
        <v>143</v>
      </c>
      <c r="C1507" s="180" t="s">
        <v>92</v>
      </c>
      <c r="D1507" s="181">
        <v>0.19</v>
      </c>
      <c r="E1507" s="181">
        <v>57.7</v>
      </c>
      <c r="F1507" s="181">
        <v>0</v>
      </c>
      <c r="G1507" s="181">
        <v>0.96799999999999997</v>
      </c>
      <c r="H1507" s="181">
        <v>0.125</v>
      </c>
      <c r="I1507" s="181">
        <v>0.34100000000000003</v>
      </c>
      <c r="J1507" s="184">
        <v>5.1697175521660803</v>
      </c>
      <c r="K1507" s="179">
        <f t="shared" si="89"/>
        <v>8.4764843034295136</v>
      </c>
      <c r="L1507" s="179">
        <f t="shared" si="90"/>
        <v>22.3</v>
      </c>
      <c r="M1507" s="179">
        <f t="shared" si="91"/>
        <v>3.9</v>
      </c>
    </row>
    <row r="1508" spans="1:13">
      <c r="A1508" s="180">
        <v>1700</v>
      </c>
      <c r="B1508" s="180" t="s">
        <v>146</v>
      </c>
      <c r="C1508" s="180" t="s">
        <v>94</v>
      </c>
      <c r="D1508" s="181">
        <v>0.33</v>
      </c>
      <c r="E1508" s="181">
        <v>53.9</v>
      </c>
      <c r="F1508" s="181">
        <v>0.08</v>
      </c>
      <c r="G1508" s="181">
        <v>0.96799999999999997</v>
      </c>
      <c r="H1508" s="181">
        <v>0.125</v>
      </c>
      <c r="I1508" s="181">
        <v>0.34100000000000003</v>
      </c>
      <c r="J1508" s="184">
        <v>13.100965522299999</v>
      </c>
      <c r="K1508" s="179">
        <f t="shared" si="89"/>
        <v>21.114280258727479</v>
      </c>
      <c r="L1508" s="179">
        <f t="shared" si="90"/>
        <v>55.6</v>
      </c>
      <c r="M1508" s="179">
        <f t="shared" si="91"/>
        <v>11.5</v>
      </c>
    </row>
    <row r="1509" spans="1:13">
      <c r="A1509" s="180">
        <v>1700</v>
      </c>
      <c r="B1509" s="180" t="s">
        <v>149</v>
      </c>
      <c r="C1509" s="180" t="s">
        <v>91</v>
      </c>
      <c r="D1509" s="181">
        <v>0.22</v>
      </c>
      <c r="E1509" s="181">
        <v>50.8</v>
      </c>
      <c r="F1509" s="181">
        <v>0</v>
      </c>
      <c r="G1509" s="181">
        <v>0.96799999999999997</v>
      </c>
      <c r="H1509" s="181">
        <v>0.125</v>
      </c>
      <c r="I1509" s="181">
        <v>0.34100000000000003</v>
      </c>
      <c r="J1509" s="184">
        <v>9.8625789678858897</v>
      </c>
      <c r="K1509" s="179">
        <f t="shared" si="89"/>
        <v>14.237290245407808</v>
      </c>
      <c r="L1509" s="179">
        <f t="shared" si="90"/>
        <v>37.5</v>
      </c>
      <c r="M1509" s="179">
        <f t="shared" si="91"/>
        <v>7</v>
      </c>
    </row>
    <row r="1510" spans="1:13">
      <c r="A1510" s="180">
        <v>1700</v>
      </c>
      <c r="B1510" s="180" t="s">
        <v>149</v>
      </c>
      <c r="C1510" s="180" t="s">
        <v>91</v>
      </c>
      <c r="D1510" s="181">
        <v>0.22</v>
      </c>
      <c r="E1510" s="181">
        <v>50.8</v>
      </c>
      <c r="F1510" s="181">
        <v>0</v>
      </c>
      <c r="G1510" s="181">
        <v>0.96799999999999997</v>
      </c>
      <c r="H1510" s="181">
        <v>0.125</v>
      </c>
      <c r="I1510" s="181">
        <v>0.34100000000000003</v>
      </c>
      <c r="J1510" s="184">
        <v>0.68129237326069103</v>
      </c>
      <c r="K1510" s="179">
        <f t="shared" si="89"/>
        <v>0.98349096029335825</v>
      </c>
      <c r="L1510" s="179">
        <f t="shared" si="90"/>
        <v>2.6</v>
      </c>
      <c r="M1510" s="179">
        <f t="shared" si="91"/>
        <v>0.5</v>
      </c>
    </row>
    <row r="1511" spans="1:13">
      <c r="A1511" s="180">
        <v>1700</v>
      </c>
      <c r="B1511" s="180" t="s">
        <v>143</v>
      </c>
      <c r="C1511" s="180" t="s">
        <v>91</v>
      </c>
      <c r="D1511" s="181">
        <v>0.19</v>
      </c>
      <c r="E1511" s="181">
        <v>57.7</v>
      </c>
      <c r="F1511" s="181">
        <v>0</v>
      </c>
      <c r="G1511" s="181">
        <v>0.96799999999999997</v>
      </c>
      <c r="H1511" s="181">
        <v>0.125</v>
      </c>
      <c r="I1511" s="181">
        <v>0.34100000000000003</v>
      </c>
      <c r="J1511" s="184">
        <v>3.1269770488959598</v>
      </c>
      <c r="K1511" s="179">
        <f t="shared" si="89"/>
        <v>5.1271218600801873</v>
      </c>
      <c r="L1511" s="179">
        <f t="shared" si="90"/>
        <v>13.5</v>
      </c>
      <c r="M1511" s="179">
        <f t="shared" si="91"/>
        <v>2.2999999999999998</v>
      </c>
    </row>
    <row r="1512" spans="1:13">
      <c r="A1512" s="180">
        <v>1700</v>
      </c>
      <c r="B1512" s="180" t="s">
        <v>143</v>
      </c>
      <c r="C1512" s="180" t="s">
        <v>92</v>
      </c>
      <c r="D1512" s="181">
        <v>0.19</v>
      </c>
      <c r="E1512" s="181">
        <v>57.7</v>
      </c>
      <c r="F1512" s="181">
        <v>0</v>
      </c>
      <c r="G1512" s="181">
        <v>0.96799999999999997</v>
      </c>
      <c r="H1512" s="181">
        <v>0.125</v>
      </c>
      <c r="I1512" s="181">
        <v>0.34100000000000003</v>
      </c>
      <c r="J1512" s="184">
        <v>0.31673592825283697</v>
      </c>
      <c r="K1512" s="179">
        <f t="shared" si="89"/>
        <v>0.51933342529369542</v>
      </c>
      <c r="L1512" s="179">
        <f t="shared" si="90"/>
        <v>1.4</v>
      </c>
      <c r="M1512" s="179">
        <f t="shared" si="91"/>
        <v>0.2</v>
      </c>
    </row>
    <row r="1513" spans="1:13">
      <c r="A1513" s="180">
        <v>1700</v>
      </c>
      <c r="B1513" s="180" t="s">
        <v>143</v>
      </c>
      <c r="C1513" s="180" t="s">
        <v>92</v>
      </c>
      <c r="D1513" s="181">
        <v>0.19</v>
      </c>
      <c r="E1513" s="181">
        <v>57.7</v>
      </c>
      <c r="F1513" s="181">
        <v>0</v>
      </c>
      <c r="G1513" s="181">
        <v>0.96799999999999997</v>
      </c>
      <c r="H1513" s="181">
        <v>0.125</v>
      </c>
      <c r="I1513" s="181">
        <v>0.34100000000000003</v>
      </c>
      <c r="J1513" s="184">
        <v>1.14343976647254</v>
      </c>
      <c r="K1513" s="179">
        <f t="shared" si="89"/>
        <v>1.87483148443198</v>
      </c>
      <c r="L1513" s="179">
        <f t="shared" si="90"/>
        <v>4.9000000000000004</v>
      </c>
      <c r="M1513" s="179">
        <f t="shared" si="91"/>
        <v>0.9</v>
      </c>
    </row>
    <row r="1514" spans="1:13">
      <c r="A1514" s="180">
        <v>1700</v>
      </c>
      <c r="B1514" s="180" t="s">
        <v>143</v>
      </c>
      <c r="C1514" s="180" t="s">
        <v>94</v>
      </c>
      <c r="D1514" s="181">
        <v>0.19</v>
      </c>
      <c r="E1514" s="181">
        <v>57.7</v>
      </c>
      <c r="F1514" s="181">
        <v>0</v>
      </c>
      <c r="G1514" s="181">
        <v>0.96799999999999997</v>
      </c>
      <c r="H1514" s="181">
        <v>0.125</v>
      </c>
      <c r="I1514" s="181">
        <v>0.34100000000000003</v>
      </c>
      <c r="J1514" s="184">
        <v>4.5194525753880903</v>
      </c>
      <c r="K1514" s="179">
        <f t="shared" si="89"/>
        <v>7.4102827531302884</v>
      </c>
      <c r="L1514" s="179">
        <f t="shared" si="90"/>
        <v>19.5</v>
      </c>
      <c r="M1514" s="179">
        <f t="shared" si="91"/>
        <v>3.4</v>
      </c>
    </row>
    <row r="1515" spans="1:13">
      <c r="A1515" s="180">
        <v>1700</v>
      </c>
      <c r="B1515" s="180" t="s">
        <v>143</v>
      </c>
      <c r="C1515" s="180" t="s">
        <v>94</v>
      </c>
      <c r="D1515" s="181">
        <v>0.19</v>
      </c>
      <c r="E1515" s="181">
        <v>57.7</v>
      </c>
      <c r="F1515" s="181">
        <v>0</v>
      </c>
      <c r="G1515" s="181">
        <v>0.96799999999999997</v>
      </c>
      <c r="H1515" s="181">
        <v>0.125</v>
      </c>
      <c r="I1515" s="181">
        <v>0.34100000000000003</v>
      </c>
      <c r="J1515" s="184">
        <v>2.9374264089605702</v>
      </c>
      <c r="K1515" s="179">
        <f t="shared" si="89"/>
        <v>4.8163267328987915</v>
      </c>
      <c r="L1515" s="179">
        <f t="shared" si="90"/>
        <v>12.7</v>
      </c>
      <c r="M1515" s="179">
        <f t="shared" si="91"/>
        <v>2.2000000000000002</v>
      </c>
    </row>
    <row r="1516" spans="1:13">
      <c r="A1516" s="180">
        <v>1700</v>
      </c>
      <c r="B1516" s="180" t="s">
        <v>143</v>
      </c>
      <c r="C1516" s="180" t="s">
        <v>92</v>
      </c>
      <c r="D1516" s="181">
        <v>0.19</v>
      </c>
      <c r="E1516" s="181">
        <v>57.7</v>
      </c>
      <c r="F1516" s="181">
        <v>0</v>
      </c>
      <c r="G1516" s="181">
        <v>0.96799999999999997</v>
      </c>
      <c r="H1516" s="181">
        <v>0.125</v>
      </c>
      <c r="I1516" s="181">
        <v>0.34100000000000003</v>
      </c>
      <c r="J1516" s="184">
        <v>0.608699900404293</v>
      </c>
      <c r="K1516" s="179">
        <f t="shared" si="89"/>
        <v>0.99804971919872909</v>
      </c>
      <c r="L1516" s="179">
        <f t="shared" si="90"/>
        <v>2.6</v>
      </c>
      <c r="M1516" s="179">
        <f t="shared" si="91"/>
        <v>0.5</v>
      </c>
    </row>
    <row r="1517" spans="1:13">
      <c r="A1517" s="180">
        <v>1700</v>
      </c>
      <c r="B1517" s="180" t="s">
        <v>143</v>
      </c>
      <c r="C1517" s="180" t="s">
        <v>92</v>
      </c>
      <c r="D1517" s="181">
        <v>0.19</v>
      </c>
      <c r="E1517" s="181">
        <v>57.7</v>
      </c>
      <c r="F1517" s="181">
        <v>0</v>
      </c>
      <c r="G1517" s="181">
        <v>0.96799999999999997</v>
      </c>
      <c r="H1517" s="181">
        <v>0.125</v>
      </c>
      <c r="I1517" s="181">
        <v>0.34100000000000003</v>
      </c>
      <c r="J1517" s="184">
        <v>0.15695097945762801</v>
      </c>
      <c r="K1517" s="179">
        <f t="shared" si="89"/>
        <v>0.25734336554287102</v>
      </c>
      <c r="L1517" s="179">
        <f t="shared" si="90"/>
        <v>0.7</v>
      </c>
      <c r="M1517" s="179">
        <f t="shared" si="91"/>
        <v>0.1</v>
      </c>
    </row>
    <row r="1518" spans="1:13">
      <c r="A1518" s="180">
        <v>1700</v>
      </c>
      <c r="B1518" s="180" t="s">
        <v>143</v>
      </c>
      <c r="C1518" s="180" t="s">
        <v>92</v>
      </c>
      <c r="D1518" s="181">
        <v>0.19</v>
      </c>
      <c r="E1518" s="181">
        <v>57.7</v>
      </c>
      <c r="F1518" s="181">
        <v>0</v>
      </c>
      <c r="G1518" s="181">
        <v>0.96799999999999997</v>
      </c>
      <c r="H1518" s="181">
        <v>0.125</v>
      </c>
      <c r="I1518" s="181">
        <v>0.34100000000000003</v>
      </c>
      <c r="J1518" s="184">
        <v>12.4833897432</v>
      </c>
      <c r="K1518" s="179">
        <f t="shared" si="89"/>
        <v>20.468285964190024</v>
      </c>
      <c r="L1518" s="179">
        <f t="shared" si="90"/>
        <v>53.9</v>
      </c>
      <c r="M1518" s="179">
        <f t="shared" si="91"/>
        <v>9.3000000000000007</v>
      </c>
    </row>
    <row r="1519" spans="1:13">
      <c r="A1519" s="180">
        <v>1700</v>
      </c>
      <c r="B1519" s="180" t="s">
        <v>97</v>
      </c>
      <c r="C1519" s="180" t="s">
        <v>92</v>
      </c>
      <c r="D1519" s="181">
        <v>0</v>
      </c>
      <c r="E1519" s="181">
        <v>49.3</v>
      </c>
      <c r="F1519" s="181">
        <v>0.33</v>
      </c>
      <c r="G1519" s="181">
        <v>0.96799999999999997</v>
      </c>
      <c r="H1519" s="181">
        <v>0.125</v>
      </c>
      <c r="I1519" s="181">
        <v>0.34100000000000003</v>
      </c>
      <c r="J1519" s="184">
        <v>4.7239794709454896</v>
      </c>
      <c r="K1519" s="179">
        <f>((E1519*I1519*J1519/12)+(F1519*J1519))*0.765</f>
        <v>6.2553536675341901</v>
      </c>
      <c r="L1519" s="179">
        <f t="shared" si="90"/>
        <v>16.5</v>
      </c>
      <c r="M1519" s="179">
        <f t="shared" si="91"/>
        <v>2.1</v>
      </c>
    </row>
    <row r="1520" spans="1:13">
      <c r="A1520" s="180">
        <v>1700</v>
      </c>
      <c r="B1520" s="180" t="s">
        <v>143</v>
      </c>
      <c r="C1520" s="180" t="s">
        <v>91</v>
      </c>
      <c r="D1520" s="181">
        <v>0.19</v>
      </c>
      <c r="E1520" s="181">
        <v>57.7</v>
      </c>
      <c r="F1520" s="181">
        <v>0</v>
      </c>
      <c r="G1520" s="181">
        <v>0.96799999999999997</v>
      </c>
      <c r="H1520" s="181">
        <v>0.125</v>
      </c>
      <c r="I1520" s="181">
        <v>0.34100000000000003</v>
      </c>
      <c r="J1520" s="184">
        <v>1.2497002474193399</v>
      </c>
      <c r="K1520" s="179">
        <f t="shared" si="89"/>
        <v>2.0490605965123927</v>
      </c>
      <c r="L1520" s="179">
        <f t="shared" si="90"/>
        <v>5.4</v>
      </c>
      <c r="M1520" s="179">
        <f t="shared" si="91"/>
        <v>0.9</v>
      </c>
    </row>
    <row r="1521" spans="1:13">
      <c r="A1521" s="180">
        <v>1700</v>
      </c>
      <c r="B1521" s="180" t="s">
        <v>143</v>
      </c>
      <c r="C1521" s="180" t="s">
        <v>92</v>
      </c>
      <c r="D1521" s="181">
        <v>0.19</v>
      </c>
      <c r="E1521" s="181">
        <v>57.7</v>
      </c>
      <c r="F1521" s="181">
        <v>0</v>
      </c>
      <c r="G1521" s="181">
        <v>0.96799999999999997</v>
      </c>
      <c r="H1521" s="181">
        <v>0.125</v>
      </c>
      <c r="I1521" s="181">
        <v>0.34100000000000003</v>
      </c>
      <c r="J1521" s="184">
        <v>8.7179544325965992</v>
      </c>
      <c r="K1521" s="179">
        <f t="shared" si="89"/>
        <v>14.294321335786742</v>
      </c>
      <c r="L1521" s="179">
        <f t="shared" si="90"/>
        <v>37.700000000000003</v>
      </c>
      <c r="M1521" s="179">
        <f t="shared" si="91"/>
        <v>6.5</v>
      </c>
    </row>
    <row r="1522" spans="1:13">
      <c r="A1522" s="180">
        <v>1700</v>
      </c>
      <c r="B1522" s="180" t="s">
        <v>146</v>
      </c>
      <c r="C1522" s="180" t="s">
        <v>94</v>
      </c>
      <c r="D1522" s="181">
        <v>0.33</v>
      </c>
      <c r="E1522" s="181">
        <v>53.9</v>
      </c>
      <c r="F1522" s="181">
        <v>0.08</v>
      </c>
      <c r="G1522" s="181">
        <v>0.96799999999999997</v>
      </c>
      <c r="H1522" s="181">
        <v>0.125</v>
      </c>
      <c r="I1522" s="181">
        <v>0.34100000000000003</v>
      </c>
      <c r="J1522" s="184">
        <v>9.2242942084361399</v>
      </c>
      <c r="K1522" s="179">
        <f t="shared" si="89"/>
        <v>14.866410630144507</v>
      </c>
      <c r="L1522" s="179">
        <f t="shared" si="90"/>
        <v>39.200000000000003</v>
      </c>
      <c r="M1522" s="179">
        <f t="shared" si="91"/>
        <v>8.1</v>
      </c>
    </row>
    <row r="1523" spans="1:13">
      <c r="A1523" s="180">
        <v>1700</v>
      </c>
      <c r="B1523" s="180" t="s">
        <v>146</v>
      </c>
      <c r="C1523" s="180" t="s">
        <v>92</v>
      </c>
      <c r="D1523" s="181">
        <v>0.33</v>
      </c>
      <c r="E1523" s="181">
        <v>53.9</v>
      </c>
      <c r="F1523" s="181">
        <v>0.08</v>
      </c>
      <c r="G1523" s="181">
        <v>0.96799999999999997</v>
      </c>
      <c r="H1523" s="181">
        <v>0.125</v>
      </c>
      <c r="I1523" s="181">
        <v>0.34100000000000003</v>
      </c>
      <c r="J1523" s="184">
        <v>0.70148115969213698</v>
      </c>
      <c r="K1523" s="179">
        <f t="shared" si="89"/>
        <v>1.1305479566941634</v>
      </c>
      <c r="L1523" s="179">
        <f t="shared" si="90"/>
        <v>3</v>
      </c>
      <c r="M1523" s="179">
        <f t="shared" si="91"/>
        <v>0.6</v>
      </c>
    </row>
    <row r="1524" spans="1:13">
      <c r="A1524" s="180">
        <v>1700</v>
      </c>
      <c r="B1524" s="180" t="s">
        <v>146</v>
      </c>
      <c r="C1524" s="180" t="s">
        <v>91</v>
      </c>
      <c r="D1524" s="181">
        <v>0.33</v>
      </c>
      <c r="E1524" s="181">
        <v>53.9</v>
      </c>
      <c r="F1524" s="181">
        <v>0.08</v>
      </c>
      <c r="G1524" s="181">
        <v>0.96799999999999997</v>
      </c>
      <c r="H1524" s="181">
        <v>0.125</v>
      </c>
      <c r="I1524" s="181">
        <v>0.34100000000000003</v>
      </c>
      <c r="J1524" s="184">
        <v>7.9578041108503805E-2</v>
      </c>
      <c r="K1524" s="179">
        <f t="shared" si="89"/>
        <v>0.12825261310286273</v>
      </c>
      <c r="L1524" s="179">
        <f t="shared" si="90"/>
        <v>0.3</v>
      </c>
      <c r="M1524" s="179">
        <f t="shared" si="91"/>
        <v>0.1</v>
      </c>
    </row>
    <row r="1525" spans="1:13">
      <c r="A1525" s="180">
        <v>1700</v>
      </c>
      <c r="B1525" s="180" t="s">
        <v>146</v>
      </c>
      <c r="C1525" s="180" t="s">
        <v>94</v>
      </c>
      <c r="D1525" s="181">
        <v>0.33</v>
      </c>
      <c r="E1525" s="181">
        <v>53.9</v>
      </c>
      <c r="F1525" s="181">
        <v>0.08</v>
      </c>
      <c r="G1525" s="181">
        <v>0.96799999999999997</v>
      </c>
      <c r="H1525" s="181">
        <v>0.125</v>
      </c>
      <c r="I1525" s="181">
        <v>0.34100000000000003</v>
      </c>
      <c r="J1525" s="184">
        <v>6.2483644049287799</v>
      </c>
      <c r="K1525" s="179">
        <f t="shared" si="89"/>
        <v>10.070228562906841</v>
      </c>
      <c r="L1525" s="179">
        <f t="shared" si="90"/>
        <v>26.5</v>
      </c>
      <c r="M1525" s="179">
        <f t="shared" si="91"/>
        <v>5.5</v>
      </c>
    </row>
    <row r="1526" spans="1:13">
      <c r="A1526" s="180">
        <v>1700</v>
      </c>
      <c r="B1526" s="180" t="s">
        <v>149</v>
      </c>
      <c r="C1526" s="180" t="s">
        <v>91</v>
      </c>
      <c r="D1526" s="181">
        <v>0.22</v>
      </c>
      <c r="E1526" s="181">
        <v>50.8</v>
      </c>
      <c r="F1526" s="181">
        <v>0</v>
      </c>
      <c r="G1526" s="181">
        <v>0.96799999999999997</v>
      </c>
      <c r="H1526" s="181">
        <v>0.125</v>
      </c>
      <c r="I1526" s="181">
        <v>0.34100000000000003</v>
      </c>
      <c r="J1526" s="184">
        <v>0.23740256221571601</v>
      </c>
      <c r="K1526" s="179">
        <f t="shared" si="89"/>
        <v>0.34270642539586715</v>
      </c>
      <c r="L1526" s="179">
        <f t="shared" si="90"/>
        <v>0.9</v>
      </c>
      <c r="M1526" s="179">
        <f t="shared" si="91"/>
        <v>0.2</v>
      </c>
    </row>
    <row r="1527" spans="1:13">
      <c r="A1527" s="180">
        <v>1700</v>
      </c>
      <c r="B1527" s="180" t="s">
        <v>149</v>
      </c>
      <c r="C1527" s="180" t="s">
        <v>91</v>
      </c>
      <c r="D1527" s="181">
        <v>0.22</v>
      </c>
      <c r="E1527" s="181">
        <v>50.8</v>
      </c>
      <c r="F1527" s="181">
        <v>0</v>
      </c>
      <c r="G1527" s="181">
        <v>0.96799999999999997</v>
      </c>
      <c r="H1527" s="181">
        <v>0.125</v>
      </c>
      <c r="I1527" s="181">
        <v>0.34100000000000003</v>
      </c>
      <c r="J1527" s="184">
        <v>4.9849417659450497</v>
      </c>
      <c r="K1527" s="179">
        <f t="shared" si="89"/>
        <v>7.196095768592742</v>
      </c>
      <c r="L1527" s="179">
        <f t="shared" si="90"/>
        <v>19</v>
      </c>
      <c r="M1527" s="179">
        <f t="shared" si="91"/>
        <v>3.5</v>
      </c>
    </row>
    <row r="1528" spans="1:13">
      <c r="A1528" s="180">
        <v>1700</v>
      </c>
      <c r="B1528" s="180" t="s">
        <v>149</v>
      </c>
      <c r="C1528" s="180" t="s">
        <v>92</v>
      </c>
      <c r="D1528" s="181">
        <v>0.22</v>
      </c>
      <c r="E1528" s="181">
        <v>50.8</v>
      </c>
      <c r="F1528" s="181">
        <v>0</v>
      </c>
      <c r="G1528" s="181">
        <v>0.96799999999999997</v>
      </c>
      <c r="H1528" s="181">
        <v>0.125</v>
      </c>
      <c r="I1528" s="181">
        <v>0.34100000000000003</v>
      </c>
      <c r="J1528" s="184">
        <v>6.5737786158267797</v>
      </c>
      <c r="K1528" s="179">
        <f t="shared" si="89"/>
        <v>9.4896876838536794</v>
      </c>
      <c r="L1528" s="179">
        <f t="shared" si="90"/>
        <v>25</v>
      </c>
      <c r="M1528" s="179">
        <f t="shared" si="91"/>
        <v>4.7</v>
      </c>
    </row>
    <row r="1529" spans="1:13">
      <c r="A1529" s="180">
        <v>1700</v>
      </c>
      <c r="B1529" s="180" t="s">
        <v>143</v>
      </c>
      <c r="C1529" s="180" t="s">
        <v>92</v>
      </c>
      <c r="D1529" s="181">
        <v>0.19</v>
      </c>
      <c r="E1529" s="181">
        <v>57.7</v>
      </c>
      <c r="F1529" s="181">
        <v>0</v>
      </c>
      <c r="G1529" s="181">
        <v>0.96799999999999997</v>
      </c>
      <c r="H1529" s="181">
        <v>0.125</v>
      </c>
      <c r="I1529" s="181">
        <v>0.34100000000000003</v>
      </c>
      <c r="J1529" s="184">
        <v>0.32246626815938101</v>
      </c>
      <c r="K1529" s="179">
        <f t="shared" si="89"/>
        <v>0.52872912936862781</v>
      </c>
      <c r="L1529" s="179">
        <f t="shared" si="90"/>
        <v>1.4</v>
      </c>
      <c r="M1529" s="179">
        <f t="shared" si="91"/>
        <v>0.2</v>
      </c>
    </row>
    <row r="1530" spans="1:13">
      <c r="A1530" s="180">
        <v>1700</v>
      </c>
      <c r="B1530" s="180" t="s">
        <v>149</v>
      </c>
      <c r="C1530" s="180" t="s">
        <v>91</v>
      </c>
      <c r="D1530" s="181">
        <v>0.22</v>
      </c>
      <c r="E1530" s="181">
        <v>50.8</v>
      </c>
      <c r="F1530" s="181">
        <v>0</v>
      </c>
      <c r="G1530" s="181">
        <v>0.96799999999999997</v>
      </c>
      <c r="H1530" s="181">
        <v>0.125</v>
      </c>
      <c r="I1530" s="181">
        <v>0.34100000000000003</v>
      </c>
      <c r="J1530" s="184">
        <v>0.18420881812046999</v>
      </c>
      <c r="K1530" s="179">
        <f t="shared" si="89"/>
        <v>0.26591770954477317</v>
      </c>
      <c r="L1530" s="179">
        <f t="shared" si="90"/>
        <v>0.7</v>
      </c>
      <c r="M1530" s="179">
        <f t="shared" si="91"/>
        <v>0.1</v>
      </c>
    </row>
    <row r="1531" spans="1:13">
      <c r="A1531" s="180">
        <v>1700</v>
      </c>
      <c r="B1531" s="180" t="s">
        <v>149</v>
      </c>
      <c r="C1531" s="180" t="s">
        <v>91</v>
      </c>
      <c r="D1531" s="181">
        <v>0.22</v>
      </c>
      <c r="E1531" s="181">
        <v>50.8</v>
      </c>
      <c r="F1531" s="181">
        <v>0</v>
      </c>
      <c r="G1531" s="181">
        <v>0.96799999999999997</v>
      </c>
      <c r="H1531" s="181">
        <v>0.125</v>
      </c>
      <c r="I1531" s="181">
        <v>0.34100000000000003</v>
      </c>
      <c r="J1531" s="184">
        <v>4.7673511576015297</v>
      </c>
      <c r="K1531" s="179">
        <f t="shared" si="89"/>
        <v>6.8819892194083154</v>
      </c>
      <c r="L1531" s="179">
        <f t="shared" si="90"/>
        <v>18.100000000000001</v>
      </c>
      <c r="M1531" s="179">
        <f t="shared" si="91"/>
        <v>3.4</v>
      </c>
    </row>
    <row r="1532" spans="1:13">
      <c r="A1532" s="180">
        <v>1700</v>
      </c>
      <c r="B1532" s="180" t="s">
        <v>149</v>
      </c>
      <c r="C1532" s="180" t="s">
        <v>91</v>
      </c>
      <c r="D1532" s="181">
        <v>0.22</v>
      </c>
      <c r="E1532" s="181">
        <v>50.8</v>
      </c>
      <c r="F1532" s="181">
        <v>0</v>
      </c>
      <c r="G1532" s="181">
        <v>0.96799999999999997</v>
      </c>
      <c r="H1532" s="181">
        <v>0.125</v>
      </c>
      <c r="I1532" s="181">
        <v>0.34100000000000003</v>
      </c>
      <c r="J1532" s="184">
        <v>0.44189147380042199</v>
      </c>
      <c r="K1532" s="179">
        <f t="shared" si="89"/>
        <v>0.63789980186249584</v>
      </c>
      <c r="L1532" s="179">
        <f t="shared" si="90"/>
        <v>1.7</v>
      </c>
      <c r="M1532" s="179">
        <f t="shared" si="91"/>
        <v>0.3</v>
      </c>
    </row>
    <row r="1533" spans="1:13">
      <c r="A1533" s="180">
        <v>1700</v>
      </c>
      <c r="B1533" s="180" t="s">
        <v>149</v>
      </c>
      <c r="C1533" s="180" t="s">
        <v>92</v>
      </c>
      <c r="D1533" s="181">
        <v>0.22</v>
      </c>
      <c r="E1533" s="181">
        <v>50.8</v>
      </c>
      <c r="F1533" s="181">
        <v>0</v>
      </c>
      <c r="G1533" s="181">
        <v>0.96799999999999997</v>
      </c>
      <c r="H1533" s="181">
        <v>0.125</v>
      </c>
      <c r="I1533" s="181">
        <v>0.34100000000000003</v>
      </c>
      <c r="J1533" s="184">
        <v>0.63816494265324397</v>
      </c>
      <c r="K1533" s="179">
        <f t="shared" si="89"/>
        <v>0.92123363904946798</v>
      </c>
      <c r="L1533" s="179">
        <f t="shared" si="90"/>
        <v>2.4</v>
      </c>
      <c r="M1533" s="179">
        <f t="shared" si="91"/>
        <v>0.5</v>
      </c>
    </row>
    <row r="1534" spans="1:13">
      <c r="A1534" s="180">
        <v>1700</v>
      </c>
      <c r="B1534" s="180" t="s">
        <v>146</v>
      </c>
      <c r="C1534" s="180" t="s">
        <v>92</v>
      </c>
      <c r="D1534" s="181">
        <v>0.33</v>
      </c>
      <c r="E1534" s="181">
        <v>53.9</v>
      </c>
      <c r="F1534" s="181">
        <v>0.08</v>
      </c>
      <c r="G1534" s="181">
        <v>0.96799999999999997</v>
      </c>
      <c r="H1534" s="181">
        <v>0.125</v>
      </c>
      <c r="I1534" s="181">
        <v>0.34100000000000003</v>
      </c>
      <c r="J1534" s="184">
        <v>8.0557333699058304</v>
      </c>
      <c r="K1534" s="179">
        <f t="shared" si="89"/>
        <v>12.983089816720147</v>
      </c>
      <c r="L1534" s="179">
        <f t="shared" si="90"/>
        <v>34.200000000000003</v>
      </c>
      <c r="M1534" s="179">
        <f t="shared" si="91"/>
        <v>7.1</v>
      </c>
    </row>
    <row r="1535" spans="1:13">
      <c r="A1535" s="180">
        <v>1700</v>
      </c>
      <c r="B1535" s="180" t="s">
        <v>146</v>
      </c>
      <c r="C1535" s="180" t="s">
        <v>91</v>
      </c>
      <c r="D1535" s="181">
        <v>0.33</v>
      </c>
      <c r="E1535" s="181">
        <v>53.9</v>
      </c>
      <c r="F1535" s="181">
        <v>0.08</v>
      </c>
      <c r="G1535" s="181">
        <v>0.96799999999999997</v>
      </c>
      <c r="H1535" s="181">
        <v>0.125</v>
      </c>
      <c r="I1535" s="181">
        <v>0.34100000000000003</v>
      </c>
      <c r="J1535" s="184">
        <v>0.504508207963282</v>
      </c>
      <c r="K1535" s="179">
        <f t="shared" si="89"/>
        <v>0.81309485759908973</v>
      </c>
      <c r="L1535" s="179">
        <f t="shared" si="90"/>
        <v>2.1</v>
      </c>
      <c r="M1535" s="179">
        <f t="shared" si="91"/>
        <v>0.4</v>
      </c>
    </row>
    <row r="1536" spans="1:13">
      <c r="A1536" s="180">
        <v>1700</v>
      </c>
      <c r="B1536" s="180" t="s">
        <v>146</v>
      </c>
      <c r="C1536" s="180" t="s">
        <v>94</v>
      </c>
      <c r="D1536" s="181">
        <v>0.33</v>
      </c>
      <c r="E1536" s="181">
        <v>53.9</v>
      </c>
      <c r="F1536" s="181">
        <v>0.08</v>
      </c>
      <c r="G1536" s="181">
        <v>0.96799999999999997</v>
      </c>
      <c r="H1536" s="181">
        <v>0.125</v>
      </c>
      <c r="I1536" s="181">
        <v>0.34100000000000003</v>
      </c>
      <c r="J1536" s="184">
        <v>0.60193356672865705</v>
      </c>
      <c r="K1536" s="179">
        <f t="shared" si="89"/>
        <v>0.97011124893129619</v>
      </c>
      <c r="L1536" s="179">
        <f t="shared" si="90"/>
        <v>2.6</v>
      </c>
      <c r="M1536" s="179">
        <f t="shared" si="91"/>
        <v>0.5</v>
      </c>
    </row>
    <row r="1537" spans="1:13">
      <c r="A1537" s="180">
        <v>1700</v>
      </c>
      <c r="B1537" s="180" t="s">
        <v>149</v>
      </c>
      <c r="C1537" s="180" t="s">
        <v>92</v>
      </c>
      <c r="D1537" s="181">
        <v>0.22</v>
      </c>
      <c r="E1537" s="181">
        <v>50.8</v>
      </c>
      <c r="F1537" s="181">
        <v>0</v>
      </c>
      <c r="G1537" s="181">
        <v>0.96799999999999997</v>
      </c>
      <c r="H1537" s="181">
        <v>0.125</v>
      </c>
      <c r="I1537" s="181">
        <v>0.34100000000000003</v>
      </c>
      <c r="J1537" s="184">
        <v>1.5336996870013999</v>
      </c>
      <c r="K1537" s="179">
        <f t="shared" si="89"/>
        <v>2.2139977448323207</v>
      </c>
      <c r="L1537" s="179">
        <f t="shared" si="90"/>
        <v>5.8</v>
      </c>
      <c r="M1537" s="179">
        <f t="shared" si="91"/>
        <v>1.1000000000000001</v>
      </c>
    </row>
    <row r="1538" spans="1:13">
      <c r="A1538" s="180">
        <v>1700</v>
      </c>
      <c r="B1538" s="180" t="s">
        <v>149</v>
      </c>
      <c r="C1538" s="180" t="s">
        <v>91</v>
      </c>
      <c r="D1538" s="181">
        <v>0.22</v>
      </c>
      <c r="E1538" s="181">
        <v>50.8</v>
      </c>
      <c r="F1538" s="181">
        <v>0</v>
      </c>
      <c r="G1538" s="181">
        <v>0.96799999999999997</v>
      </c>
      <c r="H1538" s="181">
        <v>0.125</v>
      </c>
      <c r="I1538" s="181">
        <v>0.34100000000000003</v>
      </c>
      <c r="J1538" s="184">
        <v>3.2164032133554601</v>
      </c>
      <c r="K1538" s="179">
        <f t="shared" si="89"/>
        <v>4.6430924653594969</v>
      </c>
      <c r="L1538" s="179">
        <f t="shared" si="90"/>
        <v>12.2</v>
      </c>
      <c r="M1538" s="179">
        <f t="shared" si="91"/>
        <v>2.2999999999999998</v>
      </c>
    </row>
    <row r="1539" spans="1:13">
      <c r="A1539" s="180">
        <v>1700</v>
      </c>
      <c r="B1539" s="180" t="s">
        <v>149</v>
      </c>
      <c r="C1539" s="180" t="s">
        <v>91</v>
      </c>
      <c r="D1539" s="181">
        <v>0.22</v>
      </c>
      <c r="E1539" s="181">
        <v>50.8</v>
      </c>
      <c r="F1539" s="181">
        <v>0</v>
      </c>
      <c r="G1539" s="181">
        <v>0.96799999999999997</v>
      </c>
      <c r="H1539" s="181">
        <v>0.125</v>
      </c>
      <c r="I1539" s="181">
        <v>0.34100000000000003</v>
      </c>
      <c r="J1539" s="184">
        <v>5.6176475170135403</v>
      </c>
      <c r="K1539" s="179">
        <f t="shared" ref="K1539:K1602" si="94">(E1539*I1539*J1539/12)+(F1539*J1539)</f>
        <v>8.1094487006435134</v>
      </c>
      <c r="L1539" s="179">
        <f t="shared" ref="L1539:L1602" si="95">ROUND(2.721*G1539*K1539,1)</f>
        <v>21.4</v>
      </c>
      <c r="M1539" s="179">
        <f t="shared" ref="M1539:M1602" si="96">ROUND((2.721*H1539*K1539)+(D1539*J1539),1)</f>
        <v>4</v>
      </c>
    </row>
    <row r="1540" spans="1:13">
      <c r="A1540" s="180">
        <v>1700</v>
      </c>
      <c r="B1540" s="180" t="s">
        <v>149</v>
      </c>
      <c r="C1540" s="180" t="s">
        <v>92</v>
      </c>
      <c r="D1540" s="181">
        <v>0.22</v>
      </c>
      <c r="E1540" s="181">
        <v>50.8</v>
      </c>
      <c r="F1540" s="181">
        <v>0</v>
      </c>
      <c r="G1540" s="181">
        <v>0.96799999999999997</v>
      </c>
      <c r="H1540" s="181">
        <v>0.125</v>
      </c>
      <c r="I1540" s="181">
        <v>0.34100000000000003</v>
      </c>
      <c r="J1540" s="184">
        <v>0.63214712242757698</v>
      </c>
      <c r="K1540" s="179">
        <f t="shared" si="94"/>
        <v>0.91254651436570267</v>
      </c>
      <c r="L1540" s="179">
        <f t="shared" si="95"/>
        <v>2.4</v>
      </c>
      <c r="M1540" s="179">
        <f t="shared" si="96"/>
        <v>0.4</v>
      </c>
    </row>
    <row r="1541" spans="1:13">
      <c r="A1541" s="180">
        <v>1700</v>
      </c>
      <c r="B1541" s="180" t="s">
        <v>149</v>
      </c>
      <c r="C1541" s="180" t="s">
        <v>91</v>
      </c>
      <c r="D1541" s="181">
        <v>0.22</v>
      </c>
      <c r="E1541" s="181">
        <v>50.8</v>
      </c>
      <c r="F1541" s="181">
        <v>0</v>
      </c>
      <c r="G1541" s="181">
        <v>0.96799999999999997</v>
      </c>
      <c r="H1541" s="181">
        <v>0.125</v>
      </c>
      <c r="I1541" s="181">
        <v>0.34100000000000003</v>
      </c>
      <c r="J1541" s="184">
        <v>1.78075483163822</v>
      </c>
      <c r="K1541" s="179">
        <f t="shared" si="94"/>
        <v>2.5706383164585467</v>
      </c>
      <c r="L1541" s="179">
        <f t="shared" si="95"/>
        <v>6.8</v>
      </c>
      <c r="M1541" s="179">
        <f t="shared" si="96"/>
        <v>1.3</v>
      </c>
    </row>
    <row r="1542" spans="1:13">
      <c r="A1542" s="180">
        <v>1700</v>
      </c>
      <c r="B1542" s="180" t="s">
        <v>149</v>
      </c>
      <c r="C1542" s="180" t="s">
        <v>91</v>
      </c>
      <c r="D1542" s="181">
        <v>0.22</v>
      </c>
      <c r="E1542" s="181">
        <v>50.8</v>
      </c>
      <c r="F1542" s="181">
        <v>0</v>
      </c>
      <c r="G1542" s="181">
        <v>0.96799999999999997</v>
      </c>
      <c r="H1542" s="181">
        <v>0.125</v>
      </c>
      <c r="I1542" s="181">
        <v>0.34100000000000003</v>
      </c>
      <c r="J1542" s="184">
        <v>1.2571065809155799</v>
      </c>
      <c r="K1542" s="179">
        <f t="shared" si="94"/>
        <v>1.8147171566570341</v>
      </c>
      <c r="L1542" s="179">
        <f t="shared" si="95"/>
        <v>4.8</v>
      </c>
      <c r="M1542" s="179">
        <f t="shared" si="96"/>
        <v>0.9</v>
      </c>
    </row>
    <row r="1543" spans="1:13">
      <c r="A1543" s="180">
        <v>1700</v>
      </c>
      <c r="B1543" s="180" t="s">
        <v>149</v>
      </c>
      <c r="C1543" s="180" t="s">
        <v>91</v>
      </c>
      <c r="D1543" s="181">
        <v>0.22</v>
      </c>
      <c r="E1543" s="181">
        <v>50.8</v>
      </c>
      <c r="F1543" s="181">
        <v>0</v>
      </c>
      <c r="G1543" s="181">
        <v>0.96799999999999997</v>
      </c>
      <c r="H1543" s="181">
        <v>0.125</v>
      </c>
      <c r="I1543" s="181">
        <v>0.34100000000000003</v>
      </c>
      <c r="J1543" s="184">
        <v>8.0987864567279892</v>
      </c>
      <c r="K1543" s="179">
        <f t="shared" si="94"/>
        <v>11.691138169383969</v>
      </c>
      <c r="L1543" s="179">
        <f t="shared" si="95"/>
        <v>30.8</v>
      </c>
      <c r="M1543" s="179">
        <f t="shared" si="96"/>
        <v>5.8</v>
      </c>
    </row>
    <row r="1544" spans="1:13">
      <c r="A1544" s="180">
        <v>1700</v>
      </c>
      <c r="B1544" s="180" t="s">
        <v>149</v>
      </c>
      <c r="C1544" s="180" t="s">
        <v>91</v>
      </c>
      <c r="D1544" s="181">
        <v>0.22</v>
      </c>
      <c r="E1544" s="181">
        <v>50.8</v>
      </c>
      <c r="F1544" s="181">
        <v>0</v>
      </c>
      <c r="G1544" s="181">
        <v>0.96799999999999997</v>
      </c>
      <c r="H1544" s="181">
        <v>0.125</v>
      </c>
      <c r="I1544" s="181">
        <v>0.34100000000000003</v>
      </c>
      <c r="J1544" s="184">
        <v>5.2574344478121402</v>
      </c>
      <c r="K1544" s="179">
        <f t="shared" si="94"/>
        <v>7.5894571210466788</v>
      </c>
      <c r="L1544" s="179">
        <f t="shared" si="95"/>
        <v>20</v>
      </c>
      <c r="M1544" s="179">
        <f t="shared" si="96"/>
        <v>3.7</v>
      </c>
    </row>
    <row r="1545" spans="1:13">
      <c r="A1545" s="180">
        <v>1700</v>
      </c>
      <c r="B1545" s="180" t="s">
        <v>146</v>
      </c>
      <c r="C1545" s="180" t="s">
        <v>94</v>
      </c>
      <c r="D1545" s="181">
        <v>0.33</v>
      </c>
      <c r="E1545" s="181">
        <v>53.9</v>
      </c>
      <c r="F1545" s="181">
        <v>0.08</v>
      </c>
      <c r="G1545" s="181">
        <v>0.96799999999999997</v>
      </c>
      <c r="H1545" s="181">
        <v>0.125</v>
      </c>
      <c r="I1545" s="181">
        <v>0.34100000000000003</v>
      </c>
      <c r="J1545" s="184">
        <v>3.9647334241148098</v>
      </c>
      <c r="K1545" s="179">
        <f t="shared" si="94"/>
        <v>6.3897956624198331</v>
      </c>
      <c r="L1545" s="179">
        <f t="shared" si="95"/>
        <v>16.8</v>
      </c>
      <c r="M1545" s="179">
        <f t="shared" si="96"/>
        <v>3.5</v>
      </c>
    </row>
    <row r="1546" spans="1:13">
      <c r="A1546" s="180">
        <v>1700</v>
      </c>
      <c r="B1546" s="180" t="s">
        <v>149</v>
      </c>
      <c r="C1546" s="180" t="s">
        <v>91</v>
      </c>
      <c r="D1546" s="181">
        <v>0.22</v>
      </c>
      <c r="E1546" s="181">
        <v>50.8</v>
      </c>
      <c r="F1546" s="181">
        <v>0</v>
      </c>
      <c r="G1546" s="181">
        <v>0.96799999999999997</v>
      </c>
      <c r="H1546" s="181">
        <v>0.125</v>
      </c>
      <c r="I1546" s="181">
        <v>0.34100000000000003</v>
      </c>
      <c r="J1546" s="184">
        <v>3.4146448782679002</v>
      </c>
      <c r="K1546" s="179">
        <f t="shared" si="94"/>
        <v>4.9292675247715989</v>
      </c>
      <c r="L1546" s="179">
        <f t="shared" si="95"/>
        <v>13</v>
      </c>
      <c r="M1546" s="179">
        <f t="shared" si="96"/>
        <v>2.4</v>
      </c>
    </row>
    <row r="1547" spans="1:13">
      <c r="A1547" s="180">
        <v>1700</v>
      </c>
      <c r="B1547" s="180" t="s">
        <v>146</v>
      </c>
      <c r="C1547" s="180" t="s">
        <v>94</v>
      </c>
      <c r="D1547" s="181">
        <v>0.33</v>
      </c>
      <c r="E1547" s="181">
        <v>53.9</v>
      </c>
      <c r="F1547" s="181">
        <v>0.08</v>
      </c>
      <c r="G1547" s="181">
        <v>0.96799999999999997</v>
      </c>
      <c r="H1547" s="181">
        <v>0.125</v>
      </c>
      <c r="I1547" s="181">
        <v>0.34100000000000003</v>
      </c>
      <c r="J1547" s="184">
        <v>10.258691967400001</v>
      </c>
      <c r="K1547" s="179">
        <f t="shared" si="94"/>
        <v>16.53350639835994</v>
      </c>
      <c r="L1547" s="179">
        <f t="shared" si="95"/>
        <v>43.5</v>
      </c>
      <c r="M1547" s="179">
        <f t="shared" si="96"/>
        <v>9</v>
      </c>
    </row>
    <row r="1548" spans="1:13">
      <c r="A1548" s="180">
        <v>1700</v>
      </c>
      <c r="B1548" s="180" t="s">
        <v>149</v>
      </c>
      <c r="C1548" s="180" t="s">
        <v>92</v>
      </c>
      <c r="D1548" s="181">
        <v>0.22</v>
      </c>
      <c r="E1548" s="181">
        <v>50.8</v>
      </c>
      <c r="F1548" s="181">
        <v>0</v>
      </c>
      <c r="G1548" s="181">
        <v>0.96799999999999997</v>
      </c>
      <c r="H1548" s="181">
        <v>0.125</v>
      </c>
      <c r="I1548" s="181">
        <v>0.34100000000000003</v>
      </c>
      <c r="J1548" s="184">
        <v>3.70225261012768</v>
      </c>
      <c r="K1548" s="179">
        <f t="shared" si="94"/>
        <v>5.344448459559981</v>
      </c>
      <c r="L1548" s="179">
        <f t="shared" si="95"/>
        <v>14.1</v>
      </c>
      <c r="M1548" s="179">
        <f t="shared" si="96"/>
        <v>2.6</v>
      </c>
    </row>
    <row r="1549" spans="1:13">
      <c r="A1549" s="180">
        <v>1700</v>
      </c>
      <c r="B1549" s="180" t="s">
        <v>143</v>
      </c>
      <c r="C1549" s="180" t="s">
        <v>94</v>
      </c>
      <c r="D1549" s="181">
        <v>0.19</v>
      </c>
      <c r="E1549" s="181">
        <v>57.7</v>
      </c>
      <c r="F1549" s="181">
        <v>0</v>
      </c>
      <c r="G1549" s="181">
        <v>0.96799999999999997</v>
      </c>
      <c r="H1549" s="181">
        <v>0.125</v>
      </c>
      <c r="I1549" s="181">
        <v>0.34100000000000003</v>
      </c>
      <c r="J1549" s="184">
        <v>1.7569035801706001</v>
      </c>
      <c r="K1549" s="179">
        <f t="shared" si="94"/>
        <v>2.8806923143635568</v>
      </c>
      <c r="L1549" s="179">
        <f t="shared" si="95"/>
        <v>7.6</v>
      </c>
      <c r="M1549" s="179">
        <f t="shared" si="96"/>
        <v>1.3</v>
      </c>
    </row>
    <row r="1550" spans="1:13">
      <c r="A1550" s="180">
        <v>1700</v>
      </c>
      <c r="B1550" s="180" t="s">
        <v>143</v>
      </c>
      <c r="C1550" s="180" t="s">
        <v>91</v>
      </c>
      <c r="D1550" s="181">
        <v>0.19</v>
      </c>
      <c r="E1550" s="181">
        <v>57.7</v>
      </c>
      <c r="F1550" s="181">
        <v>0</v>
      </c>
      <c r="G1550" s="181">
        <v>0.96799999999999997</v>
      </c>
      <c r="H1550" s="181">
        <v>0.125</v>
      </c>
      <c r="I1550" s="181">
        <v>0.34100000000000003</v>
      </c>
      <c r="J1550" s="184">
        <v>2.0210228272833501</v>
      </c>
      <c r="K1550" s="179">
        <f t="shared" si="94"/>
        <v>3.3137532368982519</v>
      </c>
      <c r="L1550" s="179">
        <f t="shared" si="95"/>
        <v>8.6999999999999993</v>
      </c>
      <c r="M1550" s="179">
        <f t="shared" si="96"/>
        <v>1.5</v>
      </c>
    </row>
    <row r="1551" spans="1:13">
      <c r="A1551" s="180">
        <v>1700</v>
      </c>
      <c r="B1551" s="180" t="s">
        <v>97</v>
      </c>
      <c r="C1551" s="180" t="s">
        <v>92</v>
      </c>
      <c r="D1551" s="181">
        <v>0</v>
      </c>
      <c r="E1551" s="181">
        <v>49.3</v>
      </c>
      <c r="F1551" s="181">
        <v>0.33</v>
      </c>
      <c r="G1551" s="181">
        <v>0.96799999999999997</v>
      </c>
      <c r="H1551" s="181">
        <v>0.125</v>
      </c>
      <c r="I1551" s="181">
        <v>0.34100000000000003</v>
      </c>
      <c r="J1551" s="184">
        <v>19.564738890499999</v>
      </c>
      <c r="K1551" s="179">
        <f>((E1551*I1551*J1551/12)+(F1551*J1551))*0.765</f>
        <v>25.907047633410471</v>
      </c>
      <c r="L1551" s="179">
        <f t="shared" si="95"/>
        <v>68.2</v>
      </c>
      <c r="M1551" s="179">
        <f t="shared" si="96"/>
        <v>8.8000000000000007</v>
      </c>
    </row>
    <row r="1552" spans="1:13">
      <c r="A1552" s="180">
        <v>1700</v>
      </c>
      <c r="B1552" s="180" t="s">
        <v>143</v>
      </c>
      <c r="C1552" s="180" t="s">
        <v>92</v>
      </c>
      <c r="D1552" s="181">
        <v>0.19</v>
      </c>
      <c r="E1552" s="181">
        <v>57.7</v>
      </c>
      <c r="F1552" s="181">
        <v>0</v>
      </c>
      <c r="G1552" s="181">
        <v>0.96799999999999997</v>
      </c>
      <c r="H1552" s="181">
        <v>0.125</v>
      </c>
      <c r="I1552" s="181">
        <v>0.34100000000000003</v>
      </c>
      <c r="J1552" s="184">
        <v>22.683625852900001</v>
      </c>
      <c r="K1552" s="179">
        <f t="shared" si="94"/>
        <v>37.193018099492051</v>
      </c>
      <c r="L1552" s="179">
        <f t="shared" si="95"/>
        <v>98</v>
      </c>
      <c r="M1552" s="179">
        <f t="shared" si="96"/>
        <v>17</v>
      </c>
    </row>
    <row r="1553" spans="1:13">
      <c r="A1553" s="180">
        <v>1700</v>
      </c>
      <c r="B1553" s="180" t="s">
        <v>143</v>
      </c>
      <c r="C1553" s="180" t="s">
        <v>92</v>
      </c>
      <c r="D1553" s="181">
        <v>0.19</v>
      </c>
      <c r="E1553" s="181">
        <v>57.7</v>
      </c>
      <c r="F1553" s="181">
        <v>0</v>
      </c>
      <c r="G1553" s="181">
        <v>0.96799999999999997</v>
      </c>
      <c r="H1553" s="181">
        <v>0.125</v>
      </c>
      <c r="I1553" s="181">
        <v>0.34100000000000003</v>
      </c>
      <c r="J1553" s="184">
        <v>5.0370250369852299</v>
      </c>
      <c r="K1553" s="179">
        <f t="shared" si="94"/>
        <v>8.2589161266841913</v>
      </c>
      <c r="L1553" s="179">
        <f t="shared" si="95"/>
        <v>21.8</v>
      </c>
      <c r="M1553" s="179">
        <f t="shared" si="96"/>
        <v>3.8</v>
      </c>
    </row>
    <row r="1554" spans="1:13">
      <c r="A1554" s="180">
        <v>1700</v>
      </c>
      <c r="B1554" s="180" t="s">
        <v>143</v>
      </c>
      <c r="C1554" s="180" t="s">
        <v>92</v>
      </c>
      <c r="D1554" s="181">
        <v>0.19</v>
      </c>
      <c r="E1554" s="181">
        <v>57.7</v>
      </c>
      <c r="F1554" s="181">
        <v>0</v>
      </c>
      <c r="G1554" s="181">
        <v>0.96799999999999997</v>
      </c>
      <c r="H1554" s="181">
        <v>0.125</v>
      </c>
      <c r="I1554" s="181">
        <v>0.34100000000000003</v>
      </c>
      <c r="J1554" s="184">
        <v>1.1362834004997401E-2</v>
      </c>
      <c r="K1554" s="179">
        <f t="shared" si="94"/>
        <v>1.8630976086010616E-2</v>
      </c>
      <c r="L1554" s="179">
        <f t="shared" si="95"/>
        <v>0</v>
      </c>
      <c r="M1554" s="179">
        <f t="shared" si="96"/>
        <v>0</v>
      </c>
    </row>
    <row r="1555" spans="1:13">
      <c r="A1555" s="180">
        <v>1700</v>
      </c>
      <c r="B1555" s="180" t="s">
        <v>143</v>
      </c>
      <c r="C1555" s="180" t="s">
        <v>92</v>
      </c>
      <c r="D1555" s="181">
        <v>0.19</v>
      </c>
      <c r="E1555" s="181">
        <v>57.7</v>
      </c>
      <c r="F1555" s="181">
        <v>0</v>
      </c>
      <c r="G1555" s="181">
        <v>0.96799999999999997</v>
      </c>
      <c r="H1555" s="181">
        <v>0.125</v>
      </c>
      <c r="I1555" s="181">
        <v>0.34100000000000003</v>
      </c>
      <c r="J1555" s="184">
        <v>17.026428644799999</v>
      </c>
      <c r="K1555" s="179">
        <f t="shared" si="94"/>
        <v>27.917241840540949</v>
      </c>
      <c r="L1555" s="179">
        <f t="shared" si="95"/>
        <v>73.5</v>
      </c>
      <c r="M1555" s="179">
        <f t="shared" si="96"/>
        <v>12.7</v>
      </c>
    </row>
    <row r="1556" spans="1:13">
      <c r="A1556" s="180">
        <v>1710</v>
      </c>
      <c r="B1556" s="180" t="s">
        <v>143</v>
      </c>
      <c r="C1556" s="180" t="s">
        <v>92</v>
      </c>
      <c r="D1556" s="181">
        <v>0.19</v>
      </c>
      <c r="E1556" s="181">
        <v>57.7</v>
      </c>
      <c r="F1556" s="181">
        <v>0</v>
      </c>
      <c r="G1556" s="181">
        <v>0.96799999999999997</v>
      </c>
      <c r="H1556" s="181">
        <v>0.125</v>
      </c>
      <c r="I1556" s="181">
        <v>0.34100000000000003</v>
      </c>
      <c r="J1556" s="184">
        <v>10.2541260926</v>
      </c>
      <c r="K1556" s="179">
        <f t="shared" si="94"/>
        <v>16.813092396680819</v>
      </c>
      <c r="L1556" s="179">
        <f t="shared" si="95"/>
        <v>44.3</v>
      </c>
      <c r="M1556" s="179">
        <f t="shared" si="96"/>
        <v>7.7</v>
      </c>
    </row>
    <row r="1557" spans="1:13">
      <c r="A1557" s="180">
        <v>1710</v>
      </c>
      <c r="B1557" s="180" t="s">
        <v>143</v>
      </c>
      <c r="C1557" s="180" t="s">
        <v>94</v>
      </c>
      <c r="D1557" s="181">
        <v>0.19</v>
      </c>
      <c r="E1557" s="181">
        <v>57.7</v>
      </c>
      <c r="F1557" s="181">
        <v>0</v>
      </c>
      <c r="G1557" s="181">
        <v>0.96799999999999997</v>
      </c>
      <c r="H1557" s="181">
        <v>0.125</v>
      </c>
      <c r="I1557" s="181">
        <v>0.34100000000000003</v>
      </c>
      <c r="J1557" s="184">
        <v>7.4192567621109997E-5</v>
      </c>
      <c r="K1557" s="179">
        <f t="shared" si="94"/>
        <v>1.2164922522855618E-4</v>
      </c>
      <c r="L1557" s="179">
        <f t="shared" si="95"/>
        <v>0</v>
      </c>
      <c r="M1557" s="179">
        <f t="shared" si="96"/>
        <v>0</v>
      </c>
    </row>
    <row r="1558" spans="1:13">
      <c r="A1558" s="180">
        <v>1710</v>
      </c>
      <c r="B1558" s="180" t="s">
        <v>143</v>
      </c>
      <c r="C1558" s="180" t="s">
        <v>92</v>
      </c>
      <c r="D1558" s="181">
        <v>0.19</v>
      </c>
      <c r="E1558" s="181">
        <v>57.7</v>
      </c>
      <c r="F1558" s="181">
        <v>0</v>
      </c>
      <c r="G1558" s="181">
        <v>0.96799999999999997</v>
      </c>
      <c r="H1558" s="181">
        <v>0.125</v>
      </c>
      <c r="I1558" s="181">
        <v>0.34100000000000003</v>
      </c>
      <c r="J1558" s="184">
        <v>14.648221615300001</v>
      </c>
      <c r="K1558" s="179">
        <f t="shared" si="94"/>
        <v>24.017834503013191</v>
      </c>
      <c r="L1558" s="179">
        <f t="shared" si="95"/>
        <v>63.3</v>
      </c>
      <c r="M1558" s="179">
        <f t="shared" si="96"/>
        <v>11</v>
      </c>
    </row>
    <row r="1559" spans="1:13">
      <c r="A1559" s="180">
        <v>1710</v>
      </c>
      <c r="B1559" s="180" t="s">
        <v>149</v>
      </c>
      <c r="C1559" s="180" t="s">
        <v>91</v>
      </c>
      <c r="D1559" s="181">
        <v>0.22</v>
      </c>
      <c r="E1559" s="181">
        <v>50.8</v>
      </c>
      <c r="F1559" s="181">
        <v>0</v>
      </c>
      <c r="G1559" s="181">
        <v>0.96799999999999997</v>
      </c>
      <c r="H1559" s="181">
        <v>0.125</v>
      </c>
      <c r="I1559" s="181">
        <v>0.34100000000000003</v>
      </c>
      <c r="J1559" s="184">
        <v>1.45295171296453</v>
      </c>
      <c r="K1559" s="179">
        <f t="shared" si="94"/>
        <v>2.0974326611118301</v>
      </c>
      <c r="L1559" s="179">
        <f t="shared" si="95"/>
        <v>5.5</v>
      </c>
      <c r="M1559" s="179">
        <f t="shared" si="96"/>
        <v>1</v>
      </c>
    </row>
    <row r="1560" spans="1:13">
      <c r="A1560" s="180">
        <v>1710</v>
      </c>
      <c r="B1560" s="180" t="s">
        <v>149</v>
      </c>
      <c r="C1560" s="180" t="s">
        <v>91</v>
      </c>
      <c r="D1560" s="181">
        <v>0.22</v>
      </c>
      <c r="E1560" s="181">
        <v>50.8</v>
      </c>
      <c r="F1560" s="181">
        <v>0</v>
      </c>
      <c r="G1560" s="181">
        <v>0.96799999999999997</v>
      </c>
      <c r="H1560" s="181">
        <v>0.125</v>
      </c>
      <c r="I1560" s="181">
        <v>0.34100000000000003</v>
      </c>
      <c r="J1560" s="184">
        <v>17.805729477300002</v>
      </c>
      <c r="K1560" s="179">
        <f t="shared" si="94"/>
        <v>25.703757549114375</v>
      </c>
      <c r="L1560" s="179">
        <f t="shared" si="95"/>
        <v>67.7</v>
      </c>
      <c r="M1560" s="179">
        <f t="shared" si="96"/>
        <v>12.7</v>
      </c>
    </row>
    <row r="1561" spans="1:13">
      <c r="A1561" s="180">
        <v>1710</v>
      </c>
      <c r="B1561" s="180" t="s">
        <v>143</v>
      </c>
      <c r="C1561" s="180" t="s">
        <v>92</v>
      </c>
      <c r="D1561" s="181">
        <v>0.19</v>
      </c>
      <c r="E1561" s="181">
        <v>57.7</v>
      </c>
      <c r="F1561" s="181">
        <v>0</v>
      </c>
      <c r="G1561" s="181">
        <v>0.96799999999999997</v>
      </c>
      <c r="H1561" s="181">
        <v>0.125</v>
      </c>
      <c r="I1561" s="181">
        <v>0.34100000000000003</v>
      </c>
      <c r="J1561" s="184">
        <v>19.104495679700001</v>
      </c>
      <c r="K1561" s="179">
        <f t="shared" si="94"/>
        <v>31.324527137089447</v>
      </c>
      <c r="L1561" s="179">
        <f t="shared" si="95"/>
        <v>82.5</v>
      </c>
      <c r="M1561" s="179">
        <f t="shared" si="96"/>
        <v>14.3</v>
      </c>
    </row>
    <row r="1562" spans="1:13">
      <c r="A1562" s="180">
        <v>1710</v>
      </c>
      <c r="B1562" s="180" t="s">
        <v>143</v>
      </c>
      <c r="C1562" s="180" t="s">
        <v>92</v>
      </c>
      <c r="D1562" s="181">
        <v>0.19</v>
      </c>
      <c r="E1562" s="181">
        <v>57.7</v>
      </c>
      <c r="F1562" s="181">
        <v>0</v>
      </c>
      <c r="G1562" s="181">
        <v>0.96799999999999997</v>
      </c>
      <c r="H1562" s="181">
        <v>0.125</v>
      </c>
      <c r="I1562" s="181">
        <v>0.34100000000000003</v>
      </c>
      <c r="J1562" s="184">
        <v>10.531514584</v>
      </c>
      <c r="K1562" s="179">
        <f t="shared" si="94"/>
        <v>17.267910125034067</v>
      </c>
      <c r="L1562" s="179">
        <f t="shared" si="95"/>
        <v>45.5</v>
      </c>
      <c r="M1562" s="179">
        <f t="shared" si="96"/>
        <v>7.9</v>
      </c>
    </row>
    <row r="1563" spans="1:13">
      <c r="A1563" s="180">
        <v>1710</v>
      </c>
      <c r="B1563" s="180" t="s">
        <v>149</v>
      </c>
      <c r="C1563" s="180" t="s">
        <v>92</v>
      </c>
      <c r="D1563" s="181">
        <v>0.22</v>
      </c>
      <c r="E1563" s="181">
        <v>50.8</v>
      </c>
      <c r="F1563" s="181">
        <v>0</v>
      </c>
      <c r="G1563" s="181">
        <v>0.96799999999999997</v>
      </c>
      <c r="H1563" s="181">
        <v>0.125</v>
      </c>
      <c r="I1563" s="181">
        <v>0.34100000000000003</v>
      </c>
      <c r="J1563" s="184">
        <v>0.75301319669631805</v>
      </c>
      <c r="K1563" s="179">
        <f t="shared" si="94"/>
        <v>1.0870247503109149</v>
      </c>
      <c r="L1563" s="179">
        <f t="shared" si="95"/>
        <v>2.9</v>
      </c>
      <c r="M1563" s="179">
        <f t="shared" si="96"/>
        <v>0.5</v>
      </c>
    </row>
    <row r="1564" spans="1:13">
      <c r="A1564" s="180">
        <v>1710</v>
      </c>
      <c r="B1564" s="180" t="s">
        <v>149</v>
      </c>
      <c r="C1564" s="180" t="s">
        <v>92</v>
      </c>
      <c r="D1564" s="181">
        <v>0.22</v>
      </c>
      <c r="E1564" s="181">
        <v>50.8</v>
      </c>
      <c r="F1564" s="181">
        <v>0</v>
      </c>
      <c r="G1564" s="181">
        <v>0.96799999999999997</v>
      </c>
      <c r="H1564" s="181">
        <v>0.125</v>
      </c>
      <c r="I1564" s="181">
        <v>0.34100000000000003</v>
      </c>
      <c r="J1564" s="184">
        <v>1.90455697284863</v>
      </c>
      <c r="K1564" s="179">
        <f t="shared" si="94"/>
        <v>2.7493549607718539</v>
      </c>
      <c r="L1564" s="179">
        <f t="shared" si="95"/>
        <v>7.2</v>
      </c>
      <c r="M1564" s="179">
        <f t="shared" si="96"/>
        <v>1.4</v>
      </c>
    </row>
    <row r="1565" spans="1:13">
      <c r="A1565" s="180">
        <v>1710</v>
      </c>
      <c r="B1565" s="180" t="s">
        <v>149</v>
      </c>
      <c r="C1565" s="180" t="s">
        <v>92</v>
      </c>
      <c r="D1565" s="181">
        <v>0.22</v>
      </c>
      <c r="E1565" s="181">
        <v>50.8</v>
      </c>
      <c r="F1565" s="181">
        <v>0</v>
      </c>
      <c r="G1565" s="181">
        <v>0.96799999999999997</v>
      </c>
      <c r="H1565" s="181">
        <v>0.125</v>
      </c>
      <c r="I1565" s="181">
        <v>0.34100000000000003</v>
      </c>
      <c r="J1565" s="184">
        <v>0.233001867416881</v>
      </c>
      <c r="K1565" s="179">
        <f t="shared" si="94"/>
        <v>0.3363537290740955</v>
      </c>
      <c r="L1565" s="179">
        <f t="shared" si="95"/>
        <v>0.9</v>
      </c>
      <c r="M1565" s="179">
        <f t="shared" si="96"/>
        <v>0.2</v>
      </c>
    </row>
    <row r="1566" spans="1:13">
      <c r="A1566" s="180">
        <v>1710</v>
      </c>
      <c r="B1566" s="180" t="s">
        <v>149</v>
      </c>
      <c r="C1566" s="180" t="s">
        <v>92</v>
      </c>
      <c r="D1566" s="181">
        <v>0.22</v>
      </c>
      <c r="E1566" s="181">
        <v>50.8</v>
      </c>
      <c r="F1566" s="181">
        <v>0</v>
      </c>
      <c r="G1566" s="181">
        <v>0.96799999999999997</v>
      </c>
      <c r="H1566" s="181">
        <v>0.125</v>
      </c>
      <c r="I1566" s="181">
        <v>0.34100000000000003</v>
      </c>
      <c r="J1566" s="184">
        <v>0.55723893595516305</v>
      </c>
      <c r="K1566" s="179">
        <f t="shared" si="94"/>
        <v>0.80441155331367487</v>
      </c>
      <c r="L1566" s="179">
        <f t="shared" si="95"/>
        <v>2.1</v>
      </c>
      <c r="M1566" s="179">
        <f t="shared" si="96"/>
        <v>0.4</v>
      </c>
    </row>
    <row r="1567" spans="1:13">
      <c r="A1567" s="180">
        <v>1710</v>
      </c>
      <c r="B1567" s="180" t="s">
        <v>149</v>
      </c>
      <c r="C1567" s="180" t="s">
        <v>92</v>
      </c>
      <c r="D1567" s="181">
        <v>0.22</v>
      </c>
      <c r="E1567" s="181">
        <v>50.8</v>
      </c>
      <c r="F1567" s="181">
        <v>0</v>
      </c>
      <c r="G1567" s="181">
        <v>0.96799999999999997</v>
      </c>
      <c r="H1567" s="181">
        <v>0.125</v>
      </c>
      <c r="I1567" s="181">
        <v>0.34100000000000003</v>
      </c>
      <c r="J1567" s="184">
        <v>0.54804231608431397</v>
      </c>
      <c r="K1567" s="179">
        <f t="shared" si="94"/>
        <v>0.79113561942211286</v>
      </c>
      <c r="L1567" s="179">
        <f t="shared" si="95"/>
        <v>2.1</v>
      </c>
      <c r="M1567" s="179">
        <f t="shared" si="96"/>
        <v>0.4</v>
      </c>
    </row>
    <row r="1568" spans="1:13">
      <c r="A1568" s="180">
        <v>1710</v>
      </c>
      <c r="B1568" s="180" t="s">
        <v>149</v>
      </c>
      <c r="C1568" s="180" t="s">
        <v>92</v>
      </c>
      <c r="D1568" s="181">
        <v>0.22</v>
      </c>
      <c r="E1568" s="181">
        <v>50.8</v>
      </c>
      <c r="F1568" s="181">
        <v>0</v>
      </c>
      <c r="G1568" s="181">
        <v>0.96799999999999997</v>
      </c>
      <c r="H1568" s="181">
        <v>0.125</v>
      </c>
      <c r="I1568" s="181">
        <v>0.34100000000000003</v>
      </c>
      <c r="J1568" s="184">
        <v>50.480048700700003</v>
      </c>
      <c r="K1568" s="179">
        <f t="shared" si="94"/>
        <v>72.871315636040507</v>
      </c>
      <c r="L1568" s="179">
        <f t="shared" si="95"/>
        <v>191.9</v>
      </c>
      <c r="M1568" s="179">
        <f t="shared" si="96"/>
        <v>35.9</v>
      </c>
    </row>
    <row r="1569" spans="1:13">
      <c r="A1569" s="180">
        <v>1710</v>
      </c>
      <c r="B1569" s="180" t="s">
        <v>149</v>
      </c>
      <c r="C1569" s="180" t="s">
        <v>92</v>
      </c>
      <c r="D1569" s="181">
        <v>0.22</v>
      </c>
      <c r="E1569" s="181">
        <v>50.8</v>
      </c>
      <c r="F1569" s="181">
        <v>0</v>
      </c>
      <c r="G1569" s="181">
        <v>0.96799999999999997</v>
      </c>
      <c r="H1569" s="181">
        <v>0.125</v>
      </c>
      <c r="I1569" s="181">
        <v>0.34100000000000003</v>
      </c>
      <c r="J1569" s="184">
        <v>7.6883592775621001E-4</v>
      </c>
      <c r="K1569" s="179">
        <f t="shared" si="94"/>
        <v>1.1098659174446064E-3</v>
      </c>
      <c r="L1569" s="179">
        <f t="shared" si="95"/>
        <v>0</v>
      </c>
      <c r="M1569" s="179">
        <f t="shared" si="96"/>
        <v>0</v>
      </c>
    </row>
    <row r="1570" spans="1:13">
      <c r="A1570" s="180">
        <v>1710</v>
      </c>
      <c r="B1570" s="180" t="s">
        <v>97</v>
      </c>
      <c r="C1570" s="180" t="s">
        <v>92</v>
      </c>
      <c r="D1570" s="181">
        <v>0</v>
      </c>
      <c r="E1570" s="181">
        <v>49.3</v>
      </c>
      <c r="F1570" s="181">
        <v>0.33</v>
      </c>
      <c r="G1570" s="181">
        <v>0.96799999999999997</v>
      </c>
      <c r="H1570" s="181">
        <v>0.125</v>
      </c>
      <c r="I1570" s="181">
        <v>0.34100000000000003</v>
      </c>
      <c r="J1570" s="184">
        <v>1.9078865955631701</v>
      </c>
      <c r="K1570" s="179">
        <f t="shared" ref="K1570:K1574" si="97">((E1570*I1570*J1570/12)+(F1570*J1570))*0.765</f>
        <v>2.5263669087043565</v>
      </c>
      <c r="L1570" s="179">
        <f t="shared" si="95"/>
        <v>6.7</v>
      </c>
      <c r="M1570" s="179">
        <f t="shared" si="96"/>
        <v>0.9</v>
      </c>
    </row>
    <row r="1571" spans="1:13">
      <c r="A1571" s="180">
        <v>1710</v>
      </c>
      <c r="B1571" s="180" t="s">
        <v>97</v>
      </c>
      <c r="C1571" s="180" t="s">
        <v>92</v>
      </c>
      <c r="D1571" s="181">
        <v>0</v>
      </c>
      <c r="E1571" s="181">
        <v>49.3</v>
      </c>
      <c r="F1571" s="181">
        <v>0.33</v>
      </c>
      <c r="G1571" s="181">
        <v>0.96799999999999997</v>
      </c>
      <c r="H1571" s="181">
        <v>0.125</v>
      </c>
      <c r="I1571" s="181">
        <v>0.34100000000000003</v>
      </c>
      <c r="J1571" s="184">
        <v>2.6468140658959598</v>
      </c>
      <c r="K1571" s="179">
        <f t="shared" si="97"/>
        <v>3.5048327741927277</v>
      </c>
      <c r="L1571" s="179">
        <f t="shared" si="95"/>
        <v>9.1999999999999993</v>
      </c>
      <c r="M1571" s="179">
        <f t="shared" si="96"/>
        <v>1.2</v>
      </c>
    </row>
    <row r="1572" spans="1:13">
      <c r="A1572" s="180">
        <v>1710</v>
      </c>
      <c r="B1572" s="180" t="s">
        <v>97</v>
      </c>
      <c r="C1572" s="180" t="s">
        <v>92</v>
      </c>
      <c r="D1572" s="181">
        <v>0</v>
      </c>
      <c r="E1572" s="181">
        <v>49.3</v>
      </c>
      <c r="F1572" s="181">
        <v>0.33</v>
      </c>
      <c r="G1572" s="181">
        <v>0.96799999999999997</v>
      </c>
      <c r="H1572" s="181">
        <v>0.125</v>
      </c>
      <c r="I1572" s="181">
        <v>0.34100000000000003</v>
      </c>
      <c r="J1572" s="184">
        <v>4.4565586201695897</v>
      </c>
      <c r="K1572" s="179">
        <f t="shared" si="97"/>
        <v>5.9012428992794472</v>
      </c>
      <c r="L1572" s="179">
        <f t="shared" si="95"/>
        <v>15.5</v>
      </c>
      <c r="M1572" s="179">
        <f t="shared" si="96"/>
        <v>2</v>
      </c>
    </row>
    <row r="1573" spans="1:13">
      <c r="A1573" s="180">
        <v>1710</v>
      </c>
      <c r="B1573" s="180" t="s">
        <v>97</v>
      </c>
      <c r="C1573" s="180" t="s">
        <v>92</v>
      </c>
      <c r="D1573" s="181">
        <v>0</v>
      </c>
      <c r="E1573" s="181">
        <v>49.3</v>
      </c>
      <c r="F1573" s="181">
        <v>0.33</v>
      </c>
      <c r="G1573" s="181">
        <v>0.96799999999999997</v>
      </c>
      <c r="H1573" s="181">
        <v>0.125</v>
      </c>
      <c r="I1573" s="181">
        <v>0.34100000000000003</v>
      </c>
      <c r="J1573" s="184">
        <v>10.654472538</v>
      </c>
      <c r="K1573" s="179">
        <f t="shared" si="97"/>
        <v>14.108336896070663</v>
      </c>
      <c r="L1573" s="179">
        <f t="shared" si="95"/>
        <v>37.200000000000003</v>
      </c>
      <c r="M1573" s="179">
        <f t="shared" si="96"/>
        <v>4.8</v>
      </c>
    </row>
    <row r="1574" spans="1:13">
      <c r="A1574" s="180">
        <v>1710</v>
      </c>
      <c r="B1574" s="180" t="s">
        <v>97</v>
      </c>
      <c r="C1574" s="180" t="s">
        <v>92</v>
      </c>
      <c r="D1574" s="181">
        <v>0</v>
      </c>
      <c r="E1574" s="181">
        <v>49.3</v>
      </c>
      <c r="F1574" s="181">
        <v>0.33</v>
      </c>
      <c r="G1574" s="181">
        <v>0.96799999999999997</v>
      </c>
      <c r="H1574" s="181">
        <v>0.125</v>
      </c>
      <c r="I1574" s="181">
        <v>0.34100000000000003</v>
      </c>
      <c r="J1574" s="184">
        <v>4.1206531955169803</v>
      </c>
      <c r="K1574" s="179">
        <f t="shared" si="97"/>
        <v>5.4564468871526683</v>
      </c>
      <c r="L1574" s="179">
        <f t="shared" si="95"/>
        <v>14.4</v>
      </c>
      <c r="M1574" s="179">
        <f t="shared" si="96"/>
        <v>1.9</v>
      </c>
    </row>
    <row r="1575" spans="1:13">
      <c r="A1575" s="180">
        <v>1710</v>
      </c>
      <c r="B1575" s="180" t="s">
        <v>149</v>
      </c>
      <c r="C1575" s="180" t="s">
        <v>92</v>
      </c>
      <c r="D1575" s="181">
        <v>0.22</v>
      </c>
      <c r="E1575" s="181">
        <v>50.8</v>
      </c>
      <c r="F1575" s="181">
        <v>0</v>
      </c>
      <c r="G1575" s="181">
        <v>0.96799999999999997</v>
      </c>
      <c r="H1575" s="181">
        <v>0.125</v>
      </c>
      <c r="I1575" s="181">
        <v>0.34100000000000003</v>
      </c>
      <c r="J1575" s="184">
        <v>4.1381170432514702</v>
      </c>
      <c r="K1575" s="179">
        <f t="shared" si="94"/>
        <v>5.9736478264030479</v>
      </c>
      <c r="L1575" s="179">
        <f t="shared" si="95"/>
        <v>15.7</v>
      </c>
      <c r="M1575" s="179">
        <f t="shared" si="96"/>
        <v>2.9</v>
      </c>
    </row>
    <row r="1576" spans="1:13">
      <c r="A1576" s="180">
        <v>1710</v>
      </c>
      <c r="B1576" s="180" t="s">
        <v>149</v>
      </c>
      <c r="C1576" s="180" t="s">
        <v>91</v>
      </c>
      <c r="D1576" s="181">
        <v>0.22</v>
      </c>
      <c r="E1576" s="181">
        <v>50.8</v>
      </c>
      <c r="F1576" s="181">
        <v>0</v>
      </c>
      <c r="G1576" s="181">
        <v>0.96799999999999997</v>
      </c>
      <c r="H1576" s="181">
        <v>0.125</v>
      </c>
      <c r="I1576" s="181">
        <v>0.34100000000000003</v>
      </c>
      <c r="J1576" s="184">
        <v>6.3484903749108507E-2</v>
      </c>
      <c r="K1576" s="179">
        <f t="shared" si="94"/>
        <v>9.1644690888754751E-2</v>
      </c>
      <c r="L1576" s="179">
        <f t="shared" si="95"/>
        <v>0.2</v>
      </c>
      <c r="M1576" s="179">
        <f t="shared" si="96"/>
        <v>0</v>
      </c>
    </row>
    <row r="1577" spans="1:13">
      <c r="A1577" s="180">
        <v>1710</v>
      </c>
      <c r="B1577" s="180" t="s">
        <v>149</v>
      </c>
      <c r="C1577" s="180" t="s">
        <v>92</v>
      </c>
      <c r="D1577" s="181">
        <v>0.22</v>
      </c>
      <c r="E1577" s="181">
        <v>50.8</v>
      </c>
      <c r="F1577" s="181">
        <v>0</v>
      </c>
      <c r="G1577" s="181">
        <v>0.96799999999999997</v>
      </c>
      <c r="H1577" s="181">
        <v>0.125</v>
      </c>
      <c r="I1577" s="181">
        <v>0.34100000000000003</v>
      </c>
      <c r="J1577" s="184">
        <v>8.1353221148615393</v>
      </c>
      <c r="K1577" s="179">
        <f t="shared" si="94"/>
        <v>11.743879827610291</v>
      </c>
      <c r="L1577" s="179">
        <f t="shared" si="95"/>
        <v>30.9</v>
      </c>
      <c r="M1577" s="179">
        <f t="shared" si="96"/>
        <v>5.8</v>
      </c>
    </row>
    <row r="1578" spans="1:13">
      <c r="A1578" s="180">
        <v>1710</v>
      </c>
      <c r="B1578" s="180" t="s">
        <v>146</v>
      </c>
      <c r="C1578" s="180" t="s">
        <v>94</v>
      </c>
      <c r="D1578" s="181">
        <v>0.33</v>
      </c>
      <c r="E1578" s="181">
        <v>53.9</v>
      </c>
      <c r="F1578" s="181">
        <v>0.08</v>
      </c>
      <c r="G1578" s="181">
        <v>0.96799999999999997</v>
      </c>
      <c r="H1578" s="181">
        <v>0.125</v>
      </c>
      <c r="I1578" s="181">
        <v>0.34100000000000003</v>
      </c>
      <c r="J1578" s="184">
        <v>13.110489455</v>
      </c>
      <c r="K1578" s="179">
        <f t="shared" si="94"/>
        <v>21.129629584229541</v>
      </c>
      <c r="L1578" s="179">
        <f t="shared" si="95"/>
        <v>55.7</v>
      </c>
      <c r="M1578" s="179">
        <f t="shared" si="96"/>
        <v>11.5</v>
      </c>
    </row>
    <row r="1579" spans="1:13">
      <c r="A1579" s="180">
        <v>1710</v>
      </c>
      <c r="B1579" s="180" t="s">
        <v>146</v>
      </c>
      <c r="C1579" s="180" t="s">
        <v>91</v>
      </c>
      <c r="D1579" s="181">
        <v>0.33</v>
      </c>
      <c r="E1579" s="181">
        <v>53.9</v>
      </c>
      <c r="F1579" s="181">
        <v>0.08</v>
      </c>
      <c r="G1579" s="181">
        <v>0.96799999999999997</v>
      </c>
      <c r="H1579" s="181">
        <v>0.125</v>
      </c>
      <c r="I1579" s="181">
        <v>0.34100000000000003</v>
      </c>
      <c r="J1579" s="184">
        <v>3.8198251384280298E-2</v>
      </c>
      <c r="K1579" s="179">
        <f t="shared" si="94"/>
        <v>6.1562530162236874E-2</v>
      </c>
      <c r="L1579" s="179">
        <f t="shared" si="95"/>
        <v>0.2</v>
      </c>
      <c r="M1579" s="179">
        <f t="shared" si="96"/>
        <v>0</v>
      </c>
    </row>
    <row r="1580" spans="1:13">
      <c r="A1580" s="180">
        <v>1710</v>
      </c>
      <c r="B1580" s="180" t="s">
        <v>146</v>
      </c>
      <c r="C1580" s="180" t="s">
        <v>94</v>
      </c>
      <c r="D1580" s="181">
        <v>0.33</v>
      </c>
      <c r="E1580" s="181">
        <v>53.9</v>
      </c>
      <c r="F1580" s="181">
        <v>0.08</v>
      </c>
      <c r="G1580" s="181">
        <v>0.96799999999999997</v>
      </c>
      <c r="H1580" s="181">
        <v>0.125</v>
      </c>
      <c r="I1580" s="181">
        <v>0.34100000000000003</v>
      </c>
      <c r="J1580" s="184">
        <v>20.790903142400001</v>
      </c>
      <c r="K1580" s="179">
        <f t="shared" si="94"/>
        <v>33.507832306975146</v>
      </c>
      <c r="L1580" s="179">
        <f t="shared" si="95"/>
        <v>88.3</v>
      </c>
      <c r="M1580" s="179">
        <f t="shared" si="96"/>
        <v>18.3</v>
      </c>
    </row>
    <row r="1581" spans="1:13">
      <c r="A1581" s="180">
        <v>1710</v>
      </c>
      <c r="B1581" s="180" t="s">
        <v>143</v>
      </c>
      <c r="C1581" s="180" t="s">
        <v>91</v>
      </c>
      <c r="D1581" s="181">
        <v>0.19</v>
      </c>
      <c r="E1581" s="181">
        <v>57.7</v>
      </c>
      <c r="F1581" s="181">
        <v>0</v>
      </c>
      <c r="G1581" s="181">
        <v>0.96799999999999997</v>
      </c>
      <c r="H1581" s="181">
        <v>0.125</v>
      </c>
      <c r="I1581" s="181">
        <v>0.34100000000000003</v>
      </c>
      <c r="J1581" s="184">
        <v>1.40172571173248</v>
      </c>
      <c r="K1581" s="179">
        <f t="shared" si="94"/>
        <v>2.2983278821945632</v>
      </c>
      <c r="L1581" s="179">
        <f t="shared" si="95"/>
        <v>6.1</v>
      </c>
      <c r="M1581" s="179">
        <f t="shared" si="96"/>
        <v>1</v>
      </c>
    </row>
    <row r="1582" spans="1:13">
      <c r="A1582" s="180">
        <v>1710</v>
      </c>
      <c r="B1582" s="180" t="s">
        <v>143</v>
      </c>
      <c r="C1582" s="180" t="s">
        <v>92</v>
      </c>
      <c r="D1582" s="181">
        <v>0.19</v>
      </c>
      <c r="E1582" s="181">
        <v>57.7</v>
      </c>
      <c r="F1582" s="181">
        <v>0</v>
      </c>
      <c r="G1582" s="181">
        <v>0.96799999999999997</v>
      </c>
      <c r="H1582" s="181">
        <v>0.125</v>
      </c>
      <c r="I1582" s="181">
        <v>0.34100000000000003</v>
      </c>
      <c r="J1582" s="184">
        <v>3.2158887507589902</v>
      </c>
      <c r="K1582" s="179">
        <f t="shared" si="94"/>
        <v>5.2729051911090563</v>
      </c>
      <c r="L1582" s="179">
        <f t="shared" si="95"/>
        <v>13.9</v>
      </c>
      <c r="M1582" s="179">
        <f t="shared" si="96"/>
        <v>2.4</v>
      </c>
    </row>
    <row r="1583" spans="1:13">
      <c r="A1583" s="180">
        <v>1710</v>
      </c>
      <c r="B1583" s="180" t="s">
        <v>143</v>
      </c>
      <c r="C1583" s="180" t="s">
        <v>92</v>
      </c>
      <c r="D1583" s="181">
        <v>0.19</v>
      </c>
      <c r="E1583" s="181">
        <v>57.7</v>
      </c>
      <c r="F1583" s="181">
        <v>0</v>
      </c>
      <c r="G1583" s="181">
        <v>0.96799999999999997</v>
      </c>
      <c r="H1583" s="181">
        <v>0.125</v>
      </c>
      <c r="I1583" s="181">
        <v>0.34100000000000003</v>
      </c>
      <c r="J1583" s="184">
        <v>29.867736839999999</v>
      </c>
      <c r="K1583" s="179">
        <f t="shared" si="94"/>
        <v>48.972385811899009</v>
      </c>
      <c r="L1583" s="179">
        <f t="shared" si="95"/>
        <v>129</v>
      </c>
      <c r="M1583" s="179">
        <f t="shared" si="96"/>
        <v>22.3</v>
      </c>
    </row>
    <row r="1584" spans="1:13">
      <c r="A1584" s="180">
        <v>1710</v>
      </c>
      <c r="B1584" s="180" t="s">
        <v>143</v>
      </c>
      <c r="D1584" s="181">
        <v>0.19</v>
      </c>
      <c r="E1584" s="181">
        <v>57.7</v>
      </c>
      <c r="F1584" s="181">
        <v>0</v>
      </c>
      <c r="G1584" s="181">
        <v>0.96799999999999997</v>
      </c>
      <c r="H1584" s="181">
        <v>0.125</v>
      </c>
      <c r="I1584" s="181">
        <v>0.34100000000000003</v>
      </c>
      <c r="J1584" s="184">
        <v>29.245838809599999</v>
      </c>
      <c r="K1584" s="179">
        <f t="shared" si="94"/>
        <v>47.952695888837233</v>
      </c>
      <c r="L1584" s="179">
        <f t="shared" si="95"/>
        <v>126.3</v>
      </c>
      <c r="M1584" s="179">
        <f t="shared" si="96"/>
        <v>21.9</v>
      </c>
    </row>
    <row r="1585" spans="1:13">
      <c r="A1585" s="180">
        <v>1710</v>
      </c>
      <c r="B1585" s="180" t="s">
        <v>143</v>
      </c>
      <c r="C1585" s="180" t="s">
        <v>94</v>
      </c>
      <c r="D1585" s="181">
        <v>0.19</v>
      </c>
      <c r="E1585" s="181">
        <v>57.7</v>
      </c>
      <c r="F1585" s="181">
        <v>0</v>
      </c>
      <c r="G1585" s="181">
        <v>0.96799999999999997</v>
      </c>
      <c r="H1585" s="181">
        <v>0.125</v>
      </c>
      <c r="I1585" s="181">
        <v>0.34100000000000003</v>
      </c>
      <c r="J1585" s="184">
        <v>16.460156000800001</v>
      </c>
      <c r="K1585" s="179">
        <f t="shared" si="94"/>
        <v>26.988757618745055</v>
      </c>
      <c r="L1585" s="179">
        <f t="shared" si="95"/>
        <v>71.099999999999994</v>
      </c>
      <c r="M1585" s="179">
        <f t="shared" si="96"/>
        <v>12.3</v>
      </c>
    </row>
    <row r="1586" spans="1:13">
      <c r="A1586" s="180">
        <v>1710</v>
      </c>
      <c r="B1586" s="180" t="s">
        <v>97</v>
      </c>
      <c r="C1586" s="180" t="s">
        <v>92</v>
      </c>
      <c r="D1586" s="181">
        <v>0</v>
      </c>
      <c r="E1586" s="181">
        <v>49.3</v>
      </c>
      <c r="F1586" s="181">
        <v>0.33</v>
      </c>
      <c r="G1586" s="181">
        <v>0.96799999999999997</v>
      </c>
      <c r="H1586" s="181">
        <v>0.125</v>
      </c>
      <c r="I1586" s="181">
        <v>0.34100000000000003</v>
      </c>
      <c r="J1586" s="184">
        <v>5.2238558545898304</v>
      </c>
      <c r="K1586" s="179">
        <f>((E1586*I1586*J1586/12)+(F1586*J1586))*0.765</f>
        <v>6.9172751659181619</v>
      </c>
      <c r="L1586" s="179">
        <f t="shared" si="95"/>
        <v>18.2</v>
      </c>
      <c r="M1586" s="179">
        <f t="shared" si="96"/>
        <v>2.4</v>
      </c>
    </row>
    <row r="1587" spans="1:13">
      <c r="A1587" s="180">
        <v>1710</v>
      </c>
      <c r="B1587" s="180" t="s">
        <v>149</v>
      </c>
      <c r="C1587" s="180" t="s">
        <v>91</v>
      </c>
      <c r="D1587" s="181">
        <v>0.22</v>
      </c>
      <c r="E1587" s="181">
        <v>50.8</v>
      </c>
      <c r="F1587" s="181">
        <v>0</v>
      </c>
      <c r="G1587" s="181">
        <v>0.96799999999999997</v>
      </c>
      <c r="H1587" s="181">
        <v>0.125</v>
      </c>
      <c r="I1587" s="181">
        <v>0.34100000000000003</v>
      </c>
      <c r="J1587" s="184">
        <v>0.62623829297185596</v>
      </c>
      <c r="K1587" s="179">
        <f t="shared" si="94"/>
        <v>0.90401672512440567</v>
      </c>
      <c r="L1587" s="179">
        <f t="shared" si="95"/>
        <v>2.4</v>
      </c>
      <c r="M1587" s="179">
        <f t="shared" si="96"/>
        <v>0.4</v>
      </c>
    </row>
    <row r="1588" spans="1:13">
      <c r="A1588" s="180">
        <v>1710</v>
      </c>
      <c r="B1588" s="180" t="s">
        <v>149</v>
      </c>
      <c r="C1588" s="180" t="s">
        <v>92</v>
      </c>
      <c r="D1588" s="181">
        <v>0.22</v>
      </c>
      <c r="E1588" s="181">
        <v>50.8</v>
      </c>
      <c r="F1588" s="181">
        <v>0</v>
      </c>
      <c r="G1588" s="181">
        <v>0.96799999999999997</v>
      </c>
      <c r="H1588" s="181">
        <v>0.125</v>
      </c>
      <c r="I1588" s="181">
        <v>0.34100000000000003</v>
      </c>
      <c r="J1588" s="184">
        <v>5.1629712866862398</v>
      </c>
      <c r="K1588" s="179">
        <f t="shared" si="94"/>
        <v>7.4530932504173668</v>
      </c>
      <c r="L1588" s="179">
        <f t="shared" si="95"/>
        <v>19.600000000000001</v>
      </c>
      <c r="M1588" s="179">
        <f t="shared" si="96"/>
        <v>3.7</v>
      </c>
    </row>
    <row r="1589" spans="1:13">
      <c r="A1589" s="180">
        <v>1710</v>
      </c>
      <c r="B1589" s="180" t="s">
        <v>149</v>
      </c>
      <c r="C1589" s="180" t="s">
        <v>91</v>
      </c>
      <c r="D1589" s="181">
        <v>0.22</v>
      </c>
      <c r="E1589" s="181">
        <v>50.8</v>
      </c>
      <c r="F1589" s="181">
        <v>0</v>
      </c>
      <c r="G1589" s="181">
        <v>0.96799999999999997</v>
      </c>
      <c r="H1589" s="181">
        <v>0.125</v>
      </c>
      <c r="I1589" s="181">
        <v>0.34100000000000003</v>
      </c>
      <c r="J1589" s="184">
        <v>7.7413421343308304</v>
      </c>
      <c r="K1589" s="179">
        <f t="shared" si="94"/>
        <v>11.175143460382175</v>
      </c>
      <c r="L1589" s="179">
        <f t="shared" si="95"/>
        <v>29.4</v>
      </c>
      <c r="M1589" s="179">
        <f t="shared" si="96"/>
        <v>5.5</v>
      </c>
    </row>
    <row r="1590" spans="1:13">
      <c r="A1590" s="180">
        <v>1710</v>
      </c>
      <c r="B1590" s="180" t="s">
        <v>149</v>
      </c>
      <c r="C1590" s="180" t="s">
        <v>91</v>
      </c>
      <c r="D1590" s="181">
        <v>0.22</v>
      </c>
      <c r="E1590" s="181">
        <v>50.8</v>
      </c>
      <c r="F1590" s="181">
        <v>0</v>
      </c>
      <c r="G1590" s="181">
        <v>0.96799999999999997</v>
      </c>
      <c r="H1590" s="181">
        <v>0.125</v>
      </c>
      <c r="I1590" s="181">
        <v>0.34100000000000003</v>
      </c>
      <c r="J1590" s="184">
        <v>7.4243930978008397</v>
      </c>
      <c r="K1590" s="179">
        <f t="shared" si="94"/>
        <v>10.717606396215366</v>
      </c>
      <c r="L1590" s="179">
        <f t="shared" si="95"/>
        <v>28.2</v>
      </c>
      <c r="M1590" s="179">
        <f t="shared" si="96"/>
        <v>5.3</v>
      </c>
    </row>
    <row r="1591" spans="1:13">
      <c r="A1591" s="180">
        <v>1710</v>
      </c>
      <c r="B1591" s="180" t="s">
        <v>97</v>
      </c>
      <c r="C1591" s="180" t="s">
        <v>91</v>
      </c>
      <c r="D1591" s="181">
        <v>0</v>
      </c>
      <c r="E1591" s="181">
        <v>49.3</v>
      </c>
      <c r="F1591" s="181">
        <v>0.33</v>
      </c>
      <c r="G1591" s="181">
        <v>0.96799999999999997</v>
      </c>
      <c r="H1591" s="181">
        <v>0.125</v>
      </c>
      <c r="I1591" s="181">
        <v>0.34100000000000003</v>
      </c>
      <c r="J1591" s="184">
        <v>5.6623602373591604</v>
      </c>
      <c r="K1591" s="179">
        <f t="shared" ref="K1591:K1592" si="98">((E1591*I1591*J1591/12)+(F1591*J1591))*0.765</f>
        <v>7.4979296788889691</v>
      </c>
      <c r="L1591" s="179">
        <f t="shared" si="95"/>
        <v>19.7</v>
      </c>
      <c r="M1591" s="179">
        <f t="shared" si="96"/>
        <v>2.6</v>
      </c>
    </row>
    <row r="1592" spans="1:13">
      <c r="A1592" s="180">
        <v>1710</v>
      </c>
      <c r="B1592" s="180" t="s">
        <v>97</v>
      </c>
      <c r="C1592" s="180" t="s">
        <v>92</v>
      </c>
      <c r="D1592" s="181">
        <v>0</v>
      </c>
      <c r="E1592" s="181">
        <v>49.3</v>
      </c>
      <c r="F1592" s="181">
        <v>0.33</v>
      </c>
      <c r="G1592" s="181">
        <v>0.96799999999999997</v>
      </c>
      <c r="H1592" s="181">
        <v>0.125</v>
      </c>
      <c r="I1592" s="181">
        <v>0.34100000000000003</v>
      </c>
      <c r="J1592" s="184">
        <v>24.161960630399999</v>
      </c>
      <c r="K1592" s="179">
        <f t="shared" si="98"/>
        <v>31.994552468692007</v>
      </c>
      <c r="L1592" s="179">
        <f t="shared" si="95"/>
        <v>84.3</v>
      </c>
      <c r="M1592" s="179">
        <f t="shared" si="96"/>
        <v>10.9</v>
      </c>
    </row>
    <row r="1593" spans="1:13">
      <c r="A1593" s="180">
        <v>1710</v>
      </c>
      <c r="B1593" s="180" t="s">
        <v>143</v>
      </c>
      <c r="C1593" s="180" t="s">
        <v>92</v>
      </c>
      <c r="D1593" s="181">
        <v>0.19</v>
      </c>
      <c r="E1593" s="181">
        <v>57.7</v>
      </c>
      <c r="F1593" s="181">
        <v>0</v>
      </c>
      <c r="G1593" s="181">
        <v>0.96799999999999997</v>
      </c>
      <c r="H1593" s="181">
        <v>0.125</v>
      </c>
      <c r="I1593" s="181">
        <v>0.34100000000000003</v>
      </c>
      <c r="J1593" s="184">
        <v>8.5251671790156802</v>
      </c>
      <c r="K1593" s="179">
        <f t="shared" si="94"/>
        <v>13.978219322013237</v>
      </c>
      <c r="L1593" s="179">
        <f t="shared" si="95"/>
        <v>36.799999999999997</v>
      </c>
      <c r="M1593" s="179">
        <f t="shared" si="96"/>
        <v>6.4</v>
      </c>
    </row>
    <row r="1594" spans="1:13">
      <c r="A1594" s="180">
        <v>1710</v>
      </c>
      <c r="B1594" s="180" t="s">
        <v>97</v>
      </c>
      <c r="C1594" s="180" t="s">
        <v>92</v>
      </c>
      <c r="D1594" s="181">
        <v>0</v>
      </c>
      <c r="E1594" s="181">
        <v>49.3</v>
      </c>
      <c r="F1594" s="181">
        <v>0.33</v>
      </c>
      <c r="G1594" s="181">
        <v>0.96799999999999997</v>
      </c>
      <c r="H1594" s="181">
        <v>0.125</v>
      </c>
      <c r="I1594" s="181">
        <v>0.34100000000000003</v>
      </c>
      <c r="J1594" s="184">
        <v>13.9135918757</v>
      </c>
      <c r="K1594" s="179">
        <f>((E1594*I1594*J1594/12)+(F1594*J1594))*0.765</f>
        <v>18.423966171642622</v>
      </c>
      <c r="L1594" s="179">
        <f t="shared" si="95"/>
        <v>48.5</v>
      </c>
      <c r="M1594" s="179">
        <f t="shared" si="96"/>
        <v>6.3</v>
      </c>
    </row>
    <row r="1595" spans="1:13">
      <c r="A1595" s="180">
        <v>1710</v>
      </c>
      <c r="B1595" s="180" t="s">
        <v>143</v>
      </c>
      <c r="C1595" s="180" t="s">
        <v>92</v>
      </c>
      <c r="D1595" s="181">
        <v>0.19</v>
      </c>
      <c r="E1595" s="181">
        <v>57.7</v>
      </c>
      <c r="F1595" s="181">
        <v>0</v>
      </c>
      <c r="G1595" s="181">
        <v>0.96799999999999997</v>
      </c>
      <c r="H1595" s="181">
        <v>0.125</v>
      </c>
      <c r="I1595" s="181">
        <v>0.34100000000000003</v>
      </c>
      <c r="J1595" s="184">
        <v>12.5743248095</v>
      </c>
      <c r="K1595" s="179">
        <f t="shared" si="94"/>
        <v>20.6173868878566</v>
      </c>
      <c r="L1595" s="179">
        <f t="shared" si="95"/>
        <v>54.3</v>
      </c>
      <c r="M1595" s="179">
        <f t="shared" si="96"/>
        <v>9.4</v>
      </c>
    </row>
    <row r="1596" spans="1:13">
      <c r="A1596" s="180">
        <v>1710</v>
      </c>
      <c r="B1596" s="180" t="s">
        <v>143</v>
      </c>
      <c r="C1596" s="180" t="s">
        <v>94</v>
      </c>
      <c r="D1596" s="181">
        <v>0.19</v>
      </c>
      <c r="E1596" s="181">
        <v>57.7</v>
      </c>
      <c r="F1596" s="181">
        <v>0</v>
      </c>
      <c r="G1596" s="181">
        <v>0.96799999999999997</v>
      </c>
      <c r="H1596" s="181">
        <v>0.125</v>
      </c>
      <c r="I1596" s="181">
        <v>0.34100000000000003</v>
      </c>
      <c r="J1596" s="184">
        <v>14.573032681999999</v>
      </c>
      <c r="K1596" s="179">
        <f t="shared" si="94"/>
        <v>23.894551595102286</v>
      </c>
      <c r="L1596" s="179">
        <f t="shared" si="95"/>
        <v>62.9</v>
      </c>
      <c r="M1596" s="179">
        <f t="shared" si="96"/>
        <v>10.9</v>
      </c>
    </row>
    <row r="1597" spans="1:13">
      <c r="A1597" s="180">
        <v>1710</v>
      </c>
      <c r="B1597" s="180" t="s">
        <v>143</v>
      </c>
      <c r="C1597" s="180" t="s">
        <v>94</v>
      </c>
      <c r="D1597" s="181">
        <v>0.19</v>
      </c>
      <c r="E1597" s="181">
        <v>57.7</v>
      </c>
      <c r="F1597" s="181">
        <v>0</v>
      </c>
      <c r="G1597" s="181">
        <v>0.96799999999999997</v>
      </c>
      <c r="H1597" s="181">
        <v>0.125</v>
      </c>
      <c r="I1597" s="181">
        <v>0.34100000000000003</v>
      </c>
      <c r="J1597" s="184">
        <v>22.718689642099999</v>
      </c>
      <c r="K1597" s="179">
        <f t="shared" si="94"/>
        <v>37.250510149255582</v>
      </c>
      <c r="L1597" s="179">
        <f t="shared" si="95"/>
        <v>98.1</v>
      </c>
      <c r="M1597" s="179">
        <f t="shared" si="96"/>
        <v>17</v>
      </c>
    </row>
    <row r="1598" spans="1:13">
      <c r="A1598" s="180">
        <v>1710</v>
      </c>
      <c r="B1598" s="180" t="s">
        <v>143</v>
      </c>
      <c r="C1598" s="180" t="s">
        <v>92</v>
      </c>
      <c r="D1598" s="181">
        <v>0.19</v>
      </c>
      <c r="E1598" s="181">
        <v>57.7</v>
      </c>
      <c r="F1598" s="181">
        <v>0</v>
      </c>
      <c r="G1598" s="181">
        <v>0.96799999999999997</v>
      </c>
      <c r="H1598" s="181">
        <v>0.125</v>
      </c>
      <c r="I1598" s="181">
        <v>0.34100000000000003</v>
      </c>
      <c r="J1598" s="184">
        <v>0.12851893144534901</v>
      </c>
      <c r="K1598" s="179">
        <f t="shared" si="94"/>
        <v>0.21072499495327116</v>
      </c>
      <c r="L1598" s="179">
        <f t="shared" si="95"/>
        <v>0.6</v>
      </c>
      <c r="M1598" s="179">
        <f t="shared" si="96"/>
        <v>0.1</v>
      </c>
    </row>
    <row r="1599" spans="1:13">
      <c r="A1599" s="180">
        <v>1710</v>
      </c>
      <c r="B1599" s="180" t="s">
        <v>143</v>
      </c>
      <c r="C1599" s="180" t="s">
        <v>94</v>
      </c>
      <c r="D1599" s="181">
        <v>0.19</v>
      </c>
      <c r="E1599" s="181">
        <v>57.7</v>
      </c>
      <c r="F1599" s="181">
        <v>0</v>
      </c>
      <c r="G1599" s="181">
        <v>0.96799999999999997</v>
      </c>
      <c r="H1599" s="181">
        <v>0.125</v>
      </c>
      <c r="I1599" s="181">
        <v>0.34100000000000003</v>
      </c>
      <c r="J1599" s="184">
        <v>14.064072189799999</v>
      </c>
      <c r="K1599" s="179">
        <f t="shared" si="94"/>
        <v>23.060038765403988</v>
      </c>
      <c r="L1599" s="179">
        <f t="shared" si="95"/>
        <v>60.7</v>
      </c>
      <c r="M1599" s="179">
        <f t="shared" si="96"/>
        <v>10.5</v>
      </c>
    </row>
    <row r="1600" spans="1:13">
      <c r="A1600" s="180">
        <v>1710</v>
      </c>
      <c r="B1600" s="180" t="s">
        <v>143</v>
      </c>
      <c r="C1600" s="180" t="s">
        <v>94</v>
      </c>
      <c r="D1600" s="181">
        <v>0.19</v>
      </c>
      <c r="E1600" s="181">
        <v>57.7</v>
      </c>
      <c r="F1600" s="181">
        <v>0</v>
      </c>
      <c r="G1600" s="181">
        <v>0.96799999999999997</v>
      </c>
      <c r="H1600" s="181">
        <v>0.125</v>
      </c>
      <c r="I1600" s="181">
        <v>0.34100000000000003</v>
      </c>
      <c r="J1600" s="184">
        <v>5.2108302630142402</v>
      </c>
      <c r="K1600" s="179">
        <f t="shared" si="94"/>
        <v>8.5438944171657756</v>
      </c>
      <c r="L1600" s="179">
        <f t="shared" si="95"/>
        <v>22.5</v>
      </c>
      <c r="M1600" s="179">
        <f t="shared" si="96"/>
        <v>3.9</v>
      </c>
    </row>
    <row r="1601" spans="1:13">
      <c r="A1601" s="180">
        <v>1710</v>
      </c>
      <c r="B1601" s="180" t="s">
        <v>143</v>
      </c>
      <c r="C1601" s="180" t="s">
        <v>94</v>
      </c>
      <c r="D1601" s="181">
        <v>0.19</v>
      </c>
      <c r="E1601" s="181">
        <v>57.7</v>
      </c>
      <c r="F1601" s="181">
        <v>0</v>
      </c>
      <c r="G1601" s="181">
        <v>0.96799999999999997</v>
      </c>
      <c r="H1601" s="181">
        <v>0.125</v>
      </c>
      <c r="I1601" s="181">
        <v>0.34100000000000003</v>
      </c>
      <c r="J1601" s="184">
        <v>1.54809540325202</v>
      </c>
      <c r="K1601" s="179">
        <f t="shared" si="94"/>
        <v>2.5383217271471481</v>
      </c>
      <c r="L1601" s="179">
        <f t="shared" si="95"/>
        <v>6.7</v>
      </c>
      <c r="M1601" s="179">
        <f t="shared" si="96"/>
        <v>1.2</v>
      </c>
    </row>
    <row r="1602" spans="1:13">
      <c r="A1602" s="180">
        <v>1710</v>
      </c>
      <c r="B1602" s="180" t="s">
        <v>143</v>
      </c>
      <c r="C1602" s="180" t="s">
        <v>92</v>
      </c>
      <c r="D1602" s="181">
        <v>0.19</v>
      </c>
      <c r="E1602" s="181">
        <v>57.7</v>
      </c>
      <c r="F1602" s="181">
        <v>0</v>
      </c>
      <c r="G1602" s="181">
        <v>0.96799999999999997</v>
      </c>
      <c r="H1602" s="181">
        <v>0.125</v>
      </c>
      <c r="I1602" s="181">
        <v>0.34100000000000003</v>
      </c>
      <c r="J1602" s="184">
        <v>31.211517476299999</v>
      </c>
      <c r="K1602" s="179">
        <f t="shared" si="94"/>
        <v>51.175704534036328</v>
      </c>
      <c r="L1602" s="179">
        <f t="shared" si="95"/>
        <v>134.80000000000001</v>
      </c>
      <c r="M1602" s="179">
        <f t="shared" si="96"/>
        <v>23.3</v>
      </c>
    </row>
    <row r="1603" spans="1:13">
      <c r="A1603" s="180">
        <v>1760</v>
      </c>
      <c r="B1603" s="180" t="s">
        <v>96</v>
      </c>
      <c r="C1603" s="180" t="s">
        <v>94</v>
      </c>
      <c r="D1603" s="181">
        <v>0.8</v>
      </c>
      <c r="E1603" s="181">
        <v>49.9</v>
      </c>
      <c r="F1603" s="181">
        <v>0</v>
      </c>
      <c r="G1603" s="181">
        <v>0.70899999999999996</v>
      </c>
      <c r="H1603" s="181">
        <v>0.11700000000000001</v>
      </c>
      <c r="I1603" s="181">
        <v>0.34100000000000003</v>
      </c>
      <c r="J1603" s="184">
        <v>4.7235332391865903</v>
      </c>
      <c r="K1603" s="179">
        <f t="shared" ref="K1603:K1666" si="99">(E1603*I1603*J1603/12)+(F1603*J1603)</f>
        <v>6.6979307703895925</v>
      </c>
      <c r="L1603" s="179">
        <f t="shared" ref="L1603:L1666" si="100">ROUND(2.721*G1603*K1603,1)</f>
        <v>12.9</v>
      </c>
      <c r="M1603" s="179">
        <f t="shared" ref="M1603:M1666" si="101">ROUND((2.721*H1603*K1603)+(D1603*J1603),1)</f>
        <v>5.9</v>
      </c>
    </row>
    <row r="1604" spans="1:13">
      <c r="A1604" s="180">
        <v>1760</v>
      </c>
      <c r="B1604" s="180" t="s">
        <v>96</v>
      </c>
      <c r="C1604" s="180" t="s">
        <v>94</v>
      </c>
      <c r="D1604" s="181">
        <v>0.8</v>
      </c>
      <c r="E1604" s="181">
        <v>49.9</v>
      </c>
      <c r="F1604" s="181">
        <v>0</v>
      </c>
      <c r="G1604" s="181">
        <v>0.70899999999999996</v>
      </c>
      <c r="H1604" s="181">
        <v>0.11700000000000001</v>
      </c>
      <c r="I1604" s="181">
        <v>0.34100000000000003</v>
      </c>
      <c r="J1604" s="184">
        <v>16.495745786000001</v>
      </c>
      <c r="K1604" s="179">
        <f t="shared" si="99"/>
        <v>23.390830059999786</v>
      </c>
      <c r="L1604" s="179">
        <f t="shared" si="100"/>
        <v>45.1</v>
      </c>
      <c r="M1604" s="179">
        <f t="shared" si="101"/>
        <v>20.6</v>
      </c>
    </row>
    <row r="1605" spans="1:13">
      <c r="A1605" s="180">
        <v>1760</v>
      </c>
      <c r="B1605" s="180" t="s">
        <v>96</v>
      </c>
      <c r="C1605" s="180" t="s">
        <v>94</v>
      </c>
      <c r="D1605" s="181">
        <v>0.8</v>
      </c>
      <c r="E1605" s="181">
        <v>49.9</v>
      </c>
      <c r="F1605" s="181">
        <v>0</v>
      </c>
      <c r="G1605" s="181">
        <v>0.70899999999999996</v>
      </c>
      <c r="H1605" s="181">
        <v>0.11700000000000001</v>
      </c>
      <c r="I1605" s="181">
        <v>0.34100000000000003</v>
      </c>
      <c r="J1605" s="184">
        <v>13.681073337200001</v>
      </c>
      <c r="K1605" s="179">
        <f t="shared" si="99"/>
        <v>19.399647983205128</v>
      </c>
      <c r="L1605" s="179">
        <f t="shared" si="100"/>
        <v>37.4</v>
      </c>
      <c r="M1605" s="179">
        <f t="shared" si="101"/>
        <v>17.100000000000001</v>
      </c>
    </row>
    <row r="1606" spans="1:13">
      <c r="A1606" s="180">
        <v>1760</v>
      </c>
      <c r="B1606" s="180" t="s">
        <v>96</v>
      </c>
      <c r="C1606" s="180" t="s">
        <v>94</v>
      </c>
      <c r="D1606" s="181">
        <v>0.8</v>
      </c>
      <c r="E1606" s="181">
        <v>49.9</v>
      </c>
      <c r="F1606" s="181">
        <v>0</v>
      </c>
      <c r="G1606" s="181">
        <v>0.70899999999999996</v>
      </c>
      <c r="H1606" s="181">
        <v>0.11700000000000001</v>
      </c>
      <c r="I1606" s="181">
        <v>0.34100000000000003</v>
      </c>
      <c r="J1606" s="184">
        <v>82.660921513900007</v>
      </c>
      <c r="K1606" s="179">
        <f t="shared" si="99"/>
        <v>117.21249786569761</v>
      </c>
      <c r="L1606" s="179">
        <f t="shared" si="100"/>
        <v>226.1</v>
      </c>
      <c r="M1606" s="179">
        <f t="shared" si="101"/>
        <v>103.4</v>
      </c>
    </row>
    <row r="1607" spans="1:13">
      <c r="A1607" s="180">
        <v>1760</v>
      </c>
      <c r="B1607" s="180" t="s">
        <v>96</v>
      </c>
      <c r="C1607" s="180" t="s">
        <v>94</v>
      </c>
      <c r="D1607" s="181">
        <v>0.8</v>
      </c>
      <c r="E1607" s="181">
        <v>49.9</v>
      </c>
      <c r="F1607" s="181">
        <v>0</v>
      </c>
      <c r="G1607" s="181">
        <v>0.70899999999999996</v>
      </c>
      <c r="H1607" s="181">
        <v>0.11700000000000001</v>
      </c>
      <c r="I1607" s="181">
        <v>0.34100000000000003</v>
      </c>
      <c r="J1607" s="184">
        <v>0.17836959713339101</v>
      </c>
      <c r="K1607" s="179">
        <f t="shared" si="99"/>
        <v>0.25292660232183906</v>
      </c>
      <c r="L1607" s="179">
        <f t="shared" si="100"/>
        <v>0.5</v>
      </c>
      <c r="M1607" s="179">
        <f t="shared" si="101"/>
        <v>0.2</v>
      </c>
    </row>
    <row r="1608" spans="1:13">
      <c r="A1608" s="180">
        <v>1760</v>
      </c>
      <c r="B1608" s="180" t="s">
        <v>96</v>
      </c>
      <c r="C1608" s="180" t="s">
        <v>94</v>
      </c>
      <c r="D1608" s="181">
        <v>0.8</v>
      </c>
      <c r="E1608" s="181">
        <v>49.9</v>
      </c>
      <c r="F1608" s="181">
        <v>0</v>
      </c>
      <c r="G1608" s="181">
        <v>0.70899999999999996</v>
      </c>
      <c r="H1608" s="181">
        <v>0.11700000000000001</v>
      </c>
      <c r="I1608" s="181">
        <v>0.34100000000000003</v>
      </c>
      <c r="J1608" s="184">
        <v>102.912537821</v>
      </c>
      <c r="K1608" s="179">
        <f t="shared" si="99"/>
        <v>145.92912102569616</v>
      </c>
      <c r="L1608" s="179">
        <f t="shared" si="100"/>
        <v>281.5</v>
      </c>
      <c r="M1608" s="179">
        <f t="shared" si="101"/>
        <v>128.80000000000001</v>
      </c>
    </row>
    <row r="1609" spans="1:13">
      <c r="A1609" s="180">
        <v>1760</v>
      </c>
      <c r="B1609" s="180" t="s">
        <v>96</v>
      </c>
      <c r="C1609" s="180" t="s">
        <v>94</v>
      </c>
      <c r="D1609" s="181">
        <v>0.8</v>
      </c>
      <c r="E1609" s="181">
        <v>49.9</v>
      </c>
      <c r="F1609" s="181">
        <v>0</v>
      </c>
      <c r="G1609" s="181">
        <v>0.70899999999999996</v>
      </c>
      <c r="H1609" s="181">
        <v>0.11700000000000001</v>
      </c>
      <c r="I1609" s="181">
        <v>0.34100000000000003</v>
      </c>
      <c r="J1609" s="184">
        <v>65.0152142532</v>
      </c>
      <c r="K1609" s="179">
        <f t="shared" si="99"/>
        <v>92.191032017585499</v>
      </c>
      <c r="L1609" s="179">
        <f t="shared" si="100"/>
        <v>177.9</v>
      </c>
      <c r="M1609" s="179">
        <f t="shared" si="101"/>
        <v>81.400000000000006</v>
      </c>
    </row>
    <row r="1610" spans="1:13">
      <c r="A1610" s="180">
        <v>1760</v>
      </c>
      <c r="B1610" s="180" t="s">
        <v>96</v>
      </c>
      <c r="C1610" s="180" t="s">
        <v>91</v>
      </c>
      <c r="D1610" s="181">
        <v>0.8</v>
      </c>
      <c r="E1610" s="181">
        <v>49.9</v>
      </c>
      <c r="F1610" s="181">
        <v>0</v>
      </c>
      <c r="G1610" s="181">
        <v>0.70899999999999996</v>
      </c>
      <c r="H1610" s="181">
        <v>0.11700000000000001</v>
      </c>
      <c r="I1610" s="181">
        <v>0.34100000000000003</v>
      </c>
      <c r="J1610" s="184">
        <v>4.5238937139805699</v>
      </c>
      <c r="K1610" s="179">
        <f t="shared" si="99"/>
        <v>6.4148435873101661</v>
      </c>
      <c r="L1610" s="179">
        <f t="shared" si="100"/>
        <v>12.4</v>
      </c>
      <c r="M1610" s="179">
        <f t="shared" si="101"/>
        <v>5.7</v>
      </c>
    </row>
    <row r="1611" spans="1:13">
      <c r="A1611" s="180">
        <v>1760</v>
      </c>
      <c r="B1611" s="180" t="s">
        <v>96</v>
      </c>
      <c r="C1611" s="180" t="s">
        <v>94</v>
      </c>
      <c r="D1611" s="181">
        <v>0.8</v>
      </c>
      <c r="E1611" s="181">
        <v>49.9</v>
      </c>
      <c r="F1611" s="181">
        <v>0</v>
      </c>
      <c r="G1611" s="181">
        <v>0.70899999999999996</v>
      </c>
      <c r="H1611" s="181">
        <v>0.11700000000000001</v>
      </c>
      <c r="I1611" s="181">
        <v>0.34100000000000003</v>
      </c>
      <c r="J1611" s="184">
        <v>14.900108295700001</v>
      </c>
      <c r="K1611" s="179">
        <f t="shared" si="99"/>
        <v>21.128229395733474</v>
      </c>
      <c r="L1611" s="179">
        <f t="shared" si="100"/>
        <v>40.799999999999997</v>
      </c>
      <c r="M1611" s="179">
        <f t="shared" si="101"/>
        <v>18.600000000000001</v>
      </c>
    </row>
    <row r="1612" spans="1:13">
      <c r="A1612" s="180">
        <v>1760</v>
      </c>
      <c r="B1612" s="180" t="s">
        <v>96</v>
      </c>
      <c r="C1612" s="180" t="s">
        <v>94</v>
      </c>
      <c r="D1612" s="181">
        <v>0.8</v>
      </c>
      <c r="E1612" s="181">
        <v>49.9</v>
      </c>
      <c r="F1612" s="181">
        <v>0</v>
      </c>
      <c r="G1612" s="181">
        <v>0.70899999999999996</v>
      </c>
      <c r="H1612" s="181">
        <v>0.11700000000000001</v>
      </c>
      <c r="I1612" s="181">
        <v>0.34100000000000003</v>
      </c>
      <c r="J1612" s="184">
        <v>4.4586123606740102</v>
      </c>
      <c r="K1612" s="179">
        <f t="shared" si="99"/>
        <v>6.3222751723327413</v>
      </c>
      <c r="L1612" s="179">
        <f t="shared" si="100"/>
        <v>12.2</v>
      </c>
      <c r="M1612" s="179">
        <f t="shared" si="101"/>
        <v>5.6</v>
      </c>
    </row>
    <row r="1613" spans="1:13">
      <c r="A1613" s="180">
        <v>1760</v>
      </c>
      <c r="B1613" s="180" t="s">
        <v>96</v>
      </c>
      <c r="C1613" s="180" t="s">
        <v>94</v>
      </c>
      <c r="D1613" s="181">
        <v>0.8</v>
      </c>
      <c r="E1613" s="181">
        <v>49.9</v>
      </c>
      <c r="F1613" s="181">
        <v>0</v>
      </c>
      <c r="G1613" s="181">
        <v>0.70899999999999996</v>
      </c>
      <c r="H1613" s="181">
        <v>0.11700000000000001</v>
      </c>
      <c r="I1613" s="181">
        <v>0.34100000000000003</v>
      </c>
      <c r="J1613" s="184">
        <v>6.5835127996755096</v>
      </c>
      <c r="K1613" s="179">
        <f t="shared" si="99"/>
        <v>9.3353662873332102</v>
      </c>
      <c r="L1613" s="179">
        <f t="shared" si="100"/>
        <v>18</v>
      </c>
      <c r="M1613" s="179">
        <f t="shared" si="101"/>
        <v>8.1999999999999993</v>
      </c>
    </row>
    <row r="1614" spans="1:13">
      <c r="A1614" s="180">
        <v>1760</v>
      </c>
      <c r="B1614" s="180" t="s">
        <v>96</v>
      </c>
      <c r="C1614" s="180" t="s">
        <v>94</v>
      </c>
      <c r="D1614" s="181">
        <v>0.8</v>
      </c>
      <c r="E1614" s="181">
        <v>49.9</v>
      </c>
      <c r="F1614" s="181">
        <v>0</v>
      </c>
      <c r="G1614" s="181">
        <v>0.70899999999999996</v>
      </c>
      <c r="H1614" s="181">
        <v>0.11700000000000001</v>
      </c>
      <c r="I1614" s="181">
        <v>0.34100000000000003</v>
      </c>
      <c r="J1614" s="184">
        <v>15.286357402</v>
      </c>
      <c r="K1614" s="179">
        <f t="shared" si="99"/>
        <v>21.67592740972432</v>
      </c>
      <c r="L1614" s="179">
        <f t="shared" si="100"/>
        <v>41.8</v>
      </c>
      <c r="M1614" s="179">
        <f t="shared" si="101"/>
        <v>19.100000000000001</v>
      </c>
    </row>
    <row r="1615" spans="1:13">
      <c r="A1615" s="180">
        <v>1760</v>
      </c>
      <c r="B1615" s="180" t="s">
        <v>96</v>
      </c>
      <c r="C1615" s="180" t="s">
        <v>94</v>
      </c>
      <c r="D1615" s="181">
        <v>0.8</v>
      </c>
      <c r="E1615" s="181">
        <v>49.9</v>
      </c>
      <c r="F1615" s="181">
        <v>0</v>
      </c>
      <c r="G1615" s="181">
        <v>0.70899999999999996</v>
      </c>
      <c r="H1615" s="181">
        <v>0.11700000000000001</v>
      </c>
      <c r="I1615" s="181">
        <v>0.34100000000000003</v>
      </c>
      <c r="J1615" s="184">
        <v>6.1470651335300701</v>
      </c>
      <c r="K1615" s="179">
        <f t="shared" si="99"/>
        <v>8.7164871338028611</v>
      </c>
      <c r="L1615" s="179">
        <f t="shared" si="100"/>
        <v>16.8</v>
      </c>
      <c r="M1615" s="179">
        <f t="shared" si="101"/>
        <v>7.7</v>
      </c>
    </row>
    <row r="1616" spans="1:13">
      <c r="A1616" s="180">
        <v>1760</v>
      </c>
      <c r="B1616" s="180" t="s">
        <v>96</v>
      </c>
      <c r="C1616" s="180" t="s">
        <v>92</v>
      </c>
      <c r="D1616" s="181">
        <v>0.8</v>
      </c>
      <c r="E1616" s="181">
        <v>49.9</v>
      </c>
      <c r="F1616" s="181">
        <v>0</v>
      </c>
      <c r="G1616" s="181">
        <v>0.70899999999999996</v>
      </c>
      <c r="H1616" s="181">
        <v>0.11700000000000001</v>
      </c>
      <c r="I1616" s="181">
        <v>0.34100000000000003</v>
      </c>
      <c r="J1616" s="184">
        <v>148.94651480100001</v>
      </c>
      <c r="K1616" s="179">
        <f t="shared" si="99"/>
        <v>211.20491676686137</v>
      </c>
      <c r="L1616" s="179">
        <f t="shared" si="100"/>
        <v>407.5</v>
      </c>
      <c r="M1616" s="179">
        <f t="shared" si="101"/>
        <v>186.4</v>
      </c>
    </row>
    <row r="1617" spans="1:13">
      <c r="A1617" s="180">
        <v>1760</v>
      </c>
      <c r="B1617" s="180" t="s">
        <v>96</v>
      </c>
      <c r="C1617" s="180" t="s">
        <v>94</v>
      </c>
      <c r="D1617" s="181">
        <v>0.8</v>
      </c>
      <c r="E1617" s="181">
        <v>49.9</v>
      </c>
      <c r="F1617" s="181">
        <v>0</v>
      </c>
      <c r="G1617" s="181">
        <v>0.70899999999999996</v>
      </c>
      <c r="H1617" s="181">
        <v>0.11700000000000001</v>
      </c>
      <c r="I1617" s="181">
        <v>0.34100000000000003</v>
      </c>
      <c r="J1617" s="184">
        <v>1.89645910380512</v>
      </c>
      <c r="K1617" s="179">
        <f t="shared" si="99"/>
        <v>2.6891632053697951</v>
      </c>
      <c r="L1617" s="179">
        <f t="shared" si="100"/>
        <v>5.2</v>
      </c>
      <c r="M1617" s="179">
        <f t="shared" si="101"/>
        <v>2.4</v>
      </c>
    </row>
    <row r="1618" spans="1:13">
      <c r="A1618" s="180">
        <v>1760</v>
      </c>
      <c r="B1618" s="180" t="s">
        <v>96</v>
      </c>
      <c r="C1618" s="180" t="s">
        <v>92</v>
      </c>
      <c r="D1618" s="181">
        <v>0.8</v>
      </c>
      <c r="E1618" s="181">
        <v>49.9</v>
      </c>
      <c r="F1618" s="181">
        <v>0</v>
      </c>
      <c r="G1618" s="181">
        <v>0.70899999999999996</v>
      </c>
      <c r="H1618" s="181">
        <v>0.11700000000000001</v>
      </c>
      <c r="I1618" s="181">
        <v>0.34100000000000003</v>
      </c>
      <c r="J1618" s="184">
        <v>7.8346760190743598</v>
      </c>
      <c r="K1618" s="179">
        <f t="shared" si="99"/>
        <v>11.109505306080619</v>
      </c>
      <c r="L1618" s="179">
        <f t="shared" si="100"/>
        <v>21.4</v>
      </c>
      <c r="M1618" s="179">
        <f t="shared" si="101"/>
        <v>9.8000000000000007</v>
      </c>
    </row>
    <row r="1619" spans="1:13">
      <c r="A1619" s="180">
        <v>1760</v>
      </c>
      <c r="B1619" s="180" t="s">
        <v>96</v>
      </c>
      <c r="C1619" s="180" t="s">
        <v>94</v>
      </c>
      <c r="D1619" s="181">
        <v>0.8</v>
      </c>
      <c r="E1619" s="181">
        <v>49.9</v>
      </c>
      <c r="F1619" s="181">
        <v>0</v>
      </c>
      <c r="G1619" s="181">
        <v>0.70899999999999996</v>
      </c>
      <c r="H1619" s="181">
        <v>0.11700000000000001</v>
      </c>
      <c r="I1619" s="181">
        <v>0.34100000000000003</v>
      </c>
      <c r="J1619" s="184">
        <v>2.1016914437762599</v>
      </c>
      <c r="K1619" s="179">
        <f t="shared" si="99"/>
        <v>2.9801809531793721</v>
      </c>
      <c r="L1619" s="179">
        <f t="shared" si="100"/>
        <v>5.7</v>
      </c>
      <c r="M1619" s="179">
        <f t="shared" si="101"/>
        <v>2.6</v>
      </c>
    </row>
    <row r="1620" spans="1:13">
      <c r="A1620" s="180">
        <v>1760</v>
      </c>
      <c r="B1620" s="180" t="s">
        <v>143</v>
      </c>
      <c r="C1620" s="180" t="s">
        <v>92</v>
      </c>
      <c r="D1620" s="181">
        <v>0.19</v>
      </c>
      <c r="E1620" s="181">
        <v>57.7</v>
      </c>
      <c r="F1620" s="181">
        <v>0</v>
      </c>
      <c r="G1620" s="181">
        <v>0.70899999999999996</v>
      </c>
      <c r="H1620" s="181">
        <v>0.11700000000000001</v>
      </c>
      <c r="I1620" s="181">
        <v>0.34100000000000003</v>
      </c>
      <c r="J1620" s="184">
        <v>6.1137483049839396</v>
      </c>
      <c r="K1620" s="179">
        <f t="shared" si="99"/>
        <v>10.024356460364377</v>
      </c>
      <c r="L1620" s="179">
        <f t="shared" si="100"/>
        <v>19.3</v>
      </c>
      <c r="M1620" s="179">
        <f t="shared" si="101"/>
        <v>4.4000000000000004</v>
      </c>
    </row>
    <row r="1621" spans="1:13">
      <c r="A1621" s="180">
        <v>1760</v>
      </c>
      <c r="B1621" s="180" t="s">
        <v>143</v>
      </c>
      <c r="C1621" s="180" t="s">
        <v>92</v>
      </c>
      <c r="D1621" s="181">
        <v>0.19</v>
      </c>
      <c r="E1621" s="181">
        <v>57.7</v>
      </c>
      <c r="F1621" s="181">
        <v>0</v>
      </c>
      <c r="G1621" s="181">
        <v>0.70899999999999996</v>
      </c>
      <c r="H1621" s="181">
        <v>0.11700000000000001</v>
      </c>
      <c r="I1621" s="181">
        <v>0.34100000000000003</v>
      </c>
      <c r="J1621" s="184">
        <v>36.310959277800002</v>
      </c>
      <c r="K1621" s="179">
        <f t="shared" si="99"/>
        <v>59.536961788517466</v>
      </c>
      <c r="L1621" s="179">
        <f t="shared" si="100"/>
        <v>114.9</v>
      </c>
      <c r="M1621" s="179">
        <f t="shared" si="101"/>
        <v>25.9</v>
      </c>
    </row>
    <row r="1622" spans="1:13">
      <c r="A1622" s="180">
        <v>1800</v>
      </c>
      <c r="B1622" s="180" t="s">
        <v>143</v>
      </c>
      <c r="C1622" s="180" t="s">
        <v>92</v>
      </c>
      <c r="D1622" s="181">
        <v>0.19</v>
      </c>
      <c r="E1622" s="181">
        <v>57.7</v>
      </c>
      <c r="F1622" s="181">
        <v>0</v>
      </c>
      <c r="G1622" s="181">
        <v>1.2450000000000001</v>
      </c>
      <c r="H1622" s="181">
        <v>0.21299999999999999</v>
      </c>
      <c r="I1622" s="181">
        <v>0.28899999999999998</v>
      </c>
      <c r="J1622" s="184">
        <v>0.19859068059590601</v>
      </c>
      <c r="K1622" s="179">
        <f t="shared" si="99"/>
        <v>0.27596326467840931</v>
      </c>
      <c r="L1622" s="179">
        <f t="shared" si="100"/>
        <v>0.9</v>
      </c>
      <c r="M1622" s="179">
        <f t="shared" si="101"/>
        <v>0.2</v>
      </c>
    </row>
    <row r="1623" spans="1:13">
      <c r="A1623" s="180">
        <v>1800</v>
      </c>
      <c r="B1623" s="180" t="s">
        <v>143</v>
      </c>
      <c r="C1623" s="180" t="s">
        <v>91</v>
      </c>
      <c r="D1623" s="181">
        <v>0.19</v>
      </c>
      <c r="E1623" s="181">
        <v>57.7</v>
      </c>
      <c r="F1623" s="181">
        <v>0</v>
      </c>
      <c r="G1623" s="181">
        <v>1.2450000000000001</v>
      </c>
      <c r="H1623" s="181">
        <v>0.21299999999999999</v>
      </c>
      <c r="I1623" s="181">
        <v>0.28899999999999998</v>
      </c>
      <c r="J1623" s="184">
        <v>5.4438743137986298</v>
      </c>
      <c r="K1623" s="179">
        <f t="shared" si="99"/>
        <v>7.564853112073858</v>
      </c>
      <c r="L1623" s="179">
        <f t="shared" si="100"/>
        <v>25.6</v>
      </c>
      <c r="M1623" s="179">
        <f t="shared" si="101"/>
        <v>5.4</v>
      </c>
    </row>
    <row r="1624" spans="1:13">
      <c r="A1624" s="180">
        <v>1800</v>
      </c>
      <c r="B1624" s="180" t="s">
        <v>143</v>
      </c>
      <c r="C1624" s="180" t="s">
        <v>91</v>
      </c>
      <c r="D1624" s="181">
        <v>0.19</v>
      </c>
      <c r="E1624" s="181">
        <v>57.7</v>
      </c>
      <c r="F1624" s="181">
        <v>0</v>
      </c>
      <c r="G1624" s="181">
        <v>1.2450000000000001</v>
      </c>
      <c r="H1624" s="181">
        <v>0.21299999999999999</v>
      </c>
      <c r="I1624" s="181">
        <v>0.28899999999999998</v>
      </c>
      <c r="J1624" s="184">
        <v>8.8639348021608E-3</v>
      </c>
      <c r="K1624" s="179">
        <f t="shared" si="99"/>
        <v>1.2317397667206E-2</v>
      </c>
      <c r="L1624" s="179">
        <f t="shared" si="100"/>
        <v>0</v>
      </c>
      <c r="M1624" s="179">
        <f t="shared" si="101"/>
        <v>0</v>
      </c>
    </row>
    <row r="1625" spans="1:13">
      <c r="A1625" s="180">
        <v>1800</v>
      </c>
      <c r="B1625" s="180" t="s">
        <v>143</v>
      </c>
      <c r="D1625" s="181">
        <v>0.19</v>
      </c>
      <c r="E1625" s="181">
        <v>57.7</v>
      </c>
      <c r="F1625" s="181">
        <v>0</v>
      </c>
      <c r="G1625" s="181">
        <v>1.2450000000000001</v>
      </c>
      <c r="H1625" s="181">
        <v>0.21299999999999999</v>
      </c>
      <c r="I1625" s="181">
        <v>0.28899999999999998</v>
      </c>
      <c r="J1625" s="184">
        <v>2.3136273463721999E-4</v>
      </c>
      <c r="K1625" s="179">
        <f t="shared" si="99"/>
        <v>3.2150358407466954E-4</v>
      </c>
      <c r="L1625" s="179">
        <f t="shared" si="100"/>
        <v>0</v>
      </c>
      <c r="M1625" s="179">
        <f t="shared" si="101"/>
        <v>0</v>
      </c>
    </row>
    <row r="1626" spans="1:13">
      <c r="A1626" s="180">
        <v>1800</v>
      </c>
      <c r="B1626" s="180" t="s">
        <v>97</v>
      </c>
      <c r="C1626" s="180" t="s">
        <v>92</v>
      </c>
      <c r="D1626" s="181">
        <v>0</v>
      </c>
      <c r="E1626" s="181">
        <v>49.3</v>
      </c>
      <c r="F1626" s="181">
        <v>0.33</v>
      </c>
      <c r="G1626" s="181">
        <v>1.2450000000000001</v>
      </c>
      <c r="H1626" s="181">
        <v>0.21299999999999999</v>
      </c>
      <c r="I1626" s="181">
        <v>0.28899999999999998</v>
      </c>
      <c r="J1626" s="184">
        <v>6.8000212987941504</v>
      </c>
      <c r="K1626" s="179">
        <f>((E1626*I1626*J1626/12)+(F1626*J1626))*0.765</f>
        <v>7.8930626723809585</v>
      </c>
      <c r="L1626" s="179">
        <f t="shared" si="100"/>
        <v>26.7</v>
      </c>
      <c r="M1626" s="179">
        <f t="shared" si="101"/>
        <v>4.5999999999999996</v>
      </c>
    </row>
    <row r="1627" spans="1:13">
      <c r="A1627" s="180">
        <v>1800</v>
      </c>
      <c r="B1627" s="180" t="s">
        <v>143</v>
      </c>
      <c r="C1627" s="180" t="s">
        <v>94</v>
      </c>
      <c r="D1627" s="181">
        <v>0.19</v>
      </c>
      <c r="E1627" s="181">
        <v>57.7</v>
      </c>
      <c r="F1627" s="181">
        <v>0</v>
      </c>
      <c r="G1627" s="181">
        <v>1.2450000000000001</v>
      </c>
      <c r="H1627" s="181">
        <v>0.21299999999999999</v>
      </c>
      <c r="I1627" s="181">
        <v>0.28899999999999998</v>
      </c>
      <c r="J1627" s="184">
        <v>5.6864187226117</v>
      </c>
      <c r="K1627" s="179">
        <f t="shared" si="99"/>
        <v>7.9018948437639063</v>
      </c>
      <c r="L1627" s="179">
        <f t="shared" si="100"/>
        <v>26.8</v>
      </c>
      <c r="M1627" s="179">
        <f t="shared" si="101"/>
        <v>5.7</v>
      </c>
    </row>
    <row r="1628" spans="1:13">
      <c r="A1628" s="180">
        <v>1800</v>
      </c>
      <c r="B1628" s="180" t="s">
        <v>149</v>
      </c>
      <c r="C1628" s="180" t="s">
        <v>92</v>
      </c>
      <c r="D1628" s="181">
        <v>0.22</v>
      </c>
      <c r="E1628" s="181">
        <v>50.8</v>
      </c>
      <c r="F1628" s="181">
        <v>0</v>
      </c>
      <c r="G1628" s="181">
        <v>1.2450000000000001</v>
      </c>
      <c r="H1628" s="181">
        <v>0.21299999999999999</v>
      </c>
      <c r="I1628" s="181">
        <v>0.28899999999999998</v>
      </c>
      <c r="J1628" s="184">
        <v>6.5793621194860803</v>
      </c>
      <c r="K1628" s="179">
        <f t="shared" si="99"/>
        <v>8.0494109290499196</v>
      </c>
      <c r="L1628" s="179">
        <f t="shared" si="100"/>
        <v>27.3</v>
      </c>
      <c r="M1628" s="179">
        <f t="shared" si="101"/>
        <v>6.1</v>
      </c>
    </row>
    <row r="1629" spans="1:13">
      <c r="A1629" s="180">
        <v>1800</v>
      </c>
      <c r="B1629" s="180" t="s">
        <v>143</v>
      </c>
      <c r="C1629" s="180" t="s">
        <v>91</v>
      </c>
      <c r="D1629" s="181">
        <v>0.19</v>
      </c>
      <c r="E1629" s="181">
        <v>57.7</v>
      </c>
      <c r="F1629" s="181">
        <v>0</v>
      </c>
      <c r="G1629" s="181">
        <v>1.2450000000000001</v>
      </c>
      <c r="H1629" s="181">
        <v>0.21299999999999999</v>
      </c>
      <c r="I1629" s="181">
        <v>0.28899999999999998</v>
      </c>
      <c r="J1629" s="184">
        <v>12.0453543637</v>
      </c>
      <c r="K1629" s="179">
        <f t="shared" si="99"/>
        <v>16.738324801750551</v>
      </c>
      <c r="L1629" s="179">
        <f t="shared" si="100"/>
        <v>56.7</v>
      </c>
      <c r="M1629" s="179">
        <f t="shared" si="101"/>
        <v>12</v>
      </c>
    </row>
    <row r="1630" spans="1:13">
      <c r="A1630" s="180">
        <v>1800</v>
      </c>
      <c r="B1630" s="180" t="s">
        <v>143</v>
      </c>
      <c r="D1630" s="181">
        <v>0.19</v>
      </c>
      <c r="E1630" s="181">
        <v>57.7</v>
      </c>
      <c r="F1630" s="181">
        <v>0</v>
      </c>
      <c r="G1630" s="181">
        <v>1.2450000000000001</v>
      </c>
      <c r="H1630" s="181">
        <v>0.21299999999999999</v>
      </c>
      <c r="I1630" s="181">
        <v>0.28899999999999998</v>
      </c>
      <c r="J1630" s="184">
        <v>5.3668047531989102E-2</v>
      </c>
      <c r="K1630" s="179">
        <f t="shared" si="99"/>
        <v>7.4577566084181493E-2</v>
      </c>
      <c r="L1630" s="179">
        <f t="shared" si="100"/>
        <v>0.3</v>
      </c>
      <c r="M1630" s="179">
        <f t="shared" si="101"/>
        <v>0.1</v>
      </c>
    </row>
    <row r="1631" spans="1:13">
      <c r="A1631" s="180">
        <v>1800</v>
      </c>
      <c r="B1631" s="180" t="s">
        <v>149</v>
      </c>
      <c r="C1631" s="180" t="s">
        <v>92</v>
      </c>
      <c r="D1631" s="181">
        <v>0.22</v>
      </c>
      <c r="E1631" s="181">
        <v>50.8</v>
      </c>
      <c r="F1631" s="181">
        <v>0</v>
      </c>
      <c r="G1631" s="181">
        <v>1.2450000000000001</v>
      </c>
      <c r="H1631" s="181">
        <v>0.21299999999999999</v>
      </c>
      <c r="I1631" s="181">
        <v>0.28899999999999998</v>
      </c>
      <c r="J1631" s="184">
        <v>5.9997929597523196</v>
      </c>
      <c r="K1631" s="179">
        <f t="shared" si="99"/>
        <v>7.3403467000596452</v>
      </c>
      <c r="L1631" s="179">
        <f t="shared" si="100"/>
        <v>24.9</v>
      </c>
      <c r="M1631" s="179">
        <f t="shared" si="101"/>
        <v>5.6</v>
      </c>
    </row>
    <row r="1632" spans="1:13">
      <c r="A1632" s="180">
        <v>1800</v>
      </c>
      <c r="B1632" s="180" t="s">
        <v>143</v>
      </c>
      <c r="C1632" s="180" t="s">
        <v>94</v>
      </c>
      <c r="D1632" s="181">
        <v>0.19</v>
      </c>
      <c r="E1632" s="181">
        <v>57.7</v>
      </c>
      <c r="F1632" s="181">
        <v>0</v>
      </c>
      <c r="G1632" s="181">
        <v>1.2450000000000001</v>
      </c>
      <c r="H1632" s="181">
        <v>0.21299999999999999</v>
      </c>
      <c r="I1632" s="181">
        <v>0.28899999999999998</v>
      </c>
      <c r="J1632" s="184">
        <v>77.654665190000003</v>
      </c>
      <c r="K1632" s="179">
        <f t="shared" si="99"/>
        <v>107.90956987023391</v>
      </c>
      <c r="L1632" s="179">
        <f t="shared" si="100"/>
        <v>365.6</v>
      </c>
      <c r="M1632" s="179">
        <f t="shared" si="101"/>
        <v>77.3</v>
      </c>
    </row>
    <row r="1633" spans="1:13">
      <c r="A1633" s="180">
        <v>1800</v>
      </c>
      <c r="B1633" s="180" t="s">
        <v>143</v>
      </c>
      <c r="D1633" s="181">
        <v>0.19</v>
      </c>
      <c r="E1633" s="181">
        <v>57.7</v>
      </c>
      <c r="F1633" s="181">
        <v>0</v>
      </c>
      <c r="G1633" s="181">
        <v>1.2450000000000001</v>
      </c>
      <c r="H1633" s="181">
        <v>0.21299999999999999</v>
      </c>
      <c r="I1633" s="181">
        <v>0.28899999999999998</v>
      </c>
      <c r="J1633" s="184">
        <v>2.0241338493218901E-2</v>
      </c>
      <c r="K1633" s="179">
        <f t="shared" si="99"/>
        <v>2.8127532647997763E-2</v>
      </c>
      <c r="L1633" s="179">
        <f t="shared" si="100"/>
        <v>0.1</v>
      </c>
      <c r="M1633" s="179">
        <f t="shared" si="101"/>
        <v>0</v>
      </c>
    </row>
    <row r="1634" spans="1:13">
      <c r="A1634" s="180">
        <v>1800</v>
      </c>
      <c r="B1634" s="180" t="s">
        <v>146</v>
      </c>
      <c r="C1634" s="180" t="s">
        <v>94</v>
      </c>
      <c r="D1634" s="181">
        <v>0.33</v>
      </c>
      <c r="E1634" s="181">
        <v>53.9</v>
      </c>
      <c r="F1634" s="181">
        <v>0.08</v>
      </c>
      <c r="G1634" s="181">
        <v>1.2450000000000001</v>
      </c>
      <c r="H1634" s="181">
        <v>0.21299999999999999</v>
      </c>
      <c r="I1634" s="181">
        <v>0.28899999999999998</v>
      </c>
      <c r="J1634" s="184">
        <v>11.5932817374</v>
      </c>
      <c r="K1634" s="179">
        <f t="shared" si="99"/>
        <v>15.976604951629792</v>
      </c>
      <c r="L1634" s="179">
        <f t="shared" si="100"/>
        <v>54.1</v>
      </c>
      <c r="M1634" s="179">
        <f t="shared" si="101"/>
        <v>13.1</v>
      </c>
    </row>
    <row r="1635" spans="1:13">
      <c r="A1635" s="180">
        <v>1800</v>
      </c>
      <c r="B1635" s="180" t="s">
        <v>143</v>
      </c>
      <c r="C1635" s="180" t="s">
        <v>91</v>
      </c>
      <c r="D1635" s="181">
        <v>0.19</v>
      </c>
      <c r="E1635" s="181">
        <v>57.7</v>
      </c>
      <c r="F1635" s="181">
        <v>0</v>
      </c>
      <c r="G1635" s="181">
        <v>1.2450000000000001</v>
      </c>
      <c r="H1635" s="181">
        <v>0.21299999999999999</v>
      </c>
      <c r="I1635" s="181">
        <v>0.28899999999999998</v>
      </c>
      <c r="J1635" s="184">
        <v>1.73373174079718</v>
      </c>
      <c r="K1635" s="179">
        <f t="shared" si="99"/>
        <v>2.4092080747762679</v>
      </c>
      <c r="L1635" s="179">
        <f t="shared" si="100"/>
        <v>8.1999999999999993</v>
      </c>
      <c r="M1635" s="179">
        <f t="shared" si="101"/>
        <v>1.7</v>
      </c>
    </row>
    <row r="1636" spans="1:13">
      <c r="A1636" s="180">
        <v>1800</v>
      </c>
      <c r="B1636" s="180" t="s">
        <v>143</v>
      </c>
      <c r="C1636" s="180" t="s">
        <v>91</v>
      </c>
      <c r="D1636" s="181">
        <v>0.19</v>
      </c>
      <c r="E1636" s="181">
        <v>57.7</v>
      </c>
      <c r="F1636" s="181">
        <v>0</v>
      </c>
      <c r="G1636" s="181">
        <v>1.2450000000000001</v>
      </c>
      <c r="H1636" s="181">
        <v>0.21299999999999999</v>
      </c>
      <c r="I1636" s="181">
        <v>0.28899999999999998</v>
      </c>
      <c r="J1636" s="184">
        <v>5.7298962972221403</v>
      </c>
      <c r="K1636" s="179">
        <f t="shared" si="99"/>
        <v>7.9623116437556964</v>
      </c>
      <c r="L1636" s="179">
        <f t="shared" si="100"/>
        <v>27</v>
      </c>
      <c r="M1636" s="179">
        <f t="shared" si="101"/>
        <v>5.7</v>
      </c>
    </row>
    <row r="1637" spans="1:13">
      <c r="A1637" s="180">
        <v>1800</v>
      </c>
      <c r="B1637" s="180" t="s">
        <v>143</v>
      </c>
      <c r="C1637" s="180" t="s">
        <v>94</v>
      </c>
      <c r="D1637" s="181">
        <v>0.19</v>
      </c>
      <c r="E1637" s="181">
        <v>57.7</v>
      </c>
      <c r="F1637" s="181">
        <v>0</v>
      </c>
      <c r="G1637" s="181">
        <v>1.2450000000000001</v>
      </c>
      <c r="H1637" s="181">
        <v>0.21299999999999999</v>
      </c>
      <c r="I1637" s="181">
        <v>0.28899999999999998</v>
      </c>
      <c r="J1637" s="184">
        <v>7.8535163699366404</v>
      </c>
      <c r="K1637" s="179">
        <f t="shared" si="99"/>
        <v>10.913311793633705</v>
      </c>
      <c r="L1637" s="179">
        <f t="shared" si="100"/>
        <v>37</v>
      </c>
      <c r="M1637" s="179">
        <f t="shared" si="101"/>
        <v>7.8</v>
      </c>
    </row>
    <row r="1638" spans="1:13">
      <c r="A1638" s="180">
        <v>1800</v>
      </c>
      <c r="B1638" s="180" t="s">
        <v>143</v>
      </c>
      <c r="C1638" s="180" t="s">
        <v>92</v>
      </c>
      <c r="D1638" s="181">
        <v>0.19</v>
      </c>
      <c r="E1638" s="181">
        <v>57.7</v>
      </c>
      <c r="F1638" s="181">
        <v>0</v>
      </c>
      <c r="G1638" s="181">
        <v>1.2450000000000001</v>
      </c>
      <c r="H1638" s="181">
        <v>0.21299999999999999</v>
      </c>
      <c r="I1638" s="181">
        <v>0.28899999999999998</v>
      </c>
      <c r="J1638" s="184">
        <v>2.8300870175940598</v>
      </c>
      <c r="K1638" s="179">
        <f t="shared" si="99"/>
        <v>3.9327125037071853</v>
      </c>
      <c r="L1638" s="179">
        <f t="shared" si="100"/>
        <v>13.3</v>
      </c>
      <c r="M1638" s="179">
        <f t="shared" si="101"/>
        <v>2.8</v>
      </c>
    </row>
    <row r="1639" spans="1:13">
      <c r="A1639" s="180">
        <v>1820</v>
      </c>
      <c r="B1639" s="180" t="s">
        <v>96</v>
      </c>
      <c r="C1639" s="180" t="s">
        <v>92</v>
      </c>
      <c r="D1639" s="181">
        <v>0.8</v>
      </c>
      <c r="E1639" s="181">
        <v>49.9</v>
      </c>
      <c r="F1639" s="181">
        <v>0</v>
      </c>
      <c r="G1639" s="181">
        <v>2.0139999999999998</v>
      </c>
      <c r="H1639" s="181">
        <v>0.28699999999999998</v>
      </c>
      <c r="I1639" s="181">
        <v>0.28899999999999998</v>
      </c>
      <c r="J1639" s="184">
        <v>3.71447435791878</v>
      </c>
      <c r="K1639" s="179">
        <f t="shared" si="99"/>
        <v>4.4639005135818763</v>
      </c>
      <c r="L1639" s="179">
        <f t="shared" si="100"/>
        <v>24.5</v>
      </c>
      <c r="M1639" s="179">
        <f t="shared" si="101"/>
        <v>6.5</v>
      </c>
    </row>
    <row r="1640" spans="1:13">
      <c r="A1640" s="180">
        <v>1820</v>
      </c>
      <c r="B1640" s="180" t="s">
        <v>96</v>
      </c>
      <c r="C1640" s="180" t="s">
        <v>94</v>
      </c>
      <c r="D1640" s="181">
        <v>0.8</v>
      </c>
      <c r="E1640" s="181">
        <v>49.9</v>
      </c>
      <c r="F1640" s="181">
        <v>0</v>
      </c>
      <c r="G1640" s="181">
        <v>2.0139999999999998</v>
      </c>
      <c r="H1640" s="181">
        <v>0.28699999999999998</v>
      </c>
      <c r="I1640" s="181">
        <v>0.28899999999999998</v>
      </c>
      <c r="J1640" s="184">
        <v>5.9953520609331103E-2</v>
      </c>
      <c r="K1640" s="179">
        <f t="shared" si="99"/>
        <v>7.2049643004935396E-2</v>
      </c>
      <c r="L1640" s="179">
        <f t="shared" si="100"/>
        <v>0.4</v>
      </c>
      <c r="M1640" s="179">
        <f t="shared" si="101"/>
        <v>0.1</v>
      </c>
    </row>
    <row r="1641" spans="1:13">
      <c r="A1641" s="180">
        <v>1820</v>
      </c>
      <c r="B1641" s="180" t="s">
        <v>96</v>
      </c>
      <c r="C1641" s="180" t="s">
        <v>92</v>
      </c>
      <c r="D1641" s="181">
        <v>0.8</v>
      </c>
      <c r="E1641" s="181">
        <v>49.9</v>
      </c>
      <c r="F1641" s="181">
        <v>0</v>
      </c>
      <c r="G1641" s="181">
        <v>2.0139999999999998</v>
      </c>
      <c r="H1641" s="181">
        <v>0.28699999999999998</v>
      </c>
      <c r="I1641" s="181">
        <v>0.28899999999999998</v>
      </c>
      <c r="J1641" s="184">
        <v>37.941557003200003</v>
      </c>
      <c r="K1641" s="179">
        <f t="shared" si="99"/>
        <v>45.596582308237295</v>
      </c>
      <c r="L1641" s="179">
        <f t="shared" si="100"/>
        <v>249.9</v>
      </c>
      <c r="M1641" s="179">
        <f t="shared" si="101"/>
        <v>66</v>
      </c>
    </row>
    <row r="1642" spans="1:13">
      <c r="A1642" s="180">
        <v>1820</v>
      </c>
      <c r="B1642" s="180" t="s">
        <v>96</v>
      </c>
      <c r="C1642" s="180" t="s">
        <v>92</v>
      </c>
      <c r="D1642" s="181">
        <v>0.8</v>
      </c>
      <c r="E1642" s="181">
        <v>49.9</v>
      </c>
      <c r="F1642" s="181">
        <v>0</v>
      </c>
      <c r="G1642" s="181">
        <v>2.0139999999999998</v>
      </c>
      <c r="H1642" s="181">
        <v>0.28699999999999998</v>
      </c>
      <c r="I1642" s="181">
        <v>0.28899999999999998</v>
      </c>
      <c r="J1642" s="184">
        <v>3.8272049903385299</v>
      </c>
      <c r="K1642" s="179">
        <f t="shared" si="99"/>
        <v>4.5993754905142472</v>
      </c>
      <c r="L1642" s="179">
        <f t="shared" si="100"/>
        <v>25.2</v>
      </c>
      <c r="M1642" s="179">
        <f t="shared" si="101"/>
        <v>6.7</v>
      </c>
    </row>
    <row r="1643" spans="1:13">
      <c r="A1643" s="180">
        <v>1820</v>
      </c>
      <c r="B1643" s="180" t="s">
        <v>96</v>
      </c>
      <c r="C1643" s="180" t="s">
        <v>92</v>
      </c>
      <c r="D1643" s="181">
        <v>0.8</v>
      </c>
      <c r="E1643" s="181">
        <v>49.9</v>
      </c>
      <c r="F1643" s="181">
        <v>0</v>
      </c>
      <c r="G1643" s="181">
        <v>2.0139999999999998</v>
      </c>
      <c r="H1643" s="181">
        <v>0.28699999999999998</v>
      </c>
      <c r="I1643" s="181">
        <v>0.28899999999999998</v>
      </c>
      <c r="J1643" s="184">
        <v>3.8611139022938601</v>
      </c>
      <c r="K1643" s="179">
        <f t="shared" si="99"/>
        <v>4.6401258080308319</v>
      </c>
      <c r="L1643" s="179">
        <f t="shared" si="100"/>
        <v>25.4</v>
      </c>
      <c r="M1643" s="179">
        <f t="shared" si="101"/>
        <v>6.7</v>
      </c>
    </row>
    <row r="1644" spans="1:13">
      <c r="A1644" s="180">
        <v>1820</v>
      </c>
      <c r="B1644" s="180" t="s">
        <v>96</v>
      </c>
      <c r="C1644" s="180" t="s">
        <v>92</v>
      </c>
      <c r="D1644" s="181">
        <v>0.8</v>
      </c>
      <c r="E1644" s="181">
        <v>49.9</v>
      </c>
      <c r="F1644" s="181">
        <v>0</v>
      </c>
      <c r="G1644" s="181">
        <v>2.0139999999999998</v>
      </c>
      <c r="H1644" s="181">
        <v>0.28699999999999998</v>
      </c>
      <c r="I1644" s="181">
        <v>0.28899999999999998</v>
      </c>
      <c r="J1644" s="184">
        <v>2.8213045333476798</v>
      </c>
      <c r="K1644" s="179">
        <f t="shared" si="99"/>
        <v>3.3905262338216851</v>
      </c>
      <c r="L1644" s="179">
        <f t="shared" si="100"/>
        <v>18.600000000000001</v>
      </c>
      <c r="M1644" s="179">
        <f t="shared" si="101"/>
        <v>4.9000000000000004</v>
      </c>
    </row>
    <row r="1645" spans="1:13">
      <c r="A1645" s="180">
        <v>1820</v>
      </c>
      <c r="B1645" s="180" t="s">
        <v>96</v>
      </c>
      <c r="D1645" s="181">
        <v>0.8</v>
      </c>
      <c r="E1645" s="181">
        <v>49.9</v>
      </c>
      <c r="F1645" s="181">
        <v>0</v>
      </c>
      <c r="G1645" s="181">
        <v>2.0139999999999998</v>
      </c>
      <c r="H1645" s="181">
        <v>0.28699999999999998</v>
      </c>
      <c r="I1645" s="181">
        <v>0.28899999999999998</v>
      </c>
      <c r="J1645" s="184">
        <v>0.13720938848255201</v>
      </c>
      <c r="K1645" s="179">
        <f t="shared" si="99"/>
        <v>0.16489252602047758</v>
      </c>
      <c r="L1645" s="179">
        <f t="shared" si="100"/>
        <v>0.9</v>
      </c>
      <c r="M1645" s="179">
        <f t="shared" si="101"/>
        <v>0.2</v>
      </c>
    </row>
    <row r="1646" spans="1:13">
      <c r="A1646" s="180">
        <v>1820</v>
      </c>
      <c r="B1646" s="180" t="s">
        <v>96</v>
      </c>
      <c r="C1646" s="180" t="s">
        <v>94</v>
      </c>
      <c r="D1646" s="181">
        <v>0.8</v>
      </c>
      <c r="E1646" s="181">
        <v>49.9</v>
      </c>
      <c r="F1646" s="181">
        <v>0</v>
      </c>
      <c r="G1646" s="181">
        <v>2.0139999999999998</v>
      </c>
      <c r="H1646" s="181">
        <v>0.28699999999999998</v>
      </c>
      <c r="I1646" s="181">
        <v>0.28899999999999998</v>
      </c>
      <c r="J1646" s="184">
        <v>1.9107701544471301</v>
      </c>
      <c r="K1646" s="179">
        <f t="shared" si="99"/>
        <v>2.2962839561914588</v>
      </c>
      <c r="L1646" s="179">
        <f t="shared" si="100"/>
        <v>12.6</v>
      </c>
      <c r="M1646" s="179">
        <f t="shared" si="101"/>
        <v>3.3</v>
      </c>
    </row>
    <row r="1647" spans="1:13">
      <c r="A1647" s="180">
        <v>1820</v>
      </c>
      <c r="B1647" s="180" t="s">
        <v>96</v>
      </c>
      <c r="C1647" s="180" t="s">
        <v>94</v>
      </c>
      <c r="D1647" s="181">
        <v>0.8</v>
      </c>
      <c r="E1647" s="181">
        <v>49.9</v>
      </c>
      <c r="F1647" s="181">
        <v>0</v>
      </c>
      <c r="G1647" s="181">
        <v>2.0139999999999998</v>
      </c>
      <c r="H1647" s="181">
        <v>0.28699999999999998</v>
      </c>
      <c r="I1647" s="181">
        <v>0.28899999999999998</v>
      </c>
      <c r="J1647" s="184">
        <v>1.14566786094582</v>
      </c>
      <c r="K1647" s="179">
        <f t="shared" si="99"/>
        <v>1.3768158991238135</v>
      </c>
      <c r="L1647" s="179">
        <f t="shared" si="100"/>
        <v>7.5</v>
      </c>
      <c r="M1647" s="179">
        <f t="shared" si="101"/>
        <v>2</v>
      </c>
    </row>
    <row r="1648" spans="1:13">
      <c r="A1648" s="180">
        <v>1820</v>
      </c>
      <c r="B1648" s="180" t="s">
        <v>96</v>
      </c>
      <c r="C1648" s="180" t="s">
        <v>92</v>
      </c>
      <c r="D1648" s="181">
        <v>0.8</v>
      </c>
      <c r="E1648" s="181">
        <v>49.9</v>
      </c>
      <c r="F1648" s="181">
        <v>0</v>
      </c>
      <c r="G1648" s="181">
        <v>2.0139999999999998</v>
      </c>
      <c r="H1648" s="181">
        <v>0.28699999999999998</v>
      </c>
      <c r="I1648" s="181">
        <v>0.28899999999999998</v>
      </c>
      <c r="J1648" s="184">
        <v>0.47308745563537702</v>
      </c>
      <c r="K1648" s="179">
        <f t="shared" si="99"/>
        <v>0.56853679220527786</v>
      </c>
      <c r="L1648" s="179">
        <f t="shared" si="100"/>
        <v>3.1</v>
      </c>
      <c r="M1648" s="179">
        <f t="shared" si="101"/>
        <v>0.8</v>
      </c>
    </row>
    <row r="1649" spans="1:13">
      <c r="A1649" s="180">
        <v>1820</v>
      </c>
      <c r="B1649" s="180" t="s">
        <v>96</v>
      </c>
      <c r="D1649" s="181">
        <v>0.8</v>
      </c>
      <c r="E1649" s="181">
        <v>49.9</v>
      </c>
      <c r="F1649" s="181">
        <v>0</v>
      </c>
      <c r="G1649" s="181">
        <v>2.0139999999999998</v>
      </c>
      <c r="H1649" s="181">
        <v>0.28699999999999998</v>
      </c>
      <c r="I1649" s="181">
        <v>0.28899999999999998</v>
      </c>
      <c r="J1649" s="184">
        <v>3.3713410694314203E-2</v>
      </c>
      <c r="K1649" s="179">
        <f t="shared" si="99"/>
        <v>4.0515372246981214E-2</v>
      </c>
      <c r="L1649" s="179">
        <f t="shared" si="100"/>
        <v>0.2</v>
      </c>
      <c r="M1649" s="179">
        <f t="shared" si="101"/>
        <v>0.1</v>
      </c>
    </row>
    <row r="1650" spans="1:13">
      <c r="A1650" s="180">
        <v>1820</v>
      </c>
      <c r="B1650" s="180" t="s">
        <v>96</v>
      </c>
      <c r="C1650" s="180" t="s">
        <v>94</v>
      </c>
      <c r="D1650" s="181">
        <v>0.8</v>
      </c>
      <c r="E1650" s="181">
        <v>49.9</v>
      </c>
      <c r="F1650" s="181">
        <v>0</v>
      </c>
      <c r="G1650" s="181">
        <v>2.0139999999999998</v>
      </c>
      <c r="H1650" s="181">
        <v>0.28699999999999998</v>
      </c>
      <c r="I1650" s="181">
        <v>0.28899999999999998</v>
      </c>
      <c r="J1650" s="184">
        <v>5.7438572544350999</v>
      </c>
      <c r="K1650" s="179">
        <f t="shared" si="99"/>
        <v>6.902728320994501</v>
      </c>
      <c r="L1650" s="179">
        <f t="shared" si="100"/>
        <v>37.799999999999997</v>
      </c>
      <c r="M1650" s="179">
        <f t="shared" si="101"/>
        <v>10</v>
      </c>
    </row>
    <row r="1651" spans="1:13">
      <c r="A1651" s="180">
        <v>1820</v>
      </c>
      <c r="B1651" s="180" t="s">
        <v>96</v>
      </c>
      <c r="C1651" s="180" t="s">
        <v>92</v>
      </c>
      <c r="D1651" s="181">
        <v>0.8</v>
      </c>
      <c r="E1651" s="181">
        <v>49.9</v>
      </c>
      <c r="F1651" s="181">
        <v>0</v>
      </c>
      <c r="G1651" s="181">
        <v>2.0139999999999998</v>
      </c>
      <c r="H1651" s="181">
        <v>0.28699999999999998</v>
      </c>
      <c r="I1651" s="181">
        <v>0.28899999999999998</v>
      </c>
      <c r="J1651" s="184">
        <v>9.5508961872288598</v>
      </c>
      <c r="K1651" s="179">
        <f t="shared" si="99"/>
        <v>11.47786908380384</v>
      </c>
      <c r="L1651" s="179">
        <f t="shared" si="100"/>
        <v>62.9</v>
      </c>
      <c r="M1651" s="179">
        <f t="shared" si="101"/>
        <v>16.600000000000001</v>
      </c>
    </row>
    <row r="1652" spans="1:13">
      <c r="A1652" s="180">
        <v>1820</v>
      </c>
      <c r="B1652" s="180" t="s">
        <v>96</v>
      </c>
      <c r="C1652" s="180" t="s">
        <v>94</v>
      </c>
      <c r="D1652" s="181">
        <v>0.8</v>
      </c>
      <c r="E1652" s="181">
        <v>49.9</v>
      </c>
      <c r="F1652" s="181">
        <v>0</v>
      </c>
      <c r="G1652" s="181">
        <v>2.0139999999999998</v>
      </c>
      <c r="H1652" s="181">
        <v>0.28699999999999998</v>
      </c>
      <c r="I1652" s="181">
        <v>0.28899999999999998</v>
      </c>
      <c r="J1652" s="184">
        <v>1.4174557610043701</v>
      </c>
      <c r="K1652" s="179">
        <f t="shared" si="99"/>
        <v>1.7034392729183434</v>
      </c>
      <c r="L1652" s="179">
        <f t="shared" si="100"/>
        <v>9.3000000000000007</v>
      </c>
      <c r="M1652" s="179">
        <f t="shared" si="101"/>
        <v>2.5</v>
      </c>
    </row>
    <row r="1653" spans="1:13">
      <c r="A1653" s="180">
        <v>1820</v>
      </c>
      <c r="B1653" s="180" t="s">
        <v>96</v>
      </c>
      <c r="C1653" s="180" t="s">
        <v>92</v>
      </c>
      <c r="D1653" s="181">
        <v>0.8</v>
      </c>
      <c r="E1653" s="181">
        <v>49.9</v>
      </c>
      <c r="F1653" s="181">
        <v>0</v>
      </c>
      <c r="G1653" s="181">
        <v>2.0139999999999998</v>
      </c>
      <c r="H1653" s="181">
        <v>0.28699999999999998</v>
      </c>
      <c r="I1653" s="181">
        <v>0.28899999999999998</v>
      </c>
      <c r="J1653" s="184">
        <v>2.4732719800579899</v>
      </c>
      <c r="K1653" s="179">
        <f t="shared" si="99"/>
        <v>2.9722752126345231</v>
      </c>
      <c r="L1653" s="179">
        <f t="shared" si="100"/>
        <v>16.3</v>
      </c>
      <c r="M1653" s="179">
        <f t="shared" si="101"/>
        <v>4.3</v>
      </c>
    </row>
    <row r="1654" spans="1:13">
      <c r="A1654" s="180">
        <v>1820</v>
      </c>
      <c r="B1654" s="180" t="s">
        <v>96</v>
      </c>
      <c r="C1654" s="180" t="s">
        <v>92</v>
      </c>
      <c r="D1654" s="181">
        <v>0.8</v>
      </c>
      <c r="E1654" s="181">
        <v>49.9</v>
      </c>
      <c r="F1654" s="181">
        <v>0</v>
      </c>
      <c r="G1654" s="181">
        <v>2.0139999999999998</v>
      </c>
      <c r="H1654" s="181">
        <v>0.28699999999999998</v>
      </c>
      <c r="I1654" s="181">
        <v>0.28899999999999998</v>
      </c>
      <c r="J1654" s="184">
        <v>0.38649263205613599</v>
      </c>
      <c r="K1654" s="179">
        <f t="shared" si="99"/>
        <v>0.46447074134539523</v>
      </c>
      <c r="L1654" s="179">
        <f t="shared" si="100"/>
        <v>2.5</v>
      </c>
      <c r="M1654" s="179">
        <f t="shared" si="101"/>
        <v>0.7</v>
      </c>
    </row>
    <row r="1655" spans="1:13">
      <c r="A1655" s="180">
        <v>1820</v>
      </c>
      <c r="B1655" s="180" t="s">
        <v>96</v>
      </c>
      <c r="C1655" s="180" t="s">
        <v>92</v>
      </c>
      <c r="D1655" s="181">
        <v>0.8</v>
      </c>
      <c r="E1655" s="181">
        <v>49.9</v>
      </c>
      <c r="F1655" s="181">
        <v>0</v>
      </c>
      <c r="G1655" s="181">
        <v>2.0139999999999998</v>
      </c>
      <c r="H1655" s="181">
        <v>0.28699999999999998</v>
      </c>
      <c r="I1655" s="181">
        <v>0.28899999999999998</v>
      </c>
      <c r="J1655" s="184">
        <v>11.334420569300001</v>
      </c>
      <c r="K1655" s="179">
        <f t="shared" si="99"/>
        <v>13.62123437266102</v>
      </c>
      <c r="L1655" s="179">
        <f t="shared" si="100"/>
        <v>74.599999999999994</v>
      </c>
      <c r="M1655" s="179">
        <f t="shared" si="101"/>
        <v>19.7</v>
      </c>
    </row>
    <row r="1656" spans="1:13">
      <c r="A1656" s="180">
        <v>1820</v>
      </c>
      <c r="B1656" s="180" t="s">
        <v>143</v>
      </c>
      <c r="C1656" s="180" t="s">
        <v>92</v>
      </c>
      <c r="D1656" s="181">
        <v>0.19</v>
      </c>
      <c r="E1656" s="181">
        <v>57.7</v>
      </c>
      <c r="F1656" s="181">
        <v>0</v>
      </c>
      <c r="G1656" s="181">
        <v>2.0139999999999998</v>
      </c>
      <c r="H1656" s="181">
        <v>0.28699999999999998</v>
      </c>
      <c r="I1656" s="181">
        <v>0.28899999999999998</v>
      </c>
      <c r="J1656" s="184">
        <v>0.72114139991265702</v>
      </c>
      <c r="K1656" s="179">
        <f t="shared" si="99"/>
        <v>1.0021040988302941</v>
      </c>
      <c r="L1656" s="179">
        <f t="shared" si="100"/>
        <v>5.5</v>
      </c>
      <c r="M1656" s="179">
        <f t="shared" si="101"/>
        <v>0.9</v>
      </c>
    </row>
    <row r="1657" spans="1:13">
      <c r="A1657" s="180">
        <v>1820</v>
      </c>
      <c r="B1657" s="180" t="s">
        <v>143</v>
      </c>
      <c r="C1657" s="180" t="s">
        <v>92</v>
      </c>
      <c r="D1657" s="181">
        <v>0.19</v>
      </c>
      <c r="E1657" s="181">
        <v>57.7</v>
      </c>
      <c r="F1657" s="181">
        <v>0</v>
      </c>
      <c r="G1657" s="181">
        <v>2.0139999999999998</v>
      </c>
      <c r="H1657" s="181">
        <v>0.28699999999999998</v>
      </c>
      <c r="I1657" s="181">
        <v>0.28899999999999998</v>
      </c>
      <c r="J1657" s="184">
        <v>15.5473578417</v>
      </c>
      <c r="K1657" s="179">
        <f t="shared" si="99"/>
        <v>21.604738018141671</v>
      </c>
      <c r="L1657" s="179">
        <f t="shared" si="100"/>
        <v>118.4</v>
      </c>
      <c r="M1657" s="179">
        <f t="shared" si="101"/>
        <v>19.8</v>
      </c>
    </row>
    <row r="1658" spans="1:13">
      <c r="A1658" s="180">
        <v>1820</v>
      </c>
      <c r="B1658" s="180" t="s">
        <v>143</v>
      </c>
      <c r="C1658" s="180" t="s">
        <v>92</v>
      </c>
      <c r="D1658" s="181">
        <v>0.19</v>
      </c>
      <c r="E1658" s="181">
        <v>57.7</v>
      </c>
      <c r="F1658" s="181">
        <v>0</v>
      </c>
      <c r="G1658" s="181">
        <v>2.0139999999999998</v>
      </c>
      <c r="H1658" s="181">
        <v>0.28699999999999998</v>
      </c>
      <c r="I1658" s="181">
        <v>0.28899999999999998</v>
      </c>
      <c r="J1658" s="184">
        <v>0.61149356049757597</v>
      </c>
      <c r="K1658" s="179">
        <f t="shared" si="99"/>
        <v>0.84973654744710236</v>
      </c>
      <c r="L1658" s="179">
        <f t="shared" si="100"/>
        <v>4.7</v>
      </c>
      <c r="M1658" s="179">
        <f t="shared" si="101"/>
        <v>0.8</v>
      </c>
    </row>
    <row r="1659" spans="1:13">
      <c r="A1659" s="180">
        <v>1820</v>
      </c>
      <c r="B1659" s="180" t="s">
        <v>143</v>
      </c>
      <c r="C1659" s="180" t="s">
        <v>92</v>
      </c>
      <c r="D1659" s="181">
        <v>0.19</v>
      </c>
      <c r="E1659" s="181">
        <v>57.7</v>
      </c>
      <c r="F1659" s="181">
        <v>0</v>
      </c>
      <c r="G1659" s="181">
        <v>2.0139999999999998</v>
      </c>
      <c r="H1659" s="181">
        <v>0.28699999999999998</v>
      </c>
      <c r="I1659" s="181">
        <v>0.28899999999999998</v>
      </c>
      <c r="J1659" s="184">
        <v>3.4884831585911902E-3</v>
      </c>
      <c r="K1659" s="179">
        <f t="shared" si="99"/>
        <v>4.8476252678713062E-3</v>
      </c>
      <c r="L1659" s="179">
        <f t="shared" si="100"/>
        <v>0</v>
      </c>
      <c r="M1659" s="179">
        <f t="shared" si="101"/>
        <v>0</v>
      </c>
    </row>
    <row r="1660" spans="1:13">
      <c r="A1660" s="180">
        <v>1820</v>
      </c>
      <c r="B1660" s="180" t="s">
        <v>143</v>
      </c>
      <c r="C1660" s="180" t="s">
        <v>92</v>
      </c>
      <c r="D1660" s="181">
        <v>0.19</v>
      </c>
      <c r="E1660" s="181">
        <v>57.7</v>
      </c>
      <c r="F1660" s="181">
        <v>0</v>
      </c>
      <c r="G1660" s="181">
        <v>2.0139999999999998</v>
      </c>
      <c r="H1660" s="181">
        <v>0.28699999999999998</v>
      </c>
      <c r="I1660" s="181">
        <v>0.28899999999999998</v>
      </c>
      <c r="J1660" s="184">
        <v>2.4236901383746901</v>
      </c>
      <c r="K1660" s="179">
        <f t="shared" si="99"/>
        <v>3.3679800137032889</v>
      </c>
      <c r="L1660" s="179">
        <f t="shared" si="100"/>
        <v>18.5</v>
      </c>
      <c r="M1660" s="179">
        <f t="shared" si="101"/>
        <v>3.1</v>
      </c>
    </row>
    <row r="1661" spans="1:13">
      <c r="A1661" s="180">
        <v>1820</v>
      </c>
      <c r="B1661" s="180" t="s">
        <v>143</v>
      </c>
      <c r="C1661" s="180" t="s">
        <v>92</v>
      </c>
      <c r="D1661" s="181">
        <v>0.19</v>
      </c>
      <c r="E1661" s="181">
        <v>57.7</v>
      </c>
      <c r="F1661" s="181">
        <v>0</v>
      </c>
      <c r="G1661" s="181">
        <v>2.0139999999999998</v>
      </c>
      <c r="H1661" s="181">
        <v>0.28699999999999998</v>
      </c>
      <c r="I1661" s="181">
        <v>0.28899999999999998</v>
      </c>
      <c r="J1661" s="184">
        <v>7.9257233300936605E-2</v>
      </c>
      <c r="K1661" s="179">
        <f t="shared" si="99"/>
        <v>0.11013651187192568</v>
      </c>
      <c r="L1661" s="179">
        <f t="shared" si="100"/>
        <v>0.6</v>
      </c>
      <c r="M1661" s="179">
        <f t="shared" si="101"/>
        <v>0.1</v>
      </c>
    </row>
    <row r="1662" spans="1:13">
      <c r="A1662" s="180">
        <v>1820</v>
      </c>
      <c r="B1662" s="180" t="s">
        <v>143</v>
      </c>
      <c r="C1662" s="180" t="s">
        <v>92</v>
      </c>
      <c r="D1662" s="181">
        <v>0.19</v>
      </c>
      <c r="E1662" s="181">
        <v>57.7</v>
      </c>
      <c r="F1662" s="181">
        <v>0</v>
      </c>
      <c r="G1662" s="181">
        <v>2.0139999999999998</v>
      </c>
      <c r="H1662" s="181">
        <v>0.28699999999999998</v>
      </c>
      <c r="I1662" s="181">
        <v>0.28899999999999998</v>
      </c>
      <c r="J1662" s="184">
        <v>0.69791970597411501</v>
      </c>
      <c r="K1662" s="179">
        <f t="shared" si="99"/>
        <v>0.96983503941918003</v>
      </c>
      <c r="L1662" s="179">
        <f t="shared" si="100"/>
        <v>5.3</v>
      </c>
      <c r="M1662" s="179">
        <f t="shared" si="101"/>
        <v>0.9</v>
      </c>
    </row>
    <row r="1663" spans="1:13">
      <c r="A1663" s="180">
        <v>1820</v>
      </c>
      <c r="B1663" s="180" t="s">
        <v>143</v>
      </c>
      <c r="C1663" s="180" t="s">
        <v>92</v>
      </c>
      <c r="D1663" s="181">
        <v>0.19</v>
      </c>
      <c r="E1663" s="181">
        <v>57.7</v>
      </c>
      <c r="F1663" s="181">
        <v>0</v>
      </c>
      <c r="G1663" s="181">
        <v>2.0139999999999998</v>
      </c>
      <c r="H1663" s="181">
        <v>0.28699999999999998</v>
      </c>
      <c r="I1663" s="181">
        <v>0.28899999999999998</v>
      </c>
      <c r="J1663" s="184">
        <v>1.1755463169984701E-2</v>
      </c>
      <c r="K1663" s="179">
        <f t="shared" si="99"/>
        <v>1.6335489583203824E-2</v>
      </c>
      <c r="L1663" s="179">
        <f t="shared" si="100"/>
        <v>0.1</v>
      </c>
      <c r="M1663" s="179">
        <f t="shared" si="101"/>
        <v>0</v>
      </c>
    </row>
    <row r="1664" spans="1:13">
      <c r="A1664" s="180">
        <v>1820</v>
      </c>
      <c r="B1664" s="180" t="s">
        <v>146</v>
      </c>
      <c r="C1664" s="180" t="s">
        <v>94</v>
      </c>
      <c r="D1664" s="181">
        <v>0.33</v>
      </c>
      <c r="E1664" s="181">
        <v>53.9</v>
      </c>
      <c r="F1664" s="181">
        <v>0.08</v>
      </c>
      <c r="G1664" s="181">
        <v>2.0139999999999998</v>
      </c>
      <c r="H1664" s="181">
        <v>0.28699999999999998</v>
      </c>
      <c r="I1664" s="181">
        <v>0.28899999999999998</v>
      </c>
      <c r="J1664" s="184">
        <v>0.125069195181195</v>
      </c>
      <c r="K1664" s="179">
        <f t="shared" si="99"/>
        <v>0.17235681563591163</v>
      </c>
      <c r="L1664" s="179">
        <f t="shared" si="100"/>
        <v>0.9</v>
      </c>
      <c r="M1664" s="179">
        <f t="shared" si="101"/>
        <v>0.2</v>
      </c>
    </row>
    <row r="1665" spans="1:13">
      <c r="A1665" s="180">
        <v>1820</v>
      </c>
      <c r="B1665" s="180" t="s">
        <v>146</v>
      </c>
      <c r="C1665" s="180" t="s">
        <v>92</v>
      </c>
      <c r="D1665" s="181">
        <v>0.33</v>
      </c>
      <c r="E1665" s="181">
        <v>53.9</v>
      </c>
      <c r="F1665" s="181">
        <v>0.08</v>
      </c>
      <c r="G1665" s="181">
        <v>2.0139999999999998</v>
      </c>
      <c r="H1665" s="181">
        <v>0.28699999999999998</v>
      </c>
      <c r="I1665" s="181">
        <v>0.28899999999999998</v>
      </c>
      <c r="J1665" s="184">
        <v>0.49915732352636799</v>
      </c>
      <c r="K1665" s="179">
        <f t="shared" si="99"/>
        <v>0.68788454790732501</v>
      </c>
      <c r="L1665" s="179">
        <f t="shared" si="100"/>
        <v>3.8</v>
      </c>
      <c r="M1665" s="179">
        <f t="shared" si="101"/>
        <v>0.7</v>
      </c>
    </row>
    <row r="1666" spans="1:13">
      <c r="A1666" s="180">
        <v>1820</v>
      </c>
      <c r="B1666" s="180" t="s">
        <v>146</v>
      </c>
      <c r="C1666" s="180" t="s">
        <v>94</v>
      </c>
      <c r="D1666" s="181">
        <v>0.33</v>
      </c>
      <c r="E1666" s="181">
        <v>53.9</v>
      </c>
      <c r="F1666" s="181">
        <v>0.08</v>
      </c>
      <c r="G1666" s="181">
        <v>2.0139999999999998</v>
      </c>
      <c r="H1666" s="181">
        <v>0.28699999999999998</v>
      </c>
      <c r="I1666" s="181">
        <v>0.28899999999999998</v>
      </c>
      <c r="J1666" s="184">
        <v>2.4756655790946502E-2</v>
      </c>
      <c r="K1666" s="179">
        <f t="shared" si="99"/>
        <v>3.4116941040038443E-2</v>
      </c>
      <c r="L1666" s="179">
        <f t="shared" si="100"/>
        <v>0.2</v>
      </c>
      <c r="M1666" s="179">
        <f t="shared" si="101"/>
        <v>0</v>
      </c>
    </row>
    <row r="1667" spans="1:13">
      <c r="A1667" s="180">
        <v>1820</v>
      </c>
      <c r="B1667" s="180" t="s">
        <v>146</v>
      </c>
      <c r="C1667" s="180" t="s">
        <v>94</v>
      </c>
      <c r="D1667" s="181">
        <v>0.33</v>
      </c>
      <c r="E1667" s="181">
        <v>53.9</v>
      </c>
      <c r="F1667" s="181">
        <v>0.08</v>
      </c>
      <c r="G1667" s="181">
        <v>2.0139999999999998</v>
      </c>
      <c r="H1667" s="181">
        <v>0.28699999999999998</v>
      </c>
      <c r="I1667" s="181">
        <v>0.28899999999999998</v>
      </c>
      <c r="J1667" s="184">
        <v>8.9515566395746093E-2</v>
      </c>
      <c r="K1667" s="179">
        <f t="shared" ref="K1667:K1730" si="102">(E1667*I1667*J1667/12)+(F1667*J1667)</f>
        <v>0.12336065608692437</v>
      </c>
      <c r="L1667" s="179">
        <f t="shared" ref="L1667:L1730" si="103">ROUND(2.721*G1667*K1667,1)</f>
        <v>0.7</v>
      </c>
      <c r="M1667" s="179">
        <f t="shared" ref="M1667:M1730" si="104">ROUND((2.721*H1667*K1667)+(D1667*J1667),1)</f>
        <v>0.1</v>
      </c>
    </row>
    <row r="1668" spans="1:13">
      <c r="A1668" s="180">
        <v>1820</v>
      </c>
      <c r="B1668" s="180" t="s">
        <v>146</v>
      </c>
      <c r="C1668" s="180" t="s">
        <v>94</v>
      </c>
      <c r="D1668" s="181">
        <v>0.33</v>
      </c>
      <c r="E1668" s="181">
        <v>53.9</v>
      </c>
      <c r="F1668" s="181">
        <v>0.08</v>
      </c>
      <c r="G1668" s="181">
        <v>2.0139999999999998</v>
      </c>
      <c r="H1668" s="181">
        <v>0.28699999999999998</v>
      </c>
      <c r="I1668" s="181">
        <v>0.28899999999999998</v>
      </c>
      <c r="J1668" s="184">
        <v>2.5551221740825501E-2</v>
      </c>
      <c r="K1668" s="179">
        <f t="shared" si="102"/>
        <v>3.5211925754183776E-2</v>
      </c>
      <c r="L1668" s="179">
        <f t="shared" si="103"/>
        <v>0.2</v>
      </c>
      <c r="M1668" s="179">
        <f t="shared" si="104"/>
        <v>0</v>
      </c>
    </row>
    <row r="1669" spans="1:13">
      <c r="A1669" s="180">
        <v>1820</v>
      </c>
      <c r="B1669" s="180" t="s">
        <v>146</v>
      </c>
      <c r="C1669" s="180" t="s">
        <v>94</v>
      </c>
      <c r="D1669" s="181">
        <v>0.33</v>
      </c>
      <c r="E1669" s="181">
        <v>53.9</v>
      </c>
      <c r="F1669" s="181">
        <v>0.08</v>
      </c>
      <c r="G1669" s="181">
        <v>2.0139999999999998</v>
      </c>
      <c r="H1669" s="181">
        <v>0.28699999999999998</v>
      </c>
      <c r="I1669" s="181">
        <v>0.28899999999999998</v>
      </c>
      <c r="J1669" s="184">
        <v>1.1186229645932201E-2</v>
      </c>
      <c r="K1669" s="179">
        <f t="shared" si="102"/>
        <v>1.541564985647878E-2</v>
      </c>
      <c r="L1669" s="179">
        <f t="shared" si="103"/>
        <v>0.1</v>
      </c>
      <c r="M1669" s="179">
        <f t="shared" si="104"/>
        <v>0</v>
      </c>
    </row>
    <row r="1670" spans="1:13">
      <c r="A1670" s="180">
        <v>1820</v>
      </c>
      <c r="B1670" s="180" t="s">
        <v>146</v>
      </c>
      <c r="C1670" s="180" t="s">
        <v>91</v>
      </c>
      <c r="D1670" s="181">
        <v>0.33</v>
      </c>
      <c r="E1670" s="181">
        <v>53.9</v>
      </c>
      <c r="F1670" s="181">
        <v>0.08</v>
      </c>
      <c r="G1670" s="181">
        <v>2.0139999999999998</v>
      </c>
      <c r="H1670" s="181">
        <v>0.28699999999999998</v>
      </c>
      <c r="I1670" s="181">
        <v>0.28899999999999998</v>
      </c>
      <c r="J1670" s="184">
        <v>4.6874888653445099</v>
      </c>
      <c r="K1670" s="179">
        <f t="shared" si="102"/>
        <v>6.4597893429240569</v>
      </c>
      <c r="L1670" s="179">
        <f t="shared" si="103"/>
        <v>35.4</v>
      </c>
      <c r="M1670" s="179">
        <f t="shared" si="104"/>
        <v>6.6</v>
      </c>
    </row>
    <row r="1671" spans="1:13">
      <c r="A1671" s="180">
        <v>1820</v>
      </c>
      <c r="B1671" s="180" t="s">
        <v>146</v>
      </c>
      <c r="C1671" s="180" t="s">
        <v>92</v>
      </c>
      <c r="D1671" s="181">
        <v>0.33</v>
      </c>
      <c r="E1671" s="181">
        <v>53.9</v>
      </c>
      <c r="F1671" s="181">
        <v>0.08</v>
      </c>
      <c r="G1671" s="181">
        <v>2.0139999999999998</v>
      </c>
      <c r="H1671" s="181">
        <v>0.28699999999999998</v>
      </c>
      <c r="I1671" s="181">
        <v>0.28899999999999998</v>
      </c>
      <c r="J1671" s="184">
        <v>10.4924275182</v>
      </c>
      <c r="K1671" s="179">
        <f t="shared" si="102"/>
        <v>14.459526925935434</v>
      </c>
      <c r="L1671" s="179">
        <f t="shared" si="103"/>
        <v>79.2</v>
      </c>
      <c r="M1671" s="179">
        <f t="shared" si="104"/>
        <v>14.8</v>
      </c>
    </row>
    <row r="1672" spans="1:13">
      <c r="A1672" s="180">
        <v>1820</v>
      </c>
      <c r="B1672" s="180" t="s">
        <v>146</v>
      </c>
      <c r="C1672" s="180" t="s">
        <v>91</v>
      </c>
      <c r="D1672" s="181">
        <v>0.33</v>
      </c>
      <c r="E1672" s="181">
        <v>53.9</v>
      </c>
      <c r="F1672" s="181">
        <v>0.08</v>
      </c>
      <c r="G1672" s="181">
        <v>2.0139999999999998</v>
      </c>
      <c r="H1672" s="181">
        <v>0.28699999999999998</v>
      </c>
      <c r="I1672" s="181">
        <v>0.28899999999999998</v>
      </c>
      <c r="J1672" s="184">
        <v>20.7750162854</v>
      </c>
      <c r="K1672" s="179">
        <f t="shared" si="102"/>
        <v>28.629876817774022</v>
      </c>
      <c r="L1672" s="179">
        <f t="shared" si="103"/>
        <v>156.9</v>
      </c>
      <c r="M1672" s="179">
        <f t="shared" si="104"/>
        <v>29.2</v>
      </c>
    </row>
    <row r="1673" spans="1:13">
      <c r="A1673" s="180">
        <v>1820</v>
      </c>
      <c r="B1673" s="180" t="s">
        <v>146</v>
      </c>
      <c r="C1673" s="180" t="s">
        <v>94</v>
      </c>
      <c r="D1673" s="181">
        <v>0.33</v>
      </c>
      <c r="E1673" s="181">
        <v>53.9</v>
      </c>
      <c r="F1673" s="181">
        <v>0.08</v>
      </c>
      <c r="G1673" s="181">
        <v>2.0139999999999998</v>
      </c>
      <c r="H1673" s="181">
        <v>0.28699999999999998</v>
      </c>
      <c r="I1673" s="181">
        <v>0.28899999999999998</v>
      </c>
      <c r="J1673" s="184">
        <v>57.537017482000003</v>
      </c>
      <c r="K1673" s="179">
        <f t="shared" si="102"/>
        <v>79.29128431679851</v>
      </c>
      <c r="L1673" s="179">
        <f t="shared" si="103"/>
        <v>434.5</v>
      </c>
      <c r="M1673" s="179">
        <f t="shared" si="104"/>
        <v>80.900000000000006</v>
      </c>
    </row>
    <row r="1674" spans="1:13">
      <c r="A1674" s="180">
        <v>1820</v>
      </c>
      <c r="B1674" s="180" t="s">
        <v>146</v>
      </c>
      <c r="C1674" s="180" t="s">
        <v>94</v>
      </c>
      <c r="D1674" s="181">
        <v>0.33</v>
      </c>
      <c r="E1674" s="181">
        <v>53.9</v>
      </c>
      <c r="F1674" s="181">
        <v>0.08</v>
      </c>
      <c r="G1674" s="181">
        <v>2.0139999999999998</v>
      </c>
      <c r="H1674" s="181">
        <v>0.28699999999999998</v>
      </c>
      <c r="I1674" s="181">
        <v>0.28899999999999998</v>
      </c>
      <c r="J1674" s="184">
        <v>0.35834864914102799</v>
      </c>
      <c r="K1674" s="179">
        <f t="shared" si="102"/>
        <v>0.49383728714250774</v>
      </c>
      <c r="L1674" s="179">
        <f t="shared" si="103"/>
        <v>2.7</v>
      </c>
      <c r="M1674" s="179">
        <f t="shared" si="104"/>
        <v>0.5</v>
      </c>
    </row>
    <row r="1675" spans="1:13">
      <c r="A1675" s="180">
        <v>1820</v>
      </c>
      <c r="B1675" s="180" t="s">
        <v>146</v>
      </c>
      <c r="C1675" s="180" t="s">
        <v>92</v>
      </c>
      <c r="D1675" s="181">
        <v>0.33</v>
      </c>
      <c r="E1675" s="181">
        <v>53.9</v>
      </c>
      <c r="F1675" s="181">
        <v>0.08</v>
      </c>
      <c r="G1675" s="181">
        <v>2.0139999999999998</v>
      </c>
      <c r="H1675" s="181">
        <v>0.28699999999999998</v>
      </c>
      <c r="I1675" s="181">
        <v>0.28899999999999998</v>
      </c>
      <c r="J1675" s="184">
        <v>4.4724177661813904</v>
      </c>
      <c r="K1675" s="179">
        <f t="shared" si="102"/>
        <v>6.1634016534265212</v>
      </c>
      <c r="L1675" s="179">
        <f t="shared" si="103"/>
        <v>33.799999999999997</v>
      </c>
      <c r="M1675" s="179">
        <f t="shared" si="104"/>
        <v>6.3</v>
      </c>
    </row>
    <row r="1676" spans="1:13">
      <c r="A1676" s="180">
        <v>1820</v>
      </c>
      <c r="B1676" s="180" t="s">
        <v>146</v>
      </c>
      <c r="C1676" s="180" t="s">
        <v>94</v>
      </c>
      <c r="D1676" s="181">
        <v>0.33</v>
      </c>
      <c r="E1676" s="181">
        <v>53.9</v>
      </c>
      <c r="F1676" s="181">
        <v>0.08</v>
      </c>
      <c r="G1676" s="181">
        <v>2.0139999999999998</v>
      </c>
      <c r="H1676" s="181">
        <v>0.28699999999999998</v>
      </c>
      <c r="I1676" s="181">
        <v>0.28899999999999998</v>
      </c>
      <c r="J1676" s="184">
        <v>0.25144717850396098</v>
      </c>
      <c r="K1676" s="179">
        <f t="shared" si="102"/>
        <v>0.34651726130315436</v>
      </c>
      <c r="L1676" s="179">
        <f t="shared" si="103"/>
        <v>1.9</v>
      </c>
      <c r="M1676" s="179">
        <f t="shared" si="104"/>
        <v>0.4</v>
      </c>
    </row>
    <row r="1677" spans="1:13">
      <c r="A1677" s="180">
        <v>1820</v>
      </c>
      <c r="B1677" s="180" t="s">
        <v>146</v>
      </c>
      <c r="C1677" s="180" t="s">
        <v>91</v>
      </c>
      <c r="D1677" s="181">
        <v>0.33</v>
      </c>
      <c r="E1677" s="181">
        <v>53.9</v>
      </c>
      <c r="F1677" s="181">
        <v>0.08</v>
      </c>
      <c r="G1677" s="181">
        <v>2.0139999999999998</v>
      </c>
      <c r="H1677" s="181">
        <v>0.28699999999999998</v>
      </c>
      <c r="I1677" s="181">
        <v>0.28899999999999998</v>
      </c>
      <c r="J1677" s="184">
        <v>30.729906445800001</v>
      </c>
      <c r="K1677" s="179">
        <f t="shared" si="102"/>
        <v>42.348627990403266</v>
      </c>
      <c r="L1677" s="179">
        <f t="shared" si="103"/>
        <v>232.1</v>
      </c>
      <c r="M1677" s="179">
        <f t="shared" si="104"/>
        <v>43.2</v>
      </c>
    </row>
    <row r="1678" spans="1:13">
      <c r="A1678" s="180">
        <v>1820</v>
      </c>
      <c r="B1678" s="180" t="s">
        <v>149</v>
      </c>
      <c r="C1678" s="180" t="s">
        <v>92</v>
      </c>
      <c r="D1678" s="181">
        <v>0.22</v>
      </c>
      <c r="E1678" s="181">
        <v>50.8</v>
      </c>
      <c r="F1678" s="181">
        <v>0</v>
      </c>
      <c r="G1678" s="181">
        <v>2.0139999999999998</v>
      </c>
      <c r="H1678" s="181">
        <v>0.28699999999999998</v>
      </c>
      <c r="I1678" s="181">
        <v>0.28899999999999998</v>
      </c>
      <c r="J1678" s="184">
        <v>8.6465238266166505E-2</v>
      </c>
      <c r="K1678" s="179">
        <f t="shared" si="102"/>
        <v>0.10578445466943696</v>
      </c>
      <c r="L1678" s="179">
        <f t="shared" si="103"/>
        <v>0.6</v>
      </c>
      <c r="M1678" s="179">
        <f t="shared" si="104"/>
        <v>0.1</v>
      </c>
    </row>
    <row r="1679" spans="1:13">
      <c r="A1679" s="180">
        <v>1820</v>
      </c>
      <c r="B1679" s="180" t="s">
        <v>149</v>
      </c>
      <c r="C1679" s="180" t="s">
        <v>92</v>
      </c>
      <c r="D1679" s="181">
        <v>0.22</v>
      </c>
      <c r="E1679" s="181">
        <v>50.8</v>
      </c>
      <c r="F1679" s="181">
        <v>0</v>
      </c>
      <c r="G1679" s="181">
        <v>2.0139999999999998</v>
      </c>
      <c r="H1679" s="181">
        <v>0.28699999999999998</v>
      </c>
      <c r="I1679" s="181">
        <v>0.28899999999999998</v>
      </c>
      <c r="J1679" s="184">
        <v>0.84961677074439501</v>
      </c>
      <c r="K1679" s="179">
        <f t="shared" si="102"/>
        <v>1.0394494778877175</v>
      </c>
      <c r="L1679" s="179">
        <f t="shared" si="103"/>
        <v>5.7</v>
      </c>
      <c r="M1679" s="179">
        <f t="shared" si="104"/>
        <v>1</v>
      </c>
    </row>
    <row r="1680" spans="1:13">
      <c r="A1680" s="180">
        <v>1820</v>
      </c>
      <c r="B1680" s="180" t="s">
        <v>146</v>
      </c>
      <c r="C1680" s="180" t="s">
        <v>91</v>
      </c>
      <c r="D1680" s="181">
        <v>0.33</v>
      </c>
      <c r="E1680" s="181">
        <v>53.9</v>
      </c>
      <c r="F1680" s="181">
        <v>0.08</v>
      </c>
      <c r="G1680" s="181">
        <v>2.0139999999999998</v>
      </c>
      <c r="H1680" s="181">
        <v>0.28699999999999998</v>
      </c>
      <c r="I1680" s="181">
        <v>0.28899999999999998</v>
      </c>
      <c r="J1680" s="184">
        <v>1.4404151435496999</v>
      </c>
      <c r="K1680" s="179">
        <f t="shared" si="102"/>
        <v>1.9850241058663116</v>
      </c>
      <c r="L1680" s="179">
        <f t="shared" si="103"/>
        <v>10.9</v>
      </c>
      <c r="M1680" s="179">
        <f t="shared" si="104"/>
        <v>2</v>
      </c>
    </row>
    <row r="1681" spans="1:13">
      <c r="A1681" s="180">
        <v>1820</v>
      </c>
      <c r="B1681" s="180" t="s">
        <v>146</v>
      </c>
      <c r="C1681" s="180" t="s">
        <v>91</v>
      </c>
      <c r="D1681" s="181">
        <v>0.33</v>
      </c>
      <c r="E1681" s="181">
        <v>53.9</v>
      </c>
      <c r="F1681" s="181">
        <v>0.08</v>
      </c>
      <c r="G1681" s="181">
        <v>2.0139999999999998</v>
      </c>
      <c r="H1681" s="181">
        <v>0.28699999999999998</v>
      </c>
      <c r="I1681" s="181">
        <v>0.28899999999999998</v>
      </c>
      <c r="J1681" s="184">
        <v>0.11501216631943099</v>
      </c>
      <c r="K1681" s="179">
        <f t="shared" si="102"/>
        <v>0.15849730797008851</v>
      </c>
      <c r="L1681" s="179">
        <f t="shared" si="103"/>
        <v>0.9</v>
      </c>
      <c r="M1681" s="179">
        <f t="shared" si="104"/>
        <v>0.2</v>
      </c>
    </row>
    <row r="1682" spans="1:13">
      <c r="A1682" s="180">
        <v>1820</v>
      </c>
      <c r="B1682" s="180" t="s">
        <v>146</v>
      </c>
      <c r="C1682" s="180" t="s">
        <v>92</v>
      </c>
      <c r="D1682" s="181">
        <v>0.33</v>
      </c>
      <c r="E1682" s="181">
        <v>53.9</v>
      </c>
      <c r="F1682" s="181">
        <v>0.08</v>
      </c>
      <c r="G1682" s="181">
        <v>2.0139999999999998</v>
      </c>
      <c r="H1682" s="181">
        <v>0.28699999999999998</v>
      </c>
      <c r="I1682" s="181">
        <v>0.28899999999999998</v>
      </c>
      <c r="J1682" s="184">
        <v>1.5848431923699</v>
      </c>
      <c r="K1682" s="179">
        <f t="shared" si="102"/>
        <v>2.1840591963783558</v>
      </c>
      <c r="L1682" s="179">
        <f t="shared" si="103"/>
        <v>12</v>
      </c>
      <c r="M1682" s="179">
        <f t="shared" si="104"/>
        <v>2.2000000000000002</v>
      </c>
    </row>
    <row r="1683" spans="1:13">
      <c r="A1683" s="180">
        <v>1820</v>
      </c>
      <c r="B1683" s="180" t="s">
        <v>143</v>
      </c>
      <c r="C1683" s="180" t="s">
        <v>92</v>
      </c>
      <c r="D1683" s="181">
        <v>0.19</v>
      </c>
      <c r="E1683" s="181">
        <v>57.7</v>
      </c>
      <c r="F1683" s="181">
        <v>0</v>
      </c>
      <c r="G1683" s="181">
        <v>2.0139999999999998</v>
      </c>
      <c r="H1683" s="181">
        <v>0.28699999999999998</v>
      </c>
      <c r="I1683" s="181">
        <v>0.28899999999999998</v>
      </c>
      <c r="J1683" s="184">
        <v>0.25864771243802298</v>
      </c>
      <c r="K1683" s="179">
        <f t="shared" si="102"/>
        <v>0.3594190166014804</v>
      </c>
      <c r="L1683" s="179">
        <f t="shared" si="103"/>
        <v>2</v>
      </c>
      <c r="M1683" s="179">
        <f t="shared" si="104"/>
        <v>0.3</v>
      </c>
    </row>
    <row r="1684" spans="1:13">
      <c r="A1684" s="180">
        <v>1820</v>
      </c>
      <c r="B1684" s="180" t="s">
        <v>143</v>
      </c>
      <c r="C1684" s="180" t="s">
        <v>92</v>
      </c>
      <c r="D1684" s="181">
        <v>0.19</v>
      </c>
      <c r="E1684" s="181">
        <v>57.7</v>
      </c>
      <c r="F1684" s="181">
        <v>0</v>
      </c>
      <c r="G1684" s="181">
        <v>2.0139999999999998</v>
      </c>
      <c r="H1684" s="181">
        <v>0.28699999999999998</v>
      </c>
      <c r="I1684" s="181">
        <v>0.28899999999999998</v>
      </c>
      <c r="J1684" s="184">
        <v>6.4758030576228398</v>
      </c>
      <c r="K1684" s="179">
        <f t="shared" si="102"/>
        <v>8.9988298938981774</v>
      </c>
      <c r="L1684" s="179">
        <f t="shared" si="103"/>
        <v>49.3</v>
      </c>
      <c r="M1684" s="179">
        <f t="shared" si="104"/>
        <v>8.3000000000000007</v>
      </c>
    </row>
    <row r="1685" spans="1:13">
      <c r="A1685" s="180">
        <v>1820</v>
      </c>
      <c r="B1685" s="180" t="s">
        <v>143</v>
      </c>
      <c r="C1685" s="180" t="s">
        <v>94</v>
      </c>
      <c r="D1685" s="181">
        <v>0.19</v>
      </c>
      <c r="E1685" s="181">
        <v>57.7</v>
      </c>
      <c r="F1685" s="181">
        <v>0</v>
      </c>
      <c r="G1685" s="181">
        <v>2.0139999999999998</v>
      </c>
      <c r="H1685" s="181">
        <v>0.28699999999999998</v>
      </c>
      <c r="I1685" s="181">
        <v>0.28899999999999998</v>
      </c>
      <c r="J1685" s="184">
        <v>6.3256880343863203E-2</v>
      </c>
      <c r="K1685" s="179">
        <f t="shared" si="102"/>
        <v>8.7902288066501841E-2</v>
      </c>
      <c r="L1685" s="179">
        <f t="shared" si="103"/>
        <v>0.5</v>
      </c>
      <c r="M1685" s="179">
        <f t="shared" si="104"/>
        <v>0.1</v>
      </c>
    </row>
    <row r="1686" spans="1:13">
      <c r="A1686" s="180">
        <v>1820</v>
      </c>
      <c r="B1686" s="180" t="s">
        <v>146</v>
      </c>
      <c r="C1686" s="180" t="s">
        <v>94</v>
      </c>
      <c r="D1686" s="181">
        <v>0.33</v>
      </c>
      <c r="E1686" s="181">
        <v>53.9</v>
      </c>
      <c r="F1686" s="181">
        <v>0.08</v>
      </c>
      <c r="G1686" s="181">
        <v>2.0139999999999998</v>
      </c>
      <c r="H1686" s="181">
        <v>0.28699999999999998</v>
      </c>
      <c r="I1686" s="181">
        <v>0.28899999999999998</v>
      </c>
      <c r="J1686" s="184">
        <v>8.7851741375438195</v>
      </c>
      <c r="K1686" s="179">
        <f t="shared" si="102"/>
        <v>12.106775269164658</v>
      </c>
      <c r="L1686" s="179">
        <f t="shared" si="103"/>
        <v>66.3</v>
      </c>
      <c r="M1686" s="179">
        <f t="shared" si="104"/>
        <v>12.4</v>
      </c>
    </row>
    <row r="1687" spans="1:13">
      <c r="A1687" s="180">
        <v>1820</v>
      </c>
      <c r="B1687" s="180" t="s">
        <v>146</v>
      </c>
      <c r="C1687" s="180" t="s">
        <v>92</v>
      </c>
      <c r="D1687" s="181">
        <v>0.33</v>
      </c>
      <c r="E1687" s="181">
        <v>53.9</v>
      </c>
      <c r="F1687" s="181">
        <v>0.08</v>
      </c>
      <c r="G1687" s="181">
        <v>2.0139999999999998</v>
      </c>
      <c r="H1687" s="181">
        <v>0.28699999999999998</v>
      </c>
      <c r="I1687" s="181">
        <v>0.28899999999999998</v>
      </c>
      <c r="J1687" s="184">
        <v>0.11701175539614</v>
      </c>
      <c r="K1687" s="179">
        <f t="shared" si="102"/>
        <v>0.16125292501345889</v>
      </c>
      <c r="L1687" s="179">
        <f t="shared" si="103"/>
        <v>0.9</v>
      </c>
      <c r="M1687" s="179">
        <f t="shared" si="104"/>
        <v>0.2</v>
      </c>
    </row>
    <row r="1688" spans="1:13">
      <c r="A1688" s="180">
        <v>1820</v>
      </c>
      <c r="B1688" s="180" t="s">
        <v>149</v>
      </c>
      <c r="C1688" s="180" t="s">
        <v>91</v>
      </c>
      <c r="D1688" s="181">
        <v>0.22</v>
      </c>
      <c r="E1688" s="181">
        <v>50.8</v>
      </c>
      <c r="F1688" s="181">
        <v>0</v>
      </c>
      <c r="G1688" s="181">
        <v>2.0139999999999998</v>
      </c>
      <c r="H1688" s="181">
        <v>0.28699999999999998</v>
      </c>
      <c r="I1688" s="181">
        <v>0.28899999999999998</v>
      </c>
      <c r="J1688" s="184">
        <v>0.24858610800467501</v>
      </c>
      <c r="K1688" s="179">
        <f t="shared" si="102"/>
        <v>0.30412853073651952</v>
      </c>
      <c r="L1688" s="179">
        <f t="shared" si="103"/>
        <v>1.7</v>
      </c>
      <c r="M1688" s="179">
        <f t="shared" si="104"/>
        <v>0.3</v>
      </c>
    </row>
    <row r="1689" spans="1:13">
      <c r="A1689" s="180">
        <v>1820</v>
      </c>
      <c r="B1689" s="180" t="s">
        <v>149</v>
      </c>
      <c r="C1689" s="180" t="s">
        <v>91</v>
      </c>
      <c r="D1689" s="181">
        <v>0.22</v>
      </c>
      <c r="E1689" s="181">
        <v>50.8</v>
      </c>
      <c r="F1689" s="181">
        <v>0</v>
      </c>
      <c r="G1689" s="181">
        <v>2.0139999999999998</v>
      </c>
      <c r="H1689" s="181">
        <v>0.28699999999999998</v>
      </c>
      <c r="I1689" s="181">
        <v>0.28899999999999998</v>
      </c>
      <c r="J1689" s="184">
        <v>8.0426161777211291</v>
      </c>
      <c r="K1689" s="179">
        <f t="shared" si="102"/>
        <v>9.8396047190299516</v>
      </c>
      <c r="L1689" s="179">
        <f t="shared" si="103"/>
        <v>53.9</v>
      </c>
      <c r="M1689" s="179">
        <f t="shared" si="104"/>
        <v>9.5</v>
      </c>
    </row>
    <row r="1690" spans="1:13">
      <c r="A1690" s="180">
        <v>1820</v>
      </c>
      <c r="B1690" s="180" t="s">
        <v>149</v>
      </c>
      <c r="C1690" s="180" t="s">
        <v>91</v>
      </c>
      <c r="D1690" s="181">
        <v>0.22</v>
      </c>
      <c r="E1690" s="181">
        <v>50.8</v>
      </c>
      <c r="F1690" s="181">
        <v>0</v>
      </c>
      <c r="G1690" s="181">
        <v>2.0139999999999998</v>
      </c>
      <c r="H1690" s="181">
        <v>0.28699999999999998</v>
      </c>
      <c r="I1690" s="181">
        <v>0.28899999999999998</v>
      </c>
      <c r="J1690" s="184">
        <v>0.59073268465768602</v>
      </c>
      <c r="K1690" s="179">
        <f t="shared" si="102"/>
        <v>0.72272205749970164</v>
      </c>
      <c r="L1690" s="179">
        <f t="shared" si="103"/>
        <v>4</v>
      </c>
      <c r="M1690" s="179">
        <f t="shared" si="104"/>
        <v>0.7</v>
      </c>
    </row>
    <row r="1691" spans="1:13">
      <c r="A1691" s="180">
        <v>1820</v>
      </c>
      <c r="B1691" s="180" t="s">
        <v>149</v>
      </c>
      <c r="C1691" s="180" t="s">
        <v>92</v>
      </c>
      <c r="D1691" s="181">
        <v>0.22</v>
      </c>
      <c r="E1691" s="181">
        <v>50.8</v>
      </c>
      <c r="F1691" s="181">
        <v>0</v>
      </c>
      <c r="G1691" s="181">
        <v>2.0139999999999998</v>
      </c>
      <c r="H1691" s="181">
        <v>0.28699999999999998</v>
      </c>
      <c r="I1691" s="181">
        <v>0.28899999999999998</v>
      </c>
      <c r="J1691" s="184">
        <v>0.77394124299891098</v>
      </c>
      <c r="K1691" s="179">
        <f t="shared" si="102"/>
        <v>0.94686551472630098</v>
      </c>
      <c r="L1691" s="179">
        <f t="shared" si="103"/>
        <v>5.2</v>
      </c>
      <c r="M1691" s="179">
        <f t="shared" si="104"/>
        <v>0.9</v>
      </c>
    </row>
    <row r="1692" spans="1:13">
      <c r="A1692" s="180">
        <v>1820</v>
      </c>
      <c r="B1692" s="180" t="s">
        <v>149</v>
      </c>
      <c r="C1692" s="180" t="s">
        <v>91</v>
      </c>
      <c r="D1692" s="181">
        <v>0.22</v>
      </c>
      <c r="E1692" s="181">
        <v>50.8</v>
      </c>
      <c r="F1692" s="181">
        <v>0</v>
      </c>
      <c r="G1692" s="181">
        <v>2.0139999999999998</v>
      </c>
      <c r="H1692" s="181">
        <v>0.28699999999999998</v>
      </c>
      <c r="I1692" s="181">
        <v>0.28899999999999998</v>
      </c>
      <c r="J1692" s="184">
        <v>2.53237118767594</v>
      </c>
      <c r="K1692" s="179">
        <f t="shared" si="102"/>
        <v>3.0981873233756674</v>
      </c>
      <c r="L1692" s="179">
        <f t="shared" si="103"/>
        <v>17</v>
      </c>
      <c r="M1692" s="179">
        <f t="shared" si="104"/>
        <v>3</v>
      </c>
    </row>
    <row r="1693" spans="1:13">
      <c r="A1693" s="180">
        <v>1820</v>
      </c>
      <c r="B1693" s="180" t="s">
        <v>149</v>
      </c>
      <c r="C1693" s="180" t="s">
        <v>92</v>
      </c>
      <c r="D1693" s="181">
        <v>0.22</v>
      </c>
      <c r="E1693" s="181">
        <v>50.8</v>
      </c>
      <c r="F1693" s="181">
        <v>0</v>
      </c>
      <c r="G1693" s="181">
        <v>2.0139999999999998</v>
      </c>
      <c r="H1693" s="181">
        <v>0.28699999999999998</v>
      </c>
      <c r="I1693" s="181">
        <v>0.28899999999999998</v>
      </c>
      <c r="J1693" s="184">
        <v>33.548450454200001</v>
      </c>
      <c r="K1693" s="179">
        <f t="shared" si="102"/>
        <v>41.044292567350084</v>
      </c>
      <c r="L1693" s="179">
        <f t="shared" si="103"/>
        <v>224.9</v>
      </c>
      <c r="M1693" s="179">
        <f t="shared" si="104"/>
        <v>39.4</v>
      </c>
    </row>
    <row r="1694" spans="1:13">
      <c r="A1694" s="180">
        <v>1820</v>
      </c>
      <c r="B1694" s="180" t="s">
        <v>149</v>
      </c>
      <c r="D1694" s="181">
        <v>0.22</v>
      </c>
      <c r="E1694" s="181">
        <v>50.8</v>
      </c>
      <c r="F1694" s="181">
        <v>0</v>
      </c>
      <c r="G1694" s="181">
        <v>2.0139999999999998</v>
      </c>
      <c r="H1694" s="181">
        <v>0.28699999999999998</v>
      </c>
      <c r="I1694" s="181">
        <v>0.28899999999999998</v>
      </c>
      <c r="J1694" s="184">
        <v>7.6130734979055606E-2</v>
      </c>
      <c r="K1694" s="179">
        <f t="shared" si="102"/>
        <v>9.3140878864542587E-2</v>
      </c>
      <c r="L1694" s="179">
        <f t="shared" si="103"/>
        <v>0.5</v>
      </c>
      <c r="M1694" s="179">
        <f t="shared" si="104"/>
        <v>0.1</v>
      </c>
    </row>
    <row r="1695" spans="1:13">
      <c r="A1695" s="180">
        <v>1820</v>
      </c>
      <c r="B1695" s="180" t="s">
        <v>149</v>
      </c>
      <c r="C1695" s="180" t="s">
        <v>92</v>
      </c>
      <c r="D1695" s="181">
        <v>0.22</v>
      </c>
      <c r="E1695" s="181">
        <v>50.8</v>
      </c>
      <c r="F1695" s="181">
        <v>0</v>
      </c>
      <c r="G1695" s="181">
        <v>2.0139999999999998</v>
      </c>
      <c r="H1695" s="181">
        <v>0.28699999999999998</v>
      </c>
      <c r="I1695" s="181">
        <v>0.28899999999999998</v>
      </c>
      <c r="J1695" s="184">
        <v>7.2609184471501595E-2</v>
      </c>
      <c r="K1695" s="179">
        <f t="shared" si="102"/>
        <v>8.8832496588584095E-2</v>
      </c>
      <c r="L1695" s="179">
        <f t="shared" si="103"/>
        <v>0.5</v>
      </c>
      <c r="M1695" s="179">
        <f t="shared" si="104"/>
        <v>0.1</v>
      </c>
    </row>
    <row r="1696" spans="1:13">
      <c r="A1696" s="180">
        <v>1820</v>
      </c>
      <c r="B1696" s="180" t="s">
        <v>149</v>
      </c>
      <c r="C1696" s="180" t="s">
        <v>92</v>
      </c>
      <c r="D1696" s="181">
        <v>0.22</v>
      </c>
      <c r="E1696" s="181">
        <v>50.8</v>
      </c>
      <c r="F1696" s="181">
        <v>0</v>
      </c>
      <c r="G1696" s="181">
        <v>2.0139999999999998</v>
      </c>
      <c r="H1696" s="181">
        <v>0.28699999999999998</v>
      </c>
      <c r="I1696" s="181">
        <v>0.28899999999999998</v>
      </c>
      <c r="J1696" s="184">
        <v>7.7915158389374198E-2</v>
      </c>
      <c r="K1696" s="179">
        <f t="shared" si="102"/>
        <v>9.5324001945506706E-2</v>
      </c>
      <c r="L1696" s="179">
        <f t="shared" si="103"/>
        <v>0.5</v>
      </c>
      <c r="M1696" s="179">
        <f t="shared" si="104"/>
        <v>0.1</v>
      </c>
    </row>
    <row r="1697" spans="1:13">
      <c r="A1697" s="180">
        <v>1820</v>
      </c>
      <c r="B1697" s="180" t="s">
        <v>149</v>
      </c>
      <c r="C1697" s="180" t="s">
        <v>92</v>
      </c>
      <c r="D1697" s="181">
        <v>0.22</v>
      </c>
      <c r="E1697" s="181">
        <v>50.8</v>
      </c>
      <c r="F1697" s="181">
        <v>0</v>
      </c>
      <c r="G1697" s="181">
        <v>2.0139999999999998</v>
      </c>
      <c r="H1697" s="181">
        <v>0.28699999999999998</v>
      </c>
      <c r="I1697" s="181">
        <v>0.28899999999999998</v>
      </c>
      <c r="J1697" s="184">
        <v>6.1030335145870902</v>
      </c>
      <c r="K1697" s="179">
        <f t="shared" si="102"/>
        <v>7.4666546361963313</v>
      </c>
      <c r="L1697" s="179">
        <f t="shared" si="103"/>
        <v>40.9</v>
      </c>
      <c r="M1697" s="179">
        <f t="shared" si="104"/>
        <v>7.2</v>
      </c>
    </row>
    <row r="1698" spans="1:13">
      <c r="A1698" s="180">
        <v>1820</v>
      </c>
      <c r="B1698" s="180" t="s">
        <v>146</v>
      </c>
      <c r="C1698" s="180" t="s">
        <v>94</v>
      </c>
      <c r="D1698" s="181">
        <v>0.33</v>
      </c>
      <c r="E1698" s="181">
        <v>53.9</v>
      </c>
      <c r="F1698" s="181">
        <v>0.08</v>
      </c>
      <c r="G1698" s="181">
        <v>2.0139999999999998</v>
      </c>
      <c r="H1698" s="181">
        <v>0.28699999999999998</v>
      </c>
      <c r="I1698" s="181">
        <v>0.28899999999999998</v>
      </c>
      <c r="J1698" s="184">
        <v>36.800727092999999</v>
      </c>
      <c r="K1698" s="179">
        <f t="shared" si="102"/>
        <v>50.714775334137514</v>
      </c>
      <c r="L1698" s="179">
        <f t="shared" si="103"/>
        <v>277.89999999999998</v>
      </c>
      <c r="M1698" s="179">
        <f t="shared" si="104"/>
        <v>51.7</v>
      </c>
    </row>
    <row r="1699" spans="1:13">
      <c r="A1699" s="180">
        <v>1820</v>
      </c>
      <c r="B1699" s="180" t="s">
        <v>146</v>
      </c>
      <c r="C1699" s="180" t="s">
        <v>94</v>
      </c>
      <c r="D1699" s="181">
        <v>0.33</v>
      </c>
      <c r="E1699" s="181">
        <v>53.9</v>
      </c>
      <c r="F1699" s="181">
        <v>0.08</v>
      </c>
      <c r="G1699" s="181">
        <v>2.0139999999999998</v>
      </c>
      <c r="H1699" s="181">
        <v>0.28699999999999998</v>
      </c>
      <c r="I1699" s="181">
        <v>0.28899999999999998</v>
      </c>
      <c r="J1699" s="184">
        <v>0.10651637497498299</v>
      </c>
      <c r="K1699" s="179">
        <f t="shared" si="102"/>
        <v>0.14678932871656591</v>
      </c>
      <c r="L1699" s="179">
        <f t="shared" si="103"/>
        <v>0.8</v>
      </c>
      <c r="M1699" s="179">
        <f t="shared" si="104"/>
        <v>0.1</v>
      </c>
    </row>
    <row r="1700" spans="1:13">
      <c r="A1700" s="180">
        <v>1820</v>
      </c>
      <c r="B1700" s="180" t="s">
        <v>96</v>
      </c>
      <c r="C1700" s="180" t="s">
        <v>92</v>
      </c>
      <c r="D1700" s="181">
        <v>0.8</v>
      </c>
      <c r="E1700" s="181">
        <v>49.9</v>
      </c>
      <c r="F1700" s="181">
        <v>0</v>
      </c>
      <c r="G1700" s="181">
        <v>2.0139999999999998</v>
      </c>
      <c r="H1700" s="181">
        <v>0.28699999999999998</v>
      </c>
      <c r="I1700" s="181">
        <v>0.28899999999999998</v>
      </c>
      <c r="J1700" s="184">
        <v>1.1233059561831</v>
      </c>
      <c r="K1700" s="179">
        <f t="shared" si="102"/>
        <v>1.3499422937260086</v>
      </c>
      <c r="L1700" s="179">
        <f t="shared" si="103"/>
        <v>7.4</v>
      </c>
      <c r="M1700" s="179">
        <f t="shared" si="104"/>
        <v>2</v>
      </c>
    </row>
    <row r="1701" spans="1:13">
      <c r="A1701" s="180">
        <v>1820</v>
      </c>
      <c r="B1701" s="180" t="s">
        <v>96</v>
      </c>
      <c r="C1701" s="180" t="s">
        <v>92</v>
      </c>
      <c r="D1701" s="181">
        <v>0.8</v>
      </c>
      <c r="E1701" s="181">
        <v>49.9</v>
      </c>
      <c r="F1701" s="181">
        <v>0</v>
      </c>
      <c r="G1701" s="181">
        <v>2.0139999999999998</v>
      </c>
      <c r="H1701" s="181">
        <v>0.28699999999999998</v>
      </c>
      <c r="I1701" s="181">
        <v>0.28899999999999998</v>
      </c>
      <c r="J1701" s="184">
        <v>19.296061753899998</v>
      </c>
      <c r="K1701" s="179">
        <f t="shared" si="102"/>
        <v>23.189203013263938</v>
      </c>
      <c r="L1701" s="179">
        <f t="shared" si="103"/>
        <v>127.1</v>
      </c>
      <c r="M1701" s="179">
        <f t="shared" si="104"/>
        <v>33.5</v>
      </c>
    </row>
    <row r="1702" spans="1:13">
      <c r="A1702" s="180">
        <v>1820</v>
      </c>
      <c r="B1702" s="180" t="s">
        <v>96</v>
      </c>
      <c r="C1702" s="180" t="s">
        <v>94</v>
      </c>
      <c r="D1702" s="181">
        <v>0.8</v>
      </c>
      <c r="E1702" s="181">
        <v>49.9</v>
      </c>
      <c r="F1702" s="181">
        <v>0</v>
      </c>
      <c r="G1702" s="181">
        <v>2.0139999999999998</v>
      </c>
      <c r="H1702" s="181">
        <v>0.28699999999999998</v>
      </c>
      <c r="I1702" s="181">
        <v>0.28899999999999998</v>
      </c>
      <c r="J1702" s="184">
        <v>8.6986753739644998E-2</v>
      </c>
      <c r="K1702" s="179">
        <f t="shared" si="102"/>
        <v>0.10453705619623287</v>
      </c>
      <c r="L1702" s="179">
        <f t="shared" si="103"/>
        <v>0.6</v>
      </c>
      <c r="M1702" s="179">
        <f t="shared" si="104"/>
        <v>0.2</v>
      </c>
    </row>
    <row r="1703" spans="1:13">
      <c r="A1703" s="180">
        <v>1820</v>
      </c>
      <c r="B1703" s="180" t="s">
        <v>96</v>
      </c>
      <c r="D1703" s="181">
        <v>0.8</v>
      </c>
      <c r="E1703" s="181">
        <v>49.9</v>
      </c>
      <c r="F1703" s="181">
        <v>0</v>
      </c>
      <c r="G1703" s="181">
        <v>2.0139999999999998</v>
      </c>
      <c r="H1703" s="181">
        <v>0.28699999999999998</v>
      </c>
      <c r="I1703" s="181">
        <v>0.28899999999999998</v>
      </c>
      <c r="J1703" s="184">
        <v>1.4922104272396401E-2</v>
      </c>
      <c r="K1703" s="179">
        <f t="shared" si="102"/>
        <v>1.7932763160221309E-2</v>
      </c>
      <c r="L1703" s="179">
        <f t="shared" si="103"/>
        <v>0.1</v>
      </c>
      <c r="M1703" s="179">
        <f t="shared" si="104"/>
        <v>0</v>
      </c>
    </row>
    <row r="1704" spans="1:13">
      <c r="A1704" s="180">
        <v>1820</v>
      </c>
      <c r="B1704" s="180" t="s">
        <v>143</v>
      </c>
      <c r="C1704" s="180" t="s">
        <v>91</v>
      </c>
      <c r="D1704" s="181">
        <v>0.19</v>
      </c>
      <c r="E1704" s="181">
        <v>57.7</v>
      </c>
      <c r="F1704" s="181">
        <v>0</v>
      </c>
      <c r="G1704" s="181">
        <v>2.0139999999999998</v>
      </c>
      <c r="H1704" s="181">
        <v>0.28699999999999998</v>
      </c>
      <c r="I1704" s="181">
        <v>0.28899999999999998</v>
      </c>
      <c r="J1704" s="184">
        <v>2.1418469274679302</v>
      </c>
      <c r="K1704" s="179">
        <f t="shared" si="102"/>
        <v>2.9763283391338313</v>
      </c>
      <c r="L1704" s="179">
        <f t="shared" si="103"/>
        <v>16.3</v>
      </c>
      <c r="M1704" s="179">
        <f t="shared" si="104"/>
        <v>2.7</v>
      </c>
    </row>
    <row r="1705" spans="1:13">
      <c r="A1705" s="180">
        <v>1820</v>
      </c>
      <c r="B1705" s="180" t="s">
        <v>143</v>
      </c>
      <c r="C1705" s="180" t="s">
        <v>92</v>
      </c>
      <c r="D1705" s="181">
        <v>0.19</v>
      </c>
      <c r="E1705" s="181">
        <v>57.7</v>
      </c>
      <c r="F1705" s="181">
        <v>0</v>
      </c>
      <c r="G1705" s="181">
        <v>2.0139999999999998</v>
      </c>
      <c r="H1705" s="181">
        <v>0.28699999999999998</v>
      </c>
      <c r="I1705" s="181">
        <v>0.28899999999999998</v>
      </c>
      <c r="J1705" s="184">
        <v>24.150256737300001</v>
      </c>
      <c r="K1705" s="179">
        <f t="shared" si="102"/>
        <v>33.55939801429156</v>
      </c>
      <c r="L1705" s="179">
        <f t="shared" si="103"/>
        <v>183.9</v>
      </c>
      <c r="M1705" s="179">
        <f t="shared" si="104"/>
        <v>30.8</v>
      </c>
    </row>
    <row r="1706" spans="1:13">
      <c r="A1706" s="180">
        <v>1820</v>
      </c>
      <c r="B1706" s="180" t="s">
        <v>146</v>
      </c>
      <c r="C1706" s="180" t="s">
        <v>92</v>
      </c>
      <c r="D1706" s="181">
        <v>0.33</v>
      </c>
      <c r="E1706" s="181">
        <v>53.9</v>
      </c>
      <c r="F1706" s="181">
        <v>0.08</v>
      </c>
      <c r="G1706" s="181">
        <v>2.0139999999999998</v>
      </c>
      <c r="H1706" s="181">
        <v>0.28699999999999998</v>
      </c>
      <c r="I1706" s="181">
        <v>0.28899999999999998</v>
      </c>
      <c r="J1706" s="184">
        <v>5.4783788763910701</v>
      </c>
      <c r="K1706" s="179">
        <f t="shared" si="102"/>
        <v>7.5497082763972294</v>
      </c>
      <c r="L1706" s="179">
        <f t="shared" si="103"/>
        <v>41.4</v>
      </c>
      <c r="M1706" s="179">
        <f t="shared" si="104"/>
        <v>7.7</v>
      </c>
    </row>
    <row r="1707" spans="1:13">
      <c r="A1707" s="180">
        <v>1820</v>
      </c>
      <c r="B1707" s="180" t="s">
        <v>146</v>
      </c>
      <c r="C1707" s="180" t="s">
        <v>94</v>
      </c>
      <c r="D1707" s="181">
        <v>0.33</v>
      </c>
      <c r="E1707" s="181">
        <v>53.9</v>
      </c>
      <c r="F1707" s="181">
        <v>0.08</v>
      </c>
      <c r="G1707" s="181">
        <v>2.0139999999999998</v>
      </c>
      <c r="H1707" s="181">
        <v>0.28699999999999998</v>
      </c>
      <c r="I1707" s="181">
        <v>0.28899999999999998</v>
      </c>
      <c r="J1707" s="184">
        <v>12.886284531099999</v>
      </c>
      <c r="K1707" s="179">
        <f t="shared" si="102"/>
        <v>17.758481326604482</v>
      </c>
      <c r="L1707" s="179">
        <f t="shared" si="103"/>
        <v>97.3</v>
      </c>
      <c r="M1707" s="179">
        <f t="shared" si="104"/>
        <v>18.100000000000001</v>
      </c>
    </row>
    <row r="1708" spans="1:13">
      <c r="A1708" s="180">
        <v>1820</v>
      </c>
      <c r="B1708" s="180" t="s">
        <v>143</v>
      </c>
      <c r="C1708" s="180" t="s">
        <v>92</v>
      </c>
      <c r="D1708" s="181">
        <v>0.19</v>
      </c>
      <c r="E1708" s="181">
        <v>57.7</v>
      </c>
      <c r="F1708" s="181">
        <v>0</v>
      </c>
      <c r="G1708" s="181">
        <v>2.0139999999999998</v>
      </c>
      <c r="H1708" s="181">
        <v>0.28699999999999998</v>
      </c>
      <c r="I1708" s="181">
        <v>0.28899999999999998</v>
      </c>
      <c r="J1708" s="184">
        <v>15.845467166800001</v>
      </c>
      <c r="K1708" s="179">
        <f t="shared" si="102"/>
        <v>22.018993220545003</v>
      </c>
      <c r="L1708" s="179">
        <f t="shared" si="103"/>
        <v>120.7</v>
      </c>
      <c r="M1708" s="179">
        <f t="shared" si="104"/>
        <v>20.2</v>
      </c>
    </row>
    <row r="1709" spans="1:13">
      <c r="A1709" s="180">
        <v>1820</v>
      </c>
      <c r="B1709" s="180" t="s">
        <v>143</v>
      </c>
      <c r="C1709" s="180" t="s">
        <v>92</v>
      </c>
      <c r="D1709" s="181">
        <v>0.19</v>
      </c>
      <c r="E1709" s="181">
        <v>57.7</v>
      </c>
      <c r="F1709" s="181">
        <v>0</v>
      </c>
      <c r="G1709" s="181">
        <v>2.0139999999999998</v>
      </c>
      <c r="H1709" s="181">
        <v>0.28699999999999998</v>
      </c>
      <c r="I1709" s="181">
        <v>0.28899999999999998</v>
      </c>
      <c r="J1709" s="184">
        <v>10.579720177900001</v>
      </c>
      <c r="K1709" s="179">
        <f t="shared" si="102"/>
        <v>14.701667323544656</v>
      </c>
      <c r="L1709" s="179">
        <f t="shared" si="103"/>
        <v>80.599999999999994</v>
      </c>
      <c r="M1709" s="179">
        <f t="shared" si="104"/>
        <v>13.5</v>
      </c>
    </row>
    <row r="1710" spans="1:13">
      <c r="A1710" s="180">
        <v>1820</v>
      </c>
      <c r="B1710" s="180" t="s">
        <v>143</v>
      </c>
      <c r="D1710" s="181">
        <v>0.19</v>
      </c>
      <c r="E1710" s="181">
        <v>57.7</v>
      </c>
      <c r="F1710" s="181">
        <v>0</v>
      </c>
      <c r="G1710" s="181">
        <v>2.0139999999999998</v>
      </c>
      <c r="H1710" s="181">
        <v>0.28699999999999998</v>
      </c>
      <c r="I1710" s="181">
        <v>0.28899999999999998</v>
      </c>
      <c r="J1710" s="184">
        <v>0.14355567200702199</v>
      </c>
      <c r="K1710" s="179">
        <f t="shared" si="102"/>
        <v>0.19948615811822448</v>
      </c>
      <c r="L1710" s="179">
        <f t="shared" si="103"/>
        <v>1.1000000000000001</v>
      </c>
      <c r="M1710" s="179">
        <f t="shared" si="104"/>
        <v>0.2</v>
      </c>
    </row>
    <row r="1711" spans="1:13">
      <c r="A1711" s="180">
        <v>1820</v>
      </c>
      <c r="B1711" s="180" t="s">
        <v>143</v>
      </c>
      <c r="C1711" s="180" t="s">
        <v>91</v>
      </c>
      <c r="D1711" s="181">
        <v>0.19</v>
      </c>
      <c r="E1711" s="181">
        <v>57.7</v>
      </c>
      <c r="F1711" s="181">
        <v>0</v>
      </c>
      <c r="G1711" s="181">
        <v>2.0139999999999998</v>
      </c>
      <c r="H1711" s="181">
        <v>0.28699999999999998</v>
      </c>
      <c r="I1711" s="181">
        <v>0.28899999999999998</v>
      </c>
      <c r="J1711" s="184">
        <v>8.2210571938737598E-2</v>
      </c>
      <c r="K1711" s="179">
        <f t="shared" si="102"/>
        <v>0.11424049585416925</v>
      </c>
      <c r="L1711" s="179">
        <f t="shared" si="103"/>
        <v>0.6</v>
      </c>
      <c r="M1711" s="179">
        <f t="shared" si="104"/>
        <v>0.1</v>
      </c>
    </row>
    <row r="1712" spans="1:13">
      <c r="A1712" s="180">
        <v>1820</v>
      </c>
      <c r="B1712" s="180" t="s">
        <v>146</v>
      </c>
      <c r="C1712" s="180" t="s">
        <v>91</v>
      </c>
      <c r="D1712" s="181">
        <v>0.33</v>
      </c>
      <c r="E1712" s="181">
        <v>53.9</v>
      </c>
      <c r="F1712" s="181">
        <v>0.08</v>
      </c>
      <c r="G1712" s="181">
        <v>2.0139999999999998</v>
      </c>
      <c r="H1712" s="181">
        <v>0.28699999999999998</v>
      </c>
      <c r="I1712" s="181">
        <v>0.28899999999999998</v>
      </c>
      <c r="J1712" s="184">
        <v>0.925775942296865</v>
      </c>
      <c r="K1712" s="179">
        <f t="shared" si="102"/>
        <v>1.2758041112797902</v>
      </c>
      <c r="L1712" s="179">
        <f t="shared" si="103"/>
        <v>7</v>
      </c>
      <c r="M1712" s="179">
        <f t="shared" si="104"/>
        <v>1.3</v>
      </c>
    </row>
    <row r="1713" spans="1:13">
      <c r="A1713" s="180">
        <v>1820</v>
      </c>
      <c r="B1713" s="180" t="s">
        <v>146</v>
      </c>
      <c r="C1713" s="180" t="s">
        <v>91</v>
      </c>
      <c r="D1713" s="181">
        <v>0.33</v>
      </c>
      <c r="E1713" s="181">
        <v>53.9</v>
      </c>
      <c r="F1713" s="181">
        <v>0.08</v>
      </c>
      <c r="G1713" s="181">
        <v>2.0139999999999998</v>
      </c>
      <c r="H1713" s="181">
        <v>0.28699999999999998</v>
      </c>
      <c r="I1713" s="181">
        <v>0.28899999999999998</v>
      </c>
      <c r="J1713" s="184">
        <v>8.5481638963360407</v>
      </c>
      <c r="K1713" s="179">
        <f t="shared" si="102"/>
        <v>11.78015343084156</v>
      </c>
      <c r="L1713" s="179">
        <f t="shared" si="103"/>
        <v>64.599999999999994</v>
      </c>
      <c r="M1713" s="179">
        <f t="shared" si="104"/>
        <v>12</v>
      </c>
    </row>
    <row r="1714" spans="1:13">
      <c r="A1714" s="180">
        <v>1820</v>
      </c>
      <c r="B1714" s="180" t="s">
        <v>146</v>
      </c>
      <c r="D1714" s="181">
        <v>0.33</v>
      </c>
      <c r="E1714" s="181">
        <v>53.9</v>
      </c>
      <c r="F1714" s="181">
        <v>0.08</v>
      </c>
      <c r="G1714" s="181">
        <v>2.0139999999999998</v>
      </c>
      <c r="H1714" s="181">
        <v>0.28699999999999998</v>
      </c>
      <c r="I1714" s="181">
        <v>0.28899999999999998</v>
      </c>
      <c r="J1714" s="184">
        <v>0.261823898737371</v>
      </c>
      <c r="K1714" s="179">
        <f t="shared" si="102"/>
        <v>0.36081733298414809</v>
      </c>
      <c r="L1714" s="179">
        <f t="shared" si="103"/>
        <v>2</v>
      </c>
      <c r="M1714" s="179">
        <f t="shared" si="104"/>
        <v>0.4</v>
      </c>
    </row>
    <row r="1715" spans="1:13">
      <c r="A1715" s="180">
        <v>1820</v>
      </c>
      <c r="B1715" s="180" t="s">
        <v>146</v>
      </c>
      <c r="C1715" s="180" t="s">
        <v>92</v>
      </c>
      <c r="D1715" s="181">
        <v>0.33</v>
      </c>
      <c r="E1715" s="181">
        <v>53.9</v>
      </c>
      <c r="F1715" s="181">
        <v>0.08</v>
      </c>
      <c r="G1715" s="181">
        <v>2.0139999999999998</v>
      </c>
      <c r="H1715" s="181">
        <v>0.28699999999999998</v>
      </c>
      <c r="I1715" s="181">
        <v>0.28899999999999998</v>
      </c>
      <c r="J1715" s="184">
        <v>0.121270103270205</v>
      </c>
      <c r="K1715" s="179">
        <f t="shared" si="102"/>
        <v>0.16712131873247557</v>
      </c>
      <c r="L1715" s="179">
        <f t="shared" si="103"/>
        <v>0.9</v>
      </c>
      <c r="M1715" s="179">
        <f t="shared" si="104"/>
        <v>0.2</v>
      </c>
    </row>
    <row r="1716" spans="1:13">
      <c r="A1716" s="180">
        <v>1820</v>
      </c>
      <c r="B1716" s="180" t="s">
        <v>146</v>
      </c>
      <c r="C1716" s="180" t="s">
        <v>94</v>
      </c>
      <c r="D1716" s="181">
        <v>0.33</v>
      </c>
      <c r="E1716" s="181">
        <v>53.9</v>
      </c>
      <c r="F1716" s="181">
        <v>0.08</v>
      </c>
      <c r="G1716" s="181">
        <v>2.0139999999999998</v>
      </c>
      <c r="H1716" s="181">
        <v>0.28699999999999998</v>
      </c>
      <c r="I1716" s="181">
        <v>0.28899999999999998</v>
      </c>
      <c r="J1716" s="184">
        <v>61.1981961348</v>
      </c>
      <c r="K1716" s="179">
        <f t="shared" si="102"/>
        <v>84.336724108400077</v>
      </c>
      <c r="L1716" s="179">
        <f t="shared" si="103"/>
        <v>462.2</v>
      </c>
      <c r="M1716" s="179">
        <f t="shared" si="104"/>
        <v>86.1</v>
      </c>
    </row>
    <row r="1717" spans="1:13">
      <c r="A1717" s="180">
        <v>1820</v>
      </c>
      <c r="B1717" s="180" t="s">
        <v>146</v>
      </c>
      <c r="D1717" s="181">
        <v>0.33</v>
      </c>
      <c r="E1717" s="181">
        <v>53.9</v>
      </c>
      <c r="F1717" s="181">
        <v>0.08</v>
      </c>
      <c r="G1717" s="181">
        <v>2.0139999999999998</v>
      </c>
      <c r="H1717" s="181">
        <v>0.28699999999999998</v>
      </c>
      <c r="I1717" s="181">
        <v>0.28899999999999998</v>
      </c>
      <c r="J1717" s="184">
        <v>0.200785836383748</v>
      </c>
      <c r="K1717" s="179">
        <f t="shared" si="102"/>
        <v>0.27670128790513993</v>
      </c>
      <c r="L1717" s="179">
        <f t="shared" si="103"/>
        <v>1.5</v>
      </c>
      <c r="M1717" s="179">
        <f t="shared" si="104"/>
        <v>0.3</v>
      </c>
    </row>
    <row r="1718" spans="1:13">
      <c r="A1718" s="180">
        <v>1820</v>
      </c>
      <c r="B1718" s="180" t="s">
        <v>146</v>
      </c>
      <c r="C1718" s="180" t="s">
        <v>91</v>
      </c>
      <c r="D1718" s="181">
        <v>0.33</v>
      </c>
      <c r="E1718" s="181">
        <v>53.9</v>
      </c>
      <c r="F1718" s="181">
        <v>0.08</v>
      </c>
      <c r="G1718" s="181">
        <v>2.0139999999999998</v>
      </c>
      <c r="H1718" s="181">
        <v>0.28699999999999998</v>
      </c>
      <c r="I1718" s="181">
        <v>0.28899999999999998</v>
      </c>
      <c r="J1718" s="184">
        <v>6.3121449006154897</v>
      </c>
      <c r="K1718" s="179">
        <f t="shared" si="102"/>
        <v>8.6987142863307003</v>
      </c>
      <c r="L1718" s="179">
        <f t="shared" si="103"/>
        <v>47.7</v>
      </c>
      <c r="M1718" s="179">
        <f t="shared" si="104"/>
        <v>8.9</v>
      </c>
    </row>
    <row r="1719" spans="1:13">
      <c r="A1719" s="180">
        <v>1820</v>
      </c>
      <c r="B1719" s="180" t="s">
        <v>146</v>
      </c>
      <c r="C1719" s="180" t="s">
        <v>92</v>
      </c>
      <c r="D1719" s="181">
        <v>0.33</v>
      </c>
      <c r="E1719" s="181">
        <v>53.9</v>
      </c>
      <c r="F1719" s="181">
        <v>0.08</v>
      </c>
      <c r="G1719" s="181">
        <v>2.0139999999999998</v>
      </c>
      <c r="H1719" s="181">
        <v>0.28699999999999998</v>
      </c>
      <c r="I1719" s="181">
        <v>0.28899999999999998</v>
      </c>
      <c r="J1719" s="184">
        <v>26.923586757599999</v>
      </c>
      <c r="K1719" s="179">
        <f t="shared" si="102"/>
        <v>37.10317054742557</v>
      </c>
      <c r="L1719" s="179">
        <f t="shared" si="103"/>
        <v>203.3</v>
      </c>
      <c r="M1719" s="179">
        <f t="shared" si="104"/>
        <v>37.9</v>
      </c>
    </row>
    <row r="1720" spans="1:13">
      <c r="A1720" s="180">
        <v>1820</v>
      </c>
      <c r="B1720" s="180" t="s">
        <v>146</v>
      </c>
      <c r="C1720" s="180" t="s">
        <v>91</v>
      </c>
      <c r="D1720" s="181">
        <v>0.33</v>
      </c>
      <c r="E1720" s="181">
        <v>53.9</v>
      </c>
      <c r="F1720" s="181">
        <v>0.08</v>
      </c>
      <c r="G1720" s="181">
        <v>2.0139999999999998</v>
      </c>
      <c r="H1720" s="181">
        <v>0.28699999999999998</v>
      </c>
      <c r="I1720" s="181">
        <v>0.28899999999999998</v>
      </c>
      <c r="J1720" s="184">
        <v>0.121972971243551</v>
      </c>
      <c r="K1720" s="179">
        <f t="shared" si="102"/>
        <v>0.16808993522931057</v>
      </c>
      <c r="L1720" s="179">
        <f t="shared" si="103"/>
        <v>0.9</v>
      </c>
      <c r="M1720" s="179">
        <f t="shared" si="104"/>
        <v>0.2</v>
      </c>
    </row>
    <row r="1721" spans="1:13">
      <c r="A1721" s="180">
        <v>1820</v>
      </c>
      <c r="B1721" s="180" t="s">
        <v>146</v>
      </c>
      <c r="C1721" s="180" t="s">
        <v>92</v>
      </c>
      <c r="D1721" s="181">
        <v>0.33</v>
      </c>
      <c r="E1721" s="181">
        <v>53.9</v>
      </c>
      <c r="F1721" s="181">
        <v>0.08</v>
      </c>
      <c r="G1721" s="181">
        <v>2.0139999999999998</v>
      </c>
      <c r="H1721" s="181">
        <v>0.28699999999999998</v>
      </c>
      <c r="I1721" s="181">
        <v>0.28899999999999998</v>
      </c>
      <c r="J1721" s="184">
        <v>1.9885499547574701</v>
      </c>
      <c r="K1721" s="179">
        <f t="shared" si="102"/>
        <v>2.7404041214016464</v>
      </c>
      <c r="L1721" s="179">
        <f t="shared" si="103"/>
        <v>15</v>
      </c>
      <c r="M1721" s="179">
        <f t="shared" si="104"/>
        <v>2.8</v>
      </c>
    </row>
    <row r="1722" spans="1:13">
      <c r="A1722" s="180">
        <v>1820</v>
      </c>
      <c r="B1722" s="180" t="s">
        <v>143</v>
      </c>
      <c r="C1722" s="180" t="s">
        <v>91</v>
      </c>
      <c r="D1722" s="181">
        <v>0.19</v>
      </c>
      <c r="E1722" s="181">
        <v>57.7</v>
      </c>
      <c r="F1722" s="181">
        <v>0</v>
      </c>
      <c r="G1722" s="181">
        <v>2.0139999999999998</v>
      </c>
      <c r="H1722" s="181">
        <v>0.28699999999999998</v>
      </c>
      <c r="I1722" s="181">
        <v>0.28899999999999998</v>
      </c>
      <c r="J1722" s="184">
        <v>3.3509207458519201</v>
      </c>
      <c r="K1722" s="179">
        <f t="shared" si="102"/>
        <v>4.6564673927753768</v>
      </c>
      <c r="L1722" s="179">
        <f t="shared" si="103"/>
        <v>25.5</v>
      </c>
      <c r="M1722" s="179">
        <f t="shared" si="104"/>
        <v>4.3</v>
      </c>
    </row>
    <row r="1723" spans="1:13">
      <c r="A1723" s="180">
        <v>1820</v>
      </c>
      <c r="B1723" s="180" t="s">
        <v>143</v>
      </c>
      <c r="C1723" s="180" t="s">
        <v>92</v>
      </c>
      <c r="D1723" s="181">
        <v>0.19</v>
      </c>
      <c r="E1723" s="181">
        <v>57.7</v>
      </c>
      <c r="F1723" s="181">
        <v>0</v>
      </c>
      <c r="G1723" s="181">
        <v>2.0139999999999998</v>
      </c>
      <c r="H1723" s="181">
        <v>0.28699999999999998</v>
      </c>
      <c r="I1723" s="181">
        <v>0.28899999999999998</v>
      </c>
      <c r="J1723" s="184">
        <v>3.8949617032231598E-2</v>
      </c>
      <c r="K1723" s="179">
        <f t="shared" si="102"/>
        <v>5.4124712408130965E-2</v>
      </c>
      <c r="L1723" s="179">
        <f t="shared" si="103"/>
        <v>0.3</v>
      </c>
      <c r="M1723" s="179">
        <f t="shared" si="104"/>
        <v>0</v>
      </c>
    </row>
    <row r="1724" spans="1:13">
      <c r="A1724" s="180">
        <v>1820</v>
      </c>
      <c r="B1724" s="180" t="s">
        <v>143</v>
      </c>
      <c r="C1724" s="180" t="s">
        <v>94</v>
      </c>
      <c r="D1724" s="181">
        <v>0.19</v>
      </c>
      <c r="E1724" s="181">
        <v>57.7</v>
      </c>
      <c r="F1724" s="181">
        <v>0</v>
      </c>
      <c r="G1724" s="181">
        <v>2.0139999999999998</v>
      </c>
      <c r="H1724" s="181">
        <v>0.28699999999999998</v>
      </c>
      <c r="I1724" s="181">
        <v>0.28899999999999998</v>
      </c>
      <c r="J1724" s="184">
        <v>116.553519456</v>
      </c>
      <c r="K1724" s="179">
        <f t="shared" si="102"/>
        <v>161.96374191538641</v>
      </c>
      <c r="L1724" s="179">
        <f t="shared" si="103"/>
        <v>887.6</v>
      </c>
      <c r="M1724" s="179">
        <f t="shared" si="104"/>
        <v>148.6</v>
      </c>
    </row>
    <row r="1725" spans="1:13">
      <c r="A1725" s="180">
        <v>1820</v>
      </c>
      <c r="B1725" s="180" t="s">
        <v>143</v>
      </c>
      <c r="C1725" s="180" t="s">
        <v>94</v>
      </c>
      <c r="D1725" s="181">
        <v>0.19</v>
      </c>
      <c r="E1725" s="181">
        <v>57.7</v>
      </c>
      <c r="F1725" s="181">
        <v>0</v>
      </c>
      <c r="G1725" s="181">
        <v>2.0139999999999998</v>
      </c>
      <c r="H1725" s="181">
        <v>0.28699999999999998</v>
      </c>
      <c r="I1725" s="181">
        <v>0.28899999999999998</v>
      </c>
      <c r="J1725" s="184">
        <v>4.1894491385632797</v>
      </c>
      <c r="K1725" s="179">
        <f t="shared" si="102"/>
        <v>5.8216934350236889</v>
      </c>
      <c r="L1725" s="179">
        <f t="shared" si="103"/>
        <v>31.9</v>
      </c>
      <c r="M1725" s="179">
        <f t="shared" si="104"/>
        <v>5.3</v>
      </c>
    </row>
    <row r="1726" spans="1:13">
      <c r="A1726" s="180">
        <v>1820</v>
      </c>
      <c r="B1726" s="180" t="s">
        <v>143</v>
      </c>
      <c r="C1726" s="180" t="s">
        <v>94</v>
      </c>
      <c r="D1726" s="181">
        <v>0.19</v>
      </c>
      <c r="E1726" s="181">
        <v>57.7</v>
      </c>
      <c r="F1726" s="181">
        <v>0</v>
      </c>
      <c r="G1726" s="181">
        <v>2.0139999999999998</v>
      </c>
      <c r="H1726" s="181">
        <v>0.28699999999999998</v>
      </c>
      <c r="I1726" s="181">
        <v>0.28899999999999998</v>
      </c>
      <c r="J1726" s="184">
        <v>4.6977851252620999</v>
      </c>
      <c r="K1726" s="179">
        <f t="shared" si="102"/>
        <v>6.5280813582735915</v>
      </c>
      <c r="L1726" s="179">
        <f t="shared" si="103"/>
        <v>35.799999999999997</v>
      </c>
      <c r="M1726" s="179">
        <f t="shared" si="104"/>
        <v>6</v>
      </c>
    </row>
    <row r="1727" spans="1:13">
      <c r="A1727" s="180">
        <v>1820</v>
      </c>
      <c r="B1727" s="180" t="s">
        <v>143</v>
      </c>
      <c r="C1727" s="180" t="s">
        <v>94</v>
      </c>
      <c r="D1727" s="181">
        <v>0.19</v>
      </c>
      <c r="E1727" s="181">
        <v>57.7</v>
      </c>
      <c r="F1727" s="181">
        <v>0</v>
      </c>
      <c r="G1727" s="181">
        <v>2.0139999999999998</v>
      </c>
      <c r="H1727" s="181">
        <v>0.28699999999999998</v>
      </c>
      <c r="I1727" s="181">
        <v>0.28899999999999998</v>
      </c>
      <c r="J1727" s="184">
        <v>0.44522908159490399</v>
      </c>
      <c r="K1727" s="179">
        <f t="shared" si="102"/>
        <v>0.61869404202662526</v>
      </c>
      <c r="L1727" s="179">
        <f t="shared" si="103"/>
        <v>3.4</v>
      </c>
      <c r="M1727" s="179">
        <f t="shared" si="104"/>
        <v>0.6</v>
      </c>
    </row>
    <row r="1728" spans="1:13">
      <c r="A1728" s="180">
        <v>1820</v>
      </c>
      <c r="B1728" s="180" t="s">
        <v>143</v>
      </c>
      <c r="C1728" s="180" t="s">
        <v>92</v>
      </c>
      <c r="D1728" s="181">
        <v>0.19</v>
      </c>
      <c r="E1728" s="181">
        <v>57.7</v>
      </c>
      <c r="F1728" s="181">
        <v>0</v>
      </c>
      <c r="G1728" s="181">
        <v>2.0139999999999998</v>
      </c>
      <c r="H1728" s="181">
        <v>0.28699999999999998</v>
      </c>
      <c r="I1728" s="181">
        <v>0.28899999999999998</v>
      </c>
      <c r="J1728" s="184">
        <v>14.470122591999999</v>
      </c>
      <c r="K1728" s="179">
        <f t="shared" si="102"/>
        <v>20.10780293819813</v>
      </c>
      <c r="L1728" s="179">
        <f t="shared" si="103"/>
        <v>110.2</v>
      </c>
      <c r="M1728" s="179">
        <f t="shared" si="104"/>
        <v>18.5</v>
      </c>
    </row>
    <row r="1729" spans="1:13">
      <c r="A1729" s="180">
        <v>1820</v>
      </c>
      <c r="B1729" s="180" t="s">
        <v>143</v>
      </c>
      <c r="D1729" s="181">
        <v>0.19</v>
      </c>
      <c r="E1729" s="181">
        <v>57.7</v>
      </c>
      <c r="F1729" s="181">
        <v>0</v>
      </c>
      <c r="G1729" s="181">
        <v>2.0139999999999998</v>
      </c>
      <c r="H1729" s="181">
        <v>0.28699999999999998</v>
      </c>
      <c r="I1729" s="181">
        <v>0.28899999999999998</v>
      </c>
      <c r="J1729" s="184">
        <v>0.152172365481233</v>
      </c>
      <c r="K1729" s="179">
        <f t="shared" si="102"/>
        <v>0.21145998717576706</v>
      </c>
      <c r="L1729" s="179">
        <f t="shared" si="103"/>
        <v>1.2</v>
      </c>
      <c r="M1729" s="179">
        <f t="shared" si="104"/>
        <v>0.2</v>
      </c>
    </row>
    <row r="1730" spans="1:13">
      <c r="A1730" s="180">
        <v>1820</v>
      </c>
      <c r="B1730" s="180" t="s">
        <v>143</v>
      </c>
      <c r="C1730" s="180" t="s">
        <v>94</v>
      </c>
      <c r="D1730" s="181">
        <v>0.19</v>
      </c>
      <c r="E1730" s="181">
        <v>57.7</v>
      </c>
      <c r="F1730" s="181">
        <v>0</v>
      </c>
      <c r="G1730" s="181">
        <v>2.0139999999999998</v>
      </c>
      <c r="H1730" s="181">
        <v>0.28699999999999998</v>
      </c>
      <c r="I1730" s="181">
        <v>0.28899999999999998</v>
      </c>
      <c r="J1730" s="184">
        <v>0.343920928178096</v>
      </c>
      <c r="K1730" s="179">
        <f t="shared" si="102"/>
        <v>0.47791538780401699</v>
      </c>
      <c r="L1730" s="179">
        <f t="shared" si="103"/>
        <v>2.6</v>
      </c>
      <c r="M1730" s="179">
        <f t="shared" si="104"/>
        <v>0.4</v>
      </c>
    </row>
    <row r="1731" spans="1:13">
      <c r="A1731" s="180">
        <v>1820</v>
      </c>
      <c r="B1731" s="180" t="s">
        <v>143</v>
      </c>
      <c r="C1731" s="180" t="s">
        <v>92</v>
      </c>
      <c r="D1731" s="181">
        <v>0.19</v>
      </c>
      <c r="E1731" s="181">
        <v>57.7</v>
      </c>
      <c r="F1731" s="181">
        <v>0</v>
      </c>
      <c r="G1731" s="181">
        <v>2.0139999999999998</v>
      </c>
      <c r="H1731" s="181">
        <v>0.28699999999999998</v>
      </c>
      <c r="I1731" s="181">
        <v>0.28899999999999998</v>
      </c>
      <c r="J1731" s="184">
        <v>2.22905664078958</v>
      </c>
      <c r="K1731" s="179">
        <f t="shared" ref="K1731:K1794" si="105">(E1731*I1731*J1731/12)+(F1731*J1731)</f>
        <v>3.0975156835132069</v>
      </c>
      <c r="L1731" s="179">
        <f t="shared" ref="L1731:L1794" si="106">ROUND(2.721*G1731*K1731,1)</f>
        <v>17</v>
      </c>
      <c r="M1731" s="179">
        <f t="shared" ref="M1731:M1794" si="107">ROUND((2.721*H1731*K1731)+(D1731*J1731),1)</f>
        <v>2.8</v>
      </c>
    </row>
    <row r="1732" spans="1:13">
      <c r="A1732" s="180">
        <v>1820</v>
      </c>
      <c r="B1732" s="180" t="s">
        <v>143</v>
      </c>
      <c r="C1732" s="180" t="s">
        <v>92</v>
      </c>
      <c r="D1732" s="181">
        <v>0.19</v>
      </c>
      <c r="E1732" s="181">
        <v>57.7</v>
      </c>
      <c r="F1732" s="181">
        <v>0</v>
      </c>
      <c r="G1732" s="181">
        <v>2.0139999999999998</v>
      </c>
      <c r="H1732" s="181">
        <v>0.28699999999999998</v>
      </c>
      <c r="I1732" s="181">
        <v>0.28899999999999998</v>
      </c>
      <c r="J1732" s="184">
        <v>4.5382201084645697</v>
      </c>
      <c r="K1732" s="179">
        <f t="shared" si="105"/>
        <v>6.30634848122327</v>
      </c>
      <c r="L1732" s="179">
        <f t="shared" si="106"/>
        <v>34.6</v>
      </c>
      <c r="M1732" s="179">
        <f t="shared" si="107"/>
        <v>5.8</v>
      </c>
    </row>
    <row r="1733" spans="1:13">
      <c r="A1733" s="180">
        <v>1820</v>
      </c>
      <c r="B1733" s="180" t="s">
        <v>149</v>
      </c>
      <c r="C1733" s="180" t="s">
        <v>91</v>
      </c>
      <c r="D1733" s="181">
        <v>0.22</v>
      </c>
      <c r="E1733" s="181">
        <v>50.8</v>
      </c>
      <c r="F1733" s="181">
        <v>0</v>
      </c>
      <c r="G1733" s="181">
        <v>2.0139999999999998</v>
      </c>
      <c r="H1733" s="181">
        <v>0.28699999999999998</v>
      </c>
      <c r="I1733" s="181">
        <v>0.28899999999999998</v>
      </c>
      <c r="J1733" s="184">
        <v>6.87984695606076</v>
      </c>
      <c r="K1733" s="179">
        <f t="shared" si="105"/>
        <v>8.4170340942766018</v>
      </c>
      <c r="L1733" s="179">
        <f t="shared" si="106"/>
        <v>46.1</v>
      </c>
      <c r="M1733" s="179">
        <f t="shared" si="107"/>
        <v>8.1</v>
      </c>
    </row>
    <row r="1734" spans="1:13">
      <c r="A1734" s="180">
        <v>1820</v>
      </c>
      <c r="B1734" s="180" t="s">
        <v>149</v>
      </c>
      <c r="D1734" s="181">
        <v>0.22</v>
      </c>
      <c r="E1734" s="181">
        <v>50.8</v>
      </c>
      <c r="F1734" s="181">
        <v>0</v>
      </c>
      <c r="G1734" s="181">
        <v>2.0139999999999998</v>
      </c>
      <c r="H1734" s="181">
        <v>0.28699999999999998</v>
      </c>
      <c r="I1734" s="181">
        <v>0.28899999999999998</v>
      </c>
      <c r="J1734" s="184">
        <v>2.4593016090277298E-2</v>
      </c>
      <c r="K1734" s="179">
        <f t="shared" si="105"/>
        <v>3.0087915652048255E-2</v>
      </c>
      <c r="L1734" s="179">
        <f t="shared" si="106"/>
        <v>0.2</v>
      </c>
      <c r="M1734" s="179">
        <f t="shared" si="107"/>
        <v>0</v>
      </c>
    </row>
    <row r="1735" spans="1:13">
      <c r="A1735" s="180">
        <v>1820</v>
      </c>
      <c r="B1735" s="180" t="s">
        <v>149</v>
      </c>
      <c r="C1735" s="180" t="s">
        <v>91</v>
      </c>
      <c r="D1735" s="181">
        <v>0.22</v>
      </c>
      <c r="E1735" s="181">
        <v>50.8</v>
      </c>
      <c r="F1735" s="181">
        <v>0</v>
      </c>
      <c r="G1735" s="181">
        <v>2.0139999999999998</v>
      </c>
      <c r="H1735" s="181">
        <v>0.28699999999999998</v>
      </c>
      <c r="I1735" s="181">
        <v>0.28899999999999998</v>
      </c>
      <c r="J1735" s="184">
        <v>11.2428541179</v>
      </c>
      <c r="K1735" s="179">
        <f t="shared" si="105"/>
        <v>13.754882489642789</v>
      </c>
      <c r="L1735" s="179">
        <f t="shared" si="106"/>
        <v>75.400000000000006</v>
      </c>
      <c r="M1735" s="179">
        <f t="shared" si="107"/>
        <v>13.2</v>
      </c>
    </row>
    <row r="1736" spans="1:13">
      <c r="A1736" s="180">
        <v>1820</v>
      </c>
      <c r="B1736" s="180" t="s">
        <v>149</v>
      </c>
      <c r="C1736" s="180" t="s">
        <v>91</v>
      </c>
      <c r="D1736" s="181">
        <v>0.22</v>
      </c>
      <c r="E1736" s="181">
        <v>50.8</v>
      </c>
      <c r="F1736" s="181">
        <v>0</v>
      </c>
      <c r="G1736" s="181">
        <v>2.0139999999999998</v>
      </c>
      <c r="H1736" s="181">
        <v>0.28699999999999998</v>
      </c>
      <c r="I1736" s="181">
        <v>0.28899999999999998</v>
      </c>
      <c r="J1736" s="184">
        <v>1.91622484187204</v>
      </c>
      <c r="K1736" s="179">
        <f t="shared" si="105"/>
        <v>2.3443733457076492</v>
      </c>
      <c r="L1736" s="179">
        <f t="shared" si="106"/>
        <v>12.8</v>
      </c>
      <c r="M1736" s="179">
        <f t="shared" si="107"/>
        <v>2.2999999999999998</v>
      </c>
    </row>
    <row r="1737" spans="1:13">
      <c r="A1737" s="180">
        <v>1820</v>
      </c>
      <c r="B1737" s="180" t="s">
        <v>149</v>
      </c>
      <c r="C1737" s="180" t="s">
        <v>91</v>
      </c>
      <c r="D1737" s="181">
        <v>0.22</v>
      </c>
      <c r="E1737" s="181">
        <v>50.8</v>
      </c>
      <c r="F1737" s="181">
        <v>0</v>
      </c>
      <c r="G1737" s="181">
        <v>2.0139999999999998</v>
      </c>
      <c r="H1737" s="181">
        <v>0.28699999999999998</v>
      </c>
      <c r="I1737" s="181">
        <v>0.28899999999999998</v>
      </c>
      <c r="J1737" s="184">
        <v>3.8218716381604501</v>
      </c>
      <c r="K1737" s="179">
        <f t="shared" si="105"/>
        <v>4.6758051578467663</v>
      </c>
      <c r="L1737" s="179">
        <f t="shared" si="106"/>
        <v>25.6</v>
      </c>
      <c r="M1737" s="179">
        <f t="shared" si="107"/>
        <v>4.5</v>
      </c>
    </row>
    <row r="1738" spans="1:13">
      <c r="A1738" s="180">
        <v>1820</v>
      </c>
      <c r="B1738" s="180" t="s">
        <v>149</v>
      </c>
      <c r="C1738" s="180" t="s">
        <v>91</v>
      </c>
      <c r="D1738" s="181">
        <v>0.22</v>
      </c>
      <c r="E1738" s="181">
        <v>50.8</v>
      </c>
      <c r="F1738" s="181">
        <v>0</v>
      </c>
      <c r="G1738" s="181">
        <v>2.0139999999999998</v>
      </c>
      <c r="H1738" s="181">
        <v>0.28699999999999998</v>
      </c>
      <c r="I1738" s="181">
        <v>0.28899999999999998</v>
      </c>
      <c r="J1738" s="184">
        <v>0.15146502856286301</v>
      </c>
      <c r="K1738" s="179">
        <f t="shared" si="105"/>
        <v>0.18530736477809204</v>
      </c>
      <c r="L1738" s="179">
        <f t="shared" si="106"/>
        <v>1</v>
      </c>
      <c r="M1738" s="179">
        <f t="shared" si="107"/>
        <v>0.2</v>
      </c>
    </row>
    <row r="1739" spans="1:13">
      <c r="A1739" s="180">
        <v>1820</v>
      </c>
      <c r="B1739" s="180" t="s">
        <v>149</v>
      </c>
      <c r="C1739" s="180" t="s">
        <v>92</v>
      </c>
      <c r="D1739" s="181">
        <v>0.22</v>
      </c>
      <c r="E1739" s="181">
        <v>50.8</v>
      </c>
      <c r="F1739" s="181">
        <v>0</v>
      </c>
      <c r="G1739" s="181">
        <v>2.0139999999999998</v>
      </c>
      <c r="H1739" s="181">
        <v>0.28699999999999998</v>
      </c>
      <c r="I1739" s="181">
        <v>0.28899999999999998</v>
      </c>
      <c r="J1739" s="184">
        <v>1.47371606963008</v>
      </c>
      <c r="K1739" s="179">
        <f t="shared" si="105"/>
        <v>1.8029933634544273</v>
      </c>
      <c r="L1739" s="179">
        <f t="shared" si="106"/>
        <v>9.9</v>
      </c>
      <c r="M1739" s="179">
        <f t="shared" si="107"/>
        <v>1.7</v>
      </c>
    </row>
    <row r="1740" spans="1:13">
      <c r="A1740" s="180">
        <v>1820</v>
      </c>
      <c r="B1740" s="180" t="s">
        <v>149</v>
      </c>
      <c r="C1740" s="180" t="s">
        <v>91</v>
      </c>
      <c r="D1740" s="181">
        <v>0.22</v>
      </c>
      <c r="E1740" s="181">
        <v>50.8</v>
      </c>
      <c r="F1740" s="181">
        <v>0</v>
      </c>
      <c r="G1740" s="181">
        <v>2.0139999999999998</v>
      </c>
      <c r="H1740" s="181">
        <v>0.28699999999999998</v>
      </c>
      <c r="I1740" s="181">
        <v>0.28899999999999998</v>
      </c>
      <c r="J1740" s="184">
        <v>4.5704016150348297</v>
      </c>
      <c r="K1740" s="179">
        <f t="shared" si="105"/>
        <v>5.5915816825541107</v>
      </c>
      <c r="L1740" s="179">
        <f t="shared" si="106"/>
        <v>30.6</v>
      </c>
      <c r="M1740" s="179">
        <f t="shared" si="107"/>
        <v>5.4</v>
      </c>
    </row>
    <row r="1741" spans="1:13">
      <c r="A1741" s="180">
        <v>1820</v>
      </c>
      <c r="B1741" s="180" t="s">
        <v>149</v>
      </c>
      <c r="C1741" s="180" t="s">
        <v>91</v>
      </c>
      <c r="D1741" s="181">
        <v>0.22</v>
      </c>
      <c r="E1741" s="181">
        <v>50.8</v>
      </c>
      <c r="F1741" s="181">
        <v>0</v>
      </c>
      <c r="G1741" s="181">
        <v>2.0139999999999998</v>
      </c>
      <c r="H1741" s="181">
        <v>0.28699999999999998</v>
      </c>
      <c r="I1741" s="181">
        <v>0.28899999999999998</v>
      </c>
      <c r="J1741" s="184">
        <v>12.2948305502</v>
      </c>
      <c r="K1741" s="179">
        <f t="shared" si="105"/>
        <v>15.041905522799686</v>
      </c>
      <c r="L1741" s="179">
        <f t="shared" si="106"/>
        <v>82.4</v>
      </c>
      <c r="M1741" s="179">
        <f t="shared" si="107"/>
        <v>14.5</v>
      </c>
    </row>
    <row r="1742" spans="1:13">
      <c r="A1742" s="180">
        <v>1820</v>
      </c>
      <c r="B1742" s="180" t="s">
        <v>149</v>
      </c>
      <c r="C1742" s="180" t="s">
        <v>92</v>
      </c>
      <c r="D1742" s="181">
        <v>0.22</v>
      </c>
      <c r="E1742" s="181">
        <v>50.8</v>
      </c>
      <c r="F1742" s="181">
        <v>0</v>
      </c>
      <c r="G1742" s="181">
        <v>2.0139999999999998</v>
      </c>
      <c r="H1742" s="181">
        <v>0.28699999999999998</v>
      </c>
      <c r="I1742" s="181">
        <v>0.28899999999999998</v>
      </c>
      <c r="J1742" s="184">
        <v>1.45045334389775</v>
      </c>
      <c r="K1742" s="179">
        <f t="shared" si="105"/>
        <v>1.7745329693693037</v>
      </c>
      <c r="L1742" s="179">
        <f t="shared" si="106"/>
        <v>9.6999999999999993</v>
      </c>
      <c r="M1742" s="179">
        <f t="shared" si="107"/>
        <v>1.7</v>
      </c>
    </row>
    <row r="1743" spans="1:13">
      <c r="A1743" s="180">
        <v>1820</v>
      </c>
      <c r="B1743" s="180" t="s">
        <v>149</v>
      </c>
      <c r="C1743" s="180" t="s">
        <v>92</v>
      </c>
      <c r="D1743" s="181">
        <v>0.22</v>
      </c>
      <c r="E1743" s="181">
        <v>50.8</v>
      </c>
      <c r="F1743" s="181">
        <v>0</v>
      </c>
      <c r="G1743" s="181">
        <v>2.0139999999999998</v>
      </c>
      <c r="H1743" s="181">
        <v>0.28699999999999998</v>
      </c>
      <c r="I1743" s="181">
        <v>0.28899999999999998</v>
      </c>
      <c r="J1743" s="184">
        <v>27.819385414900001</v>
      </c>
      <c r="K1743" s="179">
        <f t="shared" si="105"/>
        <v>34.035163429435819</v>
      </c>
      <c r="L1743" s="179">
        <f t="shared" si="106"/>
        <v>186.5</v>
      </c>
      <c r="M1743" s="179">
        <f t="shared" si="107"/>
        <v>32.700000000000003</v>
      </c>
    </row>
    <row r="1744" spans="1:13">
      <c r="A1744" s="180">
        <v>1820</v>
      </c>
      <c r="B1744" s="180" t="s">
        <v>149</v>
      </c>
      <c r="C1744" s="180" t="s">
        <v>91</v>
      </c>
      <c r="D1744" s="181">
        <v>0.22</v>
      </c>
      <c r="E1744" s="181">
        <v>50.8</v>
      </c>
      <c r="F1744" s="181">
        <v>0</v>
      </c>
      <c r="G1744" s="181">
        <v>2.0139999999999998</v>
      </c>
      <c r="H1744" s="181">
        <v>0.28699999999999998</v>
      </c>
      <c r="I1744" s="181">
        <v>0.28899999999999998</v>
      </c>
      <c r="J1744" s="184">
        <v>2.1502452434782802</v>
      </c>
      <c r="K1744" s="179">
        <f t="shared" si="105"/>
        <v>2.6306817057127767</v>
      </c>
      <c r="L1744" s="179">
        <f t="shared" si="106"/>
        <v>14.4</v>
      </c>
      <c r="M1744" s="179">
        <f t="shared" si="107"/>
        <v>2.5</v>
      </c>
    </row>
    <row r="1745" spans="1:13">
      <c r="A1745" s="180">
        <v>1820</v>
      </c>
      <c r="B1745" s="180" t="s">
        <v>143</v>
      </c>
      <c r="C1745" s="180" t="s">
        <v>92</v>
      </c>
      <c r="D1745" s="181">
        <v>0.19</v>
      </c>
      <c r="E1745" s="181">
        <v>57.7</v>
      </c>
      <c r="F1745" s="181">
        <v>0</v>
      </c>
      <c r="G1745" s="181">
        <v>2.0139999999999998</v>
      </c>
      <c r="H1745" s="181">
        <v>0.28699999999999998</v>
      </c>
      <c r="I1745" s="181">
        <v>0.28899999999999998</v>
      </c>
      <c r="J1745" s="184">
        <v>1.7243690266551301E-2</v>
      </c>
      <c r="K1745" s="179">
        <f t="shared" si="105"/>
        <v>2.3961975691818575E-2</v>
      </c>
      <c r="L1745" s="179">
        <f t="shared" si="106"/>
        <v>0.1</v>
      </c>
      <c r="M1745" s="179">
        <f t="shared" si="107"/>
        <v>0</v>
      </c>
    </row>
    <row r="1746" spans="1:13">
      <c r="A1746" s="180">
        <v>1820</v>
      </c>
      <c r="B1746" s="180" t="s">
        <v>143</v>
      </c>
      <c r="C1746" s="180" t="s">
        <v>92</v>
      </c>
      <c r="D1746" s="181">
        <v>0.19</v>
      </c>
      <c r="E1746" s="181">
        <v>57.7</v>
      </c>
      <c r="F1746" s="181">
        <v>0</v>
      </c>
      <c r="G1746" s="181">
        <v>2.0139999999999998</v>
      </c>
      <c r="H1746" s="181">
        <v>0.28699999999999998</v>
      </c>
      <c r="I1746" s="181">
        <v>0.28899999999999998</v>
      </c>
      <c r="J1746" s="184">
        <v>1.1851300078248099</v>
      </c>
      <c r="K1746" s="179">
        <f t="shared" si="105"/>
        <v>1.6468665349567544</v>
      </c>
      <c r="L1746" s="179">
        <f t="shared" si="106"/>
        <v>9</v>
      </c>
      <c r="M1746" s="179">
        <f t="shared" si="107"/>
        <v>1.5</v>
      </c>
    </row>
    <row r="1747" spans="1:13">
      <c r="A1747" s="180">
        <v>1820</v>
      </c>
      <c r="B1747" s="180" t="s">
        <v>96</v>
      </c>
      <c r="C1747" s="180" t="s">
        <v>92</v>
      </c>
      <c r="D1747" s="181">
        <v>0.8</v>
      </c>
      <c r="E1747" s="181">
        <v>49.9</v>
      </c>
      <c r="F1747" s="181">
        <v>0</v>
      </c>
      <c r="G1747" s="181">
        <v>2.0139999999999998</v>
      </c>
      <c r="H1747" s="181">
        <v>0.28699999999999998</v>
      </c>
      <c r="I1747" s="181">
        <v>0.28899999999999998</v>
      </c>
      <c r="J1747" s="184">
        <v>5.7774516914651599</v>
      </c>
      <c r="K1747" s="179">
        <f t="shared" si="105"/>
        <v>6.9431007156490177</v>
      </c>
      <c r="L1747" s="179">
        <f t="shared" si="106"/>
        <v>38</v>
      </c>
      <c r="M1747" s="179">
        <f t="shared" si="107"/>
        <v>10</v>
      </c>
    </row>
    <row r="1748" spans="1:13">
      <c r="A1748" s="180">
        <v>1820</v>
      </c>
      <c r="B1748" s="180" t="s">
        <v>96</v>
      </c>
      <c r="C1748" s="180" t="s">
        <v>92</v>
      </c>
      <c r="D1748" s="181">
        <v>0.8</v>
      </c>
      <c r="E1748" s="181">
        <v>49.9</v>
      </c>
      <c r="F1748" s="181">
        <v>0</v>
      </c>
      <c r="G1748" s="181">
        <v>2.0139999999999998</v>
      </c>
      <c r="H1748" s="181">
        <v>0.28699999999999998</v>
      </c>
      <c r="I1748" s="181">
        <v>0.28899999999999998</v>
      </c>
      <c r="J1748" s="184">
        <v>0.64079047125195499</v>
      </c>
      <c r="K1748" s="179">
        <f t="shared" si="105"/>
        <v>0.77007528874763065</v>
      </c>
      <c r="L1748" s="179">
        <f t="shared" si="106"/>
        <v>4.2</v>
      </c>
      <c r="M1748" s="179">
        <f t="shared" si="107"/>
        <v>1.1000000000000001</v>
      </c>
    </row>
    <row r="1749" spans="1:13">
      <c r="A1749" s="180">
        <v>1820</v>
      </c>
      <c r="B1749" s="180" t="s">
        <v>143</v>
      </c>
      <c r="C1749" s="180" t="s">
        <v>91</v>
      </c>
      <c r="D1749" s="181">
        <v>0.19</v>
      </c>
      <c r="E1749" s="181">
        <v>57.7</v>
      </c>
      <c r="F1749" s="181">
        <v>0</v>
      </c>
      <c r="G1749" s="181">
        <v>2.0139999999999998</v>
      </c>
      <c r="H1749" s="181">
        <v>0.28699999999999998</v>
      </c>
      <c r="I1749" s="181">
        <v>0.28899999999999998</v>
      </c>
      <c r="J1749" s="184">
        <v>0.31487790061945398</v>
      </c>
      <c r="K1749" s="179">
        <f t="shared" si="105"/>
        <v>0.43755695468329842</v>
      </c>
      <c r="L1749" s="179">
        <f t="shared" si="106"/>
        <v>2.4</v>
      </c>
      <c r="M1749" s="179">
        <f t="shared" si="107"/>
        <v>0.4</v>
      </c>
    </row>
    <row r="1750" spans="1:13">
      <c r="A1750" s="180">
        <v>1820</v>
      </c>
      <c r="B1750" s="180" t="s">
        <v>143</v>
      </c>
      <c r="C1750" s="180" t="s">
        <v>92</v>
      </c>
      <c r="D1750" s="181">
        <v>0.19</v>
      </c>
      <c r="E1750" s="181">
        <v>57.7</v>
      </c>
      <c r="F1750" s="181">
        <v>0</v>
      </c>
      <c r="G1750" s="181">
        <v>2.0139999999999998</v>
      </c>
      <c r="H1750" s="181">
        <v>0.28699999999999998</v>
      </c>
      <c r="I1750" s="181">
        <v>0.28899999999999998</v>
      </c>
      <c r="J1750" s="184">
        <v>2.01304556455618</v>
      </c>
      <c r="K1750" s="179">
        <f t="shared" si="105"/>
        <v>2.7973448918869721</v>
      </c>
      <c r="L1750" s="179">
        <f t="shared" si="106"/>
        <v>15.3</v>
      </c>
      <c r="M1750" s="179">
        <f t="shared" si="107"/>
        <v>2.6</v>
      </c>
    </row>
    <row r="1751" spans="1:13">
      <c r="A1751" s="180">
        <v>1820</v>
      </c>
      <c r="B1751" s="180" t="s">
        <v>143</v>
      </c>
      <c r="C1751" s="180" t="s">
        <v>92</v>
      </c>
      <c r="D1751" s="181">
        <v>0.19</v>
      </c>
      <c r="E1751" s="181">
        <v>57.7</v>
      </c>
      <c r="F1751" s="181">
        <v>0</v>
      </c>
      <c r="G1751" s="181">
        <v>2.0139999999999998</v>
      </c>
      <c r="H1751" s="181">
        <v>0.28699999999999998</v>
      </c>
      <c r="I1751" s="181">
        <v>0.28899999999999998</v>
      </c>
      <c r="J1751" s="184">
        <v>37.705921575399998</v>
      </c>
      <c r="K1751" s="179">
        <f t="shared" si="105"/>
        <v>52.39646283718897</v>
      </c>
      <c r="L1751" s="179">
        <f t="shared" si="106"/>
        <v>287.10000000000002</v>
      </c>
      <c r="M1751" s="179">
        <f t="shared" si="107"/>
        <v>48.1</v>
      </c>
    </row>
    <row r="1752" spans="1:13">
      <c r="A1752" s="180">
        <v>1820</v>
      </c>
      <c r="B1752" s="180" t="s">
        <v>143</v>
      </c>
      <c r="C1752" s="180" t="s">
        <v>92</v>
      </c>
      <c r="D1752" s="181">
        <v>0.19</v>
      </c>
      <c r="E1752" s="181">
        <v>57.7</v>
      </c>
      <c r="F1752" s="181">
        <v>0</v>
      </c>
      <c r="G1752" s="181">
        <v>2.0139999999999998</v>
      </c>
      <c r="H1752" s="181">
        <v>0.28699999999999998</v>
      </c>
      <c r="I1752" s="181">
        <v>0.28899999999999998</v>
      </c>
      <c r="J1752" s="184">
        <v>3.4224122452237502</v>
      </c>
      <c r="K1752" s="179">
        <f t="shared" si="105"/>
        <v>4.755812576064967</v>
      </c>
      <c r="L1752" s="179">
        <f t="shared" si="106"/>
        <v>26.1</v>
      </c>
      <c r="M1752" s="179">
        <f t="shared" si="107"/>
        <v>4.4000000000000004</v>
      </c>
    </row>
    <row r="1753" spans="1:13">
      <c r="A1753" s="180">
        <v>1820</v>
      </c>
      <c r="B1753" s="180" t="s">
        <v>143</v>
      </c>
      <c r="C1753" s="180" t="s">
        <v>92</v>
      </c>
      <c r="D1753" s="181">
        <v>0.19</v>
      </c>
      <c r="E1753" s="181">
        <v>57.7</v>
      </c>
      <c r="F1753" s="181">
        <v>0</v>
      </c>
      <c r="G1753" s="181">
        <v>2.0139999999999998</v>
      </c>
      <c r="H1753" s="181">
        <v>0.28699999999999998</v>
      </c>
      <c r="I1753" s="181">
        <v>0.28899999999999998</v>
      </c>
      <c r="J1753" s="184">
        <v>0.82817076257076105</v>
      </c>
      <c r="K1753" s="179">
        <f t="shared" si="105"/>
        <v>1.150832993091351</v>
      </c>
      <c r="L1753" s="179">
        <f t="shared" si="106"/>
        <v>6.3</v>
      </c>
      <c r="M1753" s="179">
        <f t="shared" si="107"/>
        <v>1.1000000000000001</v>
      </c>
    </row>
    <row r="1754" spans="1:13">
      <c r="A1754" s="180">
        <v>1820</v>
      </c>
      <c r="B1754" s="180" t="s">
        <v>143</v>
      </c>
      <c r="C1754" s="180" t="s">
        <v>92</v>
      </c>
      <c r="D1754" s="181">
        <v>0.19</v>
      </c>
      <c r="E1754" s="181">
        <v>57.7</v>
      </c>
      <c r="F1754" s="181">
        <v>0</v>
      </c>
      <c r="G1754" s="181">
        <v>2.0139999999999998</v>
      </c>
      <c r="H1754" s="181">
        <v>0.28699999999999998</v>
      </c>
      <c r="I1754" s="181">
        <v>0.28899999999999998</v>
      </c>
      <c r="J1754" s="184">
        <v>1.9912010636828199</v>
      </c>
      <c r="K1754" s="179">
        <f t="shared" si="105"/>
        <v>2.7669895914358436</v>
      </c>
      <c r="L1754" s="179">
        <f t="shared" si="106"/>
        <v>15.2</v>
      </c>
      <c r="M1754" s="179">
        <f t="shared" si="107"/>
        <v>2.5</v>
      </c>
    </row>
    <row r="1755" spans="1:13">
      <c r="A1755" s="180">
        <v>1820</v>
      </c>
      <c r="B1755" s="180" t="s">
        <v>143</v>
      </c>
      <c r="C1755" s="180" t="s">
        <v>92</v>
      </c>
      <c r="D1755" s="181">
        <v>0.19</v>
      </c>
      <c r="E1755" s="181">
        <v>57.7</v>
      </c>
      <c r="F1755" s="181">
        <v>0</v>
      </c>
      <c r="G1755" s="181">
        <v>2.0139999999999998</v>
      </c>
      <c r="H1755" s="181">
        <v>0.28699999999999998</v>
      </c>
      <c r="I1755" s="181">
        <v>0.28899999999999998</v>
      </c>
      <c r="J1755" s="184">
        <v>0.58859567711667904</v>
      </c>
      <c r="K1755" s="179">
        <f t="shared" si="105"/>
        <v>0.81791745788531323</v>
      </c>
      <c r="L1755" s="179">
        <f t="shared" si="106"/>
        <v>4.5</v>
      </c>
      <c r="M1755" s="179">
        <f t="shared" si="107"/>
        <v>0.8</v>
      </c>
    </row>
    <row r="1756" spans="1:13">
      <c r="A1756" s="180">
        <v>1820</v>
      </c>
      <c r="B1756" s="180" t="s">
        <v>143</v>
      </c>
      <c r="D1756" s="181">
        <v>0.19</v>
      </c>
      <c r="E1756" s="181">
        <v>57.7</v>
      </c>
      <c r="F1756" s="181">
        <v>0</v>
      </c>
      <c r="G1756" s="181">
        <v>2.0139999999999998</v>
      </c>
      <c r="H1756" s="181">
        <v>0.28699999999999998</v>
      </c>
      <c r="I1756" s="181">
        <v>0.28899999999999998</v>
      </c>
      <c r="J1756" s="184">
        <v>4.7228640456086997E-2</v>
      </c>
      <c r="K1756" s="179">
        <f t="shared" si="105"/>
        <v>6.5629312349782296E-2</v>
      </c>
      <c r="L1756" s="179">
        <f t="shared" si="106"/>
        <v>0.4</v>
      </c>
      <c r="M1756" s="179">
        <f t="shared" si="107"/>
        <v>0.1</v>
      </c>
    </row>
    <row r="1757" spans="1:13">
      <c r="A1757" s="180">
        <v>1820</v>
      </c>
      <c r="B1757" s="180" t="s">
        <v>143</v>
      </c>
      <c r="C1757" s="180" t="s">
        <v>92</v>
      </c>
      <c r="D1757" s="181">
        <v>0.19</v>
      </c>
      <c r="E1757" s="181">
        <v>57.7</v>
      </c>
      <c r="F1757" s="181">
        <v>0</v>
      </c>
      <c r="G1757" s="181">
        <v>2.0139999999999998</v>
      </c>
      <c r="H1757" s="181">
        <v>0.28699999999999998</v>
      </c>
      <c r="I1757" s="181">
        <v>0.28899999999999998</v>
      </c>
      <c r="J1757" s="184">
        <v>3.6091630883430299</v>
      </c>
      <c r="K1757" s="179">
        <f t="shared" si="105"/>
        <v>5.0153231039205437</v>
      </c>
      <c r="L1757" s="179">
        <f t="shared" si="106"/>
        <v>27.5</v>
      </c>
      <c r="M1757" s="179">
        <f t="shared" si="107"/>
        <v>4.5999999999999996</v>
      </c>
    </row>
    <row r="1758" spans="1:13">
      <c r="A1758" s="180">
        <v>1820</v>
      </c>
      <c r="B1758" s="180" t="s">
        <v>143</v>
      </c>
      <c r="C1758" s="180" t="s">
        <v>92</v>
      </c>
      <c r="D1758" s="181">
        <v>0.19</v>
      </c>
      <c r="E1758" s="181">
        <v>57.7</v>
      </c>
      <c r="F1758" s="181">
        <v>0</v>
      </c>
      <c r="G1758" s="181">
        <v>2.0139999999999998</v>
      </c>
      <c r="H1758" s="181">
        <v>0.28699999999999998</v>
      </c>
      <c r="I1758" s="181">
        <v>0.28899999999999998</v>
      </c>
      <c r="J1758" s="184">
        <v>1.84615190134233</v>
      </c>
      <c r="K1758" s="179">
        <f t="shared" si="105"/>
        <v>2.5654280667044795</v>
      </c>
      <c r="L1758" s="179">
        <f t="shared" si="106"/>
        <v>14.1</v>
      </c>
      <c r="M1758" s="179">
        <f t="shared" si="107"/>
        <v>2.4</v>
      </c>
    </row>
    <row r="1759" spans="1:13">
      <c r="A1759" s="180">
        <v>1820</v>
      </c>
      <c r="B1759" s="180" t="s">
        <v>143</v>
      </c>
      <c r="C1759" s="180" t="s">
        <v>92</v>
      </c>
      <c r="D1759" s="181">
        <v>0.19</v>
      </c>
      <c r="E1759" s="181">
        <v>57.7</v>
      </c>
      <c r="F1759" s="181">
        <v>0</v>
      </c>
      <c r="G1759" s="181">
        <v>2.0139999999999998</v>
      </c>
      <c r="H1759" s="181">
        <v>0.28699999999999998</v>
      </c>
      <c r="I1759" s="181">
        <v>0.28899999999999998</v>
      </c>
      <c r="J1759" s="184">
        <v>1.3419880610502399</v>
      </c>
      <c r="K1759" s="179">
        <f t="shared" si="105"/>
        <v>1.8648377928692554</v>
      </c>
      <c r="L1759" s="179">
        <f t="shared" si="106"/>
        <v>10.199999999999999</v>
      </c>
      <c r="M1759" s="179">
        <f t="shared" si="107"/>
        <v>1.7</v>
      </c>
    </row>
    <row r="1760" spans="1:13">
      <c r="A1760" s="180">
        <v>1820</v>
      </c>
      <c r="B1760" s="180" t="s">
        <v>143</v>
      </c>
      <c r="C1760" s="180" t="s">
        <v>92</v>
      </c>
      <c r="D1760" s="181">
        <v>0.19</v>
      </c>
      <c r="E1760" s="181">
        <v>57.7</v>
      </c>
      <c r="F1760" s="181">
        <v>0</v>
      </c>
      <c r="G1760" s="181">
        <v>2.0139999999999998</v>
      </c>
      <c r="H1760" s="181">
        <v>0.28699999999999998</v>
      </c>
      <c r="I1760" s="181">
        <v>0.28899999999999998</v>
      </c>
      <c r="J1760" s="184">
        <v>87.423743442000003</v>
      </c>
      <c r="K1760" s="179">
        <f t="shared" si="105"/>
        <v>121.48476241819856</v>
      </c>
      <c r="L1760" s="179">
        <f t="shared" si="106"/>
        <v>665.7</v>
      </c>
      <c r="M1760" s="179">
        <f t="shared" si="107"/>
        <v>111.5</v>
      </c>
    </row>
    <row r="1761" spans="1:13">
      <c r="A1761" s="180">
        <v>1820</v>
      </c>
      <c r="B1761" s="180" t="s">
        <v>143</v>
      </c>
      <c r="C1761" s="180" t="s">
        <v>92</v>
      </c>
      <c r="D1761" s="181">
        <v>0.19</v>
      </c>
      <c r="E1761" s="181">
        <v>57.7</v>
      </c>
      <c r="F1761" s="181">
        <v>0</v>
      </c>
      <c r="G1761" s="181">
        <v>2.0139999999999998</v>
      </c>
      <c r="H1761" s="181">
        <v>0.28699999999999998</v>
      </c>
      <c r="I1761" s="181">
        <v>0.28899999999999998</v>
      </c>
      <c r="J1761" s="184">
        <v>9.2929484773330003E-5</v>
      </c>
      <c r="K1761" s="179">
        <f t="shared" si="105"/>
        <v>1.291355864533925E-4</v>
      </c>
      <c r="L1761" s="179">
        <f t="shared" si="106"/>
        <v>0</v>
      </c>
      <c r="M1761" s="179">
        <f t="shared" si="107"/>
        <v>0</v>
      </c>
    </row>
    <row r="1762" spans="1:13">
      <c r="A1762" s="180">
        <v>1820</v>
      </c>
      <c r="B1762" s="180" t="s">
        <v>143</v>
      </c>
      <c r="C1762" s="180" t="s">
        <v>92</v>
      </c>
      <c r="D1762" s="181">
        <v>0.19</v>
      </c>
      <c r="E1762" s="181">
        <v>57.7</v>
      </c>
      <c r="F1762" s="181">
        <v>0</v>
      </c>
      <c r="G1762" s="181">
        <v>2.0139999999999998</v>
      </c>
      <c r="H1762" s="181">
        <v>0.28699999999999998</v>
      </c>
      <c r="I1762" s="181">
        <v>0.28899999999999998</v>
      </c>
      <c r="J1762" s="184">
        <v>7.58731033049731</v>
      </c>
      <c r="K1762" s="179">
        <f t="shared" si="105"/>
        <v>10.543389662845149</v>
      </c>
      <c r="L1762" s="179">
        <f t="shared" si="106"/>
        <v>57.8</v>
      </c>
      <c r="M1762" s="179">
        <f t="shared" si="107"/>
        <v>9.6999999999999993</v>
      </c>
    </row>
    <row r="1763" spans="1:13">
      <c r="A1763" s="180">
        <v>1820</v>
      </c>
      <c r="B1763" s="180" t="s">
        <v>143</v>
      </c>
      <c r="C1763" s="180" t="s">
        <v>92</v>
      </c>
      <c r="D1763" s="181">
        <v>0.19</v>
      </c>
      <c r="E1763" s="181">
        <v>57.7</v>
      </c>
      <c r="F1763" s="181">
        <v>0</v>
      </c>
      <c r="G1763" s="181">
        <v>2.0139999999999998</v>
      </c>
      <c r="H1763" s="181">
        <v>0.28699999999999998</v>
      </c>
      <c r="I1763" s="181">
        <v>0.28899999999999998</v>
      </c>
      <c r="J1763" s="184">
        <v>0.122944970094556</v>
      </c>
      <c r="K1763" s="179">
        <f t="shared" si="105"/>
        <v>0.17084535498481246</v>
      </c>
      <c r="L1763" s="179">
        <f t="shared" si="106"/>
        <v>0.9</v>
      </c>
      <c r="M1763" s="179">
        <f t="shared" si="107"/>
        <v>0.2</v>
      </c>
    </row>
    <row r="1764" spans="1:13">
      <c r="A1764" s="180">
        <v>1820</v>
      </c>
      <c r="B1764" s="180" t="s">
        <v>143</v>
      </c>
      <c r="C1764" s="180" t="s">
        <v>92</v>
      </c>
      <c r="D1764" s="181">
        <v>0.19</v>
      </c>
      <c r="E1764" s="181">
        <v>57.7</v>
      </c>
      <c r="F1764" s="181">
        <v>0</v>
      </c>
      <c r="G1764" s="181">
        <v>2.0139999999999998</v>
      </c>
      <c r="H1764" s="181">
        <v>0.28699999999999998</v>
      </c>
      <c r="I1764" s="181">
        <v>0.28899999999999998</v>
      </c>
      <c r="J1764" s="184">
        <v>4.06266374131107</v>
      </c>
      <c r="K1764" s="179">
        <f t="shared" si="105"/>
        <v>5.6455113904570409</v>
      </c>
      <c r="L1764" s="179">
        <f t="shared" si="106"/>
        <v>30.9</v>
      </c>
      <c r="M1764" s="179">
        <f t="shared" si="107"/>
        <v>5.2</v>
      </c>
    </row>
    <row r="1765" spans="1:13">
      <c r="A1765" s="180">
        <v>1820</v>
      </c>
      <c r="B1765" s="180" t="s">
        <v>146</v>
      </c>
      <c r="C1765" s="180" t="s">
        <v>92</v>
      </c>
      <c r="D1765" s="181">
        <v>0.33</v>
      </c>
      <c r="E1765" s="181">
        <v>53.9</v>
      </c>
      <c r="F1765" s="181">
        <v>0.08</v>
      </c>
      <c r="G1765" s="181">
        <v>2.0139999999999998</v>
      </c>
      <c r="H1765" s="181">
        <v>0.28699999999999998</v>
      </c>
      <c r="I1765" s="181">
        <v>0.28899999999999998</v>
      </c>
      <c r="J1765" s="184">
        <v>4.8278999852235396</v>
      </c>
      <c r="K1765" s="179">
        <f t="shared" si="105"/>
        <v>6.6532887371366822</v>
      </c>
      <c r="L1765" s="179">
        <f t="shared" si="106"/>
        <v>36.5</v>
      </c>
      <c r="M1765" s="179">
        <f t="shared" si="107"/>
        <v>6.8</v>
      </c>
    </row>
    <row r="1766" spans="1:13">
      <c r="A1766" s="180">
        <v>1820</v>
      </c>
      <c r="B1766" s="180" t="s">
        <v>146</v>
      </c>
      <c r="C1766" s="180" t="s">
        <v>92</v>
      </c>
      <c r="D1766" s="181">
        <v>0.33</v>
      </c>
      <c r="E1766" s="181">
        <v>53.9</v>
      </c>
      <c r="F1766" s="181">
        <v>0.08</v>
      </c>
      <c r="G1766" s="181">
        <v>2.0139999999999998</v>
      </c>
      <c r="H1766" s="181">
        <v>0.28699999999999998</v>
      </c>
      <c r="I1766" s="181">
        <v>0.28899999999999998</v>
      </c>
      <c r="J1766" s="184">
        <v>1.55808296759174</v>
      </c>
      <c r="K1766" s="179">
        <f t="shared" si="105"/>
        <v>2.1471811536134466</v>
      </c>
      <c r="L1766" s="179">
        <f t="shared" si="106"/>
        <v>11.8</v>
      </c>
      <c r="M1766" s="179">
        <f t="shared" si="107"/>
        <v>2.2000000000000002</v>
      </c>
    </row>
    <row r="1767" spans="1:13">
      <c r="A1767" s="180">
        <v>1820</v>
      </c>
      <c r="B1767" s="180" t="s">
        <v>146</v>
      </c>
      <c r="C1767" s="180" t="s">
        <v>92</v>
      </c>
      <c r="D1767" s="181">
        <v>0.33</v>
      </c>
      <c r="E1767" s="181">
        <v>53.9</v>
      </c>
      <c r="F1767" s="181">
        <v>0.08</v>
      </c>
      <c r="G1767" s="181">
        <v>2.0139999999999998</v>
      </c>
      <c r="H1767" s="181">
        <v>0.28699999999999998</v>
      </c>
      <c r="I1767" s="181">
        <v>0.28899999999999998</v>
      </c>
      <c r="J1767" s="184">
        <v>8.27053075012957</v>
      </c>
      <c r="K1767" s="179">
        <f t="shared" si="105"/>
        <v>11.397549505663976</v>
      </c>
      <c r="L1767" s="179">
        <f t="shared" si="106"/>
        <v>62.5</v>
      </c>
      <c r="M1767" s="179">
        <f t="shared" si="107"/>
        <v>11.6</v>
      </c>
    </row>
    <row r="1768" spans="1:13">
      <c r="A1768" s="180">
        <v>1820</v>
      </c>
      <c r="B1768" s="180" t="s">
        <v>146</v>
      </c>
      <c r="C1768" s="180" t="s">
        <v>92</v>
      </c>
      <c r="D1768" s="181">
        <v>0.33</v>
      </c>
      <c r="E1768" s="181">
        <v>53.9</v>
      </c>
      <c r="F1768" s="181">
        <v>0.08</v>
      </c>
      <c r="G1768" s="181">
        <v>2.0139999999999998</v>
      </c>
      <c r="H1768" s="181">
        <v>0.28699999999999998</v>
      </c>
      <c r="I1768" s="181">
        <v>0.28899999999999998</v>
      </c>
      <c r="J1768" s="184">
        <v>0.88106349572075504</v>
      </c>
      <c r="K1768" s="179">
        <f t="shared" si="105"/>
        <v>1.2141862612569747</v>
      </c>
      <c r="L1768" s="179">
        <f t="shared" si="106"/>
        <v>6.7</v>
      </c>
      <c r="M1768" s="179">
        <f t="shared" si="107"/>
        <v>1.2</v>
      </c>
    </row>
    <row r="1769" spans="1:13">
      <c r="A1769" s="180">
        <v>1820</v>
      </c>
      <c r="B1769" s="180" t="s">
        <v>146</v>
      </c>
      <c r="C1769" s="180" t="s">
        <v>92</v>
      </c>
      <c r="D1769" s="181">
        <v>0.33</v>
      </c>
      <c r="E1769" s="181">
        <v>53.9</v>
      </c>
      <c r="F1769" s="181">
        <v>0.08</v>
      </c>
      <c r="G1769" s="181">
        <v>2.0139999999999998</v>
      </c>
      <c r="H1769" s="181">
        <v>0.28699999999999998</v>
      </c>
      <c r="I1769" s="181">
        <v>0.28899999999999998</v>
      </c>
      <c r="J1769" s="184">
        <v>0.23245364353312001</v>
      </c>
      <c r="K1769" s="179">
        <f t="shared" si="105"/>
        <v>0.32034242903929655</v>
      </c>
      <c r="L1769" s="179">
        <f t="shared" si="106"/>
        <v>1.8</v>
      </c>
      <c r="M1769" s="179">
        <f t="shared" si="107"/>
        <v>0.3</v>
      </c>
    </row>
    <row r="1770" spans="1:13">
      <c r="A1770" s="180">
        <v>1820</v>
      </c>
      <c r="B1770" s="180" t="s">
        <v>146</v>
      </c>
      <c r="C1770" s="180" t="s">
        <v>94</v>
      </c>
      <c r="D1770" s="181">
        <v>0.33</v>
      </c>
      <c r="E1770" s="181">
        <v>53.9</v>
      </c>
      <c r="F1770" s="181">
        <v>0.08</v>
      </c>
      <c r="G1770" s="181">
        <v>2.0139999999999998</v>
      </c>
      <c r="H1770" s="181">
        <v>0.28699999999999998</v>
      </c>
      <c r="I1770" s="181">
        <v>0.28899999999999998</v>
      </c>
      <c r="J1770" s="184">
        <v>3.2515219844353398</v>
      </c>
      <c r="K1770" s="179">
        <f t="shared" si="105"/>
        <v>4.4808953507338041</v>
      </c>
      <c r="L1770" s="179">
        <f t="shared" si="106"/>
        <v>24.6</v>
      </c>
      <c r="M1770" s="179">
        <f t="shared" si="107"/>
        <v>4.5999999999999996</v>
      </c>
    </row>
    <row r="1771" spans="1:13">
      <c r="A1771" s="180">
        <v>1820</v>
      </c>
      <c r="B1771" s="180" t="s">
        <v>146</v>
      </c>
      <c r="C1771" s="180" t="s">
        <v>92</v>
      </c>
      <c r="D1771" s="181">
        <v>0.33</v>
      </c>
      <c r="E1771" s="181">
        <v>53.9</v>
      </c>
      <c r="F1771" s="181">
        <v>0.08</v>
      </c>
      <c r="G1771" s="181">
        <v>2.0139999999999998</v>
      </c>
      <c r="H1771" s="181">
        <v>0.28699999999999998</v>
      </c>
      <c r="I1771" s="181">
        <v>0.28899999999999998</v>
      </c>
      <c r="J1771" s="184">
        <v>0.223803704790662</v>
      </c>
      <c r="K1771" s="179">
        <f t="shared" si="105"/>
        <v>0.30842202054113804</v>
      </c>
      <c r="L1771" s="179">
        <f t="shared" si="106"/>
        <v>1.7</v>
      </c>
      <c r="M1771" s="179">
        <f t="shared" si="107"/>
        <v>0.3</v>
      </c>
    </row>
    <row r="1772" spans="1:13">
      <c r="A1772" s="180">
        <v>1820</v>
      </c>
      <c r="B1772" s="180" t="s">
        <v>146</v>
      </c>
      <c r="C1772" s="180" t="s">
        <v>92</v>
      </c>
      <c r="D1772" s="181">
        <v>0.33</v>
      </c>
      <c r="E1772" s="181">
        <v>53.9</v>
      </c>
      <c r="F1772" s="181">
        <v>0.08</v>
      </c>
      <c r="G1772" s="181">
        <v>2.0139999999999998</v>
      </c>
      <c r="H1772" s="181">
        <v>0.28699999999999998</v>
      </c>
      <c r="I1772" s="181">
        <v>0.28899999999999998</v>
      </c>
      <c r="J1772" s="184">
        <v>85.690914411999998</v>
      </c>
      <c r="K1772" s="179">
        <f t="shared" si="105"/>
        <v>118.08993506022374</v>
      </c>
      <c r="L1772" s="179">
        <f t="shared" si="106"/>
        <v>647.1</v>
      </c>
      <c r="M1772" s="179">
        <f t="shared" si="107"/>
        <v>120.5</v>
      </c>
    </row>
    <row r="1773" spans="1:13">
      <c r="A1773" s="180">
        <v>1820</v>
      </c>
      <c r="B1773" s="180" t="s">
        <v>146</v>
      </c>
      <c r="C1773" s="180" t="s">
        <v>92</v>
      </c>
      <c r="D1773" s="181">
        <v>0.33</v>
      </c>
      <c r="E1773" s="181">
        <v>53.9</v>
      </c>
      <c r="F1773" s="181">
        <v>0.08</v>
      </c>
      <c r="G1773" s="181">
        <v>2.0139999999999998</v>
      </c>
      <c r="H1773" s="181">
        <v>0.28699999999999998</v>
      </c>
      <c r="I1773" s="181">
        <v>0.28899999999999998</v>
      </c>
      <c r="J1773" s="184">
        <v>0.12726522117098399</v>
      </c>
      <c r="K1773" s="179">
        <f t="shared" si="105"/>
        <v>0.17538314075222325</v>
      </c>
      <c r="L1773" s="179">
        <f t="shared" si="106"/>
        <v>1</v>
      </c>
      <c r="M1773" s="179">
        <f t="shared" si="107"/>
        <v>0.2</v>
      </c>
    </row>
    <row r="1774" spans="1:13">
      <c r="A1774" s="180">
        <v>1820</v>
      </c>
      <c r="B1774" s="180" t="s">
        <v>146</v>
      </c>
      <c r="C1774" s="180" t="s">
        <v>91</v>
      </c>
      <c r="D1774" s="181">
        <v>0.33</v>
      </c>
      <c r="E1774" s="181">
        <v>53.9</v>
      </c>
      <c r="F1774" s="181">
        <v>0.08</v>
      </c>
      <c r="G1774" s="181">
        <v>2.0139999999999998</v>
      </c>
      <c r="H1774" s="181">
        <v>0.28699999999999998</v>
      </c>
      <c r="I1774" s="181">
        <v>0.28899999999999998</v>
      </c>
      <c r="J1774" s="184">
        <v>5.69638393384919</v>
      </c>
      <c r="K1774" s="179">
        <f t="shared" si="105"/>
        <v>7.850139229371452</v>
      </c>
      <c r="L1774" s="179">
        <f t="shared" si="106"/>
        <v>43</v>
      </c>
      <c r="M1774" s="179">
        <f t="shared" si="107"/>
        <v>8</v>
      </c>
    </row>
    <row r="1775" spans="1:13">
      <c r="A1775" s="180">
        <v>1820</v>
      </c>
      <c r="B1775" s="180" t="s">
        <v>146</v>
      </c>
      <c r="C1775" s="180" t="s">
        <v>94</v>
      </c>
      <c r="D1775" s="181">
        <v>0.33</v>
      </c>
      <c r="E1775" s="181">
        <v>53.9</v>
      </c>
      <c r="F1775" s="181">
        <v>0.08</v>
      </c>
      <c r="G1775" s="181">
        <v>2.0139999999999998</v>
      </c>
      <c r="H1775" s="181">
        <v>0.28699999999999998</v>
      </c>
      <c r="I1775" s="181">
        <v>0.28899999999999998</v>
      </c>
      <c r="J1775" s="184">
        <v>5.9658006144723497E-2</v>
      </c>
      <c r="K1775" s="179">
        <f t="shared" si="105"/>
        <v>8.2214201117992242E-2</v>
      </c>
      <c r="L1775" s="179">
        <f t="shared" si="106"/>
        <v>0.5</v>
      </c>
      <c r="M1775" s="179">
        <f t="shared" si="107"/>
        <v>0.1</v>
      </c>
    </row>
    <row r="1776" spans="1:13">
      <c r="A1776" s="180">
        <v>1820</v>
      </c>
      <c r="B1776" s="180" t="s">
        <v>146</v>
      </c>
      <c r="C1776" s="180" t="s">
        <v>91</v>
      </c>
      <c r="D1776" s="181">
        <v>0.33</v>
      </c>
      <c r="E1776" s="181">
        <v>53.9</v>
      </c>
      <c r="F1776" s="181">
        <v>0.08</v>
      </c>
      <c r="G1776" s="181">
        <v>2.0139999999999998</v>
      </c>
      <c r="H1776" s="181">
        <v>0.28699999999999998</v>
      </c>
      <c r="I1776" s="181">
        <v>0.28899999999999998</v>
      </c>
      <c r="J1776" s="184">
        <v>2.5573051014438999</v>
      </c>
      <c r="K1776" s="179">
        <f t="shared" si="105"/>
        <v>3.5242008494239929</v>
      </c>
      <c r="L1776" s="179">
        <f t="shared" si="106"/>
        <v>19.3</v>
      </c>
      <c r="M1776" s="179">
        <f t="shared" si="107"/>
        <v>3.6</v>
      </c>
    </row>
    <row r="1777" spans="1:13">
      <c r="A1777" s="180">
        <v>1820</v>
      </c>
      <c r="B1777" s="180" t="s">
        <v>146</v>
      </c>
      <c r="C1777" s="180" t="s">
        <v>91</v>
      </c>
      <c r="D1777" s="181">
        <v>0.33</v>
      </c>
      <c r="E1777" s="181">
        <v>53.9</v>
      </c>
      <c r="F1777" s="181">
        <v>0.08</v>
      </c>
      <c r="G1777" s="181">
        <v>2.0139999999999998</v>
      </c>
      <c r="H1777" s="181">
        <v>0.28699999999999998</v>
      </c>
      <c r="I1777" s="181">
        <v>0.28899999999999998</v>
      </c>
      <c r="J1777" s="184">
        <v>1.07106784046722</v>
      </c>
      <c r="K1777" s="179">
        <f t="shared" si="105"/>
        <v>1.4760296653825384</v>
      </c>
      <c r="L1777" s="179">
        <f t="shared" si="106"/>
        <v>8.1</v>
      </c>
      <c r="M1777" s="179">
        <f t="shared" si="107"/>
        <v>1.5</v>
      </c>
    </row>
    <row r="1778" spans="1:13">
      <c r="A1778" s="180">
        <v>1820</v>
      </c>
      <c r="B1778" s="180" t="s">
        <v>146</v>
      </c>
      <c r="C1778" s="180" t="s">
        <v>92</v>
      </c>
      <c r="D1778" s="181">
        <v>0.33</v>
      </c>
      <c r="E1778" s="181">
        <v>53.9</v>
      </c>
      <c r="F1778" s="181">
        <v>0.08</v>
      </c>
      <c r="G1778" s="181">
        <v>2.0139999999999998</v>
      </c>
      <c r="H1778" s="181">
        <v>0.28699999999999998</v>
      </c>
      <c r="I1778" s="181">
        <v>0.28899999999999998</v>
      </c>
      <c r="J1778" s="184">
        <v>0.68097450466764098</v>
      </c>
      <c r="K1778" s="179">
        <f t="shared" si="105"/>
        <v>0.93844529009493705</v>
      </c>
      <c r="L1778" s="179">
        <f t="shared" si="106"/>
        <v>5.0999999999999996</v>
      </c>
      <c r="M1778" s="179">
        <f t="shared" si="107"/>
        <v>1</v>
      </c>
    </row>
    <row r="1779" spans="1:13">
      <c r="A1779" s="180">
        <v>1820</v>
      </c>
      <c r="B1779" s="180" t="s">
        <v>146</v>
      </c>
      <c r="C1779" s="180" t="s">
        <v>91</v>
      </c>
      <c r="D1779" s="181">
        <v>0.33</v>
      </c>
      <c r="E1779" s="181">
        <v>53.9</v>
      </c>
      <c r="F1779" s="181">
        <v>0.08</v>
      </c>
      <c r="G1779" s="181">
        <v>2.0139999999999998</v>
      </c>
      <c r="H1779" s="181">
        <v>0.28699999999999998</v>
      </c>
      <c r="I1779" s="181">
        <v>0.28899999999999998</v>
      </c>
      <c r="J1779" s="184">
        <v>4.6993609571178698</v>
      </c>
      <c r="K1779" s="179">
        <f t="shared" si="105"/>
        <v>6.476150173662826</v>
      </c>
      <c r="L1779" s="179">
        <f t="shared" si="106"/>
        <v>35.5</v>
      </c>
      <c r="M1779" s="179">
        <f t="shared" si="107"/>
        <v>6.6</v>
      </c>
    </row>
    <row r="1780" spans="1:13">
      <c r="A1780" s="180">
        <v>1820</v>
      </c>
      <c r="B1780" s="180" t="s">
        <v>146</v>
      </c>
      <c r="C1780" s="180" t="s">
        <v>92</v>
      </c>
      <c r="D1780" s="181">
        <v>0.33</v>
      </c>
      <c r="E1780" s="181">
        <v>53.9</v>
      </c>
      <c r="F1780" s="181">
        <v>0.08</v>
      </c>
      <c r="G1780" s="181">
        <v>2.0139999999999998</v>
      </c>
      <c r="H1780" s="181">
        <v>0.28699999999999998</v>
      </c>
      <c r="I1780" s="181">
        <v>0.28899999999999998</v>
      </c>
      <c r="J1780" s="184">
        <v>0.26736500608772801</v>
      </c>
      <c r="K1780" s="179">
        <f t="shared" si="105"/>
        <v>0.36845348684778051</v>
      </c>
      <c r="L1780" s="179">
        <f t="shared" si="106"/>
        <v>2</v>
      </c>
      <c r="M1780" s="179">
        <f t="shared" si="107"/>
        <v>0.4</v>
      </c>
    </row>
    <row r="1781" spans="1:13">
      <c r="A1781" s="180">
        <v>1820</v>
      </c>
      <c r="B1781" s="180" t="s">
        <v>146</v>
      </c>
      <c r="D1781" s="181">
        <v>0.33</v>
      </c>
      <c r="E1781" s="181">
        <v>53.9</v>
      </c>
      <c r="F1781" s="181">
        <v>0.08</v>
      </c>
      <c r="G1781" s="181">
        <v>2.0139999999999998</v>
      </c>
      <c r="H1781" s="181">
        <v>0.28699999999999998</v>
      </c>
      <c r="I1781" s="181">
        <v>0.28899999999999998</v>
      </c>
      <c r="J1781" s="184">
        <v>0.235225853046589</v>
      </c>
      <c r="K1781" s="179">
        <f t="shared" si="105"/>
        <v>0.32416278786806219</v>
      </c>
      <c r="L1781" s="179">
        <f t="shared" si="106"/>
        <v>1.8</v>
      </c>
      <c r="M1781" s="179">
        <f t="shared" si="107"/>
        <v>0.3</v>
      </c>
    </row>
    <row r="1782" spans="1:13">
      <c r="A1782" s="180">
        <v>1820</v>
      </c>
      <c r="B1782" s="180" t="s">
        <v>96</v>
      </c>
      <c r="C1782" s="180" t="s">
        <v>94</v>
      </c>
      <c r="D1782" s="181">
        <v>0.8</v>
      </c>
      <c r="E1782" s="181">
        <v>49.9</v>
      </c>
      <c r="F1782" s="181">
        <v>0</v>
      </c>
      <c r="G1782" s="181">
        <v>2.0139999999999998</v>
      </c>
      <c r="H1782" s="181">
        <v>0.28699999999999998</v>
      </c>
      <c r="I1782" s="181">
        <v>0.28899999999999998</v>
      </c>
      <c r="J1782" s="184">
        <v>2.04977717537917</v>
      </c>
      <c r="K1782" s="179">
        <f t="shared" si="105"/>
        <v>2.4633368019883792</v>
      </c>
      <c r="L1782" s="179">
        <f t="shared" si="106"/>
        <v>13.5</v>
      </c>
      <c r="M1782" s="179">
        <f t="shared" si="107"/>
        <v>3.6</v>
      </c>
    </row>
    <row r="1783" spans="1:13">
      <c r="A1783" s="180">
        <v>1820</v>
      </c>
      <c r="B1783" s="180" t="s">
        <v>96</v>
      </c>
      <c r="C1783" s="180" t="s">
        <v>94</v>
      </c>
      <c r="D1783" s="181">
        <v>0.8</v>
      </c>
      <c r="E1783" s="181">
        <v>49.9</v>
      </c>
      <c r="F1783" s="181">
        <v>0</v>
      </c>
      <c r="G1783" s="181">
        <v>2.0139999999999998</v>
      </c>
      <c r="H1783" s="181">
        <v>0.28699999999999998</v>
      </c>
      <c r="I1783" s="181">
        <v>0.28899999999999998</v>
      </c>
      <c r="J1783" s="184">
        <v>3.1051172660508901</v>
      </c>
      <c r="K1783" s="179">
        <f t="shared" si="105"/>
        <v>3.7316005504538743</v>
      </c>
      <c r="L1783" s="179">
        <f t="shared" si="106"/>
        <v>20.399999999999999</v>
      </c>
      <c r="M1783" s="179">
        <f t="shared" si="107"/>
        <v>5.4</v>
      </c>
    </row>
    <row r="1784" spans="1:13">
      <c r="A1784" s="180">
        <v>1820</v>
      </c>
      <c r="B1784" s="180" t="s">
        <v>96</v>
      </c>
      <c r="C1784" s="180" t="s">
        <v>92</v>
      </c>
      <c r="D1784" s="181">
        <v>0.8</v>
      </c>
      <c r="E1784" s="181">
        <v>49.9</v>
      </c>
      <c r="F1784" s="181">
        <v>0</v>
      </c>
      <c r="G1784" s="181">
        <v>2.0139999999999998</v>
      </c>
      <c r="H1784" s="181">
        <v>0.28699999999999998</v>
      </c>
      <c r="I1784" s="181">
        <v>0.28899999999999998</v>
      </c>
      <c r="J1784" s="184">
        <v>8.2969297753739806</v>
      </c>
      <c r="K1784" s="179">
        <f t="shared" si="105"/>
        <v>9.9709044986371413</v>
      </c>
      <c r="L1784" s="179">
        <f t="shared" si="106"/>
        <v>54.6</v>
      </c>
      <c r="M1784" s="179">
        <f t="shared" si="107"/>
        <v>14.4</v>
      </c>
    </row>
    <row r="1785" spans="1:13">
      <c r="A1785" s="180">
        <v>1820</v>
      </c>
      <c r="B1785" s="180" t="s">
        <v>96</v>
      </c>
      <c r="C1785" s="180" t="s">
        <v>92</v>
      </c>
      <c r="D1785" s="181">
        <v>0.8</v>
      </c>
      <c r="E1785" s="181">
        <v>49.9</v>
      </c>
      <c r="F1785" s="181">
        <v>0</v>
      </c>
      <c r="G1785" s="181">
        <v>2.0139999999999998</v>
      </c>
      <c r="H1785" s="181">
        <v>0.28699999999999998</v>
      </c>
      <c r="I1785" s="181">
        <v>0.28899999999999998</v>
      </c>
      <c r="J1785" s="184">
        <v>4.5343568414479298</v>
      </c>
      <c r="K1785" s="179">
        <f t="shared" si="105"/>
        <v>5.4492011205170607</v>
      </c>
      <c r="L1785" s="179">
        <f t="shared" si="106"/>
        <v>29.9</v>
      </c>
      <c r="M1785" s="179">
        <f t="shared" si="107"/>
        <v>7.9</v>
      </c>
    </row>
    <row r="1786" spans="1:13">
      <c r="A1786" s="180">
        <v>1820</v>
      </c>
      <c r="B1786" s="180" t="s">
        <v>96</v>
      </c>
      <c r="C1786" s="180" t="s">
        <v>94</v>
      </c>
      <c r="D1786" s="181">
        <v>0.8</v>
      </c>
      <c r="E1786" s="181">
        <v>49.9</v>
      </c>
      <c r="F1786" s="181">
        <v>0</v>
      </c>
      <c r="G1786" s="181">
        <v>2.0139999999999998</v>
      </c>
      <c r="H1786" s="181">
        <v>0.28699999999999998</v>
      </c>
      <c r="I1786" s="181">
        <v>0.28899999999999998</v>
      </c>
      <c r="J1786" s="184">
        <v>0.126858738734862</v>
      </c>
      <c r="K1786" s="179">
        <f t="shared" si="105"/>
        <v>0.15245354643077652</v>
      </c>
      <c r="L1786" s="179">
        <f t="shared" si="106"/>
        <v>0.8</v>
      </c>
      <c r="M1786" s="179">
        <f t="shared" si="107"/>
        <v>0.2</v>
      </c>
    </row>
    <row r="1787" spans="1:13">
      <c r="A1787" s="180">
        <v>1820</v>
      </c>
      <c r="B1787" s="180" t="s">
        <v>96</v>
      </c>
      <c r="C1787" s="180" t="s">
        <v>92</v>
      </c>
      <c r="D1787" s="181">
        <v>0.8</v>
      </c>
      <c r="E1787" s="181">
        <v>49.9</v>
      </c>
      <c r="F1787" s="181">
        <v>0</v>
      </c>
      <c r="G1787" s="181">
        <v>2.0139999999999998</v>
      </c>
      <c r="H1787" s="181">
        <v>0.28699999999999998</v>
      </c>
      <c r="I1787" s="181">
        <v>0.28899999999999998</v>
      </c>
      <c r="J1787" s="184">
        <v>1.07023871521463</v>
      </c>
      <c r="K1787" s="179">
        <f t="shared" si="105"/>
        <v>1.2861682946651416</v>
      </c>
      <c r="L1787" s="179">
        <f t="shared" si="106"/>
        <v>7</v>
      </c>
      <c r="M1787" s="179">
        <f t="shared" si="107"/>
        <v>1.9</v>
      </c>
    </row>
    <row r="1788" spans="1:13">
      <c r="A1788" s="180">
        <v>1820</v>
      </c>
      <c r="B1788" s="180" t="s">
        <v>96</v>
      </c>
      <c r="D1788" s="181">
        <v>0.8</v>
      </c>
      <c r="E1788" s="181">
        <v>49.9</v>
      </c>
      <c r="F1788" s="181">
        <v>0</v>
      </c>
      <c r="G1788" s="181">
        <v>2.0139999999999998</v>
      </c>
      <c r="H1788" s="181">
        <v>0.28699999999999998</v>
      </c>
      <c r="I1788" s="181">
        <v>0.28899999999999998</v>
      </c>
      <c r="J1788" s="184">
        <v>0.53452201721314796</v>
      </c>
      <c r="K1788" s="179">
        <f t="shared" si="105"/>
        <v>0.64236628853604394</v>
      </c>
      <c r="L1788" s="179">
        <f t="shared" si="106"/>
        <v>3.5</v>
      </c>
      <c r="M1788" s="179">
        <f t="shared" si="107"/>
        <v>0.9</v>
      </c>
    </row>
    <row r="1789" spans="1:13">
      <c r="A1789" s="180">
        <v>1820</v>
      </c>
      <c r="B1789" s="180" t="s">
        <v>146</v>
      </c>
      <c r="C1789" s="180" t="s">
        <v>91</v>
      </c>
      <c r="D1789" s="181">
        <v>0.33</v>
      </c>
      <c r="E1789" s="181">
        <v>53.9</v>
      </c>
      <c r="F1789" s="181">
        <v>0.08</v>
      </c>
      <c r="G1789" s="181">
        <v>2.0139999999999998</v>
      </c>
      <c r="H1789" s="181">
        <v>0.28699999999999998</v>
      </c>
      <c r="I1789" s="181">
        <v>0.28899999999999998</v>
      </c>
      <c r="J1789" s="184">
        <v>2.5466722921575098</v>
      </c>
      <c r="K1789" s="179">
        <f t="shared" si="105"/>
        <v>3.5095478635531627</v>
      </c>
      <c r="L1789" s="179">
        <f t="shared" si="106"/>
        <v>19.2</v>
      </c>
      <c r="M1789" s="179">
        <f t="shared" si="107"/>
        <v>3.6</v>
      </c>
    </row>
    <row r="1790" spans="1:13">
      <c r="A1790" s="180">
        <v>1820</v>
      </c>
      <c r="B1790" s="180" t="s">
        <v>146</v>
      </c>
      <c r="C1790" s="180" t="s">
        <v>92</v>
      </c>
      <c r="D1790" s="181">
        <v>0.33</v>
      </c>
      <c r="E1790" s="181">
        <v>53.9</v>
      </c>
      <c r="F1790" s="181">
        <v>0.08</v>
      </c>
      <c r="G1790" s="181">
        <v>2.0139999999999998</v>
      </c>
      <c r="H1790" s="181">
        <v>0.28699999999999998</v>
      </c>
      <c r="I1790" s="181">
        <v>0.28899999999999998</v>
      </c>
      <c r="J1790" s="184">
        <v>0.86835884625474602</v>
      </c>
      <c r="K1790" s="179">
        <f t="shared" si="105"/>
        <v>1.1966780896999467</v>
      </c>
      <c r="L1790" s="179">
        <f t="shared" si="106"/>
        <v>6.6</v>
      </c>
      <c r="M1790" s="179">
        <f t="shared" si="107"/>
        <v>1.2</v>
      </c>
    </row>
    <row r="1791" spans="1:13">
      <c r="A1791" s="180">
        <v>1820</v>
      </c>
      <c r="B1791" s="180" t="s">
        <v>146</v>
      </c>
      <c r="C1791" s="180" t="s">
        <v>91</v>
      </c>
      <c r="D1791" s="181">
        <v>0.33</v>
      </c>
      <c r="E1791" s="181">
        <v>53.9</v>
      </c>
      <c r="F1791" s="181">
        <v>0.08</v>
      </c>
      <c r="G1791" s="181">
        <v>2.0139999999999998</v>
      </c>
      <c r="H1791" s="181">
        <v>0.28699999999999998</v>
      </c>
      <c r="I1791" s="181">
        <v>0.28899999999999998</v>
      </c>
      <c r="J1791" s="184">
        <v>5.0539074798311701</v>
      </c>
      <c r="K1791" s="179">
        <f t="shared" si="105"/>
        <v>6.9647477820596686</v>
      </c>
      <c r="L1791" s="179">
        <f t="shared" si="106"/>
        <v>38.200000000000003</v>
      </c>
      <c r="M1791" s="179">
        <f t="shared" si="107"/>
        <v>7.1</v>
      </c>
    </row>
    <row r="1792" spans="1:13">
      <c r="A1792" s="180">
        <v>1820</v>
      </c>
      <c r="B1792" s="180" t="s">
        <v>146</v>
      </c>
      <c r="C1792" s="180" t="s">
        <v>91</v>
      </c>
      <c r="D1792" s="181">
        <v>0.33</v>
      </c>
      <c r="E1792" s="181">
        <v>53.9</v>
      </c>
      <c r="F1792" s="181">
        <v>0.08</v>
      </c>
      <c r="G1792" s="181">
        <v>2.0139999999999998</v>
      </c>
      <c r="H1792" s="181">
        <v>0.28699999999999998</v>
      </c>
      <c r="I1792" s="181">
        <v>0.28899999999999998</v>
      </c>
      <c r="J1792" s="184">
        <v>2.1897815791170498</v>
      </c>
      <c r="K1792" s="179">
        <f t="shared" si="105"/>
        <v>3.0177197460013798</v>
      </c>
      <c r="L1792" s="179">
        <f t="shared" si="106"/>
        <v>16.5</v>
      </c>
      <c r="M1792" s="179">
        <f t="shared" si="107"/>
        <v>3.1</v>
      </c>
    </row>
    <row r="1793" spans="1:13">
      <c r="A1793" s="180">
        <v>1820</v>
      </c>
      <c r="B1793" s="180" t="s">
        <v>146</v>
      </c>
      <c r="C1793" s="180" t="s">
        <v>92</v>
      </c>
      <c r="D1793" s="181">
        <v>0.33</v>
      </c>
      <c r="E1793" s="181">
        <v>53.9</v>
      </c>
      <c r="F1793" s="181">
        <v>0.08</v>
      </c>
      <c r="G1793" s="181">
        <v>2.0139999999999998</v>
      </c>
      <c r="H1793" s="181">
        <v>0.28699999999999998</v>
      </c>
      <c r="I1793" s="181">
        <v>0.28899999999999998</v>
      </c>
      <c r="J1793" s="184">
        <v>0.44123173084060202</v>
      </c>
      <c r="K1793" s="179">
        <f t="shared" si="105"/>
        <v>0.60805777134034322</v>
      </c>
      <c r="L1793" s="179">
        <f t="shared" si="106"/>
        <v>3.3</v>
      </c>
      <c r="M1793" s="179">
        <f t="shared" si="107"/>
        <v>0.6</v>
      </c>
    </row>
    <row r="1794" spans="1:13">
      <c r="A1794" s="180">
        <v>1820</v>
      </c>
      <c r="B1794" s="180" t="s">
        <v>146</v>
      </c>
      <c r="C1794" s="180" t="s">
        <v>91</v>
      </c>
      <c r="D1794" s="181">
        <v>0.33</v>
      </c>
      <c r="E1794" s="181">
        <v>53.9</v>
      </c>
      <c r="F1794" s="181">
        <v>0.08</v>
      </c>
      <c r="G1794" s="181">
        <v>2.0139999999999998</v>
      </c>
      <c r="H1794" s="181">
        <v>0.28699999999999998</v>
      </c>
      <c r="I1794" s="181">
        <v>0.28899999999999998</v>
      </c>
      <c r="J1794" s="184">
        <v>0.13135464680841</v>
      </c>
      <c r="K1794" s="179">
        <f t="shared" si="105"/>
        <v>0.18101874414461308</v>
      </c>
      <c r="L1794" s="179">
        <f t="shared" si="106"/>
        <v>1</v>
      </c>
      <c r="M1794" s="179">
        <f t="shared" si="107"/>
        <v>0.2</v>
      </c>
    </row>
    <row r="1795" spans="1:13">
      <c r="A1795" s="180">
        <v>1820</v>
      </c>
      <c r="B1795" s="180" t="s">
        <v>146</v>
      </c>
      <c r="C1795" s="180" t="s">
        <v>92</v>
      </c>
      <c r="D1795" s="181">
        <v>0.33</v>
      </c>
      <c r="E1795" s="181">
        <v>53.9</v>
      </c>
      <c r="F1795" s="181">
        <v>0.08</v>
      </c>
      <c r="G1795" s="181">
        <v>2.0139999999999998</v>
      </c>
      <c r="H1795" s="181">
        <v>0.28699999999999998</v>
      </c>
      <c r="I1795" s="181">
        <v>0.28899999999999998</v>
      </c>
      <c r="J1795" s="184">
        <v>71.590534265000002</v>
      </c>
      <c r="K1795" s="179">
        <f t="shared" ref="K1795:K1858" si="108">(E1795*I1795*J1795/12)+(F1795*J1795)</f>
        <v>98.658318682810958</v>
      </c>
      <c r="L1795" s="179">
        <f t="shared" ref="L1795:L1858" si="109">ROUND(2.721*G1795*K1795,1)</f>
        <v>540.70000000000005</v>
      </c>
      <c r="M1795" s="179">
        <f t="shared" ref="M1795:M1858" si="110">ROUND((2.721*H1795*K1795)+(D1795*J1795),1)</f>
        <v>100.7</v>
      </c>
    </row>
    <row r="1796" spans="1:13">
      <c r="A1796" s="180">
        <v>1820</v>
      </c>
      <c r="B1796" s="180" t="s">
        <v>143</v>
      </c>
      <c r="C1796" s="180" t="s">
        <v>91</v>
      </c>
      <c r="D1796" s="181">
        <v>0.19</v>
      </c>
      <c r="E1796" s="181">
        <v>57.7</v>
      </c>
      <c r="F1796" s="181">
        <v>0</v>
      </c>
      <c r="G1796" s="181">
        <v>2.0139999999999998</v>
      </c>
      <c r="H1796" s="181">
        <v>0.28699999999999998</v>
      </c>
      <c r="I1796" s="181">
        <v>0.28899999999999998</v>
      </c>
      <c r="J1796" s="184">
        <v>9.8626366392885398E-2</v>
      </c>
      <c r="K1796" s="179">
        <f t="shared" si="108"/>
        <v>0.13705202062594016</v>
      </c>
      <c r="L1796" s="179">
        <f t="shared" si="109"/>
        <v>0.8</v>
      </c>
      <c r="M1796" s="179">
        <f t="shared" si="110"/>
        <v>0.1</v>
      </c>
    </row>
    <row r="1797" spans="1:13">
      <c r="A1797" s="180">
        <v>1820</v>
      </c>
      <c r="B1797" s="180" t="s">
        <v>143</v>
      </c>
      <c r="C1797" s="180" t="s">
        <v>91</v>
      </c>
      <c r="D1797" s="181">
        <v>0.19</v>
      </c>
      <c r="E1797" s="181">
        <v>57.7</v>
      </c>
      <c r="F1797" s="181">
        <v>0</v>
      </c>
      <c r="G1797" s="181">
        <v>2.0139999999999998</v>
      </c>
      <c r="H1797" s="181">
        <v>0.28699999999999998</v>
      </c>
      <c r="I1797" s="181">
        <v>0.28899999999999998</v>
      </c>
      <c r="J1797" s="184">
        <v>0.14016941788246701</v>
      </c>
      <c r="K1797" s="179">
        <f t="shared" si="108"/>
        <v>0.19478059116795851</v>
      </c>
      <c r="L1797" s="179">
        <f t="shared" si="109"/>
        <v>1.1000000000000001</v>
      </c>
      <c r="M1797" s="179">
        <f t="shared" si="110"/>
        <v>0.2</v>
      </c>
    </row>
    <row r="1798" spans="1:13">
      <c r="A1798" s="180">
        <v>1820</v>
      </c>
      <c r="B1798" s="180" t="s">
        <v>143</v>
      </c>
      <c r="C1798" s="180" t="s">
        <v>91</v>
      </c>
      <c r="D1798" s="181">
        <v>0.19</v>
      </c>
      <c r="E1798" s="181">
        <v>57.7</v>
      </c>
      <c r="F1798" s="181">
        <v>0</v>
      </c>
      <c r="G1798" s="181">
        <v>2.0139999999999998</v>
      </c>
      <c r="H1798" s="181">
        <v>0.28699999999999998</v>
      </c>
      <c r="I1798" s="181">
        <v>0.28899999999999998</v>
      </c>
      <c r="J1798" s="184">
        <v>6.5198263516960901</v>
      </c>
      <c r="K1798" s="179">
        <f t="shared" si="108"/>
        <v>9.0600050302031505</v>
      </c>
      <c r="L1798" s="179">
        <f t="shared" si="109"/>
        <v>49.6</v>
      </c>
      <c r="M1798" s="179">
        <f t="shared" si="110"/>
        <v>8.3000000000000007</v>
      </c>
    </row>
    <row r="1799" spans="1:13">
      <c r="A1799" s="180">
        <v>1820</v>
      </c>
      <c r="B1799" s="180" t="s">
        <v>143</v>
      </c>
      <c r="C1799" s="180" t="s">
        <v>92</v>
      </c>
      <c r="D1799" s="181">
        <v>0.19</v>
      </c>
      <c r="E1799" s="181">
        <v>57.7</v>
      </c>
      <c r="F1799" s="181">
        <v>0</v>
      </c>
      <c r="G1799" s="181">
        <v>2.0139999999999998</v>
      </c>
      <c r="H1799" s="181">
        <v>0.28699999999999998</v>
      </c>
      <c r="I1799" s="181">
        <v>0.28899999999999998</v>
      </c>
      <c r="J1799" s="184">
        <v>0.58281134626782105</v>
      </c>
      <c r="K1799" s="179">
        <f t="shared" si="108"/>
        <v>0.80987950353498306</v>
      </c>
      <c r="L1799" s="179">
        <f t="shared" si="109"/>
        <v>4.4000000000000004</v>
      </c>
      <c r="M1799" s="179">
        <f t="shared" si="110"/>
        <v>0.7</v>
      </c>
    </row>
    <row r="1800" spans="1:13">
      <c r="A1800" s="180">
        <v>1820</v>
      </c>
      <c r="B1800" s="180" t="s">
        <v>143</v>
      </c>
      <c r="C1800" s="180" t="s">
        <v>92</v>
      </c>
      <c r="D1800" s="181">
        <v>0.19</v>
      </c>
      <c r="E1800" s="181">
        <v>57.7</v>
      </c>
      <c r="F1800" s="181">
        <v>0</v>
      </c>
      <c r="G1800" s="181">
        <v>2.0139999999999998</v>
      </c>
      <c r="H1800" s="181">
        <v>0.28699999999999998</v>
      </c>
      <c r="I1800" s="181">
        <v>0.28899999999999998</v>
      </c>
      <c r="J1800" s="184">
        <v>0.56427775991765605</v>
      </c>
      <c r="K1800" s="179">
        <f t="shared" si="108"/>
        <v>0.78412507749624083</v>
      </c>
      <c r="L1800" s="179">
        <f t="shared" si="109"/>
        <v>4.3</v>
      </c>
      <c r="M1800" s="179">
        <f t="shared" si="110"/>
        <v>0.7</v>
      </c>
    </row>
    <row r="1801" spans="1:13">
      <c r="A1801" s="180">
        <v>1820</v>
      </c>
      <c r="B1801" s="180" t="s">
        <v>143</v>
      </c>
      <c r="C1801" s="180" t="s">
        <v>92</v>
      </c>
      <c r="D1801" s="181">
        <v>0.19</v>
      </c>
      <c r="E1801" s="181">
        <v>57.7</v>
      </c>
      <c r="F1801" s="181">
        <v>0</v>
      </c>
      <c r="G1801" s="181">
        <v>2.0139999999999998</v>
      </c>
      <c r="H1801" s="181">
        <v>0.28699999999999998</v>
      </c>
      <c r="I1801" s="181">
        <v>0.28899999999999998</v>
      </c>
      <c r="J1801" s="184">
        <v>4.9506437752657702</v>
      </c>
      <c r="K1801" s="179">
        <f t="shared" si="108"/>
        <v>6.8794558454741086</v>
      </c>
      <c r="L1801" s="179">
        <f t="shared" si="109"/>
        <v>37.700000000000003</v>
      </c>
      <c r="M1801" s="179">
        <f t="shared" si="110"/>
        <v>6.3</v>
      </c>
    </row>
    <row r="1802" spans="1:13">
      <c r="A1802" s="180">
        <v>1820</v>
      </c>
      <c r="B1802" s="180" t="s">
        <v>143</v>
      </c>
      <c r="C1802" s="180" t="s">
        <v>92</v>
      </c>
      <c r="D1802" s="181">
        <v>0.19</v>
      </c>
      <c r="E1802" s="181">
        <v>57.7</v>
      </c>
      <c r="F1802" s="181">
        <v>0</v>
      </c>
      <c r="G1802" s="181">
        <v>2.0139999999999998</v>
      </c>
      <c r="H1802" s="181">
        <v>0.28699999999999998</v>
      </c>
      <c r="I1802" s="181">
        <v>0.28899999999999998</v>
      </c>
      <c r="J1802" s="184">
        <v>0.33110620503618499</v>
      </c>
      <c r="K1802" s="179">
        <f t="shared" si="108"/>
        <v>0.46010794173665798</v>
      </c>
      <c r="L1802" s="179">
        <f t="shared" si="109"/>
        <v>2.5</v>
      </c>
      <c r="M1802" s="179">
        <f t="shared" si="110"/>
        <v>0.4</v>
      </c>
    </row>
    <row r="1803" spans="1:13">
      <c r="A1803" s="180">
        <v>1820</v>
      </c>
      <c r="B1803" s="180" t="s">
        <v>143</v>
      </c>
      <c r="C1803" s="180" t="s">
        <v>92</v>
      </c>
      <c r="D1803" s="181">
        <v>0.19</v>
      </c>
      <c r="E1803" s="181">
        <v>57.7</v>
      </c>
      <c r="F1803" s="181">
        <v>0</v>
      </c>
      <c r="G1803" s="181">
        <v>2.0139999999999998</v>
      </c>
      <c r="H1803" s="181">
        <v>0.28699999999999998</v>
      </c>
      <c r="I1803" s="181">
        <v>0.28899999999999998</v>
      </c>
      <c r="J1803" s="184">
        <v>2.0102706847245702</v>
      </c>
      <c r="K1803" s="179">
        <f t="shared" si="108"/>
        <v>2.7934888957489687</v>
      </c>
      <c r="L1803" s="179">
        <f t="shared" si="109"/>
        <v>15.3</v>
      </c>
      <c r="M1803" s="179">
        <f t="shared" si="110"/>
        <v>2.6</v>
      </c>
    </row>
    <row r="1804" spans="1:13">
      <c r="A1804" s="180">
        <v>1820</v>
      </c>
      <c r="B1804" s="180" t="s">
        <v>143</v>
      </c>
      <c r="C1804" s="180" t="s">
        <v>92</v>
      </c>
      <c r="D1804" s="181">
        <v>0.19</v>
      </c>
      <c r="E1804" s="181">
        <v>57.7</v>
      </c>
      <c r="F1804" s="181">
        <v>0</v>
      </c>
      <c r="G1804" s="181">
        <v>2.0139999999999998</v>
      </c>
      <c r="H1804" s="181">
        <v>0.28699999999999998</v>
      </c>
      <c r="I1804" s="181">
        <v>0.28899999999999998</v>
      </c>
      <c r="J1804" s="184">
        <v>0.330069979612445</v>
      </c>
      <c r="K1804" s="179">
        <f t="shared" si="108"/>
        <v>0.45866799425261701</v>
      </c>
      <c r="L1804" s="179">
        <f t="shared" si="109"/>
        <v>2.5</v>
      </c>
      <c r="M1804" s="179">
        <f t="shared" si="110"/>
        <v>0.4</v>
      </c>
    </row>
    <row r="1805" spans="1:13">
      <c r="A1805" s="180">
        <v>1820</v>
      </c>
      <c r="B1805" s="180" t="s">
        <v>143</v>
      </c>
      <c r="C1805" s="180" t="s">
        <v>94</v>
      </c>
      <c r="D1805" s="181">
        <v>0.19</v>
      </c>
      <c r="E1805" s="181">
        <v>57.7</v>
      </c>
      <c r="F1805" s="181">
        <v>0</v>
      </c>
      <c r="G1805" s="181">
        <v>2.0139999999999998</v>
      </c>
      <c r="H1805" s="181">
        <v>0.28699999999999998</v>
      </c>
      <c r="I1805" s="181">
        <v>0.28899999999999998</v>
      </c>
      <c r="J1805" s="184">
        <v>136.67280532699999</v>
      </c>
      <c r="K1805" s="179">
        <f t="shared" si="108"/>
        <v>189.9216692224436</v>
      </c>
      <c r="L1805" s="179">
        <f t="shared" si="109"/>
        <v>1040.8</v>
      </c>
      <c r="M1805" s="179">
        <f t="shared" si="110"/>
        <v>174.3</v>
      </c>
    </row>
    <row r="1806" spans="1:13">
      <c r="A1806" s="180">
        <v>1820</v>
      </c>
      <c r="B1806" s="180" t="s">
        <v>143</v>
      </c>
      <c r="C1806" s="180" t="s">
        <v>92</v>
      </c>
      <c r="D1806" s="181">
        <v>0.19</v>
      </c>
      <c r="E1806" s="181">
        <v>57.7</v>
      </c>
      <c r="F1806" s="181">
        <v>0</v>
      </c>
      <c r="G1806" s="181">
        <v>2.0139999999999998</v>
      </c>
      <c r="H1806" s="181">
        <v>0.28699999999999998</v>
      </c>
      <c r="I1806" s="181">
        <v>0.28899999999999998</v>
      </c>
      <c r="J1806" s="184">
        <v>3.2444069514712499</v>
      </c>
      <c r="K1806" s="179">
        <f t="shared" si="108"/>
        <v>4.5084549364890441</v>
      </c>
      <c r="L1806" s="179">
        <f t="shared" si="109"/>
        <v>24.7</v>
      </c>
      <c r="M1806" s="179">
        <f t="shared" si="110"/>
        <v>4.0999999999999996</v>
      </c>
    </row>
    <row r="1807" spans="1:13">
      <c r="A1807" s="180">
        <v>1820</v>
      </c>
      <c r="B1807" s="180" t="s">
        <v>143</v>
      </c>
      <c r="C1807" s="180" t="s">
        <v>91</v>
      </c>
      <c r="D1807" s="181">
        <v>0.19</v>
      </c>
      <c r="E1807" s="181">
        <v>57.7</v>
      </c>
      <c r="F1807" s="181">
        <v>0</v>
      </c>
      <c r="G1807" s="181">
        <v>2.0139999999999998</v>
      </c>
      <c r="H1807" s="181">
        <v>0.28699999999999998</v>
      </c>
      <c r="I1807" s="181">
        <v>0.28899999999999998</v>
      </c>
      <c r="J1807" s="184">
        <v>0.62452166193307701</v>
      </c>
      <c r="K1807" s="179">
        <f t="shared" si="108"/>
        <v>0.86784050576938654</v>
      </c>
      <c r="L1807" s="179">
        <f t="shared" si="109"/>
        <v>4.8</v>
      </c>
      <c r="M1807" s="179">
        <f t="shared" si="110"/>
        <v>0.8</v>
      </c>
    </row>
    <row r="1808" spans="1:13">
      <c r="A1808" s="180">
        <v>1820</v>
      </c>
      <c r="B1808" s="180" t="s">
        <v>143</v>
      </c>
      <c r="C1808" s="180" t="s">
        <v>92</v>
      </c>
      <c r="D1808" s="181">
        <v>0.19</v>
      </c>
      <c r="E1808" s="181">
        <v>57.7</v>
      </c>
      <c r="F1808" s="181">
        <v>0</v>
      </c>
      <c r="G1808" s="181">
        <v>2.0139999999999998</v>
      </c>
      <c r="H1808" s="181">
        <v>0.28699999999999998</v>
      </c>
      <c r="I1808" s="181">
        <v>0.28899999999999998</v>
      </c>
      <c r="J1808" s="184">
        <v>0.16846288978922</v>
      </c>
      <c r="K1808" s="179">
        <f t="shared" si="108"/>
        <v>0.23409743550851503</v>
      </c>
      <c r="L1808" s="179">
        <f t="shared" si="109"/>
        <v>1.3</v>
      </c>
      <c r="M1808" s="179">
        <f t="shared" si="110"/>
        <v>0.2</v>
      </c>
    </row>
    <row r="1809" spans="1:13">
      <c r="A1809" s="180">
        <v>1820</v>
      </c>
      <c r="B1809" s="180" t="s">
        <v>143</v>
      </c>
      <c r="C1809" s="180" t="s">
        <v>92</v>
      </c>
      <c r="D1809" s="181">
        <v>0.19</v>
      </c>
      <c r="E1809" s="181">
        <v>57.7</v>
      </c>
      <c r="F1809" s="181">
        <v>0</v>
      </c>
      <c r="G1809" s="181">
        <v>2.0139999999999998</v>
      </c>
      <c r="H1809" s="181">
        <v>0.28699999999999998</v>
      </c>
      <c r="I1809" s="181">
        <v>0.28899999999999998</v>
      </c>
      <c r="J1809" s="184">
        <v>1.00751885883516</v>
      </c>
      <c r="K1809" s="179">
        <f t="shared" si="108"/>
        <v>1.4000566022278287</v>
      </c>
      <c r="L1809" s="179">
        <f t="shared" si="109"/>
        <v>7.7</v>
      </c>
      <c r="M1809" s="179">
        <f t="shared" si="110"/>
        <v>1.3</v>
      </c>
    </row>
    <row r="1810" spans="1:13">
      <c r="A1810" s="180">
        <v>1820</v>
      </c>
      <c r="B1810" s="180" t="s">
        <v>143</v>
      </c>
      <c r="C1810" s="180" t="s">
        <v>92</v>
      </c>
      <c r="D1810" s="181">
        <v>0.19</v>
      </c>
      <c r="E1810" s="181">
        <v>57.7</v>
      </c>
      <c r="F1810" s="181">
        <v>0</v>
      </c>
      <c r="G1810" s="181">
        <v>2.0139999999999998</v>
      </c>
      <c r="H1810" s="181">
        <v>0.28699999999999998</v>
      </c>
      <c r="I1810" s="181">
        <v>0.28899999999999998</v>
      </c>
      <c r="J1810" s="184">
        <v>3.3592245814128598</v>
      </c>
      <c r="K1810" s="179">
        <f t="shared" si="108"/>
        <v>4.6680064718694885</v>
      </c>
      <c r="L1810" s="179">
        <f t="shared" si="109"/>
        <v>25.6</v>
      </c>
      <c r="M1810" s="179">
        <f t="shared" si="110"/>
        <v>4.3</v>
      </c>
    </row>
    <row r="1811" spans="1:13">
      <c r="A1811" s="180">
        <v>1820</v>
      </c>
      <c r="B1811" s="180" t="s">
        <v>143</v>
      </c>
      <c r="C1811" s="180" t="s">
        <v>94</v>
      </c>
      <c r="D1811" s="181">
        <v>0.19</v>
      </c>
      <c r="E1811" s="181">
        <v>57.7</v>
      </c>
      <c r="F1811" s="181">
        <v>0</v>
      </c>
      <c r="G1811" s="181">
        <v>2.0139999999999998</v>
      </c>
      <c r="H1811" s="181">
        <v>0.28699999999999998</v>
      </c>
      <c r="I1811" s="181">
        <v>0.28899999999999998</v>
      </c>
      <c r="J1811" s="184">
        <v>5.1412988873240204</v>
      </c>
      <c r="K1811" s="179">
        <f t="shared" si="108"/>
        <v>7.144391777982853</v>
      </c>
      <c r="L1811" s="179">
        <f t="shared" si="109"/>
        <v>39.200000000000003</v>
      </c>
      <c r="M1811" s="179">
        <f t="shared" si="110"/>
        <v>6.6</v>
      </c>
    </row>
    <row r="1812" spans="1:13">
      <c r="A1812" s="180">
        <v>1820</v>
      </c>
      <c r="B1812" s="180" t="s">
        <v>143</v>
      </c>
      <c r="C1812" s="180" t="s">
        <v>92</v>
      </c>
      <c r="D1812" s="181">
        <v>0.19</v>
      </c>
      <c r="E1812" s="181">
        <v>57.7</v>
      </c>
      <c r="F1812" s="181">
        <v>0</v>
      </c>
      <c r="G1812" s="181">
        <v>2.0139999999999998</v>
      </c>
      <c r="H1812" s="181">
        <v>0.28699999999999998</v>
      </c>
      <c r="I1812" s="181">
        <v>0.28899999999999998</v>
      </c>
      <c r="J1812" s="184">
        <v>5.7030464723145602E-2</v>
      </c>
      <c r="K1812" s="179">
        <f t="shared" si="108"/>
        <v>7.9250009033155822E-2</v>
      </c>
      <c r="L1812" s="179">
        <f t="shared" si="109"/>
        <v>0.4</v>
      </c>
      <c r="M1812" s="179">
        <f t="shared" si="110"/>
        <v>0.1</v>
      </c>
    </row>
    <row r="1813" spans="1:13">
      <c r="A1813" s="180">
        <v>1820</v>
      </c>
      <c r="B1813" s="180" t="s">
        <v>143</v>
      </c>
      <c r="C1813" s="180" t="s">
        <v>92</v>
      </c>
      <c r="D1813" s="181">
        <v>0.19</v>
      </c>
      <c r="E1813" s="181">
        <v>57.7</v>
      </c>
      <c r="F1813" s="181">
        <v>0</v>
      </c>
      <c r="G1813" s="181">
        <v>2.0139999999999998</v>
      </c>
      <c r="H1813" s="181">
        <v>0.28699999999999998</v>
      </c>
      <c r="I1813" s="181">
        <v>0.28899999999999998</v>
      </c>
      <c r="J1813" s="184">
        <v>0.57518610664172598</v>
      </c>
      <c r="K1813" s="179">
        <f t="shared" si="108"/>
        <v>0.79928340700689782</v>
      </c>
      <c r="L1813" s="179">
        <f t="shared" si="109"/>
        <v>4.4000000000000004</v>
      </c>
      <c r="M1813" s="179">
        <f t="shared" si="110"/>
        <v>0.7</v>
      </c>
    </row>
    <row r="1814" spans="1:13">
      <c r="A1814" s="180">
        <v>1820</v>
      </c>
      <c r="B1814" s="180" t="s">
        <v>143</v>
      </c>
      <c r="C1814" s="180" t="s">
        <v>92</v>
      </c>
      <c r="D1814" s="181">
        <v>0.19</v>
      </c>
      <c r="E1814" s="181">
        <v>57.7</v>
      </c>
      <c r="F1814" s="181">
        <v>0</v>
      </c>
      <c r="G1814" s="181">
        <v>2.0139999999999998</v>
      </c>
      <c r="H1814" s="181">
        <v>0.28699999999999998</v>
      </c>
      <c r="I1814" s="181">
        <v>0.28899999999999998</v>
      </c>
      <c r="J1814" s="184">
        <v>2.0651899305653099</v>
      </c>
      <c r="K1814" s="179">
        <f t="shared" si="108"/>
        <v>2.8698051374296427</v>
      </c>
      <c r="L1814" s="179">
        <f t="shared" si="109"/>
        <v>15.7</v>
      </c>
      <c r="M1814" s="179">
        <f t="shared" si="110"/>
        <v>2.6</v>
      </c>
    </row>
    <row r="1815" spans="1:13">
      <c r="A1815" s="180">
        <v>1820</v>
      </c>
      <c r="B1815" s="180" t="s">
        <v>143</v>
      </c>
      <c r="C1815" s="180" t="s">
        <v>94</v>
      </c>
      <c r="D1815" s="181">
        <v>0.19</v>
      </c>
      <c r="E1815" s="181">
        <v>57.7</v>
      </c>
      <c r="F1815" s="181">
        <v>0</v>
      </c>
      <c r="G1815" s="181">
        <v>2.0139999999999998</v>
      </c>
      <c r="H1815" s="181">
        <v>0.28699999999999998</v>
      </c>
      <c r="I1815" s="181">
        <v>0.28899999999999998</v>
      </c>
      <c r="J1815" s="184">
        <v>1.9696622324606501</v>
      </c>
      <c r="K1815" s="179">
        <f t="shared" si="108"/>
        <v>2.7370590520792568</v>
      </c>
      <c r="L1815" s="179">
        <f t="shared" si="109"/>
        <v>15</v>
      </c>
      <c r="M1815" s="179">
        <f t="shared" si="110"/>
        <v>2.5</v>
      </c>
    </row>
    <row r="1816" spans="1:13">
      <c r="A1816" s="180">
        <v>1820</v>
      </c>
      <c r="B1816" s="180" t="s">
        <v>143</v>
      </c>
      <c r="C1816" s="180" t="s">
        <v>94</v>
      </c>
      <c r="D1816" s="181">
        <v>0.19</v>
      </c>
      <c r="E1816" s="181">
        <v>57.7</v>
      </c>
      <c r="F1816" s="181">
        <v>0</v>
      </c>
      <c r="G1816" s="181">
        <v>2.0139999999999998</v>
      </c>
      <c r="H1816" s="181">
        <v>0.28699999999999998</v>
      </c>
      <c r="I1816" s="181">
        <v>0.28899999999999998</v>
      </c>
      <c r="J1816" s="184">
        <v>0.21874264366119001</v>
      </c>
      <c r="K1816" s="179">
        <f t="shared" si="108"/>
        <v>0.30396660048695351</v>
      </c>
      <c r="L1816" s="179">
        <f t="shared" si="109"/>
        <v>1.7</v>
      </c>
      <c r="M1816" s="179">
        <f t="shared" si="110"/>
        <v>0.3</v>
      </c>
    </row>
    <row r="1817" spans="1:13">
      <c r="A1817" s="180">
        <v>1820</v>
      </c>
      <c r="B1817" s="180" t="s">
        <v>143</v>
      </c>
      <c r="C1817" s="180" t="s">
        <v>92</v>
      </c>
      <c r="D1817" s="181">
        <v>0.19</v>
      </c>
      <c r="E1817" s="181">
        <v>57.7</v>
      </c>
      <c r="F1817" s="181">
        <v>0</v>
      </c>
      <c r="G1817" s="181">
        <v>2.0139999999999998</v>
      </c>
      <c r="H1817" s="181">
        <v>0.28699999999999998</v>
      </c>
      <c r="I1817" s="181">
        <v>0.28899999999999998</v>
      </c>
      <c r="J1817" s="184">
        <v>7.6812619991177503E-3</v>
      </c>
      <c r="K1817" s="179">
        <f t="shared" si="108"/>
        <v>1.0673945684490685E-2</v>
      </c>
      <c r="L1817" s="179">
        <f t="shared" si="109"/>
        <v>0.1</v>
      </c>
      <c r="M1817" s="179">
        <f t="shared" si="110"/>
        <v>0</v>
      </c>
    </row>
    <row r="1818" spans="1:13">
      <c r="A1818" s="180">
        <v>1820</v>
      </c>
      <c r="B1818" s="180" t="s">
        <v>143</v>
      </c>
      <c r="C1818" s="180" t="s">
        <v>94</v>
      </c>
      <c r="D1818" s="181">
        <v>0.19</v>
      </c>
      <c r="E1818" s="181">
        <v>57.7</v>
      </c>
      <c r="F1818" s="181">
        <v>0</v>
      </c>
      <c r="G1818" s="181">
        <v>2.0139999999999998</v>
      </c>
      <c r="H1818" s="181">
        <v>0.28699999999999998</v>
      </c>
      <c r="I1818" s="181">
        <v>0.28899999999999998</v>
      </c>
      <c r="J1818" s="184">
        <v>0.15490109597667101</v>
      </c>
      <c r="K1818" s="179">
        <f t="shared" si="108"/>
        <v>0.21525185381164849</v>
      </c>
      <c r="L1818" s="179">
        <f t="shared" si="109"/>
        <v>1.2</v>
      </c>
      <c r="M1818" s="179">
        <f t="shared" si="110"/>
        <v>0.2</v>
      </c>
    </row>
    <row r="1819" spans="1:13">
      <c r="A1819" s="180">
        <v>1820</v>
      </c>
      <c r="B1819" s="180" t="s">
        <v>143</v>
      </c>
      <c r="C1819" s="180" t="s">
        <v>92</v>
      </c>
      <c r="D1819" s="181">
        <v>0.19</v>
      </c>
      <c r="E1819" s="181">
        <v>57.7</v>
      </c>
      <c r="F1819" s="181">
        <v>0</v>
      </c>
      <c r="G1819" s="181">
        <v>2.0139999999999998</v>
      </c>
      <c r="H1819" s="181">
        <v>0.28699999999999998</v>
      </c>
      <c r="I1819" s="181">
        <v>0.28899999999999998</v>
      </c>
      <c r="J1819" s="184">
        <v>73.623044314799998</v>
      </c>
      <c r="K1819" s="179">
        <f t="shared" si="108"/>
        <v>102.30719590521538</v>
      </c>
      <c r="L1819" s="179">
        <f t="shared" si="109"/>
        <v>560.70000000000005</v>
      </c>
      <c r="M1819" s="179">
        <f t="shared" si="110"/>
        <v>93.9</v>
      </c>
    </row>
    <row r="1820" spans="1:13">
      <c r="A1820" s="180">
        <v>1820</v>
      </c>
      <c r="B1820" s="180" t="s">
        <v>143</v>
      </c>
      <c r="C1820" s="180" t="s">
        <v>92</v>
      </c>
      <c r="D1820" s="181">
        <v>0.19</v>
      </c>
      <c r="E1820" s="181">
        <v>57.7</v>
      </c>
      <c r="F1820" s="181">
        <v>0</v>
      </c>
      <c r="G1820" s="181">
        <v>2.0139999999999998</v>
      </c>
      <c r="H1820" s="181">
        <v>0.28699999999999998</v>
      </c>
      <c r="I1820" s="181">
        <v>0.28899999999999998</v>
      </c>
      <c r="J1820" s="184">
        <v>1.1466695955096</v>
      </c>
      <c r="K1820" s="179">
        <f t="shared" si="108"/>
        <v>1.5934216255001028</v>
      </c>
      <c r="L1820" s="179">
        <f t="shared" si="109"/>
        <v>8.6999999999999993</v>
      </c>
      <c r="M1820" s="179">
        <f t="shared" si="110"/>
        <v>1.5</v>
      </c>
    </row>
    <row r="1821" spans="1:13">
      <c r="A1821" s="180">
        <v>1820</v>
      </c>
      <c r="B1821" s="180" t="s">
        <v>143</v>
      </c>
      <c r="C1821" s="180" t="s">
        <v>92</v>
      </c>
      <c r="D1821" s="181">
        <v>0.19</v>
      </c>
      <c r="E1821" s="181">
        <v>57.7</v>
      </c>
      <c r="F1821" s="181">
        <v>0</v>
      </c>
      <c r="G1821" s="181">
        <v>2.0139999999999998</v>
      </c>
      <c r="H1821" s="181">
        <v>0.28699999999999998</v>
      </c>
      <c r="I1821" s="181">
        <v>0.28899999999999998</v>
      </c>
      <c r="J1821" s="184">
        <v>0.77144630168283201</v>
      </c>
      <c r="K1821" s="179">
        <f t="shared" si="108"/>
        <v>1.0720082095376442</v>
      </c>
      <c r="L1821" s="179">
        <f t="shared" si="109"/>
        <v>5.9</v>
      </c>
      <c r="M1821" s="179">
        <f t="shared" si="110"/>
        <v>1</v>
      </c>
    </row>
    <row r="1822" spans="1:13">
      <c r="A1822" s="180">
        <v>1820</v>
      </c>
      <c r="B1822" s="180" t="s">
        <v>143</v>
      </c>
      <c r="C1822" s="180" t="s">
        <v>92</v>
      </c>
      <c r="D1822" s="181">
        <v>0.19</v>
      </c>
      <c r="E1822" s="181">
        <v>57.7</v>
      </c>
      <c r="F1822" s="181">
        <v>0</v>
      </c>
      <c r="G1822" s="181">
        <v>2.0139999999999998</v>
      </c>
      <c r="H1822" s="181">
        <v>0.28699999999999998</v>
      </c>
      <c r="I1822" s="181">
        <v>0.28899999999999998</v>
      </c>
      <c r="J1822" s="184">
        <v>57.128241682800002</v>
      </c>
      <c r="K1822" s="179">
        <f t="shared" si="108"/>
        <v>79.385880711099574</v>
      </c>
      <c r="L1822" s="179">
        <f t="shared" si="109"/>
        <v>435</v>
      </c>
      <c r="M1822" s="179">
        <f t="shared" si="110"/>
        <v>72.8</v>
      </c>
    </row>
    <row r="1823" spans="1:13">
      <c r="A1823" s="180">
        <v>1820</v>
      </c>
      <c r="B1823" s="180" t="s">
        <v>143</v>
      </c>
      <c r="C1823" s="180" t="s">
        <v>92</v>
      </c>
      <c r="D1823" s="181">
        <v>0.19</v>
      </c>
      <c r="E1823" s="181">
        <v>57.7</v>
      </c>
      <c r="F1823" s="181">
        <v>0</v>
      </c>
      <c r="G1823" s="181">
        <v>2.0139999999999998</v>
      </c>
      <c r="H1823" s="181">
        <v>0.28699999999999998</v>
      </c>
      <c r="I1823" s="181">
        <v>0.28899999999999998</v>
      </c>
      <c r="J1823" s="184">
        <v>0.13514685609820301</v>
      </c>
      <c r="K1823" s="179">
        <f t="shared" si="108"/>
        <v>0.18780119745786372</v>
      </c>
      <c r="L1823" s="179">
        <f t="shared" si="109"/>
        <v>1</v>
      </c>
      <c r="M1823" s="179">
        <f t="shared" si="110"/>
        <v>0.2</v>
      </c>
    </row>
    <row r="1824" spans="1:13">
      <c r="A1824" s="180">
        <v>1820</v>
      </c>
      <c r="B1824" s="180" t="s">
        <v>97</v>
      </c>
      <c r="C1824" s="180" t="s">
        <v>92</v>
      </c>
      <c r="D1824" s="181">
        <v>0</v>
      </c>
      <c r="E1824" s="181">
        <v>49.3</v>
      </c>
      <c r="F1824" s="181">
        <v>0.33</v>
      </c>
      <c r="G1824" s="181">
        <v>2.0139999999999998</v>
      </c>
      <c r="H1824" s="181">
        <v>0.28699999999999998</v>
      </c>
      <c r="I1824" s="181">
        <v>0.28899999999999998</v>
      </c>
      <c r="J1824" s="184">
        <v>14.320590407599999</v>
      </c>
      <c r="K1824" s="179">
        <f t="shared" ref="K1824:K1831" si="111">((E1824*I1824*J1824/12)+(F1824*J1824))*0.765</f>
        <v>16.62249464023423</v>
      </c>
      <c r="L1824" s="179">
        <f t="shared" si="109"/>
        <v>91.1</v>
      </c>
      <c r="M1824" s="179">
        <f t="shared" si="110"/>
        <v>13</v>
      </c>
    </row>
    <row r="1825" spans="1:13">
      <c r="A1825" s="180">
        <v>1820</v>
      </c>
      <c r="B1825" s="180" t="s">
        <v>97</v>
      </c>
      <c r="D1825" s="181">
        <v>0</v>
      </c>
      <c r="E1825" s="181">
        <v>49.3</v>
      </c>
      <c r="F1825" s="181">
        <v>0.33</v>
      </c>
      <c r="G1825" s="181">
        <v>2.0139999999999998</v>
      </c>
      <c r="H1825" s="181">
        <v>0.28699999999999998</v>
      </c>
      <c r="I1825" s="181">
        <v>0.28899999999999998</v>
      </c>
      <c r="J1825" s="184">
        <v>3.9005618105820899E-2</v>
      </c>
      <c r="K1825" s="179">
        <f t="shared" si="111"/>
        <v>4.5275415290066387E-2</v>
      </c>
      <c r="L1825" s="179">
        <f t="shared" si="109"/>
        <v>0.2</v>
      </c>
      <c r="M1825" s="179">
        <f t="shared" si="110"/>
        <v>0</v>
      </c>
    </row>
    <row r="1826" spans="1:13">
      <c r="A1826" s="180">
        <v>1820</v>
      </c>
      <c r="B1826" s="180" t="s">
        <v>97</v>
      </c>
      <c r="D1826" s="181">
        <v>0</v>
      </c>
      <c r="E1826" s="181">
        <v>49.3</v>
      </c>
      <c r="F1826" s="181">
        <v>0.33</v>
      </c>
      <c r="G1826" s="181">
        <v>2.0139999999999998</v>
      </c>
      <c r="H1826" s="181">
        <v>0.28699999999999998</v>
      </c>
      <c r="I1826" s="181">
        <v>0.28899999999999998</v>
      </c>
      <c r="J1826" s="184">
        <v>0.37104566237109898</v>
      </c>
      <c r="K1826" s="179">
        <f t="shared" si="111"/>
        <v>0.43068786680558396</v>
      </c>
      <c r="L1826" s="179">
        <f t="shared" si="109"/>
        <v>2.4</v>
      </c>
      <c r="M1826" s="179">
        <f t="shared" si="110"/>
        <v>0.3</v>
      </c>
    </row>
    <row r="1827" spans="1:13">
      <c r="A1827" s="180">
        <v>1820</v>
      </c>
      <c r="B1827" s="180" t="s">
        <v>97</v>
      </c>
      <c r="C1827" s="180" t="s">
        <v>92</v>
      </c>
      <c r="D1827" s="181">
        <v>0</v>
      </c>
      <c r="E1827" s="181">
        <v>49.3</v>
      </c>
      <c r="F1827" s="181">
        <v>0.33</v>
      </c>
      <c r="G1827" s="181">
        <v>2.0139999999999998</v>
      </c>
      <c r="H1827" s="181">
        <v>0.28699999999999998</v>
      </c>
      <c r="I1827" s="181">
        <v>0.28899999999999998</v>
      </c>
      <c r="J1827" s="184">
        <v>37.959817756500001</v>
      </c>
      <c r="K1827" s="179">
        <f t="shared" si="111"/>
        <v>44.061512077520348</v>
      </c>
      <c r="L1827" s="179">
        <f t="shared" si="109"/>
        <v>241.5</v>
      </c>
      <c r="M1827" s="179">
        <f t="shared" si="110"/>
        <v>34.4</v>
      </c>
    </row>
    <row r="1828" spans="1:13">
      <c r="A1828" s="180">
        <v>1820</v>
      </c>
      <c r="B1828" s="180" t="s">
        <v>97</v>
      </c>
      <c r="C1828" s="180" t="s">
        <v>92</v>
      </c>
      <c r="D1828" s="181">
        <v>0</v>
      </c>
      <c r="E1828" s="181">
        <v>49.3</v>
      </c>
      <c r="F1828" s="181">
        <v>0.33</v>
      </c>
      <c r="G1828" s="181">
        <v>2.0139999999999998</v>
      </c>
      <c r="H1828" s="181">
        <v>0.28699999999999998</v>
      </c>
      <c r="I1828" s="181">
        <v>0.28899999999999998</v>
      </c>
      <c r="J1828" s="184">
        <v>5.6896437092434797E-2</v>
      </c>
      <c r="K1828" s="179">
        <f t="shared" si="111"/>
        <v>6.6042020175055227E-2</v>
      </c>
      <c r="L1828" s="179">
        <f t="shared" si="109"/>
        <v>0.4</v>
      </c>
      <c r="M1828" s="179">
        <f t="shared" si="110"/>
        <v>0.1</v>
      </c>
    </row>
    <row r="1829" spans="1:13">
      <c r="A1829" s="180">
        <v>1820</v>
      </c>
      <c r="B1829" s="180" t="s">
        <v>97</v>
      </c>
      <c r="C1829" s="180" t="s">
        <v>92</v>
      </c>
      <c r="D1829" s="181">
        <v>0</v>
      </c>
      <c r="E1829" s="181">
        <v>49.3</v>
      </c>
      <c r="F1829" s="181">
        <v>0.33</v>
      </c>
      <c r="G1829" s="181">
        <v>2.0139999999999998</v>
      </c>
      <c r="H1829" s="181">
        <v>0.28699999999999998</v>
      </c>
      <c r="I1829" s="181">
        <v>0.28899999999999998</v>
      </c>
      <c r="J1829" s="184">
        <v>10.4267461941</v>
      </c>
      <c r="K1829" s="179">
        <f t="shared" si="111"/>
        <v>12.102750500742552</v>
      </c>
      <c r="L1829" s="179">
        <f t="shared" si="109"/>
        <v>66.3</v>
      </c>
      <c r="M1829" s="179">
        <f t="shared" si="110"/>
        <v>9.5</v>
      </c>
    </row>
    <row r="1830" spans="1:13">
      <c r="A1830" s="180">
        <v>1820</v>
      </c>
      <c r="B1830" s="180" t="s">
        <v>97</v>
      </c>
      <c r="C1830" s="180" t="s">
        <v>92</v>
      </c>
      <c r="D1830" s="181">
        <v>0</v>
      </c>
      <c r="E1830" s="181">
        <v>49.3</v>
      </c>
      <c r="F1830" s="181">
        <v>0.33</v>
      </c>
      <c r="G1830" s="181">
        <v>2.0139999999999998</v>
      </c>
      <c r="H1830" s="181">
        <v>0.28699999999999998</v>
      </c>
      <c r="I1830" s="181">
        <v>0.28899999999999998</v>
      </c>
      <c r="J1830" s="184">
        <v>44.692972531599999</v>
      </c>
      <c r="K1830" s="179">
        <f t="shared" si="111"/>
        <v>51.876960042680345</v>
      </c>
      <c r="L1830" s="179">
        <f t="shared" si="109"/>
        <v>284.3</v>
      </c>
      <c r="M1830" s="179">
        <f t="shared" si="110"/>
        <v>40.5</v>
      </c>
    </row>
    <row r="1831" spans="1:13">
      <c r="A1831" s="180">
        <v>1820</v>
      </c>
      <c r="B1831" s="180" t="s">
        <v>97</v>
      </c>
      <c r="C1831" s="180" t="s">
        <v>92</v>
      </c>
      <c r="D1831" s="181">
        <v>0</v>
      </c>
      <c r="E1831" s="181">
        <v>49.3</v>
      </c>
      <c r="F1831" s="181">
        <v>0.33</v>
      </c>
      <c r="G1831" s="181">
        <v>2.0139999999999998</v>
      </c>
      <c r="H1831" s="181">
        <v>0.28699999999999998</v>
      </c>
      <c r="I1831" s="181">
        <v>0.28899999999999998</v>
      </c>
      <c r="J1831" s="184">
        <v>1.2530496209620801</v>
      </c>
      <c r="K1831" s="179">
        <f t="shared" si="111"/>
        <v>1.454465913453943</v>
      </c>
      <c r="L1831" s="179">
        <f t="shared" si="109"/>
        <v>8</v>
      </c>
      <c r="M1831" s="179">
        <f t="shared" si="110"/>
        <v>1.1000000000000001</v>
      </c>
    </row>
    <row r="1832" spans="1:13">
      <c r="A1832" s="180">
        <v>1820</v>
      </c>
      <c r="B1832" s="180" t="s">
        <v>146</v>
      </c>
      <c r="C1832" s="180" t="s">
        <v>92</v>
      </c>
      <c r="D1832" s="181">
        <v>0.33</v>
      </c>
      <c r="E1832" s="181">
        <v>53.9</v>
      </c>
      <c r="F1832" s="181">
        <v>0.08</v>
      </c>
      <c r="G1832" s="181">
        <v>2.0139999999999998</v>
      </c>
      <c r="H1832" s="181">
        <v>0.28699999999999998</v>
      </c>
      <c r="I1832" s="181">
        <v>0.28899999999999998</v>
      </c>
      <c r="J1832" s="184">
        <v>2.7156074885150101</v>
      </c>
      <c r="K1832" s="179">
        <f t="shared" si="108"/>
        <v>3.7423560498601303</v>
      </c>
      <c r="L1832" s="179">
        <f t="shared" si="109"/>
        <v>20.5</v>
      </c>
      <c r="M1832" s="179">
        <f t="shared" si="110"/>
        <v>3.8</v>
      </c>
    </row>
    <row r="1833" spans="1:13">
      <c r="A1833" s="180">
        <v>1820</v>
      </c>
      <c r="B1833" s="180" t="s">
        <v>146</v>
      </c>
      <c r="C1833" s="180" t="s">
        <v>94</v>
      </c>
      <c r="D1833" s="181">
        <v>0.33</v>
      </c>
      <c r="E1833" s="181">
        <v>53.9</v>
      </c>
      <c r="F1833" s="181">
        <v>0.08</v>
      </c>
      <c r="G1833" s="181">
        <v>2.0139999999999998</v>
      </c>
      <c r="H1833" s="181">
        <v>0.28699999999999998</v>
      </c>
      <c r="I1833" s="181">
        <v>0.28899999999999998</v>
      </c>
      <c r="J1833" s="184">
        <v>155.045125122</v>
      </c>
      <c r="K1833" s="179">
        <f t="shared" si="108"/>
        <v>213.66639488791884</v>
      </c>
      <c r="L1833" s="179">
        <f t="shared" si="109"/>
        <v>1170.9000000000001</v>
      </c>
      <c r="M1833" s="179">
        <f t="shared" si="110"/>
        <v>218</v>
      </c>
    </row>
    <row r="1834" spans="1:13">
      <c r="A1834" s="180">
        <v>1820</v>
      </c>
      <c r="B1834" s="180" t="s">
        <v>146</v>
      </c>
      <c r="C1834" s="180" t="s">
        <v>91</v>
      </c>
      <c r="D1834" s="181">
        <v>0.33</v>
      </c>
      <c r="E1834" s="181">
        <v>53.9</v>
      </c>
      <c r="F1834" s="181">
        <v>0.08</v>
      </c>
      <c r="G1834" s="181">
        <v>2.0139999999999998</v>
      </c>
      <c r="H1834" s="181">
        <v>0.28699999999999998</v>
      </c>
      <c r="I1834" s="181">
        <v>0.28899999999999998</v>
      </c>
      <c r="J1834" s="184">
        <v>23.845952194700001</v>
      </c>
      <c r="K1834" s="179">
        <f t="shared" si="108"/>
        <v>32.861908003247777</v>
      </c>
      <c r="L1834" s="179">
        <f t="shared" si="109"/>
        <v>180.1</v>
      </c>
      <c r="M1834" s="179">
        <f t="shared" si="110"/>
        <v>33.5</v>
      </c>
    </row>
    <row r="1835" spans="1:13">
      <c r="A1835" s="180">
        <v>1820</v>
      </c>
      <c r="B1835" s="180" t="s">
        <v>146</v>
      </c>
      <c r="C1835" s="180" t="s">
        <v>94</v>
      </c>
      <c r="D1835" s="181">
        <v>0.33</v>
      </c>
      <c r="E1835" s="181">
        <v>53.9</v>
      </c>
      <c r="F1835" s="181">
        <v>0.08</v>
      </c>
      <c r="G1835" s="181">
        <v>2.0139999999999998</v>
      </c>
      <c r="H1835" s="181">
        <v>0.28699999999999998</v>
      </c>
      <c r="I1835" s="181">
        <v>0.28899999999999998</v>
      </c>
      <c r="J1835" s="184">
        <v>0.409418543778305</v>
      </c>
      <c r="K1835" s="179">
        <f t="shared" si="108"/>
        <v>0.56421628335968388</v>
      </c>
      <c r="L1835" s="179">
        <f t="shared" si="109"/>
        <v>3.1</v>
      </c>
      <c r="M1835" s="179">
        <f t="shared" si="110"/>
        <v>0.6</v>
      </c>
    </row>
    <row r="1836" spans="1:13">
      <c r="A1836" s="180">
        <v>1820</v>
      </c>
      <c r="B1836" s="180" t="s">
        <v>146</v>
      </c>
      <c r="C1836" s="180" t="s">
        <v>92</v>
      </c>
      <c r="D1836" s="181">
        <v>0.33</v>
      </c>
      <c r="E1836" s="181">
        <v>53.9</v>
      </c>
      <c r="F1836" s="181">
        <v>0.08</v>
      </c>
      <c r="G1836" s="181">
        <v>2.0139999999999998</v>
      </c>
      <c r="H1836" s="181">
        <v>0.28699999999999998</v>
      </c>
      <c r="I1836" s="181">
        <v>0.28899999999999998</v>
      </c>
      <c r="J1836" s="184">
        <v>1.16000253819681</v>
      </c>
      <c r="K1836" s="179">
        <f t="shared" si="108"/>
        <v>1.5985898312012052</v>
      </c>
      <c r="L1836" s="179">
        <f t="shared" si="109"/>
        <v>8.8000000000000007</v>
      </c>
      <c r="M1836" s="179">
        <f t="shared" si="110"/>
        <v>1.6</v>
      </c>
    </row>
    <row r="1837" spans="1:13">
      <c r="A1837" s="180">
        <v>1820</v>
      </c>
      <c r="B1837" s="180" t="s">
        <v>149</v>
      </c>
      <c r="C1837" s="180" t="s">
        <v>92</v>
      </c>
      <c r="D1837" s="181">
        <v>0.22</v>
      </c>
      <c r="E1837" s="181">
        <v>50.8</v>
      </c>
      <c r="F1837" s="181">
        <v>0</v>
      </c>
      <c r="G1837" s="181">
        <v>2.0139999999999998</v>
      </c>
      <c r="H1837" s="181">
        <v>0.28699999999999998</v>
      </c>
      <c r="I1837" s="181">
        <v>0.28899999999999998</v>
      </c>
      <c r="J1837" s="184">
        <v>0.38286458073072299</v>
      </c>
      <c r="K1837" s="179">
        <f t="shared" si="108"/>
        <v>0.46840929021865746</v>
      </c>
      <c r="L1837" s="179">
        <f t="shared" si="109"/>
        <v>2.6</v>
      </c>
      <c r="M1837" s="179">
        <f t="shared" si="110"/>
        <v>0.5</v>
      </c>
    </row>
    <row r="1838" spans="1:13">
      <c r="A1838" s="180">
        <v>1820</v>
      </c>
      <c r="B1838" s="180" t="s">
        <v>149</v>
      </c>
      <c r="C1838" s="180" t="s">
        <v>92</v>
      </c>
      <c r="D1838" s="181">
        <v>0.22</v>
      </c>
      <c r="E1838" s="181">
        <v>50.8</v>
      </c>
      <c r="F1838" s="181">
        <v>0</v>
      </c>
      <c r="G1838" s="181">
        <v>2.0139999999999998</v>
      </c>
      <c r="H1838" s="181">
        <v>0.28699999999999998</v>
      </c>
      <c r="I1838" s="181">
        <v>0.28899999999999998</v>
      </c>
      <c r="J1838" s="184">
        <v>0.47436424690751</v>
      </c>
      <c r="K1838" s="179">
        <f t="shared" si="108"/>
        <v>0.58035303180821129</v>
      </c>
      <c r="L1838" s="179">
        <f t="shared" si="109"/>
        <v>3.2</v>
      </c>
      <c r="M1838" s="179">
        <f t="shared" si="110"/>
        <v>0.6</v>
      </c>
    </row>
    <row r="1839" spans="1:13">
      <c r="A1839" s="180">
        <v>1820</v>
      </c>
      <c r="B1839" s="180" t="s">
        <v>149</v>
      </c>
      <c r="C1839" s="180" t="s">
        <v>92</v>
      </c>
      <c r="D1839" s="181">
        <v>0.22</v>
      </c>
      <c r="E1839" s="181">
        <v>50.8</v>
      </c>
      <c r="F1839" s="181">
        <v>0</v>
      </c>
      <c r="G1839" s="181">
        <v>2.0139999999999998</v>
      </c>
      <c r="H1839" s="181">
        <v>0.28699999999999998</v>
      </c>
      <c r="I1839" s="181">
        <v>0.28899999999999998</v>
      </c>
      <c r="J1839" s="184">
        <v>9.0307796320292594E-2</v>
      </c>
      <c r="K1839" s="179">
        <f t="shared" si="108"/>
        <v>0.11048556827812329</v>
      </c>
      <c r="L1839" s="179">
        <f t="shared" si="109"/>
        <v>0.6</v>
      </c>
      <c r="M1839" s="179">
        <f t="shared" si="110"/>
        <v>0.1</v>
      </c>
    </row>
    <row r="1840" spans="1:13">
      <c r="A1840" s="180">
        <v>1820</v>
      </c>
      <c r="B1840" s="180" t="s">
        <v>149</v>
      </c>
      <c r="C1840" s="180" t="s">
        <v>92</v>
      </c>
      <c r="D1840" s="181">
        <v>0.22</v>
      </c>
      <c r="E1840" s="181">
        <v>50.8</v>
      </c>
      <c r="F1840" s="181">
        <v>0</v>
      </c>
      <c r="G1840" s="181">
        <v>2.0139999999999998</v>
      </c>
      <c r="H1840" s="181">
        <v>0.28699999999999998</v>
      </c>
      <c r="I1840" s="181">
        <v>0.28899999999999998</v>
      </c>
      <c r="J1840" s="184">
        <v>2.4283656695818299E-2</v>
      </c>
      <c r="K1840" s="179">
        <f t="shared" si="108"/>
        <v>2.9709435056887296E-2</v>
      </c>
      <c r="L1840" s="179">
        <f t="shared" si="109"/>
        <v>0.2</v>
      </c>
      <c r="M1840" s="179">
        <f t="shared" si="110"/>
        <v>0</v>
      </c>
    </row>
    <row r="1841" spans="1:13">
      <c r="A1841" s="180">
        <v>1820</v>
      </c>
      <c r="B1841" s="180" t="s">
        <v>149</v>
      </c>
      <c r="C1841" s="180" t="s">
        <v>92</v>
      </c>
      <c r="D1841" s="181">
        <v>0.22</v>
      </c>
      <c r="E1841" s="181">
        <v>50.8</v>
      </c>
      <c r="F1841" s="181">
        <v>0</v>
      </c>
      <c r="G1841" s="181">
        <v>2.0139999999999998</v>
      </c>
      <c r="H1841" s="181">
        <v>0.28699999999999998</v>
      </c>
      <c r="I1841" s="181">
        <v>0.28899999999999998</v>
      </c>
      <c r="J1841" s="184">
        <v>2.0682169567062501E-2</v>
      </c>
      <c r="K1841" s="179">
        <f t="shared" si="108"/>
        <v>2.5303255653996496E-2</v>
      </c>
      <c r="L1841" s="179">
        <f t="shared" si="109"/>
        <v>0.1</v>
      </c>
      <c r="M1841" s="179">
        <f t="shared" si="110"/>
        <v>0</v>
      </c>
    </row>
    <row r="1842" spans="1:13">
      <c r="A1842" s="180">
        <v>1820</v>
      </c>
      <c r="B1842" s="180" t="s">
        <v>149</v>
      </c>
      <c r="C1842" s="180" t="s">
        <v>92</v>
      </c>
      <c r="D1842" s="181">
        <v>0.22</v>
      </c>
      <c r="E1842" s="181">
        <v>50.8</v>
      </c>
      <c r="F1842" s="181">
        <v>0</v>
      </c>
      <c r="G1842" s="181">
        <v>2.0139999999999998</v>
      </c>
      <c r="H1842" s="181">
        <v>0.28699999999999998</v>
      </c>
      <c r="I1842" s="181">
        <v>0.28899999999999998</v>
      </c>
      <c r="J1842" s="184">
        <v>0.39826021086625102</v>
      </c>
      <c r="K1842" s="179">
        <f t="shared" si="108"/>
        <v>0.48724481731413366</v>
      </c>
      <c r="L1842" s="179">
        <f t="shared" si="109"/>
        <v>2.7</v>
      </c>
      <c r="M1842" s="179">
        <f t="shared" si="110"/>
        <v>0.5</v>
      </c>
    </row>
    <row r="1843" spans="1:13">
      <c r="A1843" s="180">
        <v>1820</v>
      </c>
      <c r="B1843" s="180" t="s">
        <v>149</v>
      </c>
      <c r="C1843" s="180" t="s">
        <v>92</v>
      </c>
      <c r="D1843" s="181">
        <v>0.22</v>
      </c>
      <c r="E1843" s="181">
        <v>50.8</v>
      </c>
      <c r="F1843" s="181">
        <v>0</v>
      </c>
      <c r="G1843" s="181">
        <v>2.0139999999999998</v>
      </c>
      <c r="H1843" s="181">
        <v>0.28699999999999998</v>
      </c>
      <c r="I1843" s="181">
        <v>0.28899999999999998</v>
      </c>
      <c r="J1843" s="184">
        <v>1.6894734736884E-2</v>
      </c>
      <c r="K1843" s="179">
        <f t="shared" si="108"/>
        <v>2.0669581634928446E-2</v>
      </c>
      <c r="L1843" s="179">
        <f t="shared" si="109"/>
        <v>0.1</v>
      </c>
      <c r="M1843" s="179">
        <f t="shared" si="110"/>
        <v>0</v>
      </c>
    </row>
    <row r="1844" spans="1:13">
      <c r="A1844" s="180">
        <v>1820</v>
      </c>
      <c r="B1844" s="180" t="s">
        <v>149</v>
      </c>
      <c r="C1844" s="180" t="s">
        <v>92</v>
      </c>
      <c r="D1844" s="181">
        <v>0.22</v>
      </c>
      <c r="E1844" s="181">
        <v>50.8</v>
      </c>
      <c r="F1844" s="181">
        <v>0</v>
      </c>
      <c r="G1844" s="181">
        <v>2.0139999999999998</v>
      </c>
      <c r="H1844" s="181">
        <v>0.28699999999999998</v>
      </c>
      <c r="I1844" s="181">
        <v>0.28899999999999998</v>
      </c>
      <c r="J1844" s="184">
        <v>0.27098124839043503</v>
      </c>
      <c r="K1844" s="179">
        <f t="shared" si="108"/>
        <v>0.33152749198913783</v>
      </c>
      <c r="L1844" s="179">
        <f t="shared" si="109"/>
        <v>1.8</v>
      </c>
      <c r="M1844" s="179">
        <f t="shared" si="110"/>
        <v>0.3</v>
      </c>
    </row>
    <row r="1845" spans="1:13">
      <c r="A1845" s="180">
        <v>1820</v>
      </c>
      <c r="B1845" s="180" t="s">
        <v>149</v>
      </c>
      <c r="C1845" s="180" t="s">
        <v>92</v>
      </c>
      <c r="D1845" s="181">
        <v>0.22</v>
      </c>
      <c r="E1845" s="181">
        <v>50.8</v>
      </c>
      <c r="F1845" s="181">
        <v>0</v>
      </c>
      <c r="G1845" s="181">
        <v>2.0139999999999998</v>
      </c>
      <c r="H1845" s="181">
        <v>0.28699999999999998</v>
      </c>
      <c r="I1845" s="181">
        <v>0.28899999999999998</v>
      </c>
      <c r="J1845" s="184">
        <v>77.645774251199995</v>
      </c>
      <c r="K1845" s="179">
        <f t="shared" si="108"/>
        <v>94.994428411393116</v>
      </c>
      <c r="L1845" s="179">
        <f t="shared" si="109"/>
        <v>520.6</v>
      </c>
      <c r="M1845" s="179">
        <f t="shared" si="110"/>
        <v>91.3</v>
      </c>
    </row>
    <row r="1846" spans="1:13">
      <c r="A1846" s="180">
        <v>1820</v>
      </c>
      <c r="B1846" s="180" t="s">
        <v>149</v>
      </c>
      <c r="C1846" s="180" t="s">
        <v>92</v>
      </c>
      <c r="D1846" s="181">
        <v>0.22</v>
      </c>
      <c r="E1846" s="181">
        <v>50.8</v>
      </c>
      <c r="F1846" s="181">
        <v>0</v>
      </c>
      <c r="G1846" s="181">
        <v>2.0139999999999998</v>
      </c>
      <c r="H1846" s="181">
        <v>0.28699999999999998</v>
      </c>
      <c r="I1846" s="181">
        <v>0.28899999999999998</v>
      </c>
      <c r="J1846" s="184">
        <v>0.109724168034741</v>
      </c>
      <c r="K1846" s="179">
        <f t="shared" si="108"/>
        <v>0.13424020464596995</v>
      </c>
      <c r="L1846" s="179">
        <f t="shared" si="109"/>
        <v>0.7</v>
      </c>
      <c r="M1846" s="179">
        <f t="shared" si="110"/>
        <v>0.1</v>
      </c>
    </row>
    <row r="1847" spans="1:13">
      <c r="A1847" s="180">
        <v>1820</v>
      </c>
      <c r="B1847" s="180" t="s">
        <v>146</v>
      </c>
      <c r="C1847" s="180" t="s">
        <v>92</v>
      </c>
      <c r="D1847" s="181">
        <v>0.33</v>
      </c>
      <c r="E1847" s="181">
        <v>53.9</v>
      </c>
      <c r="F1847" s="181">
        <v>0.08</v>
      </c>
      <c r="G1847" s="181">
        <v>2.0139999999999998</v>
      </c>
      <c r="H1847" s="181">
        <v>0.28699999999999998</v>
      </c>
      <c r="I1847" s="181">
        <v>0.28899999999999998</v>
      </c>
      <c r="J1847" s="184">
        <v>1.8950330036813501</v>
      </c>
      <c r="K1847" s="179">
        <f t="shared" si="108"/>
        <v>2.6115291904315709</v>
      </c>
      <c r="L1847" s="179">
        <f t="shared" si="109"/>
        <v>14.3</v>
      </c>
      <c r="M1847" s="179">
        <f t="shared" si="110"/>
        <v>2.7</v>
      </c>
    </row>
    <row r="1848" spans="1:13">
      <c r="A1848" s="180">
        <v>1820</v>
      </c>
      <c r="B1848" s="180" t="s">
        <v>146</v>
      </c>
      <c r="C1848" s="180" t="s">
        <v>94</v>
      </c>
      <c r="D1848" s="181">
        <v>0.33</v>
      </c>
      <c r="E1848" s="181">
        <v>53.9</v>
      </c>
      <c r="F1848" s="181">
        <v>0.08</v>
      </c>
      <c r="G1848" s="181">
        <v>2.0139999999999998</v>
      </c>
      <c r="H1848" s="181">
        <v>0.28699999999999998</v>
      </c>
      <c r="I1848" s="181">
        <v>0.28899999999999998</v>
      </c>
      <c r="J1848" s="184">
        <v>14.948733816600001</v>
      </c>
      <c r="K1848" s="179">
        <f t="shared" si="108"/>
        <v>20.600725499874656</v>
      </c>
      <c r="L1848" s="179">
        <f t="shared" si="109"/>
        <v>112.9</v>
      </c>
      <c r="M1848" s="179">
        <f t="shared" si="110"/>
        <v>21</v>
      </c>
    </row>
    <row r="1849" spans="1:13">
      <c r="A1849" s="180">
        <v>1820</v>
      </c>
      <c r="B1849" s="180" t="s">
        <v>146</v>
      </c>
      <c r="D1849" s="181">
        <v>0.33</v>
      </c>
      <c r="E1849" s="181">
        <v>53.9</v>
      </c>
      <c r="F1849" s="181">
        <v>0.08</v>
      </c>
      <c r="G1849" s="181">
        <v>2.0139999999999998</v>
      </c>
      <c r="H1849" s="181">
        <v>0.28699999999999998</v>
      </c>
      <c r="I1849" s="181">
        <v>0.28899999999999998</v>
      </c>
      <c r="J1849" s="184">
        <v>0.212679423824474</v>
      </c>
      <c r="K1849" s="179">
        <f t="shared" si="108"/>
        <v>0.29309174164397567</v>
      </c>
      <c r="L1849" s="179">
        <f t="shared" si="109"/>
        <v>1.6</v>
      </c>
      <c r="M1849" s="179">
        <f t="shared" si="110"/>
        <v>0.3</v>
      </c>
    </row>
    <row r="1850" spans="1:13">
      <c r="A1850" s="180">
        <v>1820</v>
      </c>
      <c r="B1850" s="180" t="s">
        <v>143</v>
      </c>
      <c r="C1850" s="180" t="s">
        <v>94</v>
      </c>
      <c r="D1850" s="181">
        <v>0.19</v>
      </c>
      <c r="E1850" s="181">
        <v>57.7</v>
      </c>
      <c r="F1850" s="181">
        <v>0</v>
      </c>
      <c r="G1850" s="181">
        <v>2.0139999999999998</v>
      </c>
      <c r="H1850" s="181">
        <v>0.28699999999999998</v>
      </c>
      <c r="I1850" s="181">
        <v>0.28899999999999998</v>
      </c>
      <c r="J1850" s="184">
        <v>5.4531088243795303</v>
      </c>
      <c r="K1850" s="179">
        <f t="shared" si="108"/>
        <v>7.5776854649313314</v>
      </c>
      <c r="L1850" s="179">
        <f t="shared" si="109"/>
        <v>41.5</v>
      </c>
      <c r="M1850" s="179">
        <f t="shared" si="110"/>
        <v>7</v>
      </c>
    </row>
    <row r="1851" spans="1:13">
      <c r="A1851" s="180">
        <v>1820</v>
      </c>
      <c r="B1851" s="180" t="s">
        <v>143</v>
      </c>
      <c r="C1851" s="180" t="s">
        <v>94</v>
      </c>
      <c r="D1851" s="181">
        <v>0.19</v>
      </c>
      <c r="E1851" s="181">
        <v>57.7</v>
      </c>
      <c r="F1851" s="181">
        <v>0</v>
      </c>
      <c r="G1851" s="181">
        <v>2.0139999999999998</v>
      </c>
      <c r="H1851" s="181">
        <v>0.28699999999999998</v>
      </c>
      <c r="I1851" s="181">
        <v>0.28899999999999998</v>
      </c>
      <c r="J1851" s="184">
        <v>1.7359424483970001</v>
      </c>
      <c r="K1851" s="179">
        <f t="shared" si="108"/>
        <v>2.4122800924795413</v>
      </c>
      <c r="L1851" s="179">
        <f t="shared" si="109"/>
        <v>13.2</v>
      </c>
      <c r="M1851" s="179">
        <f t="shared" si="110"/>
        <v>2.2000000000000002</v>
      </c>
    </row>
    <row r="1852" spans="1:13">
      <c r="A1852" s="180">
        <v>1820</v>
      </c>
      <c r="B1852" s="180" t="s">
        <v>143</v>
      </c>
      <c r="C1852" s="180" t="s">
        <v>94</v>
      </c>
      <c r="D1852" s="181">
        <v>0.19</v>
      </c>
      <c r="E1852" s="181">
        <v>57.7</v>
      </c>
      <c r="F1852" s="181">
        <v>0</v>
      </c>
      <c r="G1852" s="181">
        <v>2.0139999999999998</v>
      </c>
      <c r="H1852" s="181">
        <v>0.28699999999999998</v>
      </c>
      <c r="I1852" s="181">
        <v>0.28899999999999998</v>
      </c>
      <c r="J1852" s="184">
        <v>28.3709743995</v>
      </c>
      <c r="K1852" s="179">
        <f t="shared" si="108"/>
        <v>39.424542450331863</v>
      </c>
      <c r="L1852" s="179">
        <f t="shared" si="109"/>
        <v>216.1</v>
      </c>
      <c r="M1852" s="179">
        <f t="shared" si="110"/>
        <v>36.200000000000003</v>
      </c>
    </row>
    <row r="1853" spans="1:13">
      <c r="A1853" s="180">
        <v>1820</v>
      </c>
      <c r="B1853" s="180" t="s">
        <v>146</v>
      </c>
      <c r="C1853" s="180" t="s">
        <v>94</v>
      </c>
      <c r="D1853" s="181">
        <v>0.33</v>
      </c>
      <c r="E1853" s="181">
        <v>53.9</v>
      </c>
      <c r="F1853" s="181">
        <v>0.08</v>
      </c>
      <c r="G1853" s="181">
        <v>2.0139999999999998</v>
      </c>
      <c r="H1853" s="181">
        <v>0.28699999999999998</v>
      </c>
      <c r="I1853" s="181">
        <v>0.28899999999999998</v>
      </c>
      <c r="J1853" s="184">
        <v>77.062789320299999</v>
      </c>
      <c r="K1853" s="179">
        <f t="shared" si="108"/>
        <v>106.19958777239442</v>
      </c>
      <c r="L1853" s="179">
        <f t="shared" si="109"/>
        <v>582</v>
      </c>
      <c r="M1853" s="179">
        <f t="shared" si="110"/>
        <v>108.4</v>
      </c>
    </row>
    <row r="1854" spans="1:13">
      <c r="A1854" s="180">
        <v>1820</v>
      </c>
      <c r="B1854" s="180" t="s">
        <v>146</v>
      </c>
      <c r="C1854" s="180" t="s">
        <v>94</v>
      </c>
      <c r="D1854" s="181">
        <v>0.33</v>
      </c>
      <c r="E1854" s="181">
        <v>53.9</v>
      </c>
      <c r="F1854" s="181">
        <v>0.08</v>
      </c>
      <c r="G1854" s="181">
        <v>2.0139999999999998</v>
      </c>
      <c r="H1854" s="181">
        <v>0.28699999999999998</v>
      </c>
      <c r="I1854" s="181">
        <v>0.28899999999999998</v>
      </c>
      <c r="J1854" s="184">
        <v>1.5383382527448199</v>
      </c>
      <c r="K1854" s="179">
        <f t="shared" si="108"/>
        <v>2.1199711266221968</v>
      </c>
      <c r="L1854" s="179">
        <f t="shared" si="109"/>
        <v>11.6</v>
      </c>
      <c r="M1854" s="179">
        <f t="shared" si="110"/>
        <v>2.2000000000000002</v>
      </c>
    </row>
    <row r="1855" spans="1:13">
      <c r="A1855" s="180">
        <v>1820</v>
      </c>
      <c r="B1855" s="180" t="s">
        <v>149</v>
      </c>
      <c r="C1855" s="180" t="s">
        <v>92</v>
      </c>
      <c r="D1855" s="181">
        <v>0.22</v>
      </c>
      <c r="E1855" s="181">
        <v>50.8</v>
      </c>
      <c r="F1855" s="181">
        <v>0</v>
      </c>
      <c r="G1855" s="181">
        <v>2.0139999999999998</v>
      </c>
      <c r="H1855" s="181">
        <v>0.28699999999999998</v>
      </c>
      <c r="I1855" s="181">
        <v>0.28899999999999998</v>
      </c>
      <c r="J1855" s="184">
        <v>8.7593683342363504E-2</v>
      </c>
      <c r="K1855" s="179">
        <f t="shared" si="108"/>
        <v>0.10716503199049225</v>
      </c>
      <c r="L1855" s="179">
        <f t="shared" si="109"/>
        <v>0.6</v>
      </c>
      <c r="M1855" s="179">
        <f t="shared" si="110"/>
        <v>0.1</v>
      </c>
    </row>
    <row r="1856" spans="1:13">
      <c r="A1856" s="180">
        <v>1820</v>
      </c>
      <c r="B1856" s="180" t="s">
        <v>149</v>
      </c>
      <c r="C1856" s="180" t="s">
        <v>92</v>
      </c>
      <c r="D1856" s="181">
        <v>0.22</v>
      </c>
      <c r="E1856" s="181">
        <v>50.8</v>
      </c>
      <c r="F1856" s="181">
        <v>0</v>
      </c>
      <c r="G1856" s="181">
        <v>2.0139999999999998</v>
      </c>
      <c r="H1856" s="181">
        <v>0.28699999999999998</v>
      </c>
      <c r="I1856" s="181">
        <v>0.28899999999999998</v>
      </c>
      <c r="J1856" s="184">
        <v>8.0167745514319905E-2</v>
      </c>
      <c r="K1856" s="179">
        <f t="shared" si="108"/>
        <v>9.8079892120402787E-2</v>
      </c>
      <c r="L1856" s="179">
        <f t="shared" si="109"/>
        <v>0.5</v>
      </c>
      <c r="M1856" s="179">
        <f t="shared" si="110"/>
        <v>0.1</v>
      </c>
    </row>
    <row r="1857" spans="1:13">
      <c r="A1857" s="180">
        <v>1820</v>
      </c>
      <c r="B1857" s="180" t="s">
        <v>149</v>
      </c>
      <c r="C1857" s="180" t="s">
        <v>92</v>
      </c>
      <c r="D1857" s="181">
        <v>0.22</v>
      </c>
      <c r="E1857" s="181">
        <v>50.8</v>
      </c>
      <c r="F1857" s="181">
        <v>0</v>
      </c>
      <c r="G1857" s="181">
        <v>2.0139999999999998</v>
      </c>
      <c r="H1857" s="181">
        <v>0.28699999999999998</v>
      </c>
      <c r="I1857" s="181">
        <v>0.28899999999999998</v>
      </c>
      <c r="J1857" s="184">
        <v>6.3007420097380307E-2</v>
      </c>
      <c r="K1857" s="179">
        <f t="shared" si="108"/>
        <v>7.7085377994471641E-2</v>
      </c>
      <c r="L1857" s="179">
        <f t="shared" si="109"/>
        <v>0.4</v>
      </c>
      <c r="M1857" s="179">
        <f t="shared" si="110"/>
        <v>0.1</v>
      </c>
    </row>
    <row r="1858" spans="1:13">
      <c r="A1858" s="180">
        <v>1820</v>
      </c>
      <c r="B1858" s="180" t="s">
        <v>149</v>
      </c>
      <c r="C1858" s="180" t="s">
        <v>92</v>
      </c>
      <c r="D1858" s="181">
        <v>0.22</v>
      </c>
      <c r="E1858" s="181">
        <v>50.8</v>
      </c>
      <c r="F1858" s="181">
        <v>0</v>
      </c>
      <c r="G1858" s="181">
        <v>2.0139999999999998</v>
      </c>
      <c r="H1858" s="181">
        <v>0.28699999999999998</v>
      </c>
      <c r="I1858" s="181">
        <v>0.28899999999999998</v>
      </c>
      <c r="J1858" s="184">
        <v>1.5638216683225799E-2</v>
      </c>
      <c r="K1858" s="179">
        <f t="shared" si="108"/>
        <v>1.9132315564147882E-2</v>
      </c>
      <c r="L1858" s="179">
        <f t="shared" si="109"/>
        <v>0.1</v>
      </c>
      <c r="M1858" s="179">
        <f t="shared" si="110"/>
        <v>0</v>
      </c>
    </row>
    <row r="1859" spans="1:13">
      <c r="A1859" s="180">
        <v>1820</v>
      </c>
      <c r="B1859" s="180" t="s">
        <v>149</v>
      </c>
      <c r="C1859" s="180" t="s">
        <v>92</v>
      </c>
      <c r="D1859" s="181">
        <v>0.22</v>
      </c>
      <c r="E1859" s="181">
        <v>50.8</v>
      </c>
      <c r="F1859" s="181">
        <v>0</v>
      </c>
      <c r="G1859" s="181">
        <v>2.0139999999999998</v>
      </c>
      <c r="H1859" s="181">
        <v>0.28699999999999998</v>
      </c>
      <c r="I1859" s="181">
        <v>0.28899999999999998</v>
      </c>
      <c r="J1859" s="184">
        <v>0.149789617062039</v>
      </c>
      <c r="K1859" s="179">
        <f t="shared" ref="K1859:K1916" si="112">(E1859*I1859*J1859/12)+(F1859*J1859)</f>
        <v>0.18325761050093389</v>
      </c>
      <c r="L1859" s="179">
        <f t="shared" ref="L1859:L1922" si="113">ROUND(2.721*G1859*K1859,1)</f>
        <v>1</v>
      </c>
      <c r="M1859" s="179">
        <f t="shared" ref="M1859:M1922" si="114">ROUND((2.721*H1859*K1859)+(D1859*J1859),1)</f>
        <v>0.2</v>
      </c>
    </row>
    <row r="1860" spans="1:13">
      <c r="A1860" s="180">
        <v>1820</v>
      </c>
      <c r="B1860" s="180" t="s">
        <v>149</v>
      </c>
      <c r="C1860" s="180" t="s">
        <v>92</v>
      </c>
      <c r="D1860" s="181">
        <v>0.22</v>
      </c>
      <c r="E1860" s="181">
        <v>50.8</v>
      </c>
      <c r="F1860" s="181">
        <v>0</v>
      </c>
      <c r="G1860" s="181">
        <v>2.0139999999999998</v>
      </c>
      <c r="H1860" s="181">
        <v>0.28699999999999998</v>
      </c>
      <c r="I1860" s="181">
        <v>0.28899999999999998</v>
      </c>
      <c r="J1860" s="184">
        <v>39.410145880199998</v>
      </c>
      <c r="K1860" s="179">
        <f t="shared" si="112"/>
        <v>48.215686141366014</v>
      </c>
      <c r="L1860" s="179">
        <f t="shared" si="113"/>
        <v>264.2</v>
      </c>
      <c r="M1860" s="179">
        <f t="shared" si="114"/>
        <v>46.3</v>
      </c>
    </row>
    <row r="1861" spans="1:13">
      <c r="A1861" s="180">
        <v>1820</v>
      </c>
      <c r="B1861" s="180" t="s">
        <v>149</v>
      </c>
      <c r="C1861" s="180" t="s">
        <v>92</v>
      </c>
      <c r="D1861" s="181">
        <v>0.22</v>
      </c>
      <c r="E1861" s="181">
        <v>50.8</v>
      </c>
      <c r="F1861" s="181">
        <v>0</v>
      </c>
      <c r="G1861" s="181">
        <v>2.0139999999999998</v>
      </c>
      <c r="H1861" s="181">
        <v>0.28699999999999998</v>
      </c>
      <c r="I1861" s="181">
        <v>0.28899999999999998</v>
      </c>
      <c r="J1861" s="184">
        <v>0.14630085542371901</v>
      </c>
      <c r="K1861" s="179">
        <f t="shared" si="112"/>
        <v>0.17898934322055862</v>
      </c>
      <c r="L1861" s="179">
        <f t="shared" si="113"/>
        <v>1</v>
      </c>
      <c r="M1861" s="179">
        <f t="shared" si="114"/>
        <v>0.2</v>
      </c>
    </row>
    <row r="1862" spans="1:13">
      <c r="A1862" s="180">
        <v>1820</v>
      </c>
      <c r="B1862" s="180" t="s">
        <v>143</v>
      </c>
      <c r="C1862" s="180" t="s">
        <v>91</v>
      </c>
      <c r="D1862" s="181">
        <v>0.19</v>
      </c>
      <c r="E1862" s="181">
        <v>57.7</v>
      </c>
      <c r="F1862" s="181">
        <v>0</v>
      </c>
      <c r="G1862" s="181">
        <v>2.0139999999999998</v>
      </c>
      <c r="H1862" s="181">
        <v>0.28699999999999998</v>
      </c>
      <c r="I1862" s="181">
        <v>0.28899999999999998</v>
      </c>
      <c r="J1862" s="184">
        <v>0.42742105148099901</v>
      </c>
      <c r="K1862" s="179">
        <f t="shared" si="112"/>
        <v>0.59394785498009195</v>
      </c>
      <c r="L1862" s="179">
        <f t="shared" si="113"/>
        <v>3.3</v>
      </c>
      <c r="M1862" s="179">
        <f t="shared" si="114"/>
        <v>0.5</v>
      </c>
    </row>
    <row r="1863" spans="1:13">
      <c r="A1863" s="180">
        <v>1820</v>
      </c>
      <c r="B1863" s="180" t="s">
        <v>143</v>
      </c>
      <c r="C1863" s="180" t="s">
        <v>92</v>
      </c>
      <c r="D1863" s="181">
        <v>0.19</v>
      </c>
      <c r="E1863" s="181">
        <v>57.7</v>
      </c>
      <c r="F1863" s="181">
        <v>0</v>
      </c>
      <c r="G1863" s="181">
        <v>2.0139999999999998</v>
      </c>
      <c r="H1863" s="181">
        <v>0.28699999999999998</v>
      </c>
      <c r="I1863" s="181">
        <v>0.28899999999999998</v>
      </c>
      <c r="J1863" s="184">
        <v>0.22240854072462499</v>
      </c>
      <c r="K1863" s="179">
        <f t="shared" si="112"/>
        <v>0.30906076159544493</v>
      </c>
      <c r="L1863" s="179">
        <f t="shared" si="113"/>
        <v>1.7</v>
      </c>
      <c r="M1863" s="179">
        <f t="shared" si="114"/>
        <v>0.3</v>
      </c>
    </row>
    <row r="1864" spans="1:13">
      <c r="A1864" s="180">
        <v>1820</v>
      </c>
      <c r="B1864" s="180" t="s">
        <v>143</v>
      </c>
      <c r="D1864" s="181">
        <v>0.19</v>
      </c>
      <c r="E1864" s="181">
        <v>57.7</v>
      </c>
      <c r="F1864" s="181">
        <v>0</v>
      </c>
      <c r="G1864" s="181">
        <v>2.0139999999999998</v>
      </c>
      <c r="H1864" s="181">
        <v>0.28699999999999998</v>
      </c>
      <c r="I1864" s="181">
        <v>0.28899999999999998</v>
      </c>
      <c r="J1864" s="184">
        <v>15.3215696382</v>
      </c>
      <c r="K1864" s="179">
        <f t="shared" si="112"/>
        <v>21.290980848989705</v>
      </c>
      <c r="L1864" s="179">
        <f t="shared" si="113"/>
        <v>116.7</v>
      </c>
      <c r="M1864" s="179">
        <f t="shared" si="114"/>
        <v>19.5</v>
      </c>
    </row>
    <row r="1865" spans="1:13">
      <c r="A1865" s="180">
        <v>1820</v>
      </c>
      <c r="B1865" s="180" t="s">
        <v>143</v>
      </c>
      <c r="C1865" s="180" t="s">
        <v>92</v>
      </c>
      <c r="D1865" s="181">
        <v>0.19</v>
      </c>
      <c r="E1865" s="181">
        <v>57.7</v>
      </c>
      <c r="F1865" s="181">
        <v>0</v>
      </c>
      <c r="G1865" s="181">
        <v>2.0139999999999998</v>
      </c>
      <c r="H1865" s="181">
        <v>0.28699999999999998</v>
      </c>
      <c r="I1865" s="181">
        <v>0.28899999999999998</v>
      </c>
      <c r="J1865" s="184">
        <v>0.961620599376663</v>
      </c>
      <c r="K1865" s="179">
        <f t="shared" si="112"/>
        <v>1.3362759983988057</v>
      </c>
      <c r="L1865" s="179">
        <f t="shared" si="113"/>
        <v>7.3</v>
      </c>
      <c r="M1865" s="179">
        <f t="shared" si="114"/>
        <v>1.2</v>
      </c>
    </row>
    <row r="1866" spans="1:13">
      <c r="A1866" s="180">
        <v>1820</v>
      </c>
      <c r="B1866" s="180" t="s">
        <v>143</v>
      </c>
      <c r="C1866" s="180" t="s">
        <v>92</v>
      </c>
      <c r="D1866" s="181">
        <v>0.19</v>
      </c>
      <c r="E1866" s="181">
        <v>57.7</v>
      </c>
      <c r="F1866" s="181">
        <v>0</v>
      </c>
      <c r="G1866" s="181">
        <v>2.0139999999999998</v>
      </c>
      <c r="H1866" s="181">
        <v>0.28699999999999998</v>
      </c>
      <c r="I1866" s="181">
        <v>0.28899999999999998</v>
      </c>
      <c r="J1866" s="184">
        <v>2.2501176292245302</v>
      </c>
      <c r="K1866" s="179">
        <f t="shared" si="112"/>
        <v>3.1267822085506509</v>
      </c>
      <c r="L1866" s="179">
        <f t="shared" si="113"/>
        <v>17.100000000000001</v>
      </c>
      <c r="M1866" s="179">
        <f t="shared" si="114"/>
        <v>2.9</v>
      </c>
    </row>
    <row r="1867" spans="1:13">
      <c r="A1867" s="180">
        <v>1820</v>
      </c>
      <c r="B1867" s="180" t="s">
        <v>143</v>
      </c>
      <c r="C1867" s="180" t="s">
        <v>92</v>
      </c>
      <c r="D1867" s="181">
        <v>0.19</v>
      </c>
      <c r="E1867" s="181">
        <v>57.7</v>
      </c>
      <c r="F1867" s="181">
        <v>0</v>
      </c>
      <c r="G1867" s="181">
        <v>2.0139999999999998</v>
      </c>
      <c r="H1867" s="181">
        <v>0.28699999999999998</v>
      </c>
      <c r="I1867" s="181">
        <v>0.28899999999999998</v>
      </c>
      <c r="J1867" s="184">
        <v>13.186352039000001</v>
      </c>
      <c r="K1867" s="179">
        <f t="shared" si="112"/>
        <v>18.323864679661394</v>
      </c>
      <c r="L1867" s="179">
        <f t="shared" si="113"/>
        <v>100.4</v>
      </c>
      <c r="M1867" s="179">
        <f t="shared" si="114"/>
        <v>16.8</v>
      </c>
    </row>
    <row r="1868" spans="1:13">
      <c r="A1868" s="180">
        <v>1820</v>
      </c>
      <c r="B1868" s="180" t="s">
        <v>143</v>
      </c>
      <c r="C1868" s="180" t="s">
        <v>92</v>
      </c>
      <c r="D1868" s="181">
        <v>0.19</v>
      </c>
      <c r="E1868" s="181">
        <v>57.7</v>
      </c>
      <c r="F1868" s="181">
        <v>0</v>
      </c>
      <c r="G1868" s="181">
        <v>2.0139999999999998</v>
      </c>
      <c r="H1868" s="181">
        <v>0.28699999999999998</v>
      </c>
      <c r="I1868" s="181">
        <v>0.28899999999999998</v>
      </c>
      <c r="J1868" s="184">
        <v>2.17580858245296</v>
      </c>
      <c r="K1868" s="179">
        <f t="shared" si="112"/>
        <v>3.02352173791482</v>
      </c>
      <c r="L1868" s="179">
        <f t="shared" si="113"/>
        <v>16.600000000000001</v>
      </c>
      <c r="M1868" s="179">
        <f t="shared" si="114"/>
        <v>2.8</v>
      </c>
    </row>
    <row r="1869" spans="1:13">
      <c r="A1869" s="180">
        <v>1820</v>
      </c>
      <c r="B1869" s="180" t="s">
        <v>143</v>
      </c>
      <c r="C1869" s="180" t="s">
        <v>92</v>
      </c>
      <c r="D1869" s="181">
        <v>0.19</v>
      </c>
      <c r="E1869" s="181">
        <v>57.7</v>
      </c>
      <c r="F1869" s="181">
        <v>0</v>
      </c>
      <c r="G1869" s="181">
        <v>2.0139999999999998</v>
      </c>
      <c r="H1869" s="181">
        <v>0.28699999999999998</v>
      </c>
      <c r="I1869" s="181">
        <v>0.28899999999999998</v>
      </c>
      <c r="J1869" s="184">
        <v>4.1072466045862601</v>
      </c>
      <c r="K1869" s="179">
        <f t="shared" si="112"/>
        <v>5.7074641087881055</v>
      </c>
      <c r="L1869" s="179">
        <f t="shared" si="113"/>
        <v>31.3</v>
      </c>
      <c r="M1869" s="179">
        <f t="shared" si="114"/>
        <v>5.2</v>
      </c>
    </row>
    <row r="1870" spans="1:13">
      <c r="A1870" s="180">
        <v>1820</v>
      </c>
      <c r="B1870" s="180" t="s">
        <v>143</v>
      </c>
      <c r="C1870" s="180" t="s">
        <v>92</v>
      </c>
      <c r="D1870" s="181">
        <v>0.19</v>
      </c>
      <c r="E1870" s="181">
        <v>57.7</v>
      </c>
      <c r="F1870" s="181">
        <v>0</v>
      </c>
      <c r="G1870" s="181">
        <v>2.0139999999999998</v>
      </c>
      <c r="H1870" s="181">
        <v>0.28699999999999998</v>
      </c>
      <c r="I1870" s="181">
        <v>0.28899999999999998</v>
      </c>
      <c r="J1870" s="184">
        <v>1.44575327572591E-2</v>
      </c>
      <c r="K1870" s="179">
        <f t="shared" si="112"/>
        <v>2.0090307998926891E-2</v>
      </c>
      <c r="L1870" s="179">
        <f t="shared" si="113"/>
        <v>0.1</v>
      </c>
      <c r="M1870" s="179">
        <f t="shared" si="114"/>
        <v>0</v>
      </c>
    </row>
    <row r="1871" spans="1:13">
      <c r="A1871" s="180">
        <v>1840</v>
      </c>
      <c r="B1871" s="180" t="s">
        <v>143</v>
      </c>
      <c r="C1871" s="180" t="s">
        <v>91</v>
      </c>
      <c r="D1871" s="181">
        <v>0.19</v>
      </c>
      <c r="E1871" s="181">
        <v>57.7</v>
      </c>
      <c r="F1871" s="181">
        <v>0</v>
      </c>
      <c r="G1871" s="181">
        <v>0.70899999999999996</v>
      </c>
      <c r="H1871" s="181">
        <v>0.11700000000000001</v>
      </c>
      <c r="I1871" s="181">
        <v>0.28799999999999998</v>
      </c>
      <c r="J1871" s="184">
        <v>2.60338237759952</v>
      </c>
      <c r="K1871" s="179">
        <f t="shared" si="112"/>
        <v>3.6051639164998153</v>
      </c>
      <c r="L1871" s="179">
        <f t="shared" si="113"/>
        <v>7</v>
      </c>
      <c r="M1871" s="179">
        <f t="shared" si="114"/>
        <v>1.6</v>
      </c>
    </row>
    <row r="1872" spans="1:13">
      <c r="A1872" s="180">
        <v>1840</v>
      </c>
      <c r="B1872" s="180" t="s">
        <v>143</v>
      </c>
      <c r="C1872" s="180" t="s">
        <v>92</v>
      </c>
      <c r="D1872" s="181">
        <v>0.19</v>
      </c>
      <c r="E1872" s="181">
        <v>57.7</v>
      </c>
      <c r="F1872" s="181">
        <v>0</v>
      </c>
      <c r="G1872" s="181">
        <v>0.70899999999999996</v>
      </c>
      <c r="H1872" s="181">
        <v>0.11700000000000001</v>
      </c>
      <c r="I1872" s="181">
        <v>0.28799999999999998</v>
      </c>
      <c r="J1872" s="184">
        <v>0.62870665859958696</v>
      </c>
      <c r="K1872" s="179">
        <f t="shared" si="112"/>
        <v>0.87063298082870799</v>
      </c>
      <c r="L1872" s="179">
        <f t="shared" si="113"/>
        <v>1.7</v>
      </c>
      <c r="M1872" s="179">
        <f t="shared" si="114"/>
        <v>0.4</v>
      </c>
    </row>
    <row r="1873" spans="1:13">
      <c r="A1873" s="180">
        <v>1840</v>
      </c>
      <c r="B1873" s="180" t="s">
        <v>143</v>
      </c>
      <c r="C1873" s="180" t="s">
        <v>91</v>
      </c>
      <c r="D1873" s="181">
        <v>0.19</v>
      </c>
      <c r="E1873" s="181">
        <v>57.7</v>
      </c>
      <c r="F1873" s="181">
        <v>0</v>
      </c>
      <c r="G1873" s="181">
        <v>0.70899999999999996</v>
      </c>
      <c r="H1873" s="181">
        <v>0.11700000000000001</v>
      </c>
      <c r="I1873" s="181">
        <v>0.28799999999999998</v>
      </c>
      <c r="J1873" s="184">
        <v>3.0004383316680698</v>
      </c>
      <c r="K1873" s="179">
        <f t="shared" si="112"/>
        <v>4.1550070016939431</v>
      </c>
      <c r="L1873" s="179">
        <f t="shared" si="113"/>
        <v>8</v>
      </c>
      <c r="M1873" s="179">
        <f t="shared" si="114"/>
        <v>1.9</v>
      </c>
    </row>
    <row r="1874" spans="1:13">
      <c r="A1874" s="180">
        <v>1840</v>
      </c>
      <c r="B1874" s="180" t="s">
        <v>143</v>
      </c>
      <c r="C1874" s="180" t="s">
        <v>94</v>
      </c>
      <c r="D1874" s="181">
        <v>0.19</v>
      </c>
      <c r="E1874" s="181">
        <v>57.7</v>
      </c>
      <c r="F1874" s="181">
        <v>0</v>
      </c>
      <c r="G1874" s="181">
        <v>0.70899999999999996</v>
      </c>
      <c r="H1874" s="181">
        <v>0.11700000000000001</v>
      </c>
      <c r="I1874" s="181">
        <v>0.28799999999999998</v>
      </c>
      <c r="J1874" s="184">
        <v>10.1778402808</v>
      </c>
      <c r="K1874" s="179">
        <f t="shared" si="112"/>
        <v>14.094273220851839</v>
      </c>
      <c r="L1874" s="179">
        <f t="shared" si="113"/>
        <v>27.2</v>
      </c>
      <c r="M1874" s="179">
        <f t="shared" si="114"/>
        <v>6.4</v>
      </c>
    </row>
    <row r="1875" spans="1:13">
      <c r="A1875" s="180">
        <v>1840</v>
      </c>
      <c r="B1875" s="180" t="s">
        <v>149</v>
      </c>
      <c r="C1875" s="180" t="s">
        <v>92</v>
      </c>
      <c r="D1875" s="181">
        <v>0.22</v>
      </c>
      <c r="E1875" s="181">
        <v>50.8</v>
      </c>
      <c r="F1875" s="181">
        <v>0</v>
      </c>
      <c r="G1875" s="181">
        <v>0.70899999999999996</v>
      </c>
      <c r="H1875" s="181">
        <v>0.11700000000000001</v>
      </c>
      <c r="I1875" s="181">
        <v>0.28799999999999998</v>
      </c>
      <c r="J1875" s="184">
        <v>2.41635810810146E-3</v>
      </c>
      <c r="K1875" s="179">
        <f t="shared" si="112"/>
        <v>2.9460238053972999E-3</v>
      </c>
      <c r="L1875" s="179">
        <f t="shared" si="113"/>
        <v>0</v>
      </c>
      <c r="M1875" s="179">
        <f t="shared" si="114"/>
        <v>0</v>
      </c>
    </row>
    <row r="1876" spans="1:13">
      <c r="A1876" s="180">
        <v>1840</v>
      </c>
      <c r="B1876" s="180" t="s">
        <v>149</v>
      </c>
      <c r="C1876" s="180" t="s">
        <v>92</v>
      </c>
      <c r="D1876" s="181">
        <v>0.22</v>
      </c>
      <c r="E1876" s="181">
        <v>50.8</v>
      </c>
      <c r="F1876" s="181">
        <v>0</v>
      </c>
      <c r="G1876" s="181">
        <v>0.70899999999999996</v>
      </c>
      <c r="H1876" s="181">
        <v>0.11700000000000001</v>
      </c>
      <c r="I1876" s="181">
        <v>0.28799999999999998</v>
      </c>
      <c r="J1876" s="184">
        <v>3.9415838629988697E-3</v>
      </c>
      <c r="K1876" s="179">
        <f t="shared" si="112"/>
        <v>4.8055790457682207E-3</v>
      </c>
      <c r="L1876" s="179">
        <f t="shared" si="113"/>
        <v>0</v>
      </c>
      <c r="M1876" s="179">
        <f t="shared" si="114"/>
        <v>0</v>
      </c>
    </row>
    <row r="1877" spans="1:13">
      <c r="A1877" s="180">
        <v>1840</v>
      </c>
      <c r="B1877" s="180" t="s">
        <v>149</v>
      </c>
      <c r="C1877" s="180" t="s">
        <v>92</v>
      </c>
      <c r="D1877" s="181">
        <v>0.22</v>
      </c>
      <c r="E1877" s="181">
        <v>50.8</v>
      </c>
      <c r="F1877" s="181">
        <v>0</v>
      </c>
      <c r="G1877" s="181">
        <v>0.70899999999999996</v>
      </c>
      <c r="H1877" s="181">
        <v>0.11700000000000001</v>
      </c>
      <c r="I1877" s="181">
        <v>0.28799999999999998</v>
      </c>
      <c r="J1877" s="184">
        <v>7.8487953264633897E-3</v>
      </c>
      <c r="K1877" s="179">
        <f t="shared" si="112"/>
        <v>9.5692512620241636E-3</v>
      </c>
      <c r="L1877" s="179">
        <f t="shared" si="113"/>
        <v>0</v>
      </c>
      <c r="M1877" s="179">
        <f t="shared" si="114"/>
        <v>0</v>
      </c>
    </row>
    <row r="1878" spans="1:13">
      <c r="A1878" s="180">
        <v>1840</v>
      </c>
      <c r="B1878" s="180" t="s">
        <v>149</v>
      </c>
      <c r="D1878" s="181">
        <v>0.22</v>
      </c>
      <c r="E1878" s="181">
        <v>50.8</v>
      </c>
      <c r="F1878" s="181">
        <v>0</v>
      </c>
      <c r="G1878" s="181">
        <v>0.70899999999999996</v>
      </c>
      <c r="H1878" s="181">
        <v>0.11700000000000001</v>
      </c>
      <c r="I1878" s="181">
        <v>0.28799999999999998</v>
      </c>
      <c r="J1878" s="184">
        <v>9.5512255796868003E-3</v>
      </c>
      <c r="K1878" s="179">
        <f t="shared" si="112"/>
        <v>1.1644854226754146E-2</v>
      </c>
      <c r="L1878" s="179">
        <f t="shared" si="113"/>
        <v>0</v>
      </c>
      <c r="M1878" s="179">
        <f t="shared" si="114"/>
        <v>0</v>
      </c>
    </row>
    <row r="1879" spans="1:13">
      <c r="A1879" s="180">
        <v>1840</v>
      </c>
      <c r="B1879" s="180" t="s">
        <v>97</v>
      </c>
      <c r="D1879" s="181">
        <v>0</v>
      </c>
      <c r="E1879" s="181">
        <v>49.3</v>
      </c>
      <c r="F1879" s="181">
        <v>0.33</v>
      </c>
      <c r="G1879" s="181">
        <v>0.70899999999999996</v>
      </c>
      <c r="H1879" s="181">
        <v>0.11700000000000001</v>
      </c>
      <c r="I1879" s="181">
        <v>0.28799999999999998</v>
      </c>
      <c r="J1879" s="184">
        <v>8.7740218379232608</v>
      </c>
      <c r="K1879" s="179">
        <f t="shared" ref="K1879:K1883" si="115">((E1879*I1879*J1879/12)+(F1879*J1879))*0.765</f>
        <v>10.15679013153629</v>
      </c>
      <c r="L1879" s="179">
        <f t="shared" si="113"/>
        <v>19.600000000000001</v>
      </c>
      <c r="M1879" s="179">
        <f t="shared" si="114"/>
        <v>3.2</v>
      </c>
    </row>
    <row r="1880" spans="1:13">
      <c r="A1880" s="180">
        <v>1840</v>
      </c>
      <c r="B1880" s="180" t="s">
        <v>97</v>
      </c>
      <c r="C1880" s="180" t="s">
        <v>95</v>
      </c>
      <c r="D1880" s="181">
        <v>0</v>
      </c>
      <c r="E1880" s="181">
        <v>49.3</v>
      </c>
      <c r="F1880" s="181">
        <v>0.33</v>
      </c>
      <c r="G1880" s="181">
        <v>0.70899999999999996</v>
      </c>
      <c r="H1880" s="181">
        <v>0.11700000000000001</v>
      </c>
      <c r="I1880" s="181">
        <v>0.28799999999999998</v>
      </c>
      <c r="J1880" s="184">
        <v>0.27473287561943499</v>
      </c>
      <c r="K1880" s="179">
        <f t="shared" si="115"/>
        <v>0.31803022735130665</v>
      </c>
      <c r="L1880" s="179">
        <f t="shared" si="113"/>
        <v>0.6</v>
      </c>
      <c r="M1880" s="179">
        <f t="shared" si="114"/>
        <v>0.1</v>
      </c>
    </row>
    <row r="1881" spans="1:13">
      <c r="A1881" s="180">
        <v>1840</v>
      </c>
      <c r="B1881" s="180" t="s">
        <v>97</v>
      </c>
      <c r="C1881" s="180" t="s">
        <v>91</v>
      </c>
      <c r="D1881" s="181">
        <v>0</v>
      </c>
      <c r="E1881" s="181">
        <v>49.3</v>
      </c>
      <c r="F1881" s="181">
        <v>0.33</v>
      </c>
      <c r="G1881" s="181">
        <v>0.70899999999999996</v>
      </c>
      <c r="H1881" s="181">
        <v>0.11700000000000001</v>
      </c>
      <c r="I1881" s="181">
        <v>0.28799999999999998</v>
      </c>
      <c r="J1881" s="184">
        <v>17.743721899200001</v>
      </c>
      <c r="K1881" s="179">
        <f t="shared" si="115"/>
        <v>20.540096983070121</v>
      </c>
      <c r="L1881" s="179">
        <f t="shared" si="113"/>
        <v>39.6</v>
      </c>
      <c r="M1881" s="179">
        <f t="shared" si="114"/>
        <v>6.5</v>
      </c>
    </row>
    <row r="1882" spans="1:13">
      <c r="A1882" s="180">
        <v>1840</v>
      </c>
      <c r="B1882" s="180" t="s">
        <v>97</v>
      </c>
      <c r="C1882" s="180" t="s">
        <v>94</v>
      </c>
      <c r="D1882" s="181">
        <v>0</v>
      </c>
      <c r="E1882" s="181">
        <v>49.3</v>
      </c>
      <c r="F1882" s="181">
        <v>0.33</v>
      </c>
      <c r="G1882" s="181">
        <v>0.70899999999999996</v>
      </c>
      <c r="H1882" s="181">
        <v>0.11700000000000001</v>
      </c>
      <c r="I1882" s="181">
        <v>0.28799999999999998</v>
      </c>
      <c r="J1882" s="184">
        <v>2.4328162118307302</v>
      </c>
      <c r="K1882" s="179">
        <f t="shared" si="115"/>
        <v>2.8162231811828291</v>
      </c>
      <c r="L1882" s="179">
        <f t="shared" si="113"/>
        <v>5.4</v>
      </c>
      <c r="M1882" s="179">
        <f t="shared" si="114"/>
        <v>0.9</v>
      </c>
    </row>
    <row r="1883" spans="1:13">
      <c r="A1883" s="180">
        <v>1840</v>
      </c>
      <c r="B1883" s="180" t="s">
        <v>97</v>
      </c>
      <c r="D1883" s="181">
        <v>0</v>
      </c>
      <c r="E1883" s="181">
        <v>49.3</v>
      </c>
      <c r="F1883" s="181">
        <v>0.33</v>
      </c>
      <c r="G1883" s="181">
        <v>0.70899999999999996</v>
      </c>
      <c r="H1883" s="181">
        <v>0.11700000000000001</v>
      </c>
      <c r="I1883" s="181">
        <v>0.28799999999999998</v>
      </c>
      <c r="J1883" s="184">
        <v>0.64076558978621101</v>
      </c>
      <c r="K1883" s="179">
        <f t="shared" si="115"/>
        <v>0.74174896520533828</v>
      </c>
      <c r="L1883" s="179">
        <f t="shared" si="113"/>
        <v>1.4</v>
      </c>
      <c r="M1883" s="179">
        <f t="shared" si="114"/>
        <v>0.2</v>
      </c>
    </row>
    <row r="1884" spans="1:13">
      <c r="A1884" s="180">
        <v>1840</v>
      </c>
      <c r="B1884" s="180" t="s">
        <v>149</v>
      </c>
      <c r="C1884" s="180" t="s">
        <v>91</v>
      </c>
      <c r="D1884" s="181">
        <v>0.22</v>
      </c>
      <c r="E1884" s="181">
        <v>50.8</v>
      </c>
      <c r="F1884" s="181">
        <v>0</v>
      </c>
      <c r="G1884" s="181">
        <v>0.70899999999999996</v>
      </c>
      <c r="H1884" s="181">
        <v>0.11700000000000001</v>
      </c>
      <c r="I1884" s="181">
        <v>0.28799999999999998</v>
      </c>
      <c r="J1884" s="184">
        <v>5.5528427691704101</v>
      </c>
      <c r="K1884" s="179">
        <f t="shared" si="112"/>
        <v>6.770025904172563</v>
      </c>
      <c r="L1884" s="179">
        <f t="shared" si="113"/>
        <v>13.1</v>
      </c>
      <c r="M1884" s="179">
        <f t="shared" si="114"/>
        <v>3.4</v>
      </c>
    </row>
    <row r="1885" spans="1:13">
      <c r="A1885" s="180">
        <v>1840</v>
      </c>
      <c r="B1885" s="180" t="s">
        <v>149</v>
      </c>
      <c r="D1885" s="181">
        <v>0.22</v>
      </c>
      <c r="E1885" s="181">
        <v>50.8</v>
      </c>
      <c r="F1885" s="181">
        <v>0</v>
      </c>
      <c r="G1885" s="181">
        <v>0.70899999999999996</v>
      </c>
      <c r="H1885" s="181">
        <v>0.11700000000000001</v>
      </c>
      <c r="I1885" s="181">
        <v>0.28799999999999998</v>
      </c>
      <c r="J1885" s="184">
        <v>4.6148503163811897E-3</v>
      </c>
      <c r="K1885" s="179">
        <f t="shared" si="112"/>
        <v>5.6264255057319459E-3</v>
      </c>
      <c r="L1885" s="179">
        <f t="shared" si="113"/>
        <v>0</v>
      </c>
      <c r="M1885" s="179">
        <f t="shared" si="114"/>
        <v>0</v>
      </c>
    </row>
    <row r="1886" spans="1:13">
      <c r="A1886" s="180">
        <v>1840</v>
      </c>
      <c r="B1886" s="180" t="s">
        <v>143</v>
      </c>
      <c r="D1886" s="181">
        <v>0.19</v>
      </c>
      <c r="E1886" s="181">
        <v>57.7</v>
      </c>
      <c r="F1886" s="181">
        <v>0</v>
      </c>
      <c r="G1886" s="181">
        <v>0.70899999999999996</v>
      </c>
      <c r="H1886" s="181">
        <v>0.11700000000000001</v>
      </c>
      <c r="I1886" s="181">
        <v>0.28799999999999998</v>
      </c>
      <c r="J1886" s="184">
        <v>7.1933510312273103</v>
      </c>
      <c r="K1886" s="179">
        <f t="shared" si="112"/>
        <v>9.9613525080435785</v>
      </c>
      <c r="L1886" s="179">
        <f t="shared" si="113"/>
        <v>19.2</v>
      </c>
      <c r="M1886" s="179">
        <f t="shared" si="114"/>
        <v>4.5</v>
      </c>
    </row>
    <row r="1887" spans="1:13">
      <c r="A1887" s="180">
        <v>1840</v>
      </c>
      <c r="B1887" s="180" t="s">
        <v>143</v>
      </c>
      <c r="D1887" s="181">
        <v>0.19</v>
      </c>
      <c r="E1887" s="181">
        <v>57.7</v>
      </c>
      <c r="F1887" s="181">
        <v>0</v>
      </c>
      <c r="G1887" s="181">
        <v>0.70899999999999996</v>
      </c>
      <c r="H1887" s="181">
        <v>0.11700000000000001</v>
      </c>
      <c r="I1887" s="181">
        <v>0.28799999999999998</v>
      </c>
      <c r="J1887" s="184">
        <v>4.52237981882204E-2</v>
      </c>
      <c r="K1887" s="179">
        <f t="shared" si="112"/>
        <v>6.2625915731047602E-2</v>
      </c>
      <c r="L1887" s="179">
        <f t="shared" si="113"/>
        <v>0.1</v>
      </c>
      <c r="M1887" s="179">
        <f t="shared" si="114"/>
        <v>0</v>
      </c>
    </row>
    <row r="1888" spans="1:13">
      <c r="A1888" s="180">
        <v>1840</v>
      </c>
      <c r="B1888" s="180" t="s">
        <v>143</v>
      </c>
      <c r="C1888" s="180" t="s">
        <v>91</v>
      </c>
      <c r="D1888" s="181">
        <v>0.19</v>
      </c>
      <c r="E1888" s="181">
        <v>57.7</v>
      </c>
      <c r="F1888" s="181">
        <v>0</v>
      </c>
      <c r="G1888" s="181">
        <v>0.70899999999999996</v>
      </c>
      <c r="H1888" s="181">
        <v>0.11700000000000001</v>
      </c>
      <c r="I1888" s="181">
        <v>0.28799999999999998</v>
      </c>
      <c r="J1888" s="184">
        <v>9.2570030399422407</v>
      </c>
      <c r="K1888" s="179">
        <f t="shared" si="112"/>
        <v>12.819097809712014</v>
      </c>
      <c r="L1888" s="179">
        <f t="shared" si="113"/>
        <v>24.7</v>
      </c>
      <c r="M1888" s="179">
        <f t="shared" si="114"/>
        <v>5.8</v>
      </c>
    </row>
    <row r="1889" spans="1:13">
      <c r="A1889" s="180">
        <v>1840</v>
      </c>
      <c r="B1889" s="180" t="s">
        <v>143</v>
      </c>
      <c r="C1889" s="180" t="s">
        <v>92</v>
      </c>
      <c r="D1889" s="181">
        <v>0.19</v>
      </c>
      <c r="E1889" s="181">
        <v>57.7</v>
      </c>
      <c r="F1889" s="181">
        <v>0</v>
      </c>
      <c r="G1889" s="181">
        <v>0.70899999999999996</v>
      </c>
      <c r="H1889" s="181">
        <v>0.11700000000000001</v>
      </c>
      <c r="I1889" s="181">
        <v>0.28799999999999998</v>
      </c>
      <c r="J1889" s="184">
        <v>0.18991237455381099</v>
      </c>
      <c r="K1889" s="179">
        <f t="shared" si="112"/>
        <v>0.26299065628211743</v>
      </c>
      <c r="L1889" s="179">
        <f t="shared" si="113"/>
        <v>0.5</v>
      </c>
      <c r="M1889" s="179">
        <f t="shared" si="114"/>
        <v>0.1</v>
      </c>
    </row>
    <row r="1890" spans="1:13">
      <c r="A1890" s="180">
        <v>1840</v>
      </c>
      <c r="B1890" s="180" t="s">
        <v>143</v>
      </c>
      <c r="C1890" s="180" t="s">
        <v>92</v>
      </c>
      <c r="D1890" s="181">
        <v>0.19</v>
      </c>
      <c r="E1890" s="181">
        <v>57.7</v>
      </c>
      <c r="F1890" s="181">
        <v>0</v>
      </c>
      <c r="G1890" s="181">
        <v>0.70899999999999996</v>
      </c>
      <c r="H1890" s="181">
        <v>0.11700000000000001</v>
      </c>
      <c r="I1890" s="181">
        <v>0.28799999999999998</v>
      </c>
      <c r="J1890" s="184">
        <v>0.57170826783626705</v>
      </c>
      <c r="K1890" s="179">
        <f t="shared" si="112"/>
        <v>0.7917016092996626</v>
      </c>
      <c r="L1890" s="179">
        <f t="shared" si="113"/>
        <v>1.5</v>
      </c>
      <c r="M1890" s="179">
        <f t="shared" si="114"/>
        <v>0.4</v>
      </c>
    </row>
    <row r="1891" spans="1:13">
      <c r="A1891" s="180">
        <v>1840</v>
      </c>
      <c r="B1891" s="180" t="s">
        <v>143</v>
      </c>
      <c r="D1891" s="181">
        <v>0.19</v>
      </c>
      <c r="E1891" s="181">
        <v>57.7</v>
      </c>
      <c r="F1891" s="181">
        <v>0</v>
      </c>
      <c r="G1891" s="181">
        <v>0.70899999999999996</v>
      </c>
      <c r="H1891" s="181">
        <v>0.11700000000000001</v>
      </c>
      <c r="I1891" s="181">
        <v>0.28799999999999998</v>
      </c>
      <c r="J1891" s="184">
        <v>3.73246947056215E-3</v>
      </c>
      <c r="K1891" s="179">
        <f t="shared" si="112"/>
        <v>5.1687237228344651E-3</v>
      </c>
      <c r="L1891" s="179">
        <f t="shared" si="113"/>
        <v>0</v>
      </c>
      <c r="M1891" s="179">
        <f t="shared" si="114"/>
        <v>0</v>
      </c>
    </row>
    <row r="1892" spans="1:13">
      <c r="A1892" s="180">
        <v>1840</v>
      </c>
      <c r="B1892" s="180" t="s">
        <v>143</v>
      </c>
      <c r="C1892" s="180" t="s">
        <v>91</v>
      </c>
      <c r="D1892" s="181">
        <v>0.19</v>
      </c>
      <c r="E1892" s="181">
        <v>57.7</v>
      </c>
      <c r="F1892" s="181">
        <v>0</v>
      </c>
      <c r="G1892" s="181">
        <v>0.70899999999999996</v>
      </c>
      <c r="H1892" s="181">
        <v>0.11700000000000001</v>
      </c>
      <c r="I1892" s="181">
        <v>0.28799999999999998</v>
      </c>
      <c r="J1892" s="184">
        <v>4.3342711257389501</v>
      </c>
      <c r="K1892" s="179">
        <f t="shared" si="112"/>
        <v>6.002098654923298</v>
      </c>
      <c r="L1892" s="179">
        <f t="shared" si="113"/>
        <v>11.6</v>
      </c>
      <c r="M1892" s="179">
        <f t="shared" si="114"/>
        <v>2.7</v>
      </c>
    </row>
    <row r="1893" spans="1:13">
      <c r="A1893" s="180">
        <v>1840</v>
      </c>
      <c r="B1893" s="180" t="s">
        <v>143</v>
      </c>
      <c r="D1893" s="181">
        <v>0.19</v>
      </c>
      <c r="E1893" s="181">
        <v>57.7</v>
      </c>
      <c r="F1893" s="181">
        <v>0</v>
      </c>
      <c r="G1893" s="181">
        <v>0.70899999999999996</v>
      </c>
      <c r="H1893" s="181">
        <v>0.11700000000000001</v>
      </c>
      <c r="I1893" s="181">
        <v>0.28799999999999998</v>
      </c>
      <c r="J1893" s="184">
        <v>1.7047071218038701</v>
      </c>
      <c r="K1893" s="179">
        <f t="shared" si="112"/>
        <v>2.3606784222739994</v>
      </c>
      <c r="L1893" s="179">
        <f t="shared" si="113"/>
        <v>4.5999999999999996</v>
      </c>
      <c r="M1893" s="179">
        <f t="shared" si="114"/>
        <v>1.1000000000000001</v>
      </c>
    </row>
    <row r="1894" spans="1:13">
      <c r="A1894" s="180">
        <v>1840</v>
      </c>
      <c r="B1894" s="180" t="s">
        <v>143</v>
      </c>
      <c r="D1894" s="181">
        <v>0.19</v>
      </c>
      <c r="E1894" s="181">
        <v>57.7</v>
      </c>
      <c r="F1894" s="181">
        <v>0</v>
      </c>
      <c r="G1894" s="181">
        <v>0.70899999999999996</v>
      </c>
      <c r="H1894" s="181">
        <v>0.11700000000000001</v>
      </c>
      <c r="I1894" s="181">
        <v>0.28799999999999998</v>
      </c>
      <c r="J1894" s="184">
        <v>3.0460331162014499E-2</v>
      </c>
      <c r="K1894" s="179">
        <f t="shared" si="112"/>
        <v>4.2181466593157683E-2</v>
      </c>
      <c r="L1894" s="179">
        <f t="shared" si="113"/>
        <v>0.1</v>
      </c>
      <c r="M1894" s="179">
        <f t="shared" si="114"/>
        <v>0</v>
      </c>
    </row>
    <row r="1895" spans="1:13">
      <c r="A1895" s="180">
        <v>1840</v>
      </c>
      <c r="B1895" s="180" t="s">
        <v>149</v>
      </c>
      <c r="C1895" s="180" t="s">
        <v>91</v>
      </c>
      <c r="D1895" s="181">
        <v>0.22</v>
      </c>
      <c r="E1895" s="181">
        <v>50.8</v>
      </c>
      <c r="F1895" s="181">
        <v>0</v>
      </c>
      <c r="G1895" s="181">
        <v>0.70899999999999996</v>
      </c>
      <c r="H1895" s="181">
        <v>0.11700000000000001</v>
      </c>
      <c r="I1895" s="181">
        <v>0.28799999999999998</v>
      </c>
      <c r="J1895" s="184">
        <v>4.9640170286584002</v>
      </c>
      <c r="K1895" s="179">
        <f t="shared" si="112"/>
        <v>6.0521295613403199</v>
      </c>
      <c r="L1895" s="179">
        <f t="shared" si="113"/>
        <v>11.7</v>
      </c>
      <c r="M1895" s="179">
        <f t="shared" si="114"/>
        <v>3</v>
      </c>
    </row>
    <row r="1896" spans="1:13">
      <c r="A1896" s="180">
        <v>1840</v>
      </c>
      <c r="B1896" s="180" t="s">
        <v>149</v>
      </c>
      <c r="D1896" s="181">
        <v>0.22</v>
      </c>
      <c r="E1896" s="181">
        <v>50.8</v>
      </c>
      <c r="F1896" s="181">
        <v>0</v>
      </c>
      <c r="G1896" s="181">
        <v>0.70899999999999996</v>
      </c>
      <c r="H1896" s="181">
        <v>0.11700000000000001</v>
      </c>
      <c r="I1896" s="181">
        <v>0.28799999999999998</v>
      </c>
      <c r="J1896" s="184">
        <v>3.49813413755991E-2</v>
      </c>
      <c r="K1896" s="179">
        <f t="shared" si="112"/>
        <v>4.2649251405130421E-2</v>
      </c>
      <c r="L1896" s="179">
        <f t="shared" si="113"/>
        <v>0.1</v>
      </c>
      <c r="M1896" s="179">
        <f t="shared" si="114"/>
        <v>0</v>
      </c>
    </row>
    <row r="1897" spans="1:13">
      <c r="A1897" s="180">
        <v>1850</v>
      </c>
      <c r="B1897" s="180" t="s">
        <v>143</v>
      </c>
      <c r="C1897" s="180" t="s">
        <v>94</v>
      </c>
      <c r="D1897" s="181">
        <v>0.19</v>
      </c>
      <c r="E1897" s="181">
        <v>57.7</v>
      </c>
      <c r="F1897" s="181">
        <v>0</v>
      </c>
      <c r="G1897" s="181">
        <v>0.96799999999999997</v>
      </c>
      <c r="H1897" s="181">
        <v>0.125</v>
      </c>
      <c r="I1897" s="181">
        <v>0.34100000000000003</v>
      </c>
      <c r="J1897" s="184">
        <v>2.2805011657906502</v>
      </c>
      <c r="K1897" s="179">
        <f t="shared" si="112"/>
        <v>3.7392047323122584</v>
      </c>
      <c r="L1897" s="179">
        <f t="shared" si="113"/>
        <v>9.8000000000000007</v>
      </c>
      <c r="M1897" s="179">
        <f t="shared" si="114"/>
        <v>1.7</v>
      </c>
    </row>
    <row r="1898" spans="1:13">
      <c r="A1898" s="180">
        <v>1850</v>
      </c>
      <c r="B1898" s="180" t="s">
        <v>143</v>
      </c>
      <c r="C1898" s="180" t="s">
        <v>92</v>
      </c>
      <c r="D1898" s="181">
        <v>0.19</v>
      </c>
      <c r="E1898" s="181">
        <v>57.7</v>
      </c>
      <c r="F1898" s="181">
        <v>0</v>
      </c>
      <c r="G1898" s="181">
        <v>0.96799999999999997</v>
      </c>
      <c r="H1898" s="181">
        <v>0.125</v>
      </c>
      <c r="I1898" s="181">
        <v>0.34100000000000003</v>
      </c>
      <c r="J1898" s="184">
        <v>1.10222000077836E-2</v>
      </c>
      <c r="K1898" s="179">
        <f t="shared" si="112"/>
        <v>1.8072458391095652E-2</v>
      </c>
      <c r="L1898" s="179">
        <f t="shared" si="113"/>
        <v>0</v>
      </c>
      <c r="M1898" s="179">
        <f t="shared" si="114"/>
        <v>0</v>
      </c>
    </row>
    <row r="1899" spans="1:13">
      <c r="A1899" s="180">
        <v>1850</v>
      </c>
      <c r="B1899" s="180" t="s">
        <v>143</v>
      </c>
      <c r="C1899" s="180" t="s">
        <v>92</v>
      </c>
      <c r="D1899" s="181">
        <v>0.19</v>
      </c>
      <c r="E1899" s="181">
        <v>57.7</v>
      </c>
      <c r="F1899" s="181">
        <v>0</v>
      </c>
      <c r="G1899" s="181">
        <v>0.96799999999999997</v>
      </c>
      <c r="H1899" s="181">
        <v>0.125</v>
      </c>
      <c r="I1899" s="181">
        <v>0.34100000000000003</v>
      </c>
      <c r="J1899" s="184">
        <v>1.8849438266012799</v>
      </c>
      <c r="K1899" s="179">
        <f t="shared" si="112"/>
        <v>3.0906324374215672</v>
      </c>
      <c r="L1899" s="179">
        <f t="shared" si="113"/>
        <v>8.1</v>
      </c>
      <c r="M1899" s="179">
        <f t="shared" si="114"/>
        <v>1.4</v>
      </c>
    </row>
    <row r="1900" spans="1:13">
      <c r="A1900" s="180">
        <v>1850</v>
      </c>
      <c r="B1900" s="180" t="s">
        <v>143</v>
      </c>
      <c r="C1900" s="180" t="s">
        <v>92</v>
      </c>
      <c r="D1900" s="181">
        <v>0.19</v>
      </c>
      <c r="E1900" s="181">
        <v>57.7</v>
      </c>
      <c r="F1900" s="181">
        <v>0</v>
      </c>
      <c r="G1900" s="181">
        <v>0.96799999999999997</v>
      </c>
      <c r="H1900" s="181">
        <v>0.125</v>
      </c>
      <c r="I1900" s="181">
        <v>0.34100000000000003</v>
      </c>
      <c r="J1900" s="184">
        <v>23.211887985800001</v>
      </c>
      <c r="K1900" s="179">
        <f t="shared" si="112"/>
        <v>38.059178703517098</v>
      </c>
      <c r="L1900" s="179">
        <f t="shared" si="113"/>
        <v>100.2</v>
      </c>
      <c r="M1900" s="179">
        <f t="shared" si="114"/>
        <v>17.399999999999999</v>
      </c>
    </row>
    <row r="1901" spans="1:13">
      <c r="A1901" s="180">
        <v>1850</v>
      </c>
      <c r="B1901" s="180" t="s">
        <v>149</v>
      </c>
      <c r="C1901" s="180" t="s">
        <v>91</v>
      </c>
      <c r="D1901" s="181">
        <v>0.22</v>
      </c>
      <c r="E1901" s="181">
        <v>50.8</v>
      </c>
      <c r="F1901" s="181">
        <v>0</v>
      </c>
      <c r="G1901" s="181">
        <v>0.96799999999999997</v>
      </c>
      <c r="H1901" s="181">
        <v>0.125</v>
      </c>
      <c r="I1901" s="181">
        <v>0.34100000000000003</v>
      </c>
      <c r="J1901" s="184">
        <v>2.3419193110804999</v>
      </c>
      <c r="K1901" s="179">
        <f t="shared" si="112"/>
        <v>3.3807166534987734</v>
      </c>
      <c r="L1901" s="179">
        <f t="shared" si="113"/>
        <v>8.9</v>
      </c>
      <c r="M1901" s="179">
        <f t="shared" si="114"/>
        <v>1.7</v>
      </c>
    </row>
    <row r="1902" spans="1:13">
      <c r="A1902" s="180">
        <v>1850</v>
      </c>
      <c r="B1902" s="180" t="s">
        <v>149</v>
      </c>
      <c r="C1902" s="180" t="s">
        <v>91</v>
      </c>
      <c r="D1902" s="181">
        <v>0.22</v>
      </c>
      <c r="E1902" s="181">
        <v>50.8</v>
      </c>
      <c r="F1902" s="181">
        <v>0</v>
      </c>
      <c r="G1902" s="181">
        <v>0.96799999999999997</v>
      </c>
      <c r="H1902" s="181">
        <v>0.125</v>
      </c>
      <c r="I1902" s="181">
        <v>0.34100000000000003</v>
      </c>
      <c r="J1902" s="184">
        <v>2.2121086397481</v>
      </c>
      <c r="K1902" s="179">
        <f t="shared" si="112"/>
        <v>3.1933262953856989</v>
      </c>
      <c r="L1902" s="179">
        <f t="shared" si="113"/>
        <v>8.4</v>
      </c>
      <c r="M1902" s="179">
        <f t="shared" si="114"/>
        <v>1.6</v>
      </c>
    </row>
    <row r="1903" spans="1:13">
      <c r="A1903" s="180">
        <v>1850</v>
      </c>
      <c r="B1903" s="180" t="s">
        <v>149</v>
      </c>
      <c r="C1903" s="180" t="s">
        <v>91</v>
      </c>
      <c r="D1903" s="181">
        <v>0.22</v>
      </c>
      <c r="E1903" s="181">
        <v>50.8</v>
      </c>
      <c r="F1903" s="181">
        <v>0</v>
      </c>
      <c r="G1903" s="181">
        <v>0.96799999999999997</v>
      </c>
      <c r="H1903" s="181">
        <v>0.125</v>
      </c>
      <c r="I1903" s="181">
        <v>0.34100000000000003</v>
      </c>
      <c r="J1903" s="184">
        <v>2.75277199268481</v>
      </c>
      <c r="K1903" s="179">
        <f t="shared" si="112"/>
        <v>3.9738098895733689</v>
      </c>
      <c r="L1903" s="179">
        <f t="shared" si="113"/>
        <v>10.5</v>
      </c>
      <c r="M1903" s="179">
        <f t="shared" si="114"/>
        <v>2</v>
      </c>
    </row>
    <row r="1904" spans="1:13">
      <c r="A1904" s="180">
        <v>1850</v>
      </c>
      <c r="B1904" s="180" t="s">
        <v>149</v>
      </c>
      <c r="C1904" s="180" t="s">
        <v>91</v>
      </c>
      <c r="D1904" s="181">
        <v>0.22</v>
      </c>
      <c r="E1904" s="181">
        <v>50.8</v>
      </c>
      <c r="F1904" s="181">
        <v>0</v>
      </c>
      <c r="G1904" s="181">
        <v>0.96799999999999997</v>
      </c>
      <c r="H1904" s="181">
        <v>0.125</v>
      </c>
      <c r="I1904" s="181">
        <v>0.34100000000000003</v>
      </c>
      <c r="J1904" s="184">
        <v>2.7361241618422499E-2</v>
      </c>
      <c r="K1904" s="179">
        <f t="shared" si="112"/>
        <v>3.9497776358967444E-2</v>
      </c>
      <c r="L1904" s="179">
        <f t="shared" si="113"/>
        <v>0.1</v>
      </c>
      <c r="M1904" s="179">
        <f t="shared" si="114"/>
        <v>0</v>
      </c>
    </row>
    <row r="1905" spans="1:13">
      <c r="A1905" s="180">
        <v>1850</v>
      </c>
      <c r="B1905" s="180" t="s">
        <v>143</v>
      </c>
      <c r="C1905" s="180" t="s">
        <v>94</v>
      </c>
      <c r="D1905" s="181">
        <v>0.19</v>
      </c>
      <c r="E1905" s="181">
        <v>57.7</v>
      </c>
      <c r="F1905" s="181">
        <v>0</v>
      </c>
      <c r="G1905" s="181">
        <v>0.96799999999999997</v>
      </c>
      <c r="H1905" s="181">
        <v>0.125</v>
      </c>
      <c r="I1905" s="181">
        <v>0.34100000000000003</v>
      </c>
      <c r="J1905" s="184">
        <v>0.27731611268984202</v>
      </c>
      <c r="K1905" s="179">
        <f t="shared" si="112"/>
        <v>0.45469905320429377</v>
      </c>
      <c r="L1905" s="179">
        <f t="shared" si="113"/>
        <v>1.2</v>
      </c>
      <c r="M1905" s="179">
        <f t="shared" si="114"/>
        <v>0.2</v>
      </c>
    </row>
    <row r="1906" spans="1:13">
      <c r="A1906" s="180">
        <v>1850</v>
      </c>
      <c r="B1906" s="180" t="s">
        <v>143</v>
      </c>
      <c r="C1906" s="180" t="s">
        <v>91</v>
      </c>
      <c r="D1906" s="181">
        <v>0.19</v>
      </c>
      <c r="E1906" s="181">
        <v>57.7</v>
      </c>
      <c r="F1906" s="181">
        <v>0</v>
      </c>
      <c r="G1906" s="181">
        <v>0.96799999999999997</v>
      </c>
      <c r="H1906" s="181">
        <v>0.125</v>
      </c>
      <c r="I1906" s="181">
        <v>0.34100000000000003</v>
      </c>
      <c r="J1906" s="184">
        <v>23.827638443000001</v>
      </c>
      <c r="K1906" s="179">
        <f t="shared" si="112"/>
        <v>39.068788809411267</v>
      </c>
      <c r="L1906" s="179">
        <f t="shared" si="113"/>
        <v>102.9</v>
      </c>
      <c r="M1906" s="179">
        <f t="shared" si="114"/>
        <v>17.8</v>
      </c>
    </row>
    <row r="1907" spans="1:13">
      <c r="A1907" s="180">
        <v>1850</v>
      </c>
      <c r="B1907" s="180" t="s">
        <v>143</v>
      </c>
      <c r="D1907" s="181">
        <v>0.19</v>
      </c>
      <c r="E1907" s="181">
        <v>57.7</v>
      </c>
      <c r="F1907" s="181">
        <v>0</v>
      </c>
      <c r="G1907" s="181">
        <v>0.96799999999999997</v>
      </c>
      <c r="H1907" s="181">
        <v>0.125</v>
      </c>
      <c r="I1907" s="181">
        <v>0.34100000000000003</v>
      </c>
      <c r="J1907" s="184">
        <v>5.30710613338196E-2</v>
      </c>
      <c r="K1907" s="179">
        <f t="shared" si="112"/>
        <v>8.7017523457152871E-2</v>
      </c>
      <c r="L1907" s="179">
        <f t="shared" si="113"/>
        <v>0.2</v>
      </c>
      <c r="M1907" s="179">
        <f t="shared" si="114"/>
        <v>0</v>
      </c>
    </row>
    <row r="1908" spans="1:13">
      <c r="A1908" s="180">
        <v>1850</v>
      </c>
      <c r="B1908" s="180" t="s">
        <v>149</v>
      </c>
      <c r="C1908" s="180" t="s">
        <v>92</v>
      </c>
      <c r="D1908" s="181">
        <v>0.22</v>
      </c>
      <c r="E1908" s="181">
        <v>50.8</v>
      </c>
      <c r="F1908" s="181">
        <v>0</v>
      </c>
      <c r="G1908" s="181">
        <v>0.96799999999999997</v>
      </c>
      <c r="H1908" s="181">
        <v>0.125</v>
      </c>
      <c r="I1908" s="181">
        <v>0.34100000000000003</v>
      </c>
      <c r="J1908" s="184">
        <v>3.1503629310141402E-3</v>
      </c>
      <c r="K1908" s="179">
        <f t="shared" si="112"/>
        <v>4.5477589151143123E-3</v>
      </c>
      <c r="L1908" s="179">
        <f t="shared" si="113"/>
        <v>0</v>
      </c>
      <c r="M1908" s="179">
        <f t="shared" si="114"/>
        <v>0</v>
      </c>
    </row>
    <row r="1909" spans="1:13">
      <c r="A1909" s="180">
        <v>1850</v>
      </c>
      <c r="B1909" s="180" t="s">
        <v>149</v>
      </c>
      <c r="C1909" s="180" t="s">
        <v>92</v>
      </c>
      <c r="D1909" s="181">
        <v>0.22</v>
      </c>
      <c r="E1909" s="181">
        <v>50.8</v>
      </c>
      <c r="F1909" s="181">
        <v>0</v>
      </c>
      <c r="G1909" s="181">
        <v>0.96799999999999997</v>
      </c>
      <c r="H1909" s="181">
        <v>0.125</v>
      </c>
      <c r="I1909" s="181">
        <v>0.34100000000000003</v>
      </c>
      <c r="J1909" s="184">
        <v>2.9424102238437201E-2</v>
      </c>
      <c r="K1909" s="179">
        <f t="shared" si="112"/>
        <v>4.2475653188E-2</v>
      </c>
      <c r="L1909" s="179">
        <f t="shared" si="113"/>
        <v>0.1</v>
      </c>
      <c r="M1909" s="179">
        <f t="shared" si="114"/>
        <v>0</v>
      </c>
    </row>
    <row r="1910" spans="1:13">
      <c r="A1910" s="180">
        <v>1850</v>
      </c>
      <c r="B1910" s="180" t="s">
        <v>149</v>
      </c>
      <c r="C1910" s="180" t="s">
        <v>91</v>
      </c>
      <c r="D1910" s="181">
        <v>0.22</v>
      </c>
      <c r="E1910" s="181">
        <v>50.8</v>
      </c>
      <c r="F1910" s="181">
        <v>0</v>
      </c>
      <c r="G1910" s="181">
        <v>0.96799999999999997</v>
      </c>
      <c r="H1910" s="181">
        <v>0.125</v>
      </c>
      <c r="I1910" s="181">
        <v>0.34100000000000003</v>
      </c>
      <c r="J1910" s="184">
        <v>6.3976806573825997E-4</v>
      </c>
      <c r="K1910" s="179">
        <f t="shared" si="112"/>
        <v>9.2354785409756084E-4</v>
      </c>
      <c r="L1910" s="179">
        <f t="shared" si="113"/>
        <v>0</v>
      </c>
      <c r="M1910" s="179">
        <f t="shared" si="114"/>
        <v>0</v>
      </c>
    </row>
    <row r="1911" spans="1:13">
      <c r="A1911" s="180">
        <v>1850</v>
      </c>
      <c r="B1911" s="180" t="s">
        <v>149</v>
      </c>
      <c r="D1911" s="181">
        <v>0.22</v>
      </c>
      <c r="E1911" s="181">
        <v>50.8</v>
      </c>
      <c r="F1911" s="181">
        <v>0</v>
      </c>
      <c r="G1911" s="181">
        <v>0.96799999999999997</v>
      </c>
      <c r="H1911" s="181">
        <v>0.125</v>
      </c>
      <c r="I1911" s="181">
        <v>0.34100000000000003</v>
      </c>
      <c r="J1911" s="184">
        <v>7.0486494587096099E-3</v>
      </c>
      <c r="K1911" s="179">
        <f t="shared" si="112"/>
        <v>1.0175195403611236E-2</v>
      </c>
      <c r="L1911" s="179">
        <f t="shared" si="113"/>
        <v>0</v>
      </c>
      <c r="M1911" s="179">
        <f t="shared" si="114"/>
        <v>0</v>
      </c>
    </row>
    <row r="1912" spans="1:13">
      <c r="A1912" s="180">
        <v>1850</v>
      </c>
      <c r="B1912" s="180" t="s">
        <v>97</v>
      </c>
      <c r="C1912" s="180" t="s">
        <v>92</v>
      </c>
      <c r="D1912" s="181">
        <v>0</v>
      </c>
      <c r="E1912" s="181">
        <v>49.3</v>
      </c>
      <c r="F1912" s="181">
        <v>0.33</v>
      </c>
      <c r="G1912" s="181">
        <v>0.96799999999999997</v>
      </c>
      <c r="H1912" s="181">
        <v>0.125</v>
      </c>
      <c r="I1912" s="181">
        <v>0.34100000000000003</v>
      </c>
      <c r="J1912" s="184">
        <v>3.0466436302289299</v>
      </c>
      <c r="K1912" s="179">
        <f t="shared" ref="K1912:K1914" si="116">((E1912*I1912*J1912/12)+(F1912*J1912))*0.765</f>
        <v>4.0342752383316034</v>
      </c>
      <c r="L1912" s="179">
        <f t="shared" si="113"/>
        <v>10.6</v>
      </c>
      <c r="M1912" s="179">
        <f t="shared" si="114"/>
        <v>1.4</v>
      </c>
    </row>
    <row r="1913" spans="1:13">
      <c r="A1913" s="180">
        <v>1850</v>
      </c>
      <c r="B1913" s="180" t="s">
        <v>97</v>
      </c>
      <c r="C1913" s="180" t="s">
        <v>92</v>
      </c>
      <c r="D1913" s="181">
        <v>0</v>
      </c>
      <c r="E1913" s="181">
        <v>49.3</v>
      </c>
      <c r="F1913" s="181">
        <v>0.33</v>
      </c>
      <c r="G1913" s="181">
        <v>0.96799999999999997</v>
      </c>
      <c r="H1913" s="181">
        <v>0.125</v>
      </c>
      <c r="I1913" s="181">
        <v>0.34100000000000003</v>
      </c>
      <c r="J1913" s="184">
        <v>5.6952326021294297</v>
      </c>
      <c r="K1913" s="179">
        <f t="shared" si="116"/>
        <v>7.541458290473952</v>
      </c>
      <c r="L1913" s="179">
        <f t="shared" si="113"/>
        <v>19.899999999999999</v>
      </c>
      <c r="M1913" s="179">
        <f t="shared" si="114"/>
        <v>2.6</v>
      </c>
    </row>
    <row r="1914" spans="1:13">
      <c r="A1914" s="180">
        <v>1850</v>
      </c>
      <c r="B1914" s="180" t="s">
        <v>97</v>
      </c>
      <c r="C1914" s="180" t="s">
        <v>92</v>
      </c>
      <c r="D1914" s="181">
        <v>0</v>
      </c>
      <c r="E1914" s="181">
        <v>49.3</v>
      </c>
      <c r="F1914" s="181">
        <v>0.33</v>
      </c>
      <c r="G1914" s="181">
        <v>0.96799999999999997</v>
      </c>
      <c r="H1914" s="181">
        <v>0.125</v>
      </c>
      <c r="I1914" s="181">
        <v>0.34100000000000003</v>
      </c>
      <c r="J1914" s="184">
        <v>21.7082687955</v>
      </c>
      <c r="K1914" s="179">
        <f t="shared" si="116"/>
        <v>28.745446431538035</v>
      </c>
      <c r="L1914" s="179">
        <f t="shared" si="113"/>
        <v>75.7</v>
      </c>
      <c r="M1914" s="179">
        <f t="shared" si="114"/>
        <v>9.8000000000000007</v>
      </c>
    </row>
    <row r="1915" spans="1:13">
      <c r="A1915" s="180">
        <v>1850</v>
      </c>
      <c r="B1915" s="180" t="s">
        <v>143</v>
      </c>
      <c r="C1915" s="180" t="s">
        <v>94</v>
      </c>
      <c r="D1915" s="181">
        <v>0.19</v>
      </c>
      <c r="E1915" s="181">
        <v>57.7</v>
      </c>
      <c r="F1915" s="181">
        <v>0</v>
      </c>
      <c r="G1915" s="181">
        <v>0.96799999999999997</v>
      </c>
      <c r="H1915" s="181">
        <v>0.125</v>
      </c>
      <c r="I1915" s="181">
        <v>0.34100000000000003</v>
      </c>
      <c r="J1915" s="184">
        <v>3.1039433266852701E-2</v>
      </c>
      <c r="K1915" s="179">
        <f t="shared" si="112"/>
        <v>5.0893548094051146E-2</v>
      </c>
      <c r="L1915" s="179">
        <f t="shared" si="113"/>
        <v>0.1</v>
      </c>
      <c r="M1915" s="179">
        <f t="shared" si="114"/>
        <v>0</v>
      </c>
    </row>
    <row r="1916" spans="1:13">
      <c r="A1916" s="180">
        <v>1850</v>
      </c>
      <c r="B1916" s="180" t="s">
        <v>143</v>
      </c>
      <c r="C1916" s="180" t="s">
        <v>92</v>
      </c>
      <c r="D1916" s="181">
        <v>0.19</v>
      </c>
      <c r="E1916" s="181">
        <v>57.7</v>
      </c>
      <c r="F1916" s="181">
        <v>0</v>
      </c>
      <c r="G1916" s="181">
        <v>0.96799999999999997</v>
      </c>
      <c r="H1916" s="181">
        <v>0.125</v>
      </c>
      <c r="I1916" s="181">
        <v>0.34100000000000003</v>
      </c>
      <c r="J1916" s="184">
        <v>4.38843185556747</v>
      </c>
      <c r="K1916" s="179">
        <f t="shared" si="112"/>
        <v>7.1954557217157395</v>
      </c>
      <c r="L1916" s="179">
        <f t="shared" si="113"/>
        <v>19</v>
      </c>
      <c r="M1916" s="179">
        <f t="shared" si="114"/>
        <v>3.3</v>
      </c>
    </row>
    <row r="1917" spans="1:13">
      <c r="A1917" s="180">
        <v>1850</v>
      </c>
      <c r="B1917" s="180" t="s">
        <v>97</v>
      </c>
      <c r="C1917" s="180" t="s">
        <v>95</v>
      </c>
      <c r="D1917" s="181">
        <v>0</v>
      </c>
      <c r="E1917" s="181">
        <v>49.3</v>
      </c>
      <c r="F1917" s="181">
        <v>0.33</v>
      </c>
      <c r="G1917" s="181">
        <v>0.96799999999999997</v>
      </c>
      <c r="H1917" s="181">
        <v>0.125</v>
      </c>
      <c r="I1917" s="181">
        <v>0.34100000000000003</v>
      </c>
      <c r="J1917" s="184">
        <v>1.03781484495376E-2</v>
      </c>
      <c r="K1917" s="179">
        <f t="shared" ref="K1917:K1922" si="117">((E1917*I1917*J1917/12)+(F1917*J1917))*0.765</f>
        <v>1.3742436724229871E-2</v>
      </c>
      <c r="L1917" s="179">
        <f t="shared" si="113"/>
        <v>0</v>
      </c>
      <c r="M1917" s="179">
        <f t="shared" si="114"/>
        <v>0</v>
      </c>
    </row>
    <row r="1918" spans="1:13">
      <c r="A1918" s="180">
        <v>1850</v>
      </c>
      <c r="B1918" s="180" t="s">
        <v>97</v>
      </c>
      <c r="C1918" s="180" t="s">
        <v>93</v>
      </c>
      <c r="D1918" s="181">
        <v>0</v>
      </c>
      <c r="E1918" s="181">
        <v>49.3</v>
      </c>
      <c r="F1918" s="181">
        <v>0.33</v>
      </c>
      <c r="G1918" s="181">
        <v>0.96799999999999997</v>
      </c>
      <c r="H1918" s="181">
        <v>0.125</v>
      </c>
      <c r="I1918" s="181">
        <v>0.34100000000000003</v>
      </c>
      <c r="J1918" s="184">
        <v>5.09301844745631</v>
      </c>
      <c r="K1918" s="179">
        <f t="shared" si="117"/>
        <v>6.7440241474501406</v>
      </c>
      <c r="L1918" s="179">
        <f t="shared" si="113"/>
        <v>17.8</v>
      </c>
      <c r="M1918" s="179">
        <f t="shared" si="114"/>
        <v>2.2999999999999998</v>
      </c>
    </row>
    <row r="1919" spans="1:13">
      <c r="A1919" s="180">
        <v>1850</v>
      </c>
      <c r="B1919" s="180" t="s">
        <v>97</v>
      </c>
      <c r="C1919" s="180" t="s">
        <v>93</v>
      </c>
      <c r="D1919" s="181">
        <v>0</v>
      </c>
      <c r="E1919" s="181">
        <v>49.3</v>
      </c>
      <c r="F1919" s="181">
        <v>0.33</v>
      </c>
      <c r="G1919" s="181">
        <v>0.96799999999999997</v>
      </c>
      <c r="H1919" s="181">
        <v>0.125</v>
      </c>
      <c r="I1919" s="181">
        <v>0.34100000000000003</v>
      </c>
      <c r="J1919" s="184">
        <v>0.121149468739641</v>
      </c>
      <c r="K1919" s="179">
        <f t="shared" si="117"/>
        <v>0.1604225374520212</v>
      </c>
      <c r="L1919" s="179">
        <f t="shared" si="113"/>
        <v>0.4</v>
      </c>
      <c r="M1919" s="179">
        <f t="shared" si="114"/>
        <v>0.1</v>
      </c>
    </row>
    <row r="1920" spans="1:13">
      <c r="A1920" s="180">
        <v>1850</v>
      </c>
      <c r="B1920" s="180" t="s">
        <v>97</v>
      </c>
      <c r="C1920" s="180" t="s">
        <v>92</v>
      </c>
      <c r="D1920" s="181">
        <v>0</v>
      </c>
      <c r="E1920" s="181">
        <v>49.3</v>
      </c>
      <c r="F1920" s="181">
        <v>0.33</v>
      </c>
      <c r="G1920" s="181">
        <v>0.96799999999999997</v>
      </c>
      <c r="H1920" s="181">
        <v>0.125</v>
      </c>
      <c r="I1920" s="181">
        <v>0.34100000000000003</v>
      </c>
      <c r="J1920" s="184">
        <v>19.667681831599999</v>
      </c>
      <c r="K1920" s="179">
        <f t="shared" si="117"/>
        <v>26.043361626330459</v>
      </c>
      <c r="L1920" s="179">
        <f t="shared" si="113"/>
        <v>68.599999999999994</v>
      </c>
      <c r="M1920" s="179">
        <f t="shared" si="114"/>
        <v>8.9</v>
      </c>
    </row>
    <row r="1921" spans="1:13">
      <c r="A1921" s="180">
        <v>1850</v>
      </c>
      <c r="B1921" s="180" t="s">
        <v>97</v>
      </c>
      <c r="C1921" s="180" t="s">
        <v>91</v>
      </c>
      <c r="D1921" s="181">
        <v>0</v>
      </c>
      <c r="E1921" s="181">
        <v>49.3</v>
      </c>
      <c r="F1921" s="181">
        <v>0.33</v>
      </c>
      <c r="G1921" s="181">
        <v>0.96799999999999997</v>
      </c>
      <c r="H1921" s="181">
        <v>0.125</v>
      </c>
      <c r="I1921" s="181">
        <v>0.34100000000000003</v>
      </c>
      <c r="J1921" s="184">
        <v>6.6958858013926497</v>
      </c>
      <c r="K1921" s="179">
        <f t="shared" si="117"/>
        <v>8.8664936125872806</v>
      </c>
      <c r="L1921" s="179">
        <f t="shared" si="113"/>
        <v>23.4</v>
      </c>
      <c r="M1921" s="179">
        <f t="shared" si="114"/>
        <v>3</v>
      </c>
    </row>
    <row r="1922" spans="1:13">
      <c r="A1922" s="180">
        <v>1850</v>
      </c>
      <c r="B1922" s="180" t="s">
        <v>97</v>
      </c>
      <c r="D1922" s="181">
        <v>0</v>
      </c>
      <c r="E1922" s="181">
        <v>49.3</v>
      </c>
      <c r="F1922" s="181">
        <v>0.33</v>
      </c>
      <c r="G1922" s="181">
        <v>0.96799999999999997</v>
      </c>
      <c r="H1922" s="181">
        <v>0.125</v>
      </c>
      <c r="I1922" s="181">
        <v>0.34100000000000003</v>
      </c>
      <c r="J1922" s="184">
        <v>0.159572617591034</v>
      </c>
      <c r="K1922" s="179">
        <f t="shared" si="117"/>
        <v>0.21130133287525107</v>
      </c>
      <c r="L1922" s="179">
        <f t="shared" si="113"/>
        <v>0.6</v>
      </c>
      <c r="M1922" s="179">
        <f t="shared" si="114"/>
        <v>0.1</v>
      </c>
    </row>
    <row r="1923" spans="1:13">
      <c r="A1923" s="180">
        <v>7400</v>
      </c>
      <c r="B1923" s="180" t="s">
        <v>146</v>
      </c>
      <c r="C1923" s="180" t="s">
        <v>92</v>
      </c>
      <c r="D1923" s="181">
        <v>0.33</v>
      </c>
      <c r="E1923" s="181">
        <v>53.9</v>
      </c>
      <c r="F1923" s="181">
        <v>0.08</v>
      </c>
      <c r="G1923" s="181">
        <v>0.70899999999999996</v>
      </c>
      <c r="H1923" s="181">
        <v>9.8000000000000004E-2</v>
      </c>
      <c r="I1923" s="181">
        <v>0.26200000000000001</v>
      </c>
      <c r="J1923" s="184">
        <v>2.1833300982800501</v>
      </c>
      <c r="K1923" s="179">
        <f t="shared" ref="K1923:K1979" si="118">(E1923*I1923*J1923/12)+(F1923*J1923)</f>
        <v>2.7440456563533386</v>
      </c>
      <c r="L1923" s="179">
        <f t="shared" ref="L1923:L1986" si="119">ROUND(2.721*G1923*K1923,1)</f>
        <v>5.3</v>
      </c>
      <c r="M1923" s="179">
        <f t="shared" ref="M1923:M1986" si="120">ROUND((2.721*H1923*K1923)+(D1923*J1923),1)</f>
        <v>1.5</v>
      </c>
    </row>
    <row r="1924" spans="1:13">
      <c r="A1924" s="180">
        <v>7400</v>
      </c>
      <c r="B1924" s="180" t="s">
        <v>146</v>
      </c>
      <c r="C1924" s="180" t="s">
        <v>92</v>
      </c>
      <c r="D1924" s="181">
        <v>0.33</v>
      </c>
      <c r="E1924" s="181">
        <v>53.9</v>
      </c>
      <c r="F1924" s="181">
        <v>0.08</v>
      </c>
      <c r="G1924" s="181">
        <v>0.70899999999999996</v>
      </c>
      <c r="H1924" s="181">
        <v>9.8000000000000004E-2</v>
      </c>
      <c r="I1924" s="181">
        <v>0.26200000000000001</v>
      </c>
      <c r="J1924" s="184">
        <v>5.3351592653350401</v>
      </c>
      <c r="K1924" s="179">
        <f t="shared" si="118"/>
        <v>6.7053170839941671</v>
      </c>
      <c r="L1924" s="179">
        <f t="shared" si="119"/>
        <v>12.9</v>
      </c>
      <c r="M1924" s="179">
        <f t="shared" si="120"/>
        <v>3.5</v>
      </c>
    </row>
    <row r="1925" spans="1:13">
      <c r="A1925" s="180">
        <v>7400</v>
      </c>
      <c r="B1925" s="180" t="s">
        <v>97</v>
      </c>
      <c r="C1925" s="180" t="s">
        <v>91</v>
      </c>
      <c r="D1925" s="181">
        <v>0</v>
      </c>
      <c r="E1925" s="181">
        <v>49.3</v>
      </c>
      <c r="F1925" s="181">
        <v>0.33</v>
      </c>
      <c r="G1925" s="181">
        <v>0.70899999999999996</v>
      </c>
      <c r="H1925" s="181">
        <v>9.8000000000000004E-2</v>
      </c>
      <c r="I1925" s="181">
        <v>0.26200000000000001</v>
      </c>
      <c r="J1925" s="184">
        <v>4.5884501292122204</v>
      </c>
      <c r="K1925" s="179">
        <f t="shared" ref="K1925:K1928" si="121">((E1925*I1925*J1925/12)+(F1925*J1925))*0.765</f>
        <v>4.9366366374797641</v>
      </c>
      <c r="L1925" s="179">
        <f t="shared" si="119"/>
        <v>9.5</v>
      </c>
      <c r="M1925" s="179">
        <f t="shared" si="120"/>
        <v>1.3</v>
      </c>
    </row>
    <row r="1926" spans="1:13">
      <c r="A1926" s="180">
        <v>7400</v>
      </c>
      <c r="B1926" s="180" t="s">
        <v>97</v>
      </c>
      <c r="C1926" s="180" t="s">
        <v>94</v>
      </c>
      <c r="D1926" s="181">
        <v>0</v>
      </c>
      <c r="E1926" s="181">
        <v>49.3</v>
      </c>
      <c r="F1926" s="181">
        <v>0.33</v>
      </c>
      <c r="G1926" s="181">
        <v>0.70899999999999996</v>
      </c>
      <c r="H1926" s="181">
        <v>9.8000000000000004E-2</v>
      </c>
      <c r="I1926" s="181">
        <v>0.26200000000000001</v>
      </c>
      <c r="J1926" s="184">
        <v>0.832206664432253</v>
      </c>
      <c r="K1926" s="179">
        <f t="shared" si="121"/>
        <v>0.8953572108010317</v>
      </c>
      <c r="L1926" s="179">
        <f t="shared" si="119"/>
        <v>1.7</v>
      </c>
      <c r="M1926" s="179">
        <f t="shared" si="120"/>
        <v>0.2</v>
      </c>
    </row>
    <row r="1927" spans="1:13">
      <c r="A1927" s="180">
        <v>7400</v>
      </c>
      <c r="B1927" s="180" t="s">
        <v>97</v>
      </c>
      <c r="C1927" s="180" t="s">
        <v>93</v>
      </c>
      <c r="D1927" s="181">
        <v>0</v>
      </c>
      <c r="E1927" s="181">
        <v>49.3</v>
      </c>
      <c r="F1927" s="181">
        <v>0.33</v>
      </c>
      <c r="G1927" s="181">
        <v>0.70899999999999996</v>
      </c>
      <c r="H1927" s="181">
        <v>9.8000000000000004E-2</v>
      </c>
      <c r="I1927" s="181">
        <v>0.26200000000000001</v>
      </c>
      <c r="J1927" s="184">
        <v>1.5137756427228899</v>
      </c>
      <c r="K1927" s="179">
        <f t="shared" si="121"/>
        <v>1.6286458582635417</v>
      </c>
      <c r="L1927" s="179">
        <f t="shared" si="119"/>
        <v>3.1</v>
      </c>
      <c r="M1927" s="179">
        <f t="shared" si="120"/>
        <v>0.4</v>
      </c>
    </row>
    <row r="1928" spans="1:13">
      <c r="A1928" s="180">
        <v>7400</v>
      </c>
      <c r="B1928" s="180" t="s">
        <v>97</v>
      </c>
      <c r="D1928" s="181">
        <v>0</v>
      </c>
      <c r="E1928" s="181">
        <v>49.3</v>
      </c>
      <c r="F1928" s="181">
        <v>0.33</v>
      </c>
      <c r="G1928" s="181">
        <v>0.70899999999999996</v>
      </c>
      <c r="H1928" s="181">
        <v>9.8000000000000004E-2</v>
      </c>
      <c r="I1928" s="181">
        <v>0.26200000000000001</v>
      </c>
      <c r="J1928" s="184">
        <v>1.3149452430278E-3</v>
      </c>
      <c r="K1928" s="179">
        <f t="shared" si="121"/>
        <v>1.4147275616407892E-3</v>
      </c>
      <c r="L1928" s="179">
        <f t="shared" si="119"/>
        <v>0</v>
      </c>
      <c r="M1928" s="179">
        <f t="shared" si="120"/>
        <v>0</v>
      </c>
    </row>
    <row r="1929" spans="1:13">
      <c r="A1929" s="180">
        <v>7400</v>
      </c>
      <c r="B1929" s="180" t="s">
        <v>143</v>
      </c>
      <c r="C1929" s="180" t="s">
        <v>92</v>
      </c>
      <c r="D1929" s="181">
        <v>0.19</v>
      </c>
      <c r="E1929" s="181">
        <v>57.7</v>
      </c>
      <c r="F1929" s="181">
        <v>0</v>
      </c>
      <c r="G1929" s="181">
        <v>0.70899999999999996</v>
      </c>
      <c r="H1929" s="181">
        <v>9.8000000000000004E-2</v>
      </c>
      <c r="I1929" s="181">
        <v>0.26200000000000001</v>
      </c>
      <c r="J1929" s="184">
        <v>7.4811577830582496E-2</v>
      </c>
      <c r="K1929" s="179">
        <f t="shared" si="118"/>
        <v>9.4246378891337343E-2</v>
      </c>
      <c r="L1929" s="179">
        <f t="shared" si="119"/>
        <v>0.2</v>
      </c>
      <c r="M1929" s="179">
        <f t="shared" si="120"/>
        <v>0</v>
      </c>
    </row>
    <row r="1930" spans="1:13">
      <c r="A1930" s="180">
        <v>7400</v>
      </c>
      <c r="B1930" s="180" t="s">
        <v>143</v>
      </c>
      <c r="C1930" s="180" t="s">
        <v>92</v>
      </c>
      <c r="D1930" s="181">
        <v>0.19</v>
      </c>
      <c r="E1930" s="181">
        <v>57.7</v>
      </c>
      <c r="F1930" s="181">
        <v>0</v>
      </c>
      <c r="G1930" s="181">
        <v>0.70899999999999996</v>
      </c>
      <c r="H1930" s="181">
        <v>9.8000000000000004E-2</v>
      </c>
      <c r="I1930" s="181">
        <v>0.26200000000000001</v>
      </c>
      <c r="J1930" s="184">
        <v>2.1420709423109301</v>
      </c>
      <c r="K1930" s="179">
        <f t="shared" si="118"/>
        <v>2.6985452719409384</v>
      </c>
      <c r="L1930" s="179">
        <f t="shared" si="119"/>
        <v>5.2</v>
      </c>
      <c r="M1930" s="179">
        <f t="shared" si="120"/>
        <v>1.1000000000000001</v>
      </c>
    </row>
    <row r="1931" spans="1:13">
      <c r="A1931" s="180">
        <v>7400</v>
      </c>
      <c r="B1931" s="180" t="s">
        <v>146</v>
      </c>
      <c r="C1931" s="180" t="s">
        <v>91</v>
      </c>
      <c r="D1931" s="181">
        <v>0.33</v>
      </c>
      <c r="E1931" s="181">
        <v>53.9</v>
      </c>
      <c r="F1931" s="181">
        <v>0.08</v>
      </c>
      <c r="G1931" s="181">
        <v>0.70899999999999996</v>
      </c>
      <c r="H1931" s="181">
        <v>9.8000000000000004E-2</v>
      </c>
      <c r="I1931" s="181">
        <v>0.26200000000000001</v>
      </c>
      <c r="J1931" s="184">
        <v>8.7714030846147997E-2</v>
      </c>
      <c r="K1931" s="179">
        <f t="shared" si="118"/>
        <v>0.11024045586795292</v>
      </c>
      <c r="L1931" s="179">
        <f t="shared" si="119"/>
        <v>0.2</v>
      </c>
      <c r="M1931" s="179">
        <f t="shared" si="120"/>
        <v>0.1</v>
      </c>
    </row>
    <row r="1932" spans="1:13">
      <c r="A1932" s="180">
        <v>7400</v>
      </c>
      <c r="B1932" s="180" t="s">
        <v>146</v>
      </c>
      <c r="C1932" s="180" t="s">
        <v>94</v>
      </c>
      <c r="D1932" s="181">
        <v>0.33</v>
      </c>
      <c r="E1932" s="181">
        <v>53.9</v>
      </c>
      <c r="F1932" s="181">
        <v>0.08</v>
      </c>
      <c r="G1932" s="181">
        <v>0.70899999999999996</v>
      </c>
      <c r="H1932" s="181">
        <v>9.8000000000000004E-2</v>
      </c>
      <c r="I1932" s="181">
        <v>0.26200000000000001</v>
      </c>
      <c r="J1932" s="184">
        <v>2.0461120996259901</v>
      </c>
      <c r="K1932" s="179">
        <f t="shared" si="118"/>
        <v>2.5715877886782716</v>
      </c>
      <c r="L1932" s="179">
        <f t="shared" si="119"/>
        <v>5</v>
      </c>
      <c r="M1932" s="179">
        <f t="shared" si="120"/>
        <v>1.4</v>
      </c>
    </row>
    <row r="1933" spans="1:13">
      <c r="A1933" s="180">
        <v>7400</v>
      </c>
      <c r="B1933" s="180" t="s">
        <v>97</v>
      </c>
      <c r="C1933" s="180" t="s">
        <v>94</v>
      </c>
      <c r="D1933" s="181">
        <v>0</v>
      </c>
      <c r="E1933" s="181">
        <v>49.3</v>
      </c>
      <c r="F1933" s="181">
        <v>0.33</v>
      </c>
      <c r="G1933" s="181">
        <v>0.70899999999999996</v>
      </c>
      <c r="H1933" s="181">
        <v>9.8000000000000004E-2</v>
      </c>
      <c r="I1933" s="181">
        <v>0.26200000000000001</v>
      </c>
      <c r="J1933" s="184">
        <v>10.2443079596</v>
      </c>
      <c r="K1933" s="179">
        <f t="shared" ref="K1933:K1935" si="122">((E1933*I1933*J1933/12)+(F1933*J1933))*0.765</f>
        <v>11.021679341575318</v>
      </c>
      <c r="L1933" s="179">
        <f t="shared" si="119"/>
        <v>21.3</v>
      </c>
      <c r="M1933" s="179">
        <f t="shared" si="120"/>
        <v>2.9</v>
      </c>
    </row>
    <row r="1934" spans="1:13">
      <c r="A1934" s="180">
        <v>7400</v>
      </c>
      <c r="B1934" s="180" t="s">
        <v>97</v>
      </c>
      <c r="C1934" s="180" t="s">
        <v>94</v>
      </c>
      <c r="D1934" s="181">
        <v>0</v>
      </c>
      <c r="E1934" s="181">
        <v>49.3</v>
      </c>
      <c r="F1934" s="181">
        <v>0.33</v>
      </c>
      <c r="G1934" s="181">
        <v>0.70899999999999996</v>
      </c>
      <c r="H1934" s="181">
        <v>9.8000000000000004E-2</v>
      </c>
      <c r="I1934" s="181">
        <v>0.26200000000000001</v>
      </c>
      <c r="J1934" s="184">
        <v>1.2373265438009899</v>
      </c>
      <c r="K1934" s="179">
        <f t="shared" si="122"/>
        <v>1.3312189032558763</v>
      </c>
      <c r="L1934" s="179">
        <f t="shared" si="119"/>
        <v>2.6</v>
      </c>
      <c r="M1934" s="179">
        <f t="shared" si="120"/>
        <v>0.4</v>
      </c>
    </row>
    <row r="1935" spans="1:13">
      <c r="A1935" s="180">
        <v>7400</v>
      </c>
      <c r="B1935" s="180" t="s">
        <v>97</v>
      </c>
      <c r="C1935" s="180" t="s">
        <v>92</v>
      </c>
      <c r="D1935" s="181">
        <v>0</v>
      </c>
      <c r="E1935" s="181">
        <v>49.3</v>
      </c>
      <c r="F1935" s="181">
        <v>0.33</v>
      </c>
      <c r="G1935" s="181">
        <v>0.70899999999999996</v>
      </c>
      <c r="H1935" s="181">
        <v>9.8000000000000004E-2</v>
      </c>
      <c r="I1935" s="181">
        <v>0.26200000000000001</v>
      </c>
      <c r="J1935" s="184">
        <v>56.254786815800003</v>
      </c>
      <c r="K1935" s="179">
        <f t="shared" si="122"/>
        <v>60.523582867440055</v>
      </c>
      <c r="L1935" s="179">
        <f t="shared" si="119"/>
        <v>116.8</v>
      </c>
      <c r="M1935" s="179">
        <f t="shared" si="120"/>
        <v>16.100000000000001</v>
      </c>
    </row>
    <row r="1936" spans="1:13">
      <c r="A1936" s="180">
        <v>7400</v>
      </c>
      <c r="B1936" s="180" t="s">
        <v>96</v>
      </c>
      <c r="C1936" s="180" t="s">
        <v>91</v>
      </c>
      <c r="D1936" s="181">
        <v>0.8</v>
      </c>
      <c r="E1936" s="181">
        <v>49.9</v>
      </c>
      <c r="F1936" s="181">
        <v>0</v>
      </c>
      <c r="G1936" s="181">
        <v>0.70899999999999996</v>
      </c>
      <c r="H1936" s="181">
        <v>9.8000000000000004E-2</v>
      </c>
      <c r="I1936" s="181">
        <v>0.26200000000000001</v>
      </c>
      <c r="J1936" s="184">
        <v>5.9836598300297403</v>
      </c>
      <c r="K1936" s="179">
        <f t="shared" si="118"/>
        <v>6.5190976571535684</v>
      </c>
      <c r="L1936" s="179">
        <f t="shared" si="119"/>
        <v>12.6</v>
      </c>
      <c r="M1936" s="179">
        <f t="shared" si="120"/>
        <v>6.5</v>
      </c>
    </row>
    <row r="1937" spans="1:13">
      <c r="A1937" s="180">
        <v>7400</v>
      </c>
      <c r="B1937" s="180" t="s">
        <v>96</v>
      </c>
      <c r="D1937" s="181">
        <v>0.8</v>
      </c>
      <c r="E1937" s="181">
        <v>49.9</v>
      </c>
      <c r="F1937" s="181">
        <v>0</v>
      </c>
      <c r="G1937" s="181">
        <v>0.70899999999999996</v>
      </c>
      <c r="H1937" s="181">
        <v>9.8000000000000004E-2</v>
      </c>
      <c r="I1937" s="181">
        <v>0.26200000000000001</v>
      </c>
      <c r="J1937" s="184">
        <v>1.76843154837242</v>
      </c>
      <c r="K1937" s="179">
        <f t="shared" si="118"/>
        <v>1.926676698092612</v>
      </c>
      <c r="L1937" s="179">
        <f t="shared" si="119"/>
        <v>3.7</v>
      </c>
      <c r="M1937" s="179">
        <f t="shared" si="120"/>
        <v>1.9</v>
      </c>
    </row>
    <row r="1938" spans="1:13">
      <c r="A1938" s="180">
        <v>7400</v>
      </c>
      <c r="B1938" s="180" t="s">
        <v>146</v>
      </c>
      <c r="C1938" s="180" t="s">
        <v>92</v>
      </c>
      <c r="D1938" s="181">
        <v>0.33</v>
      </c>
      <c r="E1938" s="181">
        <v>53.9</v>
      </c>
      <c r="F1938" s="181">
        <v>0.08</v>
      </c>
      <c r="G1938" s="181">
        <v>0.70899999999999996</v>
      </c>
      <c r="H1938" s="181">
        <v>9.8000000000000004E-2</v>
      </c>
      <c r="I1938" s="181">
        <v>0.26200000000000001</v>
      </c>
      <c r="J1938" s="184">
        <v>0.98277631780856101</v>
      </c>
      <c r="K1938" s="179">
        <f t="shared" si="118"/>
        <v>1.2351696558270964</v>
      </c>
      <c r="L1938" s="179">
        <f t="shared" si="119"/>
        <v>2.4</v>
      </c>
      <c r="M1938" s="179">
        <f t="shared" si="120"/>
        <v>0.7</v>
      </c>
    </row>
    <row r="1939" spans="1:13">
      <c r="A1939" s="180">
        <v>7400</v>
      </c>
      <c r="B1939" s="180" t="s">
        <v>146</v>
      </c>
      <c r="C1939" s="180" t="s">
        <v>91</v>
      </c>
      <c r="D1939" s="181">
        <v>0.33</v>
      </c>
      <c r="E1939" s="181">
        <v>53.9</v>
      </c>
      <c r="F1939" s="181">
        <v>0.08</v>
      </c>
      <c r="G1939" s="181">
        <v>0.70899999999999996</v>
      </c>
      <c r="H1939" s="181">
        <v>9.8000000000000004E-2</v>
      </c>
      <c r="I1939" s="181">
        <v>0.26200000000000001</v>
      </c>
      <c r="J1939" s="184">
        <v>16.875582815400001</v>
      </c>
      <c r="K1939" s="179">
        <f t="shared" si="118"/>
        <v>21.209513742108314</v>
      </c>
      <c r="L1939" s="179">
        <f t="shared" si="119"/>
        <v>40.9</v>
      </c>
      <c r="M1939" s="179">
        <f t="shared" si="120"/>
        <v>11.2</v>
      </c>
    </row>
    <row r="1940" spans="1:13">
      <c r="A1940" s="180">
        <v>7400</v>
      </c>
      <c r="B1940" s="180" t="s">
        <v>146</v>
      </c>
      <c r="C1940" s="180" t="s">
        <v>94</v>
      </c>
      <c r="D1940" s="181">
        <v>0.33</v>
      </c>
      <c r="E1940" s="181">
        <v>53.9</v>
      </c>
      <c r="F1940" s="181">
        <v>0.08</v>
      </c>
      <c r="G1940" s="181">
        <v>0.70899999999999996</v>
      </c>
      <c r="H1940" s="181">
        <v>9.8000000000000004E-2</v>
      </c>
      <c r="I1940" s="181">
        <v>0.26200000000000001</v>
      </c>
      <c r="J1940" s="184">
        <v>0.113042151237426</v>
      </c>
      <c r="K1940" s="179">
        <f t="shared" si="118"/>
        <v>0.14207325971105098</v>
      </c>
      <c r="L1940" s="179">
        <f t="shared" si="119"/>
        <v>0.3</v>
      </c>
      <c r="M1940" s="179">
        <f t="shared" si="120"/>
        <v>0.1</v>
      </c>
    </row>
    <row r="1941" spans="1:13">
      <c r="A1941" s="180">
        <v>7400</v>
      </c>
      <c r="B1941" s="180" t="s">
        <v>146</v>
      </c>
      <c r="C1941" s="180" t="s">
        <v>92</v>
      </c>
      <c r="D1941" s="181">
        <v>0.33</v>
      </c>
      <c r="E1941" s="181">
        <v>53.9</v>
      </c>
      <c r="F1941" s="181">
        <v>0.08</v>
      </c>
      <c r="G1941" s="181">
        <v>0.70899999999999996</v>
      </c>
      <c r="H1941" s="181">
        <v>9.8000000000000004E-2</v>
      </c>
      <c r="I1941" s="181">
        <v>0.26200000000000001</v>
      </c>
      <c r="J1941" s="184">
        <v>0.10591106746974099</v>
      </c>
      <c r="K1941" s="179">
        <f t="shared" si="118"/>
        <v>0.13311079478042831</v>
      </c>
      <c r="L1941" s="179">
        <f t="shared" si="119"/>
        <v>0.3</v>
      </c>
      <c r="M1941" s="179">
        <f t="shared" si="120"/>
        <v>0.1</v>
      </c>
    </row>
    <row r="1942" spans="1:13">
      <c r="A1942" s="180">
        <v>7400</v>
      </c>
      <c r="B1942" s="180" t="s">
        <v>146</v>
      </c>
      <c r="D1942" s="181">
        <v>0.33</v>
      </c>
      <c r="E1942" s="181">
        <v>53.9</v>
      </c>
      <c r="F1942" s="181">
        <v>0.08</v>
      </c>
      <c r="G1942" s="181">
        <v>0.70899999999999996</v>
      </c>
      <c r="H1942" s="181">
        <v>9.8000000000000004E-2</v>
      </c>
      <c r="I1942" s="181">
        <v>0.26200000000000001</v>
      </c>
      <c r="J1942" s="184">
        <v>1.13931643572068</v>
      </c>
      <c r="K1942" s="179">
        <f t="shared" si="118"/>
        <v>1.4319118850210129</v>
      </c>
      <c r="L1942" s="179">
        <f t="shared" si="119"/>
        <v>2.8</v>
      </c>
      <c r="M1942" s="179">
        <f t="shared" si="120"/>
        <v>0.8</v>
      </c>
    </row>
    <row r="1943" spans="1:13">
      <c r="A1943" s="180">
        <v>7400</v>
      </c>
      <c r="B1943" s="180" t="s">
        <v>146</v>
      </c>
      <c r="C1943" s="180" t="s">
        <v>94</v>
      </c>
      <c r="D1943" s="181">
        <v>0.33</v>
      </c>
      <c r="E1943" s="181">
        <v>53.9</v>
      </c>
      <c r="F1943" s="181">
        <v>0.08</v>
      </c>
      <c r="G1943" s="181">
        <v>0.70899999999999996</v>
      </c>
      <c r="H1943" s="181">
        <v>9.8000000000000004E-2</v>
      </c>
      <c r="I1943" s="181">
        <v>0.26200000000000001</v>
      </c>
      <c r="J1943" s="184">
        <v>8.4935155295261797</v>
      </c>
      <c r="K1943" s="179">
        <f t="shared" si="118"/>
        <v>10.674791876100661</v>
      </c>
      <c r="L1943" s="179">
        <f t="shared" si="119"/>
        <v>20.6</v>
      </c>
      <c r="M1943" s="179">
        <f t="shared" si="120"/>
        <v>5.6</v>
      </c>
    </row>
    <row r="1944" spans="1:13">
      <c r="A1944" s="180">
        <v>7400</v>
      </c>
      <c r="B1944" s="180" t="s">
        <v>97</v>
      </c>
      <c r="C1944" s="180" t="s">
        <v>93</v>
      </c>
      <c r="D1944" s="181">
        <v>0</v>
      </c>
      <c r="E1944" s="181">
        <v>49.3</v>
      </c>
      <c r="F1944" s="181">
        <v>0.33</v>
      </c>
      <c r="G1944" s="181">
        <v>0.70899999999999996</v>
      </c>
      <c r="H1944" s="181">
        <v>9.8000000000000004E-2</v>
      </c>
      <c r="I1944" s="181">
        <v>0.26200000000000001</v>
      </c>
      <c r="J1944" s="184">
        <v>4.9078343278556903E-2</v>
      </c>
      <c r="K1944" s="179">
        <f t="shared" ref="K1944:K1955" si="123">((E1944*I1944*J1944/12)+(F1944*J1944))*0.765</f>
        <v>5.2802567471149454E-2</v>
      </c>
      <c r="L1944" s="179">
        <f t="shared" si="119"/>
        <v>0.1</v>
      </c>
      <c r="M1944" s="179">
        <f t="shared" si="120"/>
        <v>0</v>
      </c>
    </row>
    <row r="1945" spans="1:13">
      <c r="A1945" s="180">
        <v>7400</v>
      </c>
      <c r="B1945" s="180" t="s">
        <v>97</v>
      </c>
      <c r="C1945" s="180" t="s">
        <v>94</v>
      </c>
      <c r="D1945" s="181">
        <v>0</v>
      </c>
      <c r="E1945" s="181">
        <v>49.3</v>
      </c>
      <c r="F1945" s="181">
        <v>0.33</v>
      </c>
      <c r="G1945" s="181">
        <v>0.70899999999999996</v>
      </c>
      <c r="H1945" s="181">
        <v>9.8000000000000004E-2</v>
      </c>
      <c r="I1945" s="181">
        <v>0.26200000000000001</v>
      </c>
      <c r="J1945" s="184">
        <v>1.85936455748047</v>
      </c>
      <c r="K1945" s="179">
        <f t="shared" si="123"/>
        <v>2.0004591830369001</v>
      </c>
      <c r="L1945" s="179">
        <f t="shared" si="119"/>
        <v>3.9</v>
      </c>
      <c r="M1945" s="179">
        <f t="shared" si="120"/>
        <v>0.5</v>
      </c>
    </row>
    <row r="1946" spans="1:13">
      <c r="A1946" s="180">
        <v>7400</v>
      </c>
      <c r="B1946" s="180" t="s">
        <v>97</v>
      </c>
      <c r="C1946" s="180" t="s">
        <v>93</v>
      </c>
      <c r="D1946" s="181">
        <v>0</v>
      </c>
      <c r="E1946" s="181">
        <v>49.3</v>
      </c>
      <c r="F1946" s="181">
        <v>0.33</v>
      </c>
      <c r="G1946" s="181">
        <v>0.70899999999999996</v>
      </c>
      <c r="H1946" s="181">
        <v>9.8000000000000004E-2</v>
      </c>
      <c r="I1946" s="181">
        <v>0.26200000000000001</v>
      </c>
      <c r="J1946" s="184">
        <v>2.30421410520588</v>
      </c>
      <c r="K1946" s="179">
        <f t="shared" si="123"/>
        <v>2.4790653602047441</v>
      </c>
      <c r="L1946" s="179">
        <f t="shared" si="119"/>
        <v>4.8</v>
      </c>
      <c r="M1946" s="179">
        <f t="shared" si="120"/>
        <v>0.7</v>
      </c>
    </row>
    <row r="1947" spans="1:13">
      <c r="A1947" s="180">
        <v>7400</v>
      </c>
      <c r="B1947" s="180" t="s">
        <v>97</v>
      </c>
      <c r="C1947" s="180" t="s">
        <v>94</v>
      </c>
      <c r="D1947" s="181">
        <v>0</v>
      </c>
      <c r="E1947" s="181">
        <v>49.3</v>
      </c>
      <c r="F1947" s="181">
        <v>0.33</v>
      </c>
      <c r="G1947" s="181">
        <v>0.70899999999999996</v>
      </c>
      <c r="H1947" s="181">
        <v>9.8000000000000004E-2</v>
      </c>
      <c r="I1947" s="181">
        <v>0.26200000000000001</v>
      </c>
      <c r="J1947" s="184">
        <v>1.5525116895209299E-2</v>
      </c>
      <c r="K1947" s="179">
        <f t="shared" si="123"/>
        <v>1.6703213221847691E-2</v>
      </c>
      <c r="L1947" s="179">
        <f t="shared" si="119"/>
        <v>0</v>
      </c>
      <c r="M1947" s="179">
        <f t="shared" si="120"/>
        <v>0</v>
      </c>
    </row>
    <row r="1948" spans="1:13">
      <c r="A1948" s="180">
        <v>7400</v>
      </c>
      <c r="B1948" s="180" t="s">
        <v>97</v>
      </c>
      <c r="C1948" s="180" t="s">
        <v>94</v>
      </c>
      <c r="D1948" s="181">
        <v>0</v>
      </c>
      <c r="E1948" s="181">
        <v>49.3</v>
      </c>
      <c r="F1948" s="181">
        <v>0.33</v>
      </c>
      <c r="G1948" s="181">
        <v>0.70899999999999996</v>
      </c>
      <c r="H1948" s="181">
        <v>9.8000000000000004E-2</v>
      </c>
      <c r="I1948" s="181">
        <v>0.26200000000000001</v>
      </c>
      <c r="J1948" s="184">
        <v>9.9836589670882798</v>
      </c>
      <c r="K1948" s="179">
        <f t="shared" si="123"/>
        <v>10.741251456402582</v>
      </c>
      <c r="L1948" s="179">
        <f t="shared" si="119"/>
        <v>20.7</v>
      </c>
      <c r="M1948" s="179">
        <f t="shared" si="120"/>
        <v>2.9</v>
      </c>
    </row>
    <row r="1949" spans="1:13">
      <c r="A1949" s="180">
        <v>7400</v>
      </c>
      <c r="B1949" s="180" t="s">
        <v>97</v>
      </c>
      <c r="C1949" s="180" t="s">
        <v>92</v>
      </c>
      <c r="D1949" s="181">
        <v>0</v>
      </c>
      <c r="E1949" s="181">
        <v>49.3</v>
      </c>
      <c r="F1949" s="181">
        <v>0.33</v>
      </c>
      <c r="G1949" s="181">
        <v>0.70899999999999996</v>
      </c>
      <c r="H1949" s="181">
        <v>9.8000000000000004E-2</v>
      </c>
      <c r="I1949" s="181">
        <v>0.26200000000000001</v>
      </c>
      <c r="J1949" s="184">
        <v>3.1708054505469798</v>
      </c>
      <c r="K1949" s="179">
        <f t="shared" si="123"/>
        <v>3.4114164732521988</v>
      </c>
      <c r="L1949" s="179">
        <f t="shared" si="119"/>
        <v>6.6</v>
      </c>
      <c r="M1949" s="179">
        <f t="shared" si="120"/>
        <v>0.9</v>
      </c>
    </row>
    <row r="1950" spans="1:13">
      <c r="A1950" s="180">
        <v>7400</v>
      </c>
      <c r="B1950" s="180" t="s">
        <v>97</v>
      </c>
      <c r="C1950" s="180" t="s">
        <v>94</v>
      </c>
      <c r="D1950" s="181">
        <v>0</v>
      </c>
      <c r="E1950" s="181">
        <v>49.3</v>
      </c>
      <c r="F1950" s="181">
        <v>0.33</v>
      </c>
      <c r="G1950" s="181">
        <v>0.70899999999999996</v>
      </c>
      <c r="H1950" s="181">
        <v>9.8000000000000004E-2</v>
      </c>
      <c r="I1950" s="181">
        <v>0.26200000000000001</v>
      </c>
      <c r="J1950" s="184">
        <v>3.3308720192972299</v>
      </c>
      <c r="K1950" s="179">
        <f t="shared" si="123"/>
        <v>3.5836294134555664</v>
      </c>
      <c r="L1950" s="179">
        <f t="shared" si="119"/>
        <v>6.9</v>
      </c>
      <c r="M1950" s="179">
        <f t="shared" si="120"/>
        <v>1</v>
      </c>
    </row>
    <row r="1951" spans="1:13">
      <c r="A1951" s="180">
        <v>7400</v>
      </c>
      <c r="B1951" s="180" t="s">
        <v>97</v>
      </c>
      <c r="C1951" s="180" t="s">
        <v>95</v>
      </c>
      <c r="D1951" s="181">
        <v>0</v>
      </c>
      <c r="E1951" s="181">
        <v>49.3</v>
      </c>
      <c r="F1951" s="181">
        <v>0.33</v>
      </c>
      <c r="G1951" s="181">
        <v>0.70899999999999996</v>
      </c>
      <c r="H1951" s="181">
        <v>9.8000000000000004E-2</v>
      </c>
      <c r="I1951" s="181">
        <v>0.26200000000000001</v>
      </c>
      <c r="J1951" s="184">
        <v>0.36785804985959802</v>
      </c>
      <c r="K1951" s="179">
        <f t="shared" si="123"/>
        <v>0.39577231422160636</v>
      </c>
      <c r="L1951" s="179">
        <f t="shared" si="119"/>
        <v>0.8</v>
      </c>
      <c r="M1951" s="179">
        <f t="shared" si="120"/>
        <v>0.1</v>
      </c>
    </row>
    <row r="1952" spans="1:13">
      <c r="A1952" s="180">
        <v>7400</v>
      </c>
      <c r="B1952" s="180" t="s">
        <v>97</v>
      </c>
      <c r="C1952" s="180" t="s">
        <v>94</v>
      </c>
      <c r="D1952" s="181">
        <v>0</v>
      </c>
      <c r="E1952" s="181">
        <v>49.3</v>
      </c>
      <c r="F1952" s="181">
        <v>0.33</v>
      </c>
      <c r="G1952" s="181">
        <v>0.70899999999999996</v>
      </c>
      <c r="H1952" s="181">
        <v>9.8000000000000004E-2</v>
      </c>
      <c r="I1952" s="181">
        <v>0.26200000000000001</v>
      </c>
      <c r="J1952" s="184">
        <v>3.4962934800674299</v>
      </c>
      <c r="K1952" s="179">
        <f t="shared" si="123"/>
        <v>3.7616035922887563</v>
      </c>
      <c r="L1952" s="179">
        <f t="shared" si="119"/>
        <v>7.3</v>
      </c>
      <c r="M1952" s="179">
        <f t="shared" si="120"/>
        <v>1</v>
      </c>
    </row>
    <row r="1953" spans="1:13">
      <c r="A1953" s="180">
        <v>7400</v>
      </c>
      <c r="B1953" s="180" t="s">
        <v>97</v>
      </c>
      <c r="C1953" s="180" t="s">
        <v>94</v>
      </c>
      <c r="D1953" s="181">
        <v>0</v>
      </c>
      <c r="E1953" s="181">
        <v>49.3</v>
      </c>
      <c r="F1953" s="181">
        <v>0.33</v>
      </c>
      <c r="G1953" s="181">
        <v>0.70899999999999996</v>
      </c>
      <c r="H1953" s="181">
        <v>9.8000000000000004E-2</v>
      </c>
      <c r="I1953" s="181">
        <v>0.26200000000000001</v>
      </c>
      <c r="J1953" s="184">
        <v>3.5636934053595999</v>
      </c>
      <c r="K1953" s="179">
        <f t="shared" si="123"/>
        <v>3.8341180429618542</v>
      </c>
      <c r="L1953" s="179">
        <f t="shared" si="119"/>
        <v>7.4</v>
      </c>
      <c r="M1953" s="179">
        <f t="shared" si="120"/>
        <v>1</v>
      </c>
    </row>
    <row r="1954" spans="1:13">
      <c r="A1954" s="180">
        <v>7400</v>
      </c>
      <c r="B1954" s="180" t="s">
        <v>97</v>
      </c>
      <c r="C1954" s="180" t="s">
        <v>91</v>
      </c>
      <c r="D1954" s="181">
        <v>0</v>
      </c>
      <c r="E1954" s="181">
        <v>49.3</v>
      </c>
      <c r="F1954" s="181">
        <v>0.33</v>
      </c>
      <c r="G1954" s="181">
        <v>0.70899999999999996</v>
      </c>
      <c r="H1954" s="181">
        <v>9.8000000000000004E-2</v>
      </c>
      <c r="I1954" s="181">
        <v>0.26200000000000001</v>
      </c>
      <c r="J1954" s="184">
        <v>5.5646124325295903</v>
      </c>
      <c r="K1954" s="179">
        <f t="shared" si="123"/>
        <v>5.986873308900341</v>
      </c>
      <c r="L1954" s="179">
        <f t="shared" si="119"/>
        <v>11.5</v>
      </c>
      <c r="M1954" s="179">
        <f t="shared" si="120"/>
        <v>1.6</v>
      </c>
    </row>
    <row r="1955" spans="1:13">
      <c r="A1955" s="180">
        <v>7400</v>
      </c>
      <c r="B1955" s="180" t="s">
        <v>97</v>
      </c>
      <c r="D1955" s="181">
        <v>0</v>
      </c>
      <c r="E1955" s="181">
        <v>49.3</v>
      </c>
      <c r="F1955" s="181">
        <v>0.33</v>
      </c>
      <c r="G1955" s="181">
        <v>0.70899999999999996</v>
      </c>
      <c r="H1955" s="181">
        <v>9.8000000000000004E-2</v>
      </c>
      <c r="I1955" s="181">
        <v>0.26200000000000001</v>
      </c>
      <c r="J1955" s="184">
        <v>2.8152205110697898E-2</v>
      </c>
      <c r="K1955" s="179">
        <f t="shared" si="123"/>
        <v>3.0288485929164263E-2</v>
      </c>
      <c r="L1955" s="179">
        <f t="shared" si="119"/>
        <v>0.1</v>
      </c>
      <c r="M1955" s="179">
        <f t="shared" si="120"/>
        <v>0</v>
      </c>
    </row>
    <row r="1956" spans="1:13">
      <c r="A1956" s="180">
        <v>7400</v>
      </c>
      <c r="B1956" s="180" t="s">
        <v>143</v>
      </c>
      <c r="C1956" s="180" t="s">
        <v>92</v>
      </c>
      <c r="D1956" s="181">
        <v>0.19</v>
      </c>
      <c r="E1956" s="181">
        <v>57.7</v>
      </c>
      <c r="F1956" s="181">
        <v>0</v>
      </c>
      <c r="G1956" s="181">
        <v>0.70899999999999996</v>
      </c>
      <c r="H1956" s="181">
        <v>9.8000000000000004E-2</v>
      </c>
      <c r="I1956" s="181">
        <v>0.26200000000000001</v>
      </c>
      <c r="J1956" s="184">
        <v>1.20608572440887E-2</v>
      </c>
      <c r="K1956" s="179">
        <f t="shared" si="118"/>
        <v>1.5194066941815543E-2</v>
      </c>
      <c r="L1956" s="179">
        <f t="shared" si="119"/>
        <v>0</v>
      </c>
      <c r="M1956" s="179">
        <f t="shared" si="120"/>
        <v>0</v>
      </c>
    </row>
    <row r="1957" spans="1:13">
      <c r="A1957" s="180">
        <v>7400</v>
      </c>
      <c r="B1957" s="180" t="s">
        <v>143</v>
      </c>
      <c r="C1957" s="180" t="s">
        <v>92</v>
      </c>
      <c r="D1957" s="181">
        <v>0.19</v>
      </c>
      <c r="E1957" s="181">
        <v>57.7</v>
      </c>
      <c r="F1957" s="181">
        <v>0</v>
      </c>
      <c r="G1957" s="181">
        <v>0.70899999999999996</v>
      </c>
      <c r="H1957" s="181">
        <v>9.8000000000000004E-2</v>
      </c>
      <c r="I1957" s="181">
        <v>0.26200000000000001</v>
      </c>
      <c r="J1957" s="184">
        <v>2.79889668178754E-3</v>
      </c>
      <c r="K1957" s="179">
        <f t="shared" si="118"/>
        <v>3.5260033914379135E-3</v>
      </c>
      <c r="L1957" s="179">
        <f t="shared" si="119"/>
        <v>0</v>
      </c>
      <c r="M1957" s="179">
        <f t="shared" si="120"/>
        <v>0</v>
      </c>
    </row>
    <row r="1958" spans="1:13">
      <c r="A1958" s="180">
        <v>7400</v>
      </c>
      <c r="B1958" s="180" t="s">
        <v>143</v>
      </c>
      <c r="C1958" s="180" t="s">
        <v>92</v>
      </c>
      <c r="D1958" s="181">
        <v>0.19</v>
      </c>
      <c r="E1958" s="181">
        <v>57.7</v>
      </c>
      <c r="F1958" s="181">
        <v>0</v>
      </c>
      <c r="G1958" s="181">
        <v>0.70899999999999996</v>
      </c>
      <c r="H1958" s="181">
        <v>9.8000000000000004E-2</v>
      </c>
      <c r="I1958" s="181">
        <v>0.26200000000000001</v>
      </c>
      <c r="J1958" s="184">
        <v>20.838101938699999</v>
      </c>
      <c r="K1958" s="179">
        <f t="shared" si="118"/>
        <v>26.251493520675282</v>
      </c>
      <c r="L1958" s="179">
        <f t="shared" si="119"/>
        <v>50.6</v>
      </c>
      <c r="M1958" s="179">
        <f t="shared" si="120"/>
        <v>11</v>
      </c>
    </row>
    <row r="1959" spans="1:13">
      <c r="A1959" s="180">
        <v>7400</v>
      </c>
      <c r="B1959" s="180" t="s">
        <v>97</v>
      </c>
      <c r="C1959" s="180" t="s">
        <v>94</v>
      </c>
      <c r="D1959" s="181">
        <v>0</v>
      </c>
      <c r="E1959" s="181">
        <v>49.3</v>
      </c>
      <c r="F1959" s="181">
        <v>0.33</v>
      </c>
      <c r="G1959" s="181">
        <v>0.70899999999999996</v>
      </c>
      <c r="H1959" s="181">
        <v>9.8000000000000004E-2</v>
      </c>
      <c r="I1959" s="181">
        <v>0.26200000000000001</v>
      </c>
      <c r="J1959" s="184">
        <v>7.4103295109218497</v>
      </c>
      <c r="K1959" s="179">
        <f t="shared" ref="K1959:K1961" si="124">((E1959*I1959*J1959/12)+(F1959*J1959))*0.765</f>
        <v>7.9726493977815096</v>
      </c>
      <c r="L1959" s="179">
        <f t="shared" si="119"/>
        <v>15.4</v>
      </c>
      <c r="M1959" s="179">
        <f t="shared" si="120"/>
        <v>2.1</v>
      </c>
    </row>
    <row r="1960" spans="1:13">
      <c r="A1960" s="180">
        <v>7400</v>
      </c>
      <c r="B1960" s="180" t="s">
        <v>97</v>
      </c>
      <c r="C1960" s="180" t="s">
        <v>94</v>
      </c>
      <c r="D1960" s="181">
        <v>0</v>
      </c>
      <c r="E1960" s="181">
        <v>49.3</v>
      </c>
      <c r="F1960" s="181">
        <v>0.33</v>
      </c>
      <c r="G1960" s="181">
        <v>0.70899999999999996</v>
      </c>
      <c r="H1960" s="181">
        <v>9.8000000000000004E-2</v>
      </c>
      <c r="I1960" s="181">
        <v>0.26200000000000001</v>
      </c>
      <c r="J1960" s="184">
        <v>25.825444483199998</v>
      </c>
      <c r="K1960" s="179">
        <f t="shared" si="124"/>
        <v>27.785163143279785</v>
      </c>
      <c r="L1960" s="179">
        <f t="shared" si="119"/>
        <v>53.6</v>
      </c>
      <c r="M1960" s="179">
        <f t="shared" si="120"/>
        <v>7.4</v>
      </c>
    </row>
    <row r="1961" spans="1:13">
      <c r="A1961" s="180">
        <v>7400</v>
      </c>
      <c r="B1961" s="180" t="s">
        <v>97</v>
      </c>
      <c r="C1961" s="180" t="s">
        <v>92</v>
      </c>
      <c r="D1961" s="181">
        <v>0</v>
      </c>
      <c r="E1961" s="181">
        <v>49.3</v>
      </c>
      <c r="F1961" s="181">
        <v>0.33</v>
      </c>
      <c r="G1961" s="181">
        <v>0.70899999999999996</v>
      </c>
      <c r="H1961" s="181">
        <v>9.8000000000000004E-2</v>
      </c>
      <c r="I1961" s="181">
        <v>0.26200000000000001</v>
      </c>
      <c r="J1961" s="184">
        <v>46.944782086300002</v>
      </c>
      <c r="K1961" s="179">
        <f t="shared" si="124"/>
        <v>50.507104721550228</v>
      </c>
      <c r="L1961" s="179">
        <f t="shared" si="119"/>
        <v>97.4</v>
      </c>
      <c r="M1961" s="179">
        <f t="shared" si="120"/>
        <v>13.5</v>
      </c>
    </row>
    <row r="1962" spans="1:13">
      <c r="A1962" s="180">
        <v>7400</v>
      </c>
      <c r="B1962" s="180" t="s">
        <v>96</v>
      </c>
      <c r="C1962" s="180" t="s">
        <v>92</v>
      </c>
      <c r="D1962" s="181">
        <v>0.8</v>
      </c>
      <c r="E1962" s="181">
        <v>49.9</v>
      </c>
      <c r="F1962" s="181">
        <v>0</v>
      </c>
      <c r="G1962" s="181">
        <v>0.70899999999999996</v>
      </c>
      <c r="H1962" s="181">
        <v>9.8000000000000004E-2</v>
      </c>
      <c r="I1962" s="181">
        <v>0.26200000000000001</v>
      </c>
      <c r="J1962" s="184">
        <v>0.34845732084103298</v>
      </c>
      <c r="K1962" s="179">
        <f t="shared" si="118"/>
        <v>0.37963844343429143</v>
      </c>
      <c r="L1962" s="179">
        <f t="shared" si="119"/>
        <v>0.7</v>
      </c>
      <c r="M1962" s="179">
        <f t="shared" si="120"/>
        <v>0.4</v>
      </c>
    </row>
    <row r="1963" spans="1:13">
      <c r="A1963" s="180">
        <v>7400</v>
      </c>
      <c r="B1963" s="180" t="s">
        <v>96</v>
      </c>
      <c r="C1963" s="180" t="s">
        <v>91</v>
      </c>
      <c r="D1963" s="181">
        <v>0.8</v>
      </c>
      <c r="E1963" s="181">
        <v>49.9</v>
      </c>
      <c r="F1963" s="181">
        <v>0</v>
      </c>
      <c r="G1963" s="181">
        <v>0.70899999999999996</v>
      </c>
      <c r="H1963" s="181">
        <v>9.8000000000000004E-2</v>
      </c>
      <c r="I1963" s="181">
        <v>0.26200000000000001</v>
      </c>
      <c r="J1963" s="184">
        <v>10.6476420518</v>
      </c>
      <c r="K1963" s="179">
        <f t="shared" si="118"/>
        <v>11.600428554735238</v>
      </c>
      <c r="L1963" s="179">
        <f t="shared" si="119"/>
        <v>22.4</v>
      </c>
      <c r="M1963" s="179">
        <f t="shared" si="120"/>
        <v>11.6</v>
      </c>
    </row>
    <row r="1964" spans="1:13">
      <c r="A1964" s="180">
        <v>7400</v>
      </c>
      <c r="B1964" s="180" t="s">
        <v>96</v>
      </c>
      <c r="C1964" s="180" t="s">
        <v>94</v>
      </c>
      <c r="D1964" s="181">
        <v>0.8</v>
      </c>
      <c r="E1964" s="181">
        <v>49.9</v>
      </c>
      <c r="F1964" s="181">
        <v>0</v>
      </c>
      <c r="G1964" s="181">
        <v>0.70899999999999996</v>
      </c>
      <c r="H1964" s="181">
        <v>9.8000000000000004E-2</v>
      </c>
      <c r="I1964" s="181">
        <v>0.26200000000000001</v>
      </c>
      <c r="J1964" s="184">
        <v>5.9688158002696098E-2</v>
      </c>
      <c r="K1964" s="179">
        <f t="shared" si="118"/>
        <v>6.5029253341304022E-2</v>
      </c>
      <c r="L1964" s="179">
        <f t="shared" si="119"/>
        <v>0.1</v>
      </c>
      <c r="M1964" s="179">
        <f t="shared" si="120"/>
        <v>0.1</v>
      </c>
    </row>
    <row r="1965" spans="1:13">
      <c r="A1965" s="180">
        <v>7400</v>
      </c>
      <c r="B1965" s="180" t="s">
        <v>96</v>
      </c>
      <c r="D1965" s="181">
        <v>0.8</v>
      </c>
      <c r="E1965" s="181">
        <v>49.9</v>
      </c>
      <c r="F1965" s="181">
        <v>0</v>
      </c>
      <c r="G1965" s="181">
        <v>0.70899999999999996</v>
      </c>
      <c r="H1965" s="181">
        <v>9.8000000000000004E-2</v>
      </c>
      <c r="I1965" s="181">
        <v>0.26200000000000001</v>
      </c>
      <c r="J1965" s="184">
        <v>1.0139569013869101</v>
      </c>
      <c r="K1965" s="179">
        <f t="shared" si="118"/>
        <v>1.1046891447793488</v>
      </c>
      <c r="L1965" s="179">
        <f t="shared" si="119"/>
        <v>2.1</v>
      </c>
      <c r="M1965" s="179">
        <f t="shared" si="120"/>
        <v>1.1000000000000001</v>
      </c>
    </row>
    <row r="1966" spans="1:13">
      <c r="A1966" s="180">
        <v>7400</v>
      </c>
      <c r="B1966" s="180" t="s">
        <v>96</v>
      </c>
      <c r="C1966" s="180" t="s">
        <v>91</v>
      </c>
      <c r="D1966" s="181">
        <v>0.8</v>
      </c>
      <c r="E1966" s="181">
        <v>49.9</v>
      </c>
      <c r="F1966" s="181">
        <v>0</v>
      </c>
      <c r="G1966" s="181">
        <v>0.70899999999999996</v>
      </c>
      <c r="H1966" s="181">
        <v>9.8000000000000004E-2</v>
      </c>
      <c r="I1966" s="181">
        <v>0.26200000000000001</v>
      </c>
      <c r="J1966" s="184">
        <v>1.3325157401016099</v>
      </c>
      <c r="K1966" s="179">
        <f t="shared" si="118"/>
        <v>1.4517536902450356</v>
      </c>
      <c r="L1966" s="179">
        <f t="shared" si="119"/>
        <v>2.8</v>
      </c>
      <c r="M1966" s="179">
        <f t="shared" si="120"/>
        <v>1.5</v>
      </c>
    </row>
    <row r="1967" spans="1:13">
      <c r="A1967" s="180">
        <v>7400</v>
      </c>
      <c r="B1967" s="180" t="s">
        <v>96</v>
      </c>
      <c r="D1967" s="181">
        <v>0.8</v>
      </c>
      <c r="E1967" s="181">
        <v>49.9</v>
      </c>
      <c r="F1967" s="181">
        <v>0</v>
      </c>
      <c r="G1967" s="181">
        <v>0.70899999999999996</v>
      </c>
      <c r="H1967" s="181">
        <v>9.8000000000000004E-2</v>
      </c>
      <c r="I1967" s="181">
        <v>0.26200000000000001</v>
      </c>
      <c r="J1967" s="184">
        <v>2.1038752863383098E-2</v>
      </c>
      <c r="K1967" s="179">
        <f t="shared" si="118"/>
        <v>2.2921370598774832E-2</v>
      </c>
      <c r="L1967" s="179">
        <f t="shared" si="119"/>
        <v>0</v>
      </c>
      <c r="M1967" s="179">
        <f t="shared" si="120"/>
        <v>0</v>
      </c>
    </row>
    <row r="1968" spans="1:13">
      <c r="A1968" s="180">
        <v>7400</v>
      </c>
      <c r="B1968" s="180" t="s">
        <v>149</v>
      </c>
      <c r="C1968" s="180" t="s">
        <v>92</v>
      </c>
      <c r="D1968" s="181">
        <v>0.22</v>
      </c>
      <c r="E1968" s="181">
        <v>50.8</v>
      </c>
      <c r="F1968" s="181">
        <v>0</v>
      </c>
      <c r="G1968" s="181">
        <v>0.70899999999999996</v>
      </c>
      <c r="H1968" s="181">
        <v>9.8000000000000004E-2</v>
      </c>
      <c r="I1968" s="181">
        <v>0.26200000000000001</v>
      </c>
      <c r="J1968" s="184">
        <v>2.4441021332285202</v>
      </c>
      <c r="K1968" s="179">
        <f t="shared" si="118"/>
        <v>2.7108351460348596</v>
      </c>
      <c r="L1968" s="179">
        <f t="shared" si="119"/>
        <v>5.2</v>
      </c>
      <c r="M1968" s="179">
        <f t="shared" si="120"/>
        <v>1.3</v>
      </c>
    </row>
    <row r="1969" spans="1:13">
      <c r="A1969" s="180">
        <v>7400</v>
      </c>
      <c r="B1969" s="180" t="s">
        <v>149</v>
      </c>
      <c r="C1969" s="180" t="s">
        <v>91</v>
      </c>
      <c r="D1969" s="181">
        <v>0.22</v>
      </c>
      <c r="E1969" s="181">
        <v>50.8</v>
      </c>
      <c r="F1969" s="181">
        <v>0</v>
      </c>
      <c r="G1969" s="181">
        <v>0.70899999999999996</v>
      </c>
      <c r="H1969" s="181">
        <v>9.8000000000000004E-2</v>
      </c>
      <c r="I1969" s="181">
        <v>0.26200000000000001</v>
      </c>
      <c r="J1969" s="184">
        <v>11.138693202400001</v>
      </c>
      <c r="K1969" s="179">
        <f t="shared" si="118"/>
        <v>12.354295920555254</v>
      </c>
      <c r="L1969" s="179">
        <f t="shared" si="119"/>
        <v>23.8</v>
      </c>
      <c r="M1969" s="179">
        <f t="shared" si="120"/>
        <v>5.7</v>
      </c>
    </row>
    <row r="1970" spans="1:13">
      <c r="A1970" s="180">
        <v>7400</v>
      </c>
      <c r="B1970" s="180" t="s">
        <v>97</v>
      </c>
      <c r="C1970" s="180" t="s">
        <v>94</v>
      </c>
      <c r="D1970" s="181">
        <v>0</v>
      </c>
      <c r="E1970" s="181">
        <v>49.3</v>
      </c>
      <c r="F1970" s="181">
        <v>0.33</v>
      </c>
      <c r="G1970" s="181">
        <v>0.70899999999999996</v>
      </c>
      <c r="H1970" s="181">
        <v>9.8000000000000004E-2</v>
      </c>
      <c r="I1970" s="181">
        <v>0.26200000000000001</v>
      </c>
      <c r="J1970" s="184">
        <v>1.3805112312321099</v>
      </c>
      <c r="K1970" s="179">
        <f t="shared" ref="K1970:K1973" si="125">((E1970*I1970*J1970/12)+(F1970*J1970))*0.765</f>
        <v>1.4852689101195038</v>
      </c>
      <c r="L1970" s="179">
        <f t="shared" si="119"/>
        <v>2.9</v>
      </c>
      <c r="M1970" s="179">
        <f t="shared" si="120"/>
        <v>0.4</v>
      </c>
    </row>
    <row r="1971" spans="1:13">
      <c r="A1971" s="180">
        <v>7400</v>
      </c>
      <c r="B1971" s="180" t="s">
        <v>97</v>
      </c>
      <c r="C1971" s="180" t="s">
        <v>92</v>
      </c>
      <c r="D1971" s="181">
        <v>0</v>
      </c>
      <c r="E1971" s="181">
        <v>49.3</v>
      </c>
      <c r="F1971" s="181">
        <v>0.33</v>
      </c>
      <c r="G1971" s="181">
        <v>0.70899999999999996</v>
      </c>
      <c r="H1971" s="181">
        <v>9.8000000000000004E-2</v>
      </c>
      <c r="I1971" s="181">
        <v>0.26200000000000001</v>
      </c>
      <c r="J1971" s="184">
        <v>1.1961060977867399</v>
      </c>
      <c r="K1971" s="179">
        <f t="shared" si="125"/>
        <v>1.2868705158316156</v>
      </c>
      <c r="L1971" s="179">
        <f t="shared" si="119"/>
        <v>2.5</v>
      </c>
      <c r="M1971" s="179">
        <f t="shared" si="120"/>
        <v>0.3</v>
      </c>
    </row>
    <row r="1972" spans="1:13">
      <c r="A1972" s="180">
        <v>7400</v>
      </c>
      <c r="B1972" s="180" t="s">
        <v>97</v>
      </c>
      <c r="C1972" s="180" t="s">
        <v>94</v>
      </c>
      <c r="D1972" s="181">
        <v>0</v>
      </c>
      <c r="E1972" s="181">
        <v>49.3</v>
      </c>
      <c r="F1972" s="181">
        <v>0.33</v>
      </c>
      <c r="G1972" s="181">
        <v>0.70899999999999996</v>
      </c>
      <c r="H1972" s="181">
        <v>9.8000000000000004E-2</v>
      </c>
      <c r="I1972" s="181">
        <v>0.26200000000000001</v>
      </c>
      <c r="J1972" s="184">
        <v>0.25529835405819301</v>
      </c>
      <c r="K1972" s="179">
        <f t="shared" si="125"/>
        <v>0.27467122288377938</v>
      </c>
      <c r="L1972" s="179">
        <f t="shared" si="119"/>
        <v>0.5</v>
      </c>
      <c r="M1972" s="179">
        <f t="shared" si="120"/>
        <v>0.1</v>
      </c>
    </row>
    <row r="1973" spans="1:13">
      <c r="A1973" s="180">
        <v>7400</v>
      </c>
      <c r="B1973" s="180" t="s">
        <v>97</v>
      </c>
      <c r="C1973" s="180" t="s">
        <v>92</v>
      </c>
      <c r="D1973" s="181">
        <v>0</v>
      </c>
      <c r="E1973" s="181">
        <v>49.3</v>
      </c>
      <c r="F1973" s="181">
        <v>0.33</v>
      </c>
      <c r="G1973" s="181">
        <v>0.70899999999999996</v>
      </c>
      <c r="H1973" s="181">
        <v>9.8000000000000004E-2</v>
      </c>
      <c r="I1973" s="181">
        <v>0.26200000000000001</v>
      </c>
      <c r="J1973" s="184">
        <v>59.789997284800002</v>
      </c>
      <c r="K1973" s="179">
        <f t="shared" si="125"/>
        <v>64.327056596261812</v>
      </c>
      <c r="L1973" s="179">
        <f t="shared" si="119"/>
        <v>124.1</v>
      </c>
      <c r="M1973" s="179">
        <f t="shared" si="120"/>
        <v>17.2</v>
      </c>
    </row>
    <row r="1974" spans="1:13">
      <c r="A1974" s="180">
        <v>7400</v>
      </c>
      <c r="B1974" s="180" t="s">
        <v>143</v>
      </c>
      <c r="C1974" s="180" t="s">
        <v>92</v>
      </c>
      <c r="D1974" s="181">
        <v>0.19</v>
      </c>
      <c r="E1974" s="181">
        <v>57.7</v>
      </c>
      <c r="F1974" s="181">
        <v>0</v>
      </c>
      <c r="G1974" s="181">
        <v>0.70899999999999996</v>
      </c>
      <c r="H1974" s="181">
        <v>9.8000000000000004E-2</v>
      </c>
      <c r="I1974" s="181">
        <v>0.26200000000000001</v>
      </c>
      <c r="J1974" s="184">
        <v>1.39782155111535E-3</v>
      </c>
      <c r="K1974" s="179">
        <f t="shared" si="118"/>
        <v>1.7609522930692662E-3</v>
      </c>
      <c r="L1974" s="179">
        <f t="shared" si="119"/>
        <v>0</v>
      </c>
      <c r="M1974" s="179">
        <f t="shared" si="120"/>
        <v>0</v>
      </c>
    </row>
    <row r="1975" spans="1:13">
      <c r="A1975" s="180">
        <v>7400</v>
      </c>
      <c r="B1975" s="180" t="s">
        <v>143</v>
      </c>
      <c r="C1975" s="180" t="s">
        <v>91</v>
      </c>
      <c r="D1975" s="181">
        <v>0.19</v>
      </c>
      <c r="E1975" s="181">
        <v>57.7</v>
      </c>
      <c r="F1975" s="181">
        <v>0</v>
      </c>
      <c r="G1975" s="181">
        <v>0.70899999999999996</v>
      </c>
      <c r="H1975" s="181">
        <v>9.8000000000000004E-2</v>
      </c>
      <c r="I1975" s="181">
        <v>0.26200000000000001</v>
      </c>
      <c r="J1975" s="184">
        <v>0.105901262905152</v>
      </c>
      <c r="K1975" s="179">
        <f t="shared" si="118"/>
        <v>0.13341264598686209</v>
      </c>
      <c r="L1975" s="179">
        <f t="shared" si="119"/>
        <v>0.3</v>
      </c>
      <c r="M1975" s="179">
        <f t="shared" si="120"/>
        <v>0.1</v>
      </c>
    </row>
    <row r="1976" spans="1:13">
      <c r="A1976" s="180">
        <v>7430</v>
      </c>
      <c r="B1976" s="180" t="s">
        <v>96</v>
      </c>
      <c r="C1976" s="180" t="s">
        <v>92</v>
      </c>
      <c r="D1976" s="181">
        <v>0.8</v>
      </c>
      <c r="E1976" s="181">
        <v>49.9</v>
      </c>
      <c r="F1976" s="181">
        <v>0</v>
      </c>
      <c r="G1976" s="181">
        <v>0.70899999999999996</v>
      </c>
      <c r="H1976" s="181">
        <v>9.8000000000000004E-2</v>
      </c>
      <c r="I1976" s="181">
        <v>0.26200000000000001</v>
      </c>
      <c r="J1976" s="184">
        <v>0.81470673925314196</v>
      </c>
      <c r="K1976" s="179">
        <f t="shared" si="118"/>
        <v>0.88760941397064397</v>
      </c>
      <c r="L1976" s="179">
        <f t="shared" si="119"/>
        <v>1.7</v>
      </c>
      <c r="M1976" s="179">
        <f t="shared" si="120"/>
        <v>0.9</v>
      </c>
    </row>
    <row r="1977" spans="1:13">
      <c r="A1977" s="180">
        <v>7430</v>
      </c>
      <c r="B1977" s="180" t="s">
        <v>96</v>
      </c>
      <c r="C1977" s="180" t="s">
        <v>92</v>
      </c>
      <c r="D1977" s="181">
        <v>0.8</v>
      </c>
      <c r="E1977" s="181">
        <v>49.9</v>
      </c>
      <c r="F1977" s="181">
        <v>0</v>
      </c>
      <c r="G1977" s="181">
        <v>0.70899999999999996</v>
      </c>
      <c r="H1977" s="181">
        <v>9.8000000000000004E-2</v>
      </c>
      <c r="I1977" s="181">
        <v>0.26200000000000001</v>
      </c>
      <c r="J1977" s="184">
        <v>4.19129342227611</v>
      </c>
      <c r="K1977" s="179">
        <f t="shared" si="118"/>
        <v>4.5663443286794507</v>
      </c>
      <c r="L1977" s="179">
        <f t="shared" si="119"/>
        <v>8.8000000000000007</v>
      </c>
      <c r="M1977" s="179">
        <f t="shared" si="120"/>
        <v>4.5999999999999996</v>
      </c>
    </row>
    <row r="1978" spans="1:13">
      <c r="A1978" s="180">
        <v>7430</v>
      </c>
      <c r="B1978" s="180" t="s">
        <v>96</v>
      </c>
      <c r="C1978" s="180" t="s">
        <v>92</v>
      </c>
      <c r="D1978" s="181">
        <v>0.8</v>
      </c>
      <c r="E1978" s="181">
        <v>49.9</v>
      </c>
      <c r="F1978" s="181">
        <v>0</v>
      </c>
      <c r="G1978" s="181">
        <v>0.70899999999999996</v>
      </c>
      <c r="H1978" s="181">
        <v>9.8000000000000004E-2</v>
      </c>
      <c r="I1978" s="181">
        <v>0.26200000000000001</v>
      </c>
      <c r="J1978" s="184">
        <v>45.6284862774</v>
      </c>
      <c r="K1978" s="179">
        <f t="shared" si="118"/>
        <v>49.711475324456011</v>
      </c>
      <c r="L1978" s="179">
        <f t="shared" si="119"/>
        <v>95.9</v>
      </c>
      <c r="M1978" s="179">
        <f t="shared" si="120"/>
        <v>49.8</v>
      </c>
    </row>
    <row r="1979" spans="1:13">
      <c r="A1979" s="180">
        <v>7430</v>
      </c>
      <c r="B1979" s="180" t="s">
        <v>96</v>
      </c>
      <c r="C1979" s="180" t="s">
        <v>91</v>
      </c>
      <c r="D1979" s="181">
        <v>0.8</v>
      </c>
      <c r="E1979" s="181">
        <v>49.9</v>
      </c>
      <c r="F1979" s="181">
        <v>0</v>
      </c>
      <c r="G1979" s="181">
        <v>0.70899999999999996</v>
      </c>
      <c r="H1979" s="181">
        <v>9.8000000000000004E-2</v>
      </c>
      <c r="I1979" s="181">
        <v>0.26200000000000001</v>
      </c>
      <c r="J1979" s="184">
        <v>5.3892331704933198</v>
      </c>
      <c r="K1979" s="179">
        <f t="shared" si="118"/>
        <v>5.8714797186996313</v>
      </c>
      <c r="L1979" s="179">
        <f t="shared" si="119"/>
        <v>11.3</v>
      </c>
      <c r="M1979" s="179">
        <f t="shared" si="120"/>
        <v>5.9</v>
      </c>
    </row>
    <row r="1980" spans="1:13">
      <c r="A1980" s="180">
        <v>7430</v>
      </c>
      <c r="B1980" s="180" t="s">
        <v>97</v>
      </c>
      <c r="C1980" s="180" t="s">
        <v>92</v>
      </c>
      <c r="D1980" s="181">
        <v>0</v>
      </c>
      <c r="E1980" s="181">
        <v>49.3</v>
      </c>
      <c r="F1980" s="181">
        <v>0.33</v>
      </c>
      <c r="G1980" s="181">
        <v>0.70899999999999996</v>
      </c>
      <c r="H1980" s="181">
        <v>9.8000000000000004E-2</v>
      </c>
      <c r="I1980" s="181">
        <v>0.26200000000000001</v>
      </c>
      <c r="J1980" s="184">
        <v>0.72561297594540097</v>
      </c>
      <c r="K1980" s="179">
        <f t="shared" ref="K1980:K2043" si="126">((E1980*I1980*J1980/12)+(F1980*J1980))*0.765</f>
        <v>0.7806748468023097</v>
      </c>
      <c r="L1980" s="179">
        <f t="shared" si="119"/>
        <v>1.5</v>
      </c>
      <c r="M1980" s="179">
        <f t="shared" si="120"/>
        <v>0.2</v>
      </c>
    </row>
    <row r="1981" spans="1:13">
      <c r="A1981" s="180">
        <v>7430</v>
      </c>
      <c r="B1981" s="180" t="s">
        <v>97</v>
      </c>
      <c r="C1981" s="180" t="s">
        <v>91</v>
      </c>
      <c r="D1981" s="181">
        <v>0</v>
      </c>
      <c r="E1981" s="181">
        <v>49.3</v>
      </c>
      <c r="F1981" s="181">
        <v>0.33</v>
      </c>
      <c r="G1981" s="181">
        <v>0.70899999999999996</v>
      </c>
      <c r="H1981" s="181">
        <v>9.8000000000000004E-2</v>
      </c>
      <c r="I1981" s="181">
        <v>0.26200000000000001</v>
      </c>
      <c r="J1981" s="184">
        <v>18.278269638299999</v>
      </c>
      <c r="K1981" s="179">
        <f t="shared" si="126"/>
        <v>19.665284142830526</v>
      </c>
      <c r="L1981" s="179">
        <f t="shared" si="119"/>
        <v>37.9</v>
      </c>
      <c r="M1981" s="179">
        <f t="shared" si="120"/>
        <v>5.2</v>
      </c>
    </row>
    <row r="1982" spans="1:13">
      <c r="A1982" s="180">
        <v>8100</v>
      </c>
      <c r="B1982" s="180" t="s">
        <v>97</v>
      </c>
      <c r="C1982" s="180" t="s">
        <v>94</v>
      </c>
      <c r="D1982" s="181">
        <v>0</v>
      </c>
      <c r="E1982" s="181">
        <v>49.3</v>
      </c>
      <c r="F1982" s="181">
        <v>0.33</v>
      </c>
      <c r="G1982" s="181">
        <v>0.98599999999999999</v>
      </c>
      <c r="H1982" s="181">
        <v>0.14299999999999999</v>
      </c>
      <c r="I1982" s="181">
        <v>0.44600000000000001</v>
      </c>
      <c r="J1982" s="184">
        <v>1.40019729425981E-2</v>
      </c>
      <c r="K1982" s="179">
        <f t="shared" si="126"/>
        <v>2.3161675086896618E-2</v>
      </c>
      <c r="L1982" s="179">
        <f t="shared" si="119"/>
        <v>0.1</v>
      </c>
      <c r="M1982" s="179">
        <f t="shared" si="120"/>
        <v>0</v>
      </c>
    </row>
    <row r="1983" spans="1:13">
      <c r="A1983" s="180">
        <v>8100</v>
      </c>
      <c r="B1983" s="180" t="s">
        <v>97</v>
      </c>
      <c r="C1983" s="180" t="s">
        <v>94</v>
      </c>
      <c r="D1983" s="181">
        <v>0</v>
      </c>
      <c r="E1983" s="181">
        <v>49.3</v>
      </c>
      <c r="F1983" s="181">
        <v>0.33</v>
      </c>
      <c r="G1983" s="181">
        <v>0.98599999999999999</v>
      </c>
      <c r="H1983" s="181">
        <v>0.14299999999999999</v>
      </c>
      <c r="I1983" s="181">
        <v>0.44600000000000001</v>
      </c>
      <c r="J1983" s="184">
        <v>1.65319892051963</v>
      </c>
      <c r="K1983" s="179">
        <f t="shared" si="126"/>
        <v>2.7346757780535271</v>
      </c>
      <c r="L1983" s="179">
        <f t="shared" si="119"/>
        <v>7.3</v>
      </c>
      <c r="M1983" s="179">
        <f t="shared" si="120"/>
        <v>1.1000000000000001</v>
      </c>
    </row>
    <row r="1984" spans="1:13">
      <c r="A1984" s="180">
        <v>8100</v>
      </c>
      <c r="B1984" s="180" t="s">
        <v>97</v>
      </c>
      <c r="C1984" s="180" t="s">
        <v>92</v>
      </c>
      <c r="D1984" s="181">
        <v>0</v>
      </c>
      <c r="E1984" s="181">
        <v>49.3</v>
      </c>
      <c r="F1984" s="181">
        <v>0.33</v>
      </c>
      <c r="G1984" s="181">
        <v>0.98599999999999999</v>
      </c>
      <c r="H1984" s="181">
        <v>0.14299999999999999</v>
      </c>
      <c r="I1984" s="181">
        <v>0.44600000000000001</v>
      </c>
      <c r="J1984" s="184">
        <v>1.61852382183027</v>
      </c>
      <c r="K1984" s="179">
        <f t="shared" si="126"/>
        <v>2.6773171920355767</v>
      </c>
      <c r="L1984" s="179">
        <f t="shared" si="119"/>
        <v>7.2</v>
      </c>
      <c r="M1984" s="179">
        <f t="shared" si="120"/>
        <v>1</v>
      </c>
    </row>
    <row r="1985" spans="1:13">
      <c r="A1985" s="180">
        <v>8100</v>
      </c>
      <c r="B1985" s="180" t="s">
        <v>97</v>
      </c>
      <c r="C1985" s="180" t="s">
        <v>92</v>
      </c>
      <c r="D1985" s="181">
        <v>0</v>
      </c>
      <c r="E1985" s="181">
        <v>49.3</v>
      </c>
      <c r="F1985" s="181">
        <v>0.33</v>
      </c>
      <c r="G1985" s="181">
        <v>0.98599999999999999</v>
      </c>
      <c r="H1985" s="181">
        <v>0.14299999999999999</v>
      </c>
      <c r="I1985" s="181">
        <v>0.44600000000000001</v>
      </c>
      <c r="J1985" s="184">
        <v>1.8165750745315501</v>
      </c>
      <c r="K1985" s="179">
        <f t="shared" si="126"/>
        <v>3.0049280783317722</v>
      </c>
      <c r="L1985" s="179">
        <f t="shared" si="119"/>
        <v>8.1</v>
      </c>
      <c r="M1985" s="179">
        <f t="shared" si="120"/>
        <v>1.2</v>
      </c>
    </row>
    <row r="1986" spans="1:13">
      <c r="A1986" s="180">
        <v>8100</v>
      </c>
      <c r="B1986" s="180" t="s">
        <v>97</v>
      </c>
      <c r="C1986" s="180" t="s">
        <v>92</v>
      </c>
      <c r="D1986" s="181">
        <v>0</v>
      </c>
      <c r="E1986" s="181">
        <v>49.3</v>
      </c>
      <c r="F1986" s="181">
        <v>0.33</v>
      </c>
      <c r="G1986" s="181">
        <v>0.98599999999999999</v>
      </c>
      <c r="H1986" s="181">
        <v>0.14299999999999999</v>
      </c>
      <c r="I1986" s="181">
        <v>0.44600000000000001</v>
      </c>
      <c r="J1986" s="184">
        <v>10.193661329399999</v>
      </c>
      <c r="K1986" s="179">
        <f t="shared" si="126"/>
        <v>16.862071696991588</v>
      </c>
      <c r="L1986" s="179">
        <f t="shared" si="119"/>
        <v>45.2</v>
      </c>
      <c r="M1986" s="179">
        <f t="shared" si="120"/>
        <v>6.6</v>
      </c>
    </row>
    <row r="1987" spans="1:13">
      <c r="A1987" s="180">
        <v>8100</v>
      </c>
      <c r="B1987" s="180" t="s">
        <v>97</v>
      </c>
      <c r="C1987" s="180" t="s">
        <v>92</v>
      </c>
      <c r="D1987" s="181">
        <v>0</v>
      </c>
      <c r="E1987" s="181">
        <v>49.3</v>
      </c>
      <c r="F1987" s="181">
        <v>0.33</v>
      </c>
      <c r="G1987" s="181">
        <v>0.98599999999999999</v>
      </c>
      <c r="H1987" s="181">
        <v>0.14299999999999999</v>
      </c>
      <c r="I1987" s="181">
        <v>0.44600000000000001</v>
      </c>
      <c r="J1987" s="184">
        <v>3.7550160650606501</v>
      </c>
      <c r="K1987" s="179">
        <f t="shared" si="126"/>
        <v>6.2114433731275218</v>
      </c>
      <c r="L1987" s="179">
        <f t="shared" ref="L1987:L2050" si="127">ROUND(2.721*G1987*K1987,1)</f>
        <v>16.7</v>
      </c>
      <c r="M1987" s="179">
        <f t="shared" ref="M1987:M2050" si="128">ROUND((2.721*H1987*K1987)+(D1987*J1987),1)</f>
        <v>2.4</v>
      </c>
    </row>
    <row r="1988" spans="1:13">
      <c r="A1988" s="180">
        <v>8100</v>
      </c>
      <c r="B1988" s="180" t="s">
        <v>97</v>
      </c>
      <c r="C1988" s="180" t="s">
        <v>92</v>
      </c>
      <c r="D1988" s="181">
        <v>0</v>
      </c>
      <c r="E1988" s="181">
        <v>49.3</v>
      </c>
      <c r="F1988" s="181">
        <v>0.33</v>
      </c>
      <c r="G1988" s="181">
        <v>0.98599999999999999</v>
      </c>
      <c r="H1988" s="181">
        <v>0.14299999999999999</v>
      </c>
      <c r="I1988" s="181">
        <v>0.44600000000000001</v>
      </c>
      <c r="J1988" s="184">
        <v>8.8228983056515506</v>
      </c>
      <c r="K1988" s="179">
        <f t="shared" si="126"/>
        <v>14.594593541780815</v>
      </c>
      <c r="L1988" s="179">
        <f t="shared" si="127"/>
        <v>39.200000000000003</v>
      </c>
      <c r="M1988" s="179">
        <f t="shared" si="128"/>
        <v>5.7</v>
      </c>
    </row>
    <row r="1989" spans="1:13">
      <c r="A1989" s="180">
        <v>8100</v>
      </c>
      <c r="B1989" s="180" t="s">
        <v>97</v>
      </c>
      <c r="C1989" s="180" t="s">
        <v>94</v>
      </c>
      <c r="D1989" s="181">
        <v>0</v>
      </c>
      <c r="E1989" s="181">
        <v>49.3</v>
      </c>
      <c r="F1989" s="181">
        <v>0.33</v>
      </c>
      <c r="G1989" s="181">
        <v>0.98599999999999999</v>
      </c>
      <c r="H1989" s="181">
        <v>0.14299999999999999</v>
      </c>
      <c r="I1989" s="181">
        <v>0.44600000000000001</v>
      </c>
      <c r="J1989" s="184">
        <v>2.1770529027525898</v>
      </c>
      <c r="K1989" s="179">
        <f t="shared" si="126"/>
        <v>3.6012204985152825</v>
      </c>
      <c r="L1989" s="179">
        <f t="shared" si="127"/>
        <v>9.6999999999999993</v>
      </c>
      <c r="M1989" s="179">
        <f t="shared" si="128"/>
        <v>1.4</v>
      </c>
    </row>
    <row r="1990" spans="1:13">
      <c r="A1990" s="180">
        <v>8100</v>
      </c>
      <c r="B1990" s="180" t="s">
        <v>97</v>
      </c>
      <c r="C1990" s="180" t="s">
        <v>92</v>
      </c>
      <c r="D1990" s="181">
        <v>0</v>
      </c>
      <c r="E1990" s="181">
        <v>49.3</v>
      </c>
      <c r="F1990" s="181">
        <v>0.33</v>
      </c>
      <c r="G1990" s="181">
        <v>0.98599999999999999</v>
      </c>
      <c r="H1990" s="181">
        <v>0.14299999999999999</v>
      </c>
      <c r="I1990" s="181">
        <v>0.44600000000000001</v>
      </c>
      <c r="J1990" s="184">
        <v>3.2200935982970802</v>
      </c>
      <c r="K1990" s="179">
        <f t="shared" si="126"/>
        <v>5.3265894727056766</v>
      </c>
      <c r="L1990" s="179">
        <f t="shared" si="127"/>
        <v>14.3</v>
      </c>
      <c r="M1990" s="179">
        <f t="shared" si="128"/>
        <v>2.1</v>
      </c>
    </row>
    <row r="1991" spans="1:13">
      <c r="A1991" s="180">
        <v>8100</v>
      </c>
      <c r="B1991" s="180" t="s">
        <v>97</v>
      </c>
      <c r="C1991" s="180" t="s">
        <v>92</v>
      </c>
      <c r="D1991" s="181">
        <v>0</v>
      </c>
      <c r="E1991" s="181">
        <v>49.3</v>
      </c>
      <c r="F1991" s="181">
        <v>0.33</v>
      </c>
      <c r="G1991" s="181">
        <v>0.98599999999999999</v>
      </c>
      <c r="H1991" s="181">
        <v>0.14299999999999999</v>
      </c>
      <c r="I1991" s="181">
        <v>0.44600000000000001</v>
      </c>
      <c r="J1991" s="184">
        <v>0.51251935777284596</v>
      </c>
      <c r="K1991" s="179">
        <f t="shared" si="126"/>
        <v>0.84779529921566366</v>
      </c>
      <c r="L1991" s="179">
        <f t="shared" si="127"/>
        <v>2.2999999999999998</v>
      </c>
      <c r="M1991" s="179">
        <f t="shared" si="128"/>
        <v>0.3</v>
      </c>
    </row>
    <row r="1992" spans="1:13">
      <c r="A1992" s="180">
        <v>8100</v>
      </c>
      <c r="B1992" s="180" t="s">
        <v>97</v>
      </c>
      <c r="C1992" s="180" t="s">
        <v>92</v>
      </c>
      <c r="D1992" s="181">
        <v>0</v>
      </c>
      <c r="E1992" s="181">
        <v>49.3</v>
      </c>
      <c r="F1992" s="181">
        <v>0.33</v>
      </c>
      <c r="G1992" s="181">
        <v>0.98599999999999999</v>
      </c>
      <c r="H1992" s="181">
        <v>0.14299999999999999</v>
      </c>
      <c r="I1992" s="181">
        <v>0.44600000000000001</v>
      </c>
      <c r="J1992" s="184">
        <v>2.9266754344885801</v>
      </c>
      <c r="K1992" s="179">
        <f t="shared" si="126"/>
        <v>4.8412252884877027</v>
      </c>
      <c r="L1992" s="179">
        <f t="shared" si="127"/>
        <v>13</v>
      </c>
      <c r="M1992" s="179">
        <f t="shared" si="128"/>
        <v>1.9</v>
      </c>
    </row>
    <row r="1993" spans="1:13">
      <c r="A1993" s="180">
        <v>8100</v>
      </c>
      <c r="B1993" s="180" t="s">
        <v>97</v>
      </c>
      <c r="C1993" s="180" t="s">
        <v>94</v>
      </c>
      <c r="D1993" s="181">
        <v>0</v>
      </c>
      <c r="E1993" s="181">
        <v>49.3</v>
      </c>
      <c r="F1993" s="181">
        <v>0.33</v>
      </c>
      <c r="G1993" s="181">
        <v>0.98599999999999999</v>
      </c>
      <c r="H1993" s="181">
        <v>0.14299999999999999</v>
      </c>
      <c r="I1993" s="181">
        <v>0.44600000000000001</v>
      </c>
      <c r="J1993" s="184">
        <v>5.0001004393100503</v>
      </c>
      <c r="K1993" s="179">
        <f t="shared" si="126"/>
        <v>8.2710273939194945</v>
      </c>
      <c r="L1993" s="179">
        <f t="shared" si="127"/>
        <v>22.2</v>
      </c>
      <c r="M1993" s="179">
        <f t="shared" si="128"/>
        <v>3.2</v>
      </c>
    </row>
    <row r="1994" spans="1:13">
      <c r="A1994" s="180">
        <v>8100</v>
      </c>
      <c r="B1994" s="180" t="s">
        <v>97</v>
      </c>
      <c r="C1994" s="180" t="s">
        <v>94</v>
      </c>
      <c r="D1994" s="181">
        <v>0</v>
      </c>
      <c r="E1994" s="181">
        <v>49.3</v>
      </c>
      <c r="F1994" s="181">
        <v>0.33</v>
      </c>
      <c r="G1994" s="181">
        <v>0.98599999999999999</v>
      </c>
      <c r="H1994" s="181">
        <v>0.14299999999999999</v>
      </c>
      <c r="I1994" s="181">
        <v>0.44600000000000001</v>
      </c>
      <c r="J1994" s="184">
        <v>1.12360563513097</v>
      </c>
      <c r="K1994" s="179">
        <f t="shared" si="126"/>
        <v>1.8586372615772755</v>
      </c>
      <c r="L1994" s="179">
        <f t="shared" si="127"/>
        <v>5</v>
      </c>
      <c r="M1994" s="179">
        <f t="shared" si="128"/>
        <v>0.7</v>
      </c>
    </row>
    <row r="1995" spans="1:13">
      <c r="A1995" s="180">
        <v>8100</v>
      </c>
      <c r="B1995" s="180" t="s">
        <v>97</v>
      </c>
      <c r="C1995" s="180" t="s">
        <v>94</v>
      </c>
      <c r="D1995" s="181">
        <v>0</v>
      </c>
      <c r="E1995" s="181">
        <v>49.3</v>
      </c>
      <c r="F1995" s="181">
        <v>0.33</v>
      </c>
      <c r="G1995" s="181">
        <v>0.98599999999999999</v>
      </c>
      <c r="H1995" s="181">
        <v>0.14299999999999999</v>
      </c>
      <c r="I1995" s="181">
        <v>0.44600000000000001</v>
      </c>
      <c r="J1995" s="184">
        <v>0.59672815577389504</v>
      </c>
      <c r="K1995" s="179">
        <f t="shared" si="126"/>
        <v>0.98709115607485443</v>
      </c>
      <c r="L1995" s="179">
        <f t="shared" si="127"/>
        <v>2.6</v>
      </c>
      <c r="M1995" s="179">
        <f t="shared" si="128"/>
        <v>0.4</v>
      </c>
    </row>
    <row r="1996" spans="1:13">
      <c r="A1996" s="180">
        <v>8100</v>
      </c>
      <c r="B1996" s="180" t="s">
        <v>97</v>
      </c>
      <c r="C1996" s="180" t="s">
        <v>94</v>
      </c>
      <c r="D1996" s="181">
        <v>0</v>
      </c>
      <c r="E1996" s="181">
        <v>49.3</v>
      </c>
      <c r="F1996" s="181">
        <v>0.33</v>
      </c>
      <c r="G1996" s="181">
        <v>0.98599999999999999</v>
      </c>
      <c r="H1996" s="181">
        <v>0.14299999999999999</v>
      </c>
      <c r="I1996" s="181">
        <v>0.44600000000000001</v>
      </c>
      <c r="J1996" s="184">
        <v>1.56202301082822</v>
      </c>
      <c r="K1996" s="179">
        <f t="shared" si="126"/>
        <v>2.5838551183734912</v>
      </c>
      <c r="L1996" s="179">
        <f t="shared" si="127"/>
        <v>6.9</v>
      </c>
      <c r="M1996" s="179">
        <f t="shared" si="128"/>
        <v>1</v>
      </c>
    </row>
    <row r="1997" spans="1:13">
      <c r="A1997" s="180">
        <v>8100</v>
      </c>
      <c r="B1997" s="180" t="s">
        <v>97</v>
      </c>
      <c r="C1997" s="180" t="s">
        <v>94</v>
      </c>
      <c r="D1997" s="181">
        <v>0</v>
      </c>
      <c r="E1997" s="181">
        <v>49.3</v>
      </c>
      <c r="F1997" s="181">
        <v>0.33</v>
      </c>
      <c r="G1997" s="181">
        <v>0.98599999999999999</v>
      </c>
      <c r="H1997" s="181">
        <v>0.14299999999999999</v>
      </c>
      <c r="I1997" s="181">
        <v>0.44600000000000001</v>
      </c>
      <c r="J1997" s="184">
        <v>1.2953759951609E-2</v>
      </c>
      <c r="K1997" s="179">
        <f t="shared" si="126"/>
        <v>2.1427750245112953E-2</v>
      </c>
      <c r="L1997" s="179">
        <f t="shared" si="127"/>
        <v>0.1</v>
      </c>
      <c r="M1997" s="179">
        <f t="shared" si="128"/>
        <v>0</v>
      </c>
    </row>
    <row r="1998" spans="1:13">
      <c r="A1998" s="180">
        <v>8100</v>
      </c>
      <c r="B1998" s="180" t="s">
        <v>97</v>
      </c>
      <c r="C1998" s="180" t="s">
        <v>92</v>
      </c>
      <c r="D1998" s="181">
        <v>0</v>
      </c>
      <c r="E1998" s="181">
        <v>49.3</v>
      </c>
      <c r="F1998" s="181">
        <v>0.33</v>
      </c>
      <c r="G1998" s="181">
        <v>0.98599999999999999</v>
      </c>
      <c r="H1998" s="181">
        <v>0.14299999999999999</v>
      </c>
      <c r="I1998" s="181">
        <v>0.44600000000000001</v>
      </c>
      <c r="J1998" s="184">
        <v>3.8780282593856001</v>
      </c>
      <c r="K1998" s="179">
        <f t="shared" si="126"/>
        <v>6.4149267313914615</v>
      </c>
      <c r="L1998" s="179">
        <f t="shared" si="127"/>
        <v>17.2</v>
      </c>
      <c r="M1998" s="179">
        <f t="shared" si="128"/>
        <v>2.5</v>
      </c>
    </row>
    <row r="1999" spans="1:13">
      <c r="A1999" s="180">
        <v>8100</v>
      </c>
      <c r="B1999" s="180" t="s">
        <v>97</v>
      </c>
      <c r="C1999" s="180" t="s">
        <v>94</v>
      </c>
      <c r="D1999" s="181">
        <v>0</v>
      </c>
      <c r="E1999" s="181">
        <v>49.3</v>
      </c>
      <c r="F1999" s="181">
        <v>0.33</v>
      </c>
      <c r="G1999" s="181">
        <v>0.98599999999999999</v>
      </c>
      <c r="H1999" s="181">
        <v>0.14299999999999999</v>
      </c>
      <c r="I1999" s="181">
        <v>0.44600000000000001</v>
      </c>
      <c r="J1999" s="184">
        <v>9.2114459594067402E-2</v>
      </c>
      <c r="K1999" s="179">
        <f t="shared" si="126"/>
        <v>0.15237318288425256</v>
      </c>
      <c r="L1999" s="179">
        <f t="shared" si="127"/>
        <v>0.4</v>
      </c>
      <c r="M1999" s="179">
        <f t="shared" si="128"/>
        <v>0.1</v>
      </c>
    </row>
    <row r="2000" spans="1:13">
      <c r="A2000" s="180">
        <v>8100</v>
      </c>
      <c r="B2000" s="180" t="s">
        <v>97</v>
      </c>
      <c r="C2000" s="180" t="s">
        <v>94</v>
      </c>
      <c r="D2000" s="181">
        <v>0</v>
      </c>
      <c r="E2000" s="181">
        <v>49.3</v>
      </c>
      <c r="F2000" s="181">
        <v>0.33</v>
      </c>
      <c r="G2000" s="181">
        <v>0.98599999999999999</v>
      </c>
      <c r="H2000" s="181">
        <v>0.14299999999999999</v>
      </c>
      <c r="I2000" s="181">
        <v>0.44600000000000001</v>
      </c>
      <c r="J2000" s="184">
        <v>9.8514140802299893E-2</v>
      </c>
      <c r="K2000" s="179">
        <f t="shared" si="126"/>
        <v>0.16295935794775726</v>
      </c>
      <c r="L2000" s="179">
        <f t="shared" si="127"/>
        <v>0.4</v>
      </c>
      <c r="M2000" s="179">
        <f t="shared" si="128"/>
        <v>0.1</v>
      </c>
    </row>
    <row r="2001" spans="1:13">
      <c r="A2001" s="180">
        <v>8100</v>
      </c>
      <c r="B2001" s="180" t="s">
        <v>97</v>
      </c>
      <c r="C2001" s="180" t="s">
        <v>92</v>
      </c>
      <c r="D2001" s="181">
        <v>0</v>
      </c>
      <c r="E2001" s="181">
        <v>49.3</v>
      </c>
      <c r="F2001" s="181">
        <v>0.33</v>
      </c>
      <c r="G2001" s="181">
        <v>0.98599999999999999</v>
      </c>
      <c r="H2001" s="181">
        <v>0.14299999999999999</v>
      </c>
      <c r="I2001" s="181">
        <v>0.44600000000000001</v>
      </c>
      <c r="J2001" s="184">
        <v>9.9227886654580003E-2</v>
      </c>
      <c r="K2001" s="179">
        <f t="shared" si="126"/>
        <v>0.16414001653015156</v>
      </c>
      <c r="L2001" s="179">
        <f t="shared" si="127"/>
        <v>0.4</v>
      </c>
      <c r="M2001" s="179">
        <f t="shared" si="128"/>
        <v>0.1</v>
      </c>
    </row>
    <row r="2002" spans="1:13">
      <c r="A2002" s="180">
        <v>8100</v>
      </c>
      <c r="B2002" s="180" t="s">
        <v>97</v>
      </c>
      <c r="C2002" s="180" t="s">
        <v>92</v>
      </c>
      <c r="D2002" s="181">
        <v>0</v>
      </c>
      <c r="E2002" s="181">
        <v>49.3</v>
      </c>
      <c r="F2002" s="181">
        <v>0.33</v>
      </c>
      <c r="G2002" s="181">
        <v>0.98599999999999999</v>
      </c>
      <c r="H2002" s="181">
        <v>0.14299999999999999</v>
      </c>
      <c r="I2002" s="181">
        <v>0.44600000000000001</v>
      </c>
      <c r="J2002" s="184">
        <v>2.6864327484156698</v>
      </c>
      <c r="K2002" s="179">
        <f t="shared" si="126"/>
        <v>4.4438225039204324</v>
      </c>
      <c r="L2002" s="179">
        <f t="shared" si="127"/>
        <v>11.9</v>
      </c>
      <c r="M2002" s="179">
        <f t="shared" si="128"/>
        <v>1.7</v>
      </c>
    </row>
    <row r="2003" spans="1:13">
      <c r="A2003" s="180">
        <v>8100</v>
      </c>
      <c r="B2003" s="180" t="s">
        <v>97</v>
      </c>
      <c r="C2003" s="180" t="s">
        <v>92</v>
      </c>
      <c r="D2003" s="181">
        <v>0</v>
      </c>
      <c r="E2003" s="181">
        <v>49.3</v>
      </c>
      <c r="F2003" s="181">
        <v>0.33</v>
      </c>
      <c r="G2003" s="181">
        <v>0.98599999999999999</v>
      </c>
      <c r="H2003" s="181">
        <v>0.14299999999999999</v>
      </c>
      <c r="I2003" s="181">
        <v>0.44600000000000001</v>
      </c>
      <c r="J2003" s="184">
        <v>3.6434679308106701</v>
      </c>
      <c r="K2003" s="179">
        <f t="shared" si="126"/>
        <v>6.0269235449119307</v>
      </c>
      <c r="L2003" s="179">
        <f t="shared" si="127"/>
        <v>16.2</v>
      </c>
      <c r="M2003" s="179">
        <f t="shared" si="128"/>
        <v>2.2999999999999998</v>
      </c>
    </row>
    <row r="2004" spans="1:13">
      <c r="A2004" s="180">
        <v>8100</v>
      </c>
      <c r="B2004" s="180" t="s">
        <v>97</v>
      </c>
      <c r="C2004" s="180" t="s">
        <v>92</v>
      </c>
      <c r="D2004" s="181">
        <v>0</v>
      </c>
      <c r="E2004" s="181">
        <v>49.3</v>
      </c>
      <c r="F2004" s="181">
        <v>0.33</v>
      </c>
      <c r="G2004" s="181">
        <v>0.98599999999999999</v>
      </c>
      <c r="H2004" s="181">
        <v>0.14299999999999999</v>
      </c>
      <c r="I2004" s="181">
        <v>0.44600000000000001</v>
      </c>
      <c r="J2004" s="184">
        <v>37.375153211700002</v>
      </c>
      <c r="K2004" s="179">
        <f t="shared" si="126"/>
        <v>61.824941282292514</v>
      </c>
      <c r="L2004" s="179">
        <f t="shared" si="127"/>
        <v>165.9</v>
      </c>
      <c r="M2004" s="179">
        <f t="shared" si="128"/>
        <v>24.1</v>
      </c>
    </row>
    <row r="2005" spans="1:13">
      <c r="A2005" s="180">
        <v>8100</v>
      </c>
      <c r="B2005" s="180" t="s">
        <v>97</v>
      </c>
      <c r="C2005" s="180" t="s">
        <v>92</v>
      </c>
      <c r="D2005" s="181">
        <v>0</v>
      </c>
      <c r="E2005" s="181">
        <v>49.3</v>
      </c>
      <c r="F2005" s="181">
        <v>0.33</v>
      </c>
      <c r="G2005" s="181">
        <v>0.98599999999999999</v>
      </c>
      <c r="H2005" s="181">
        <v>0.14299999999999999</v>
      </c>
      <c r="I2005" s="181">
        <v>0.44600000000000001</v>
      </c>
      <c r="J2005" s="184">
        <v>0.325110341456046</v>
      </c>
      <c r="K2005" s="179">
        <f t="shared" si="126"/>
        <v>0.53778850502461595</v>
      </c>
      <c r="L2005" s="179">
        <f t="shared" si="127"/>
        <v>1.4</v>
      </c>
      <c r="M2005" s="179">
        <f t="shared" si="128"/>
        <v>0.2</v>
      </c>
    </row>
    <row r="2006" spans="1:13">
      <c r="A2006" s="180">
        <v>8100</v>
      </c>
      <c r="B2006" s="180" t="s">
        <v>97</v>
      </c>
      <c r="C2006" s="180" t="s">
        <v>92</v>
      </c>
      <c r="D2006" s="181">
        <v>0</v>
      </c>
      <c r="E2006" s="181">
        <v>49.3</v>
      </c>
      <c r="F2006" s="181">
        <v>0.33</v>
      </c>
      <c r="G2006" s="181">
        <v>0.98599999999999999</v>
      </c>
      <c r="H2006" s="181">
        <v>0.14299999999999999</v>
      </c>
      <c r="I2006" s="181">
        <v>0.44600000000000001</v>
      </c>
      <c r="J2006" s="184">
        <v>8.7048609759698004E-4</v>
      </c>
      <c r="K2006" s="179">
        <f t="shared" si="126"/>
        <v>1.4399339466557161E-3</v>
      </c>
      <c r="L2006" s="179">
        <f t="shared" si="127"/>
        <v>0</v>
      </c>
      <c r="M2006" s="179">
        <f t="shared" si="128"/>
        <v>0</v>
      </c>
    </row>
    <row r="2007" spans="1:13">
      <c r="A2007" s="180">
        <v>8100</v>
      </c>
      <c r="B2007" s="180" t="s">
        <v>97</v>
      </c>
      <c r="C2007" s="180" t="s">
        <v>94</v>
      </c>
      <c r="D2007" s="181">
        <v>0</v>
      </c>
      <c r="E2007" s="181">
        <v>49.3</v>
      </c>
      <c r="F2007" s="181">
        <v>0.33</v>
      </c>
      <c r="G2007" s="181">
        <v>0.98599999999999999</v>
      </c>
      <c r="H2007" s="181">
        <v>0.14299999999999999</v>
      </c>
      <c r="I2007" s="181">
        <v>0.44600000000000001</v>
      </c>
      <c r="J2007" s="184">
        <v>0.46917918610856202</v>
      </c>
      <c r="K2007" s="179">
        <f t="shared" si="126"/>
        <v>0.7761031899383688</v>
      </c>
      <c r="L2007" s="179">
        <f t="shared" si="127"/>
        <v>2.1</v>
      </c>
      <c r="M2007" s="179">
        <f t="shared" si="128"/>
        <v>0.3</v>
      </c>
    </row>
    <row r="2008" spans="1:13">
      <c r="A2008" s="180">
        <v>8100</v>
      </c>
      <c r="B2008" s="180" t="s">
        <v>97</v>
      </c>
      <c r="D2008" s="181">
        <v>0</v>
      </c>
      <c r="E2008" s="181">
        <v>49.3</v>
      </c>
      <c r="F2008" s="181">
        <v>0.33</v>
      </c>
      <c r="G2008" s="181">
        <v>0.98599999999999999</v>
      </c>
      <c r="H2008" s="181">
        <v>0.14299999999999999</v>
      </c>
      <c r="I2008" s="181">
        <v>0.44600000000000001</v>
      </c>
      <c r="J2008" s="184">
        <v>1.3783393185995101</v>
      </c>
      <c r="K2008" s="179">
        <f t="shared" si="126"/>
        <v>2.2800106519112182</v>
      </c>
      <c r="L2008" s="179">
        <f t="shared" si="127"/>
        <v>6.1</v>
      </c>
      <c r="M2008" s="179">
        <f t="shared" si="128"/>
        <v>0.9</v>
      </c>
    </row>
    <row r="2009" spans="1:13">
      <c r="A2009" s="180">
        <v>8100</v>
      </c>
      <c r="B2009" s="180" t="s">
        <v>97</v>
      </c>
      <c r="C2009" s="180" t="s">
        <v>92</v>
      </c>
      <c r="D2009" s="181">
        <v>0</v>
      </c>
      <c r="E2009" s="181">
        <v>49.3</v>
      </c>
      <c r="F2009" s="181">
        <v>0.33</v>
      </c>
      <c r="G2009" s="181">
        <v>0.98599999999999999</v>
      </c>
      <c r="H2009" s="181">
        <v>0.14299999999999999</v>
      </c>
      <c r="I2009" s="181">
        <v>0.44600000000000001</v>
      </c>
      <c r="J2009" s="184">
        <v>1.10796158287278</v>
      </c>
      <c r="K2009" s="179">
        <f t="shared" si="126"/>
        <v>1.8327593044542281</v>
      </c>
      <c r="L2009" s="179">
        <f t="shared" si="127"/>
        <v>4.9000000000000004</v>
      </c>
      <c r="M2009" s="179">
        <f t="shared" si="128"/>
        <v>0.7</v>
      </c>
    </row>
    <row r="2010" spans="1:13">
      <c r="A2010" s="180">
        <v>8100</v>
      </c>
      <c r="B2010" s="180" t="s">
        <v>97</v>
      </c>
      <c r="C2010" s="180" t="s">
        <v>94</v>
      </c>
      <c r="D2010" s="181">
        <v>0</v>
      </c>
      <c r="E2010" s="181">
        <v>49.3</v>
      </c>
      <c r="F2010" s="181">
        <v>0.33</v>
      </c>
      <c r="G2010" s="181">
        <v>0.98599999999999999</v>
      </c>
      <c r="H2010" s="181">
        <v>0.14299999999999999</v>
      </c>
      <c r="I2010" s="181">
        <v>0.44600000000000001</v>
      </c>
      <c r="J2010" s="184">
        <v>1.5675165252849199</v>
      </c>
      <c r="K2010" s="179">
        <f t="shared" si="126"/>
        <v>2.5929423375427381</v>
      </c>
      <c r="L2010" s="179">
        <f t="shared" si="127"/>
        <v>7</v>
      </c>
      <c r="M2010" s="179">
        <f t="shared" si="128"/>
        <v>1</v>
      </c>
    </row>
    <row r="2011" spans="1:13">
      <c r="A2011" s="180">
        <v>8100</v>
      </c>
      <c r="B2011" s="180" t="s">
        <v>97</v>
      </c>
      <c r="C2011" s="180" t="s">
        <v>92</v>
      </c>
      <c r="D2011" s="181">
        <v>0</v>
      </c>
      <c r="E2011" s="181">
        <v>49.3</v>
      </c>
      <c r="F2011" s="181">
        <v>0.33</v>
      </c>
      <c r="G2011" s="181">
        <v>0.98599999999999999</v>
      </c>
      <c r="H2011" s="181">
        <v>0.14299999999999999</v>
      </c>
      <c r="I2011" s="181">
        <v>0.44600000000000001</v>
      </c>
      <c r="J2011" s="184">
        <v>6.4630585440633599</v>
      </c>
      <c r="K2011" s="179">
        <f t="shared" si="126"/>
        <v>10.691012093715011</v>
      </c>
      <c r="L2011" s="179">
        <f t="shared" si="127"/>
        <v>28.7</v>
      </c>
      <c r="M2011" s="179">
        <f t="shared" si="128"/>
        <v>4.2</v>
      </c>
    </row>
    <row r="2012" spans="1:13">
      <c r="A2012" s="180">
        <v>8100</v>
      </c>
      <c r="B2012" s="180" t="s">
        <v>97</v>
      </c>
      <c r="C2012" s="180" t="s">
        <v>92</v>
      </c>
      <c r="D2012" s="181">
        <v>0</v>
      </c>
      <c r="E2012" s="181">
        <v>49.3</v>
      </c>
      <c r="F2012" s="181">
        <v>0.33</v>
      </c>
      <c r="G2012" s="181">
        <v>0.98599999999999999</v>
      </c>
      <c r="H2012" s="181">
        <v>0.14299999999999999</v>
      </c>
      <c r="I2012" s="181">
        <v>0.44600000000000001</v>
      </c>
      <c r="J2012" s="184">
        <v>4.9932384706259301</v>
      </c>
      <c r="K2012" s="179">
        <f t="shared" si="126"/>
        <v>8.2596765157418535</v>
      </c>
      <c r="L2012" s="179">
        <f t="shared" si="127"/>
        <v>22.2</v>
      </c>
      <c r="M2012" s="179">
        <f t="shared" si="128"/>
        <v>3.2</v>
      </c>
    </row>
    <row r="2013" spans="1:13">
      <c r="A2013" s="180">
        <v>8100</v>
      </c>
      <c r="B2013" s="180" t="s">
        <v>97</v>
      </c>
      <c r="C2013" s="180" t="s">
        <v>93</v>
      </c>
      <c r="D2013" s="181">
        <v>0</v>
      </c>
      <c r="E2013" s="181">
        <v>49.3</v>
      </c>
      <c r="F2013" s="181">
        <v>0.33</v>
      </c>
      <c r="G2013" s="181">
        <v>0.98599999999999999</v>
      </c>
      <c r="H2013" s="181">
        <v>0.14299999999999999</v>
      </c>
      <c r="I2013" s="181">
        <v>0.44600000000000001</v>
      </c>
      <c r="J2013" s="184">
        <v>2.5952751466348798</v>
      </c>
      <c r="K2013" s="179">
        <f t="shared" si="126"/>
        <v>4.2930321286780995</v>
      </c>
      <c r="L2013" s="179">
        <f t="shared" si="127"/>
        <v>11.5</v>
      </c>
      <c r="M2013" s="179">
        <f t="shared" si="128"/>
        <v>1.7</v>
      </c>
    </row>
    <row r="2014" spans="1:13">
      <c r="A2014" s="180">
        <v>8100</v>
      </c>
      <c r="B2014" s="180" t="s">
        <v>97</v>
      </c>
      <c r="C2014" s="180" t="s">
        <v>92</v>
      </c>
      <c r="D2014" s="181">
        <v>0</v>
      </c>
      <c r="E2014" s="181">
        <v>49.3</v>
      </c>
      <c r="F2014" s="181">
        <v>0.33</v>
      </c>
      <c r="G2014" s="181">
        <v>0.98599999999999999</v>
      </c>
      <c r="H2014" s="181">
        <v>0.14299999999999999</v>
      </c>
      <c r="I2014" s="181">
        <v>0.44600000000000001</v>
      </c>
      <c r="J2014" s="184">
        <v>3.7826140355964202</v>
      </c>
      <c r="K2014" s="179">
        <f t="shared" si="126"/>
        <v>6.25709517014411</v>
      </c>
      <c r="L2014" s="179">
        <f t="shared" si="127"/>
        <v>16.8</v>
      </c>
      <c r="M2014" s="179">
        <f t="shared" si="128"/>
        <v>2.4</v>
      </c>
    </row>
    <row r="2015" spans="1:13">
      <c r="A2015" s="180">
        <v>8100</v>
      </c>
      <c r="B2015" s="180" t="s">
        <v>97</v>
      </c>
      <c r="C2015" s="180" t="s">
        <v>94</v>
      </c>
      <c r="D2015" s="181">
        <v>0</v>
      </c>
      <c r="E2015" s="181">
        <v>49.3</v>
      </c>
      <c r="F2015" s="181">
        <v>0.33</v>
      </c>
      <c r="G2015" s="181">
        <v>0.98599999999999999</v>
      </c>
      <c r="H2015" s="181">
        <v>0.14299999999999999</v>
      </c>
      <c r="I2015" s="181">
        <v>0.44600000000000001</v>
      </c>
      <c r="J2015" s="184">
        <v>1.2303128370583101</v>
      </c>
      <c r="K2015" s="179">
        <f t="shared" si="126"/>
        <v>2.0351493538806285</v>
      </c>
      <c r="L2015" s="179">
        <f t="shared" si="127"/>
        <v>5.5</v>
      </c>
      <c r="M2015" s="179">
        <f t="shared" si="128"/>
        <v>0.8</v>
      </c>
    </row>
    <row r="2016" spans="1:13">
      <c r="A2016" s="180">
        <v>8100</v>
      </c>
      <c r="B2016" s="180" t="s">
        <v>97</v>
      </c>
      <c r="C2016" s="180" t="s">
        <v>94</v>
      </c>
      <c r="D2016" s="181">
        <v>0</v>
      </c>
      <c r="E2016" s="181">
        <v>49.3</v>
      </c>
      <c r="F2016" s="181">
        <v>0.33</v>
      </c>
      <c r="G2016" s="181">
        <v>0.98599999999999999</v>
      </c>
      <c r="H2016" s="181">
        <v>0.14299999999999999</v>
      </c>
      <c r="I2016" s="181">
        <v>0.44600000000000001</v>
      </c>
      <c r="J2016" s="184">
        <v>6.8053539397915399</v>
      </c>
      <c r="K2016" s="179">
        <f t="shared" si="126"/>
        <v>11.257227638631338</v>
      </c>
      <c r="L2016" s="179">
        <f t="shared" si="127"/>
        <v>30.2</v>
      </c>
      <c r="M2016" s="179">
        <f t="shared" si="128"/>
        <v>4.4000000000000004</v>
      </c>
    </row>
    <row r="2017" spans="1:13">
      <c r="A2017" s="180">
        <v>8100</v>
      </c>
      <c r="B2017" s="180" t="s">
        <v>97</v>
      </c>
      <c r="C2017" s="180" t="s">
        <v>94</v>
      </c>
      <c r="D2017" s="181">
        <v>0</v>
      </c>
      <c r="E2017" s="181">
        <v>49.3</v>
      </c>
      <c r="F2017" s="181">
        <v>0.33</v>
      </c>
      <c r="G2017" s="181">
        <v>0.98599999999999999</v>
      </c>
      <c r="H2017" s="181">
        <v>0.14299999999999999</v>
      </c>
      <c r="I2017" s="181">
        <v>0.44600000000000001</v>
      </c>
      <c r="J2017" s="184">
        <v>2.9477055957316698</v>
      </c>
      <c r="K2017" s="179">
        <f t="shared" si="126"/>
        <v>4.8760127976290466</v>
      </c>
      <c r="L2017" s="179">
        <f t="shared" si="127"/>
        <v>13.1</v>
      </c>
      <c r="M2017" s="179">
        <f t="shared" si="128"/>
        <v>1.9</v>
      </c>
    </row>
    <row r="2018" spans="1:13">
      <c r="A2018" s="180">
        <v>8100</v>
      </c>
      <c r="B2018" s="180" t="s">
        <v>97</v>
      </c>
      <c r="C2018" s="180" t="s">
        <v>94</v>
      </c>
      <c r="D2018" s="181">
        <v>0</v>
      </c>
      <c r="E2018" s="181">
        <v>49.3</v>
      </c>
      <c r="F2018" s="181">
        <v>0.33</v>
      </c>
      <c r="G2018" s="181">
        <v>0.98599999999999999</v>
      </c>
      <c r="H2018" s="181">
        <v>0.14299999999999999</v>
      </c>
      <c r="I2018" s="181">
        <v>0.44600000000000001</v>
      </c>
      <c r="J2018" s="184">
        <v>0.89666941409664103</v>
      </c>
      <c r="K2018" s="179">
        <f t="shared" si="126"/>
        <v>1.4832456622224226</v>
      </c>
      <c r="L2018" s="179">
        <f t="shared" si="127"/>
        <v>4</v>
      </c>
      <c r="M2018" s="179">
        <f t="shared" si="128"/>
        <v>0.6</v>
      </c>
    </row>
    <row r="2019" spans="1:13">
      <c r="A2019" s="180">
        <v>8100</v>
      </c>
      <c r="B2019" s="180" t="s">
        <v>97</v>
      </c>
      <c r="C2019" s="180" t="s">
        <v>93</v>
      </c>
      <c r="D2019" s="181">
        <v>0</v>
      </c>
      <c r="E2019" s="181">
        <v>49.3</v>
      </c>
      <c r="F2019" s="181">
        <v>0.33</v>
      </c>
      <c r="G2019" s="181">
        <v>0.98599999999999999</v>
      </c>
      <c r="H2019" s="181">
        <v>0.14299999999999999</v>
      </c>
      <c r="I2019" s="181">
        <v>0.44600000000000001</v>
      </c>
      <c r="J2019" s="184">
        <v>5.8430114762601697</v>
      </c>
      <c r="K2019" s="179">
        <f t="shared" si="126"/>
        <v>9.6653474404611064</v>
      </c>
      <c r="L2019" s="179">
        <f t="shared" si="127"/>
        <v>25.9</v>
      </c>
      <c r="M2019" s="179">
        <f t="shared" si="128"/>
        <v>3.8</v>
      </c>
    </row>
    <row r="2020" spans="1:13">
      <c r="A2020" s="180">
        <v>8100</v>
      </c>
      <c r="B2020" s="180" t="s">
        <v>97</v>
      </c>
      <c r="C2020" s="180" t="s">
        <v>93</v>
      </c>
      <c r="D2020" s="181">
        <v>0</v>
      </c>
      <c r="E2020" s="181">
        <v>49.3</v>
      </c>
      <c r="F2020" s="181">
        <v>0.33</v>
      </c>
      <c r="G2020" s="181">
        <v>0.98599999999999999</v>
      </c>
      <c r="H2020" s="181">
        <v>0.14299999999999999</v>
      </c>
      <c r="I2020" s="181">
        <v>0.44600000000000001</v>
      </c>
      <c r="J2020" s="184">
        <v>1.6281733097465001</v>
      </c>
      <c r="K2020" s="179">
        <f t="shared" si="126"/>
        <v>2.6932791071733155</v>
      </c>
      <c r="L2020" s="179">
        <f t="shared" si="127"/>
        <v>7.2</v>
      </c>
      <c r="M2020" s="179">
        <f t="shared" si="128"/>
        <v>1</v>
      </c>
    </row>
    <row r="2021" spans="1:13">
      <c r="A2021" s="180">
        <v>8100</v>
      </c>
      <c r="B2021" s="180" t="s">
        <v>97</v>
      </c>
      <c r="C2021" s="180" t="s">
        <v>94</v>
      </c>
      <c r="D2021" s="181">
        <v>0</v>
      </c>
      <c r="E2021" s="181">
        <v>49.3</v>
      </c>
      <c r="F2021" s="181">
        <v>0.33</v>
      </c>
      <c r="G2021" s="181">
        <v>0.98599999999999999</v>
      </c>
      <c r="H2021" s="181">
        <v>0.14299999999999999</v>
      </c>
      <c r="I2021" s="181">
        <v>0.44600000000000001</v>
      </c>
      <c r="J2021" s="184">
        <v>2.9561460179292798</v>
      </c>
      <c r="K2021" s="179">
        <f t="shared" si="126"/>
        <v>4.8899747098066166</v>
      </c>
      <c r="L2021" s="179">
        <f t="shared" si="127"/>
        <v>13.1</v>
      </c>
      <c r="M2021" s="179">
        <f t="shared" si="128"/>
        <v>1.9</v>
      </c>
    </row>
    <row r="2022" spans="1:13">
      <c r="A2022" s="180">
        <v>8100</v>
      </c>
      <c r="B2022" s="180" t="s">
        <v>97</v>
      </c>
      <c r="C2022" s="180" t="s">
        <v>92</v>
      </c>
      <c r="D2022" s="181">
        <v>0</v>
      </c>
      <c r="E2022" s="181">
        <v>49.3</v>
      </c>
      <c r="F2022" s="181">
        <v>0.33</v>
      </c>
      <c r="G2022" s="181">
        <v>0.98599999999999999</v>
      </c>
      <c r="H2022" s="181">
        <v>0.14299999999999999</v>
      </c>
      <c r="I2022" s="181">
        <v>0.44600000000000001</v>
      </c>
      <c r="J2022" s="184">
        <v>0.47244906037468598</v>
      </c>
      <c r="K2022" s="179">
        <f t="shared" si="126"/>
        <v>0.78151212521038016</v>
      </c>
      <c r="L2022" s="179">
        <f t="shared" si="127"/>
        <v>2.1</v>
      </c>
      <c r="M2022" s="179">
        <f t="shared" si="128"/>
        <v>0.3</v>
      </c>
    </row>
    <row r="2023" spans="1:13">
      <c r="A2023" s="180">
        <v>8100</v>
      </c>
      <c r="B2023" s="180" t="s">
        <v>97</v>
      </c>
      <c r="C2023" s="180" t="s">
        <v>94</v>
      </c>
      <c r="D2023" s="181">
        <v>0</v>
      </c>
      <c r="E2023" s="181">
        <v>49.3</v>
      </c>
      <c r="F2023" s="181">
        <v>0.33</v>
      </c>
      <c r="G2023" s="181">
        <v>0.98599999999999999</v>
      </c>
      <c r="H2023" s="181">
        <v>0.14299999999999999</v>
      </c>
      <c r="I2023" s="181">
        <v>0.44600000000000001</v>
      </c>
      <c r="J2023" s="184">
        <v>1.30084163603575</v>
      </c>
      <c r="K2023" s="179">
        <f t="shared" si="126"/>
        <v>2.1518161359749377</v>
      </c>
      <c r="L2023" s="179">
        <f t="shared" si="127"/>
        <v>5.8</v>
      </c>
      <c r="M2023" s="179">
        <f t="shared" si="128"/>
        <v>0.8</v>
      </c>
    </row>
    <row r="2024" spans="1:13">
      <c r="A2024" s="180">
        <v>8100</v>
      </c>
      <c r="B2024" s="180" t="s">
        <v>97</v>
      </c>
      <c r="C2024" s="180" t="s">
        <v>92</v>
      </c>
      <c r="D2024" s="181">
        <v>0</v>
      </c>
      <c r="E2024" s="181">
        <v>49.3</v>
      </c>
      <c r="F2024" s="181">
        <v>0.33</v>
      </c>
      <c r="G2024" s="181">
        <v>0.98599999999999999</v>
      </c>
      <c r="H2024" s="181">
        <v>0.14299999999999999</v>
      </c>
      <c r="I2024" s="181">
        <v>0.44600000000000001</v>
      </c>
      <c r="J2024" s="184">
        <v>0.85258440608802699</v>
      </c>
      <c r="K2024" s="179">
        <f t="shared" si="126"/>
        <v>1.4103214653335452</v>
      </c>
      <c r="L2024" s="179">
        <f t="shared" si="127"/>
        <v>3.8</v>
      </c>
      <c r="M2024" s="179">
        <f t="shared" si="128"/>
        <v>0.5</v>
      </c>
    </row>
    <row r="2025" spans="1:13">
      <c r="A2025" s="180">
        <v>8100</v>
      </c>
      <c r="B2025" s="180" t="s">
        <v>97</v>
      </c>
      <c r="C2025" s="180" t="s">
        <v>92</v>
      </c>
      <c r="D2025" s="181">
        <v>0</v>
      </c>
      <c r="E2025" s="181">
        <v>49.3</v>
      </c>
      <c r="F2025" s="181">
        <v>0.33</v>
      </c>
      <c r="G2025" s="181">
        <v>0.98599999999999999</v>
      </c>
      <c r="H2025" s="181">
        <v>0.14299999999999999</v>
      </c>
      <c r="I2025" s="181">
        <v>0.44600000000000001</v>
      </c>
      <c r="J2025" s="184">
        <v>9.3580167145288602</v>
      </c>
      <c r="K2025" s="179">
        <f t="shared" si="126"/>
        <v>15.479771564209813</v>
      </c>
      <c r="L2025" s="179">
        <f t="shared" si="127"/>
        <v>41.5</v>
      </c>
      <c r="M2025" s="179">
        <f t="shared" si="128"/>
        <v>6</v>
      </c>
    </row>
    <row r="2026" spans="1:13">
      <c r="A2026" s="180">
        <v>8100</v>
      </c>
      <c r="B2026" s="180" t="s">
        <v>97</v>
      </c>
      <c r="C2026" s="180" t="s">
        <v>94</v>
      </c>
      <c r="D2026" s="181">
        <v>0</v>
      </c>
      <c r="E2026" s="181">
        <v>49.3</v>
      </c>
      <c r="F2026" s="181">
        <v>0.33</v>
      </c>
      <c r="G2026" s="181">
        <v>0.98599999999999999</v>
      </c>
      <c r="H2026" s="181">
        <v>0.14299999999999999</v>
      </c>
      <c r="I2026" s="181">
        <v>0.44600000000000001</v>
      </c>
      <c r="J2026" s="184">
        <v>1.24663118752806</v>
      </c>
      <c r="K2026" s="179">
        <f t="shared" si="126"/>
        <v>2.0621427163934634</v>
      </c>
      <c r="L2026" s="179">
        <f t="shared" si="127"/>
        <v>5.5</v>
      </c>
      <c r="M2026" s="179">
        <f t="shared" si="128"/>
        <v>0.8</v>
      </c>
    </row>
    <row r="2027" spans="1:13">
      <c r="A2027" s="180">
        <v>8100</v>
      </c>
      <c r="B2027" s="180" t="s">
        <v>97</v>
      </c>
      <c r="C2027" s="180" t="s">
        <v>94</v>
      </c>
      <c r="D2027" s="181">
        <v>0</v>
      </c>
      <c r="E2027" s="181">
        <v>49.3</v>
      </c>
      <c r="F2027" s="181">
        <v>0.33</v>
      </c>
      <c r="G2027" s="181">
        <v>0.98599999999999999</v>
      </c>
      <c r="H2027" s="181">
        <v>0.14299999999999999</v>
      </c>
      <c r="I2027" s="181">
        <v>0.44600000000000001</v>
      </c>
      <c r="J2027" s="184">
        <v>1.13001314034586</v>
      </c>
      <c r="K2027" s="179">
        <f t="shared" si="126"/>
        <v>1.8692363788954771</v>
      </c>
      <c r="L2027" s="179">
        <f t="shared" si="127"/>
        <v>5</v>
      </c>
      <c r="M2027" s="179">
        <f t="shared" si="128"/>
        <v>0.7</v>
      </c>
    </row>
    <row r="2028" spans="1:13">
      <c r="A2028" s="180">
        <v>8100</v>
      </c>
      <c r="B2028" s="180" t="s">
        <v>97</v>
      </c>
      <c r="C2028" s="180" t="s">
        <v>92</v>
      </c>
      <c r="D2028" s="181">
        <v>0</v>
      </c>
      <c r="E2028" s="181">
        <v>49.3</v>
      </c>
      <c r="F2028" s="181">
        <v>0.33</v>
      </c>
      <c r="G2028" s="181">
        <v>0.98599999999999999</v>
      </c>
      <c r="H2028" s="181">
        <v>0.14299999999999999</v>
      </c>
      <c r="I2028" s="181">
        <v>0.44600000000000001</v>
      </c>
      <c r="J2028" s="184">
        <v>11.6363827857</v>
      </c>
      <c r="K2028" s="179">
        <f t="shared" si="126"/>
        <v>19.248581494482636</v>
      </c>
      <c r="L2028" s="179">
        <f t="shared" si="127"/>
        <v>51.6</v>
      </c>
      <c r="M2028" s="179">
        <f t="shared" si="128"/>
        <v>7.5</v>
      </c>
    </row>
    <row r="2029" spans="1:13">
      <c r="A2029" s="180">
        <v>8100</v>
      </c>
      <c r="B2029" s="180" t="s">
        <v>97</v>
      </c>
      <c r="C2029" s="180" t="s">
        <v>92</v>
      </c>
      <c r="D2029" s="181">
        <v>0</v>
      </c>
      <c r="E2029" s="181">
        <v>49.3</v>
      </c>
      <c r="F2029" s="181">
        <v>0.33</v>
      </c>
      <c r="G2029" s="181">
        <v>0.98599999999999999</v>
      </c>
      <c r="H2029" s="181">
        <v>0.14299999999999999</v>
      </c>
      <c r="I2029" s="181">
        <v>0.44600000000000001</v>
      </c>
      <c r="J2029" s="184">
        <v>3.4821714280967102</v>
      </c>
      <c r="K2029" s="179">
        <f t="shared" si="126"/>
        <v>5.7601113461004481</v>
      </c>
      <c r="L2029" s="179">
        <f t="shared" si="127"/>
        <v>15.5</v>
      </c>
      <c r="M2029" s="179">
        <f t="shared" si="128"/>
        <v>2.2000000000000002</v>
      </c>
    </row>
    <row r="2030" spans="1:13">
      <c r="A2030" s="180">
        <v>8100</v>
      </c>
      <c r="B2030" s="180" t="s">
        <v>97</v>
      </c>
      <c r="C2030" s="180" t="s">
        <v>94</v>
      </c>
      <c r="D2030" s="181">
        <v>0</v>
      </c>
      <c r="E2030" s="181">
        <v>49.3</v>
      </c>
      <c r="F2030" s="181">
        <v>0.33</v>
      </c>
      <c r="G2030" s="181">
        <v>0.98599999999999999</v>
      </c>
      <c r="H2030" s="181">
        <v>0.14299999999999999</v>
      </c>
      <c r="I2030" s="181">
        <v>0.44600000000000001</v>
      </c>
      <c r="J2030" s="184">
        <v>0.67810121714701399</v>
      </c>
      <c r="K2030" s="179">
        <f t="shared" si="126"/>
        <v>1.1216962160958148</v>
      </c>
      <c r="L2030" s="179">
        <f t="shared" si="127"/>
        <v>3</v>
      </c>
      <c r="M2030" s="179">
        <f t="shared" si="128"/>
        <v>0.4</v>
      </c>
    </row>
    <row r="2031" spans="1:13">
      <c r="A2031" s="180">
        <v>8100</v>
      </c>
      <c r="B2031" s="180" t="s">
        <v>97</v>
      </c>
      <c r="C2031" s="180" t="s">
        <v>94</v>
      </c>
      <c r="D2031" s="181">
        <v>0</v>
      </c>
      <c r="E2031" s="181">
        <v>49.3</v>
      </c>
      <c r="F2031" s="181">
        <v>0.33</v>
      </c>
      <c r="G2031" s="181">
        <v>0.98599999999999999</v>
      </c>
      <c r="H2031" s="181">
        <v>0.14299999999999999</v>
      </c>
      <c r="I2031" s="181">
        <v>0.44600000000000001</v>
      </c>
      <c r="J2031" s="184">
        <v>0.21384819564683899</v>
      </c>
      <c r="K2031" s="179">
        <f t="shared" si="126"/>
        <v>0.35374175095157184</v>
      </c>
      <c r="L2031" s="179">
        <f t="shared" si="127"/>
        <v>0.9</v>
      </c>
      <c r="M2031" s="179">
        <f t="shared" si="128"/>
        <v>0.1</v>
      </c>
    </row>
    <row r="2032" spans="1:13">
      <c r="A2032" s="180">
        <v>8100</v>
      </c>
      <c r="B2032" s="180" t="s">
        <v>97</v>
      </c>
      <c r="C2032" s="180" t="s">
        <v>94</v>
      </c>
      <c r="D2032" s="181">
        <v>0</v>
      </c>
      <c r="E2032" s="181">
        <v>49.3</v>
      </c>
      <c r="F2032" s="181">
        <v>0.33</v>
      </c>
      <c r="G2032" s="181">
        <v>0.98599999999999999</v>
      </c>
      <c r="H2032" s="181">
        <v>0.14299999999999999</v>
      </c>
      <c r="I2032" s="181">
        <v>0.44600000000000001</v>
      </c>
      <c r="J2032" s="184">
        <v>1.5395893536768601E-2</v>
      </c>
      <c r="K2032" s="179">
        <f t="shared" si="126"/>
        <v>2.5467459852476976E-2</v>
      </c>
      <c r="L2032" s="179">
        <f t="shared" si="127"/>
        <v>0.1</v>
      </c>
      <c r="M2032" s="179">
        <f t="shared" si="128"/>
        <v>0</v>
      </c>
    </row>
    <row r="2033" spans="1:13">
      <c r="A2033" s="180">
        <v>8100</v>
      </c>
      <c r="B2033" s="180" t="s">
        <v>97</v>
      </c>
      <c r="C2033" s="180" t="s">
        <v>92</v>
      </c>
      <c r="D2033" s="181">
        <v>0</v>
      </c>
      <c r="E2033" s="181">
        <v>49.3</v>
      </c>
      <c r="F2033" s="181">
        <v>0.33</v>
      </c>
      <c r="G2033" s="181">
        <v>0.98599999999999999</v>
      </c>
      <c r="H2033" s="181">
        <v>0.14299999999999999</v>
      </c>
      <c r="I2033" s="181">
        <v>0.44600000000000001</v>
      </c>
      <c r="J2033" s="184">
        <v>0.34981801805227197</v>
      </c>
      <c r="K2033" s="179">
        <f t="shared" si="126"/>
        <v>0.5786592580120673</v>
      </c>
      <c r="L2033" s="179">
        <f t="shared" si="127"/>
        <v>1.6</v>
      </c>
      <c r="M2033" s="179">
        <f t="shared" si="128"/>
        <v>0.2</v>
      </c>
    </row>
    <row r="2034" spans="1:13">
      <c r="A2034" s="180">
        <v>8100</v>
      </c>
      <c r="B2034" s="180" t="s">
        <v>97</v>
      </c>
      <c r="C2034" s="180" t="s">
        <v>94</v>
      </c>
      <c r="D2034" s="181">
        <v>0</v>
      </c>
      <c r="E2034" s="181">
        <v>49.3</v>
      </c>
      <c r="F2034" s="181">
        <v>0.33</v>
      </c>
      <c r="G2034" s="181">
        <v>0.98599999999999999</v>
      </c>
      <c r="H2034" s="181">
        <v>0.14299999999999999</v>
      </c>
      <c r="I2034" s="181">
        <v>0.44600000000000001</v>
      </c>
      <c r="J2034" s="184">
        <v>1.8041200736473</v>
      </c>
      <c r="K2034" s="179">
        <f t="shared" si="126"/>
        <v>2.9843253614953196</v>
      </c>
      <c r="L2034" s="179">
        <f t="shared" si="127"/>
        <v>8</v>
      </c>
      <c r="M2034" s="179">
        <f t="shared" si="128"/>
        <v>1.2</v>
      </c>
    </row>
    <row r="2035" spans="1:13">
      <c r="A2035" s="180">
        <v>8100</v>
      </c>
      <c r="B2035" s="180" t="s">
        <v>97</v>
      </c>
      <c r="C2035" s="180" t="s">
        <v>94</v>
      </c>
      <c r="D2035" s="181">
        <v>0</v>
      </c>
      <c r="E2035" s="181">
        <v>49.3</v>
      </c>
      <c r="F2035" s="181">
        <v>0.33</v>
      </c>
      <c r="G2035" s="181">
        <v>0.98599999999999999</v>
      </c>
      <c r="H2035" s="181">
        <v>0.14299999999999999</v>
      </c>
      <c r="I2035" s="181">
        <v>0.44600000000000001</v>
      </c>
      <c r="J2035" s="184">
        <v>0.99865728845420998</v>
      </c>
      <c r="K2035" s="179">
        <f t="shared" si="126"/>
        <v>1.6519511738211996</v>
      </c>
      <c r="L2035" s="179">
        <f t="shared" si="127"/>
        <v>4.4000000000000004</v>
      </c>
      <c r="M2035" s="179">
        <f t="shared" si="128"/>
        <v>0.6</v>
      </c>
    </row>
    <row r="2036" spans="1:13">
      <c r="A2036" s="180">
        <v>8100</v>
      </c>
      <c r="B2036" s="180" t="s">
        <v>97</v>
      </c>
      <c r="C2036" s="180" t="s">
        <v>92</v>
      </c>
      <c r="D2036" s="181">
        <v>0</v>
      </c>
      <c r="E2036" s="181">
        <v>49.3</v>
      </c>
      <c r="F2036" s="181">
        <v>0.33</v>
      </c>
      <c r="G2036" s="181">
        <v>0.98599999999999999</v>
      </c>
      <c r="H2036" s="181">
        <v>0.14299999999999999</v>
      </c>
      <c r="I2036" s="181">
        <v>0.44600000000000001</v>
      </c>
      <c r="J2036" s="184">
        <v>1.4354596047386901</v>
      </c>
      <c r="K2036" s="179">
        <f t="shared" si="126"/>
        <v>2.3744974441547098</v>
      </c>
      <c r="L2036" s="179">
        <f t="shared" si="127"/>
        <v>6.4</v>
      </c>
      <c r="M2036" s="179">
        <f t="shared" si="128"/>
        <v>0.9</v>
      </c>
    </row>
    <row r="2037" spans="1:13">
      <c r="A2037" s="180">
        <v>8100</v>
      </c>
      <c r="B2037" s="180" t="s">
        <v>97</v>
      </c>
      <c r="C2037" s="180" t="s">
        <v>94</v>
      </c>
      <c r="D2037" s="181">
        <v>0</v>
      </c>
      <c r="E2037" s="181">
        <v>49.3</v>
      </c>
      <c r="F2037" s="181">
        <v>0.33</v>
      </c>
      <c r="G2037" s="181">
        <v>0.98599999999999999</v>
      </c>
      <c r="H2037" s="181">
        <v>0.14299999999999999</v>
      </c>
      <c r="I2037" s="181">
        <v>0.44600000000000001</v>
      </c>
      <c r="J2037" s="184">
        <v>1.7745840469828099E-2</v>
      </c>
      <c r="K2037" s="179">
        <f t="shared" si="126"/>
        <v>2.9354676858116602E-2</v>
      </c>
      <c r="L2037" s="179">
        <f t="shared" si="127"/>
        <v>0.1</v>
      </c>
      <c r="M2037" s="179">
        <f t="shared" si="128"/>
        <v>0</v>
      </c>
    </row>
    <row r="2038" spans="1:13">
      <c r="A2038" s="180">
        <v>8100</v>
      </c>
      <c r="B2038" s="180" t="s">
        <v>97</v>
      </c>
      <c r="C2038" s="180" t="s">
        <v>94</v>
      </c>
      <c r="D2038" s="181">
        <v>0</v>
      </c>
      <c r="E2038" s="181">
        <v>49.3</v>
      </c>
      <c r="F2038" s="181">
        <v>0.33</v>
      </c>
      <c r="G2038" s="181">
        <v>0.98599999999999999</v>
      </c>
      <c r="H2038" s="181">
        <v>0.14299999999999999</v>
      </c>
      <c r="I2038" s="181">
        <v>0.44600000000000001</v>
      </c>
      <c r="J2038" s="184">
        <v>3.9254112775560102</v>
      </c>
      <c r="K2038" s="179">
        <f t="shared" si="126"/>
        <v>6.4933064051702001</v>
      </c>
      <c r="L2038" s="179">
        <f t="shared" si="127"/>
        <v>17.399999999999999</v>
      </c>
      <c r="M2038" s="179">
        <f t="shared" si="128"/>
        <v>2.5</v>
      </c>
    </row>
    <row r="2039" spans="1:13">
      <c r="A2039" s="180">
        <v>8100</v>
      </c>
      <c r="B2039" s="180" t="s">
        <v>97</v>
      </c>
      <c r="C2039" s="180" t="s">
        <v>94</v>
      </c>
      <c r="D2039" s="181">
        <v>0</v>
      </c>
      <c r="E2039" s="181">
        <v>49.3</v>
      </c>
      <c r="F2039" s="181">
        <v>0.33</v>
      </c>
      <c r="G2039" s="181">
        <v>0.98599999999999999</v>
      </c>
      <c r="H2039" s="181">
        <v>0.14299999999999999</v>
      </c>
      <c r="I2039" s="181">
        <v>0.44600000000000001</v>
      </c>
      <c r="J2039" s="184">
        <v>2.9292245831693999</v>
      </c>
      <c r="K2039" s="179">
        <f t="shared" si="126"/>
        <v>4.8454420194966383</v>
      </c>
      <c r="L2039" s="179">
        <f t="shared" si="127"/>
        <v>13</v>
      </c>
      <c r="M2039" s="179">
        <f t="shared" si="128"/>
        <v>1.9</v>
      </c>
    </row>
    <row r="2040" spans="1:13">
      <c r="A2040" s="180">
        <v>8100</v>
      </c>
      <c r="B2040" s="180" t="s">
        <v>97</v>
      </c>
      <c r="C2040" s="180" t="s">
        <v>92</v>
      </c>
      <c r="D2040" s="181">
        <v>0</v>
      </c>
      <c r="E2040" s="181">
        <v>49.3</v>
      </c>
      <c r="F2040" s="181">
        <v>0.33</v>
      </c>
      <c r="G2040" s="181">
        <v>0.98599999999999999</v>
      </c>
      <c r="H2040" s="181">
        <v>0.14299999999999999</v>
      </c>
      <c r="I2040" s="181">
        <v>0.44600000000000001</v>
      </c>
      <c r="J2040" s="184">
        <v>0.107081776818509</v>
      </c>
      <c r="K2040" s="179">
        <f t="shared" si="126"/>
        <v>0.17713170369387085</v>
      </c>
      <c r="L2040" s="179">
        <f t="shared" si="127"/>
        <v>0.5</v>
      </c>
      <c r="M2040" s="179">
        <f t="shared" si="128"/>
        <v>0.1</v>
      </c>
    </row>
    <row r="2041" spans="1:13">
      <c r="A2041" s="180">
        <v>8100</v>
      </c>
      <c r="B2041" s="180" t="s">
        <v>97</v>
      </c>
      <c r="C2041" s="180" t="s">
        <v>92</v>
      </c>
      <c r="D2041" s="181">
        <v>0</v>
      </c>
      <c r="E2041" s="181">
        <v>49.3</v>
      </c>
      <c r="F2041" s="181">
        <v>0.33</v>
      </c>
      <c r="G2041" s="181">
        <v>0.98599999999999999</v>
      </c>
      <c r="H2041" s="181">
        <v>0.14299999999999999</v>
      </c>
      <c r="I2041" s="181">
        <v>0.44600000000000001</v>
      </c>
      <c r="J2041" s="184">
        <v>12.9270437827</v>
      </c>
      <c r="K2041" s="179">
        <f t="shared" si="126"/>
        <v>21.383557099877372</v>
      </c>
      <c r="L2041" s="179">
        <f t="shared" si="127"/>
        <v>57.4</v>
      </c>
      <c r="M2041" s="179">
        <f t="shared" si="128"/>
        <v>8.3000000000000007</v>
      </c>
    </row>
    <row r="2042" spans="1:13">
      <c r="A2042" s="180">
        <v>8100</v>
      </c>
      <c r="B2042" s="180" t="s">
        <v>97</v>
      </c>
      <c r="C2042" s="180" t="s">
        <v>94</v>
      </c>
      <c r="D2042" s="181">
        <v>0</v>
      </c>
      <c r="E2042" s="181">
        <v>49.3</v>
      </c>
      <c r="F2042" s="181">
        <v>0.33</v>
      </c>
      <c r="G2042" s="181">
        <v>0.98599999999999999</v>
      </c>
      <c r="H2042" s="181">
        <v>0.14299999999999999</v>
      </c>
      <c r="I2042" s="181">
        <v>0.44600000000000001</v>
      </c>
      <c r="J2042" s="184">
        <v>6.0788917804996103</v>
      </c>
      <c r="K2042" s="179">
        <f t="shared" si="126"/>
        <v>10.055534094055547</v>
      </c>
      <c r="L2042" s="179">
        <f t="shared" si="127"/>
        <v>27</v>
      </c>
      <c r="M2042" s="179">
        <f t="shared" si="128"/>
        <v>3.9</v>
      </c>
    </row>
    <row r="2043" spans="1:13">
      <c r="A2043" s="180">
        <v>8100</v>
      </c>
      <c r="B2043" s="180" t="s">
        <v>97</v>
      </c>
      <c r="C2043" s="180" t="s">
        <v>92</v>
      </c>
      <c r="D2043" s="181">
        <v>0</v>
      </c>
      <c r="E2043" s="181">
        <v>49.3</v>
      </c>
      <c r="F2043" s="181">
        <v>0.33</v>
      </c>
      <c r="G2043" s="181">
        <v>0.98599999999999999</v>
      </c>
      <c r="H2043" s="181">
        <v>0.14299999999999999</v>
      </c>
      <c r="I2043" s="181">
        <v>0.44600000000000001</v>
      </c>
      <c r="J2043" s="184">
        <v>0.92900995061167901</v>
      </c>
      <c r="K2043" s="179">
        <f t="shared" si="126"/>
        <v>1.5367424802757101</v>
      </c>
      <c r="L2043" s="179">
        <f t="shared" si="127"/>
        <v>4.0999999999999996</v>
      </c>
      <c r="M2043" s="179">
        <f t="shared" si="128"/>
        <v>0.6</v>
      </c>
    </row>
    <row r="2044" spans="1:13">
      <c r="A2044" s="180">
        <v>8100</v>
      </c>
      <c r="B2044" s="180" t="s">
        <v>97</v>
      </c>
      <c r="C2044" s="180" t="s">
        <v>93</v>
      </c>
      <c r="D2044" s="181">
        <v>0</v>
      </c>
      <c r="E2044" s="181">
        <v>49.3</v>
      </c>
      <c r="F2044" s="181">
        <v>0.33</v>
      </c>
      <c r="G2044" s="181">
        <v>0.98599999999999999</v>
      </c>
      <c r="H2044" s="181">
        <v>0.14299999999999999</v>
      </c>
      <c r="I2044" s="181">
        <v>0.44600000000000001</v>
      </c>
      <c r="J2044" s="184">
        <v>1.0459984864491401</v>
      </c>
      <c r="K2044" s="179">
        <f t="shared" ref="K2044:K2047" si="129">((E2044*I2044*J2044/12)+(F2044*J2044))*0.765</f>
        <v>1.7302616698261686</v>
      </c>
      <c r="L2044" s="179">
        <f t="shared" si="127"/>
        <v>4.5999999999999996</v>
      </c>
      <c r="M2044" s="179">
        <f t="shared" si="128"/>
        <v>0.7</v>
      </c>
    </row>
    <row r="2045" spans="1:13">
      <c r="A2045" s="180">
        <v>8100</v>
      </c>
      <c r="B2045" s="180" t="s">
        <v>97</v>
      </c>
      <c r="C2045" s="180" t="s">
        <v>94</v>
      </c>
      <c r="D2045" s="181">
        <v>0</v>
      </c>
      <c r="E2045" s="181">
        <v>49.3</v>
      </c>
      <c r="F2045" s="181">
        <v>0.33</v>
      </c>
      <c r="G2045" s="181">
        <v>0.98599999999999999</v>
      </c>
      <c r="H2045" s="181">
        <v>0.14299999999999999</v>
      </c>
      <c r="I2045" s="181">
        <v>0.44600000000000001</v>
      </c>
      <c r="J2045" s="184">
        <v>1.0225494237149999</v>
      </c>
      <c r="K2045" s="179">
        <f t="shared" si="129"/>
        <v>1.691472880962845</v>
      </c>
      <c r="L2045" s="179">
        <f t="shared" si="127"/>
        <v>4.5</v>
      </c>
      <c r="M2045" s="179">
        <f t="shared" si="128"/>
        <v>0.7</v>
      </c>
    </row>
    <row r="2046" spans="1:13">
      <c r="A2046" s="180">
        <v>8100</v>
      </c>
      <c r="B2046" s="180" t="s">
        <v>97</v>
      </c>
      <c r="C2046" s="180" t="s">
        <v>94</v>
      </c>
      <c r="D2046" s="181">
        <v>0</v>
      </c>
      <c r="E2046" s="181">
        <v>49.3</v>
      </c>
      <c r="F2046" s="181">
        <v>0.33</v>
      </c>
      <c r="G2046" s="181">
        <v>0.98599999999999999</v>
      </c>
      <c r="H2046" s="181">
        <v>0.14299999999999999</v>
      </c>
      <c r="I2046" s="181">
        <v>0.44600000000000001</v>
      </c>
      <c r="J2046" s="184">
        <v>2.5387185435167501</v>
      </c>
      <c r="K2046" s="179">
        <f t="shared" si="129"/>
        <v>4.1994777652458248</v>
      </c>
      <c r="L2046" s="179">
        <f t="shared" si="127"/>
        <v>11.3</v>
      </c>
      <c r="M2046" s="179">
        <f t="shared" si="128"/>
        <v>1.6</v>
      </c>
    </row>
    <row r="2047" spans="1:13">
      <c r="A2047" s="180">
        <v>8100</v>
      </c>
      <c r="B2047" s="180" t="s">
        <v>97</v>
      </c>
      <c r="C2047" s="180" t="s">
        <v>92</v>
      </c>
      <c r="D2047" s="181">
        <v>0</v>
      </c>
      <c r="E2047" s="181">
        <v>49.3</v>
      </c>
      <c r="F2047" s="181">
        <v>0.33</v>
      </c>
      <c r="G2047" s="181">
        <v>0.98599999999999999</v>
      </c>
      <c r="H2047" s="181">
        <v>0.14299999999999999</v>
      </c>
      <c r="I2047" s="181">
        <v>0.44600000000000001</v>
      </c>
      <c r="J2047" s="184">
        <v>2.0771464987591202</v>
      </c>
      <c r="K2047" s="179">
        <f t="shared" si="129"/>
        <v>3.4359580974319965</v>
      </c>
      <c r="L2047" s="179">
        <f t="shared" si="127"/>
        <v>9.1999999999999993</v>
      </c>
      <c r="M2047" s="179">
        <f t="shared" si="128"/>
        <v>1.3</v>
      </c>
    </row>
    <row r="2048" spans="1:13">
      <c r="A2048" s="180">
        <v>8110</v>
      </c>
      <c r="B2048" s="180" t="s">
        <v>143</v>
      </c>
      <c r="C2048" s="180" t="s">
        <v>92</v>
      </c>
      <c r="D2048" s="181">
        <v>0.19</v>
      </c>
      <c r="E2048" s="181">
        <v>57.7</v>
      </c>
      <c r="F2048" s="181">
        <v>0</v>
      </c>
      <c r="G2048" s="181">
        <v>1.4430000000000001</v>
      </c>
      <c r="H2048" s="181">
        <v>0.22500000000000001</v>
      </c>
      <c r="I2048" s="181">
        <v>0.34100000000000003</v>
      </c>
      <c r="J2048" s="184">
        <v>7.5050714188222898</v>
      </c>
      <c r="K2048" s="179">
        <f t="shared" ref="K2048:K2050" si="130">(E2048*I2048*J2048/12)+(F2048*J2048)</f>
        <v>12.305627809610145</v>
      </c>
      <c r="L2048" s="179">
        <f t="shared" si="127"/>
        <v>48.3</v>
      </c>
      <c r="M2048" s="179">
        <f t="shared" si="128"/>
        <v>9</v>
      </c>
    </row>
    <row r="2049" spans="1:13">
      <c r="A2049" s="180">
        <v>8110</v>
      </c>
      <c r="B2049" s="180" t="s">
        <v>143</v>
      </c>
      <c r="C2049" s="180" t="s">
        <v>92</v>
      </c>
      <c r="D2049" s="181">
        <v>0.19</v>
      </c>
      <c r="E2049" s="181">
        <v>57.7</v>
      </c>
      <c r="F2049" s="181">
        <v>0</v>
      </c>
      <c r="G2049" s="181">
        <v>1.4430000000000001</v>
      </c>
      <c r="H2049" s="181">
        <v>0.22500000000000001</v>
      </c>
      <c r="I2049" s="181">
        <v>0.34100000000000003</v>
      </c>
      <c r="J2049" s="184">
        <v>32.253264209500003</v>
      </c>
      <c r="K2049" s="179">
        <f t="shared" si="130"/>
        <v>52.883795883904945</v>
      </c>
      <c r="L2049" s="179">
        <f t="shared" si="127"/>
        <v>207.6</v>
      </c>
      <c r="M2049" s="179">
        <f t="shared" si="128"/>
        <v>38.5</v>
      </c>
    </row>
    <row r="2050" spans="1:13">
      <c r="A2050" s="180">
        <v>8110</v>
      </c>
      <c r="B2050" s="180" t="s">
        <v>143</v>
      </c>
      <c r="C2050" s="180" t="s">
        <v>92</v>
      </c>
      <c r="D2050" s="181">
        <v>0.19</v>
      </c>
      <c r="E2050" s="181">
        <v>57.7</v>
      </c>
      <c r="F2050" s="181">
        <v>0</v>
      </c>
      <c r="G2050" s="181">
        <v>1.4430000000000001</v>
      </c>
      <c r="H2050" s="181">
        <v>0.22500000000000001</v>
      </c>
      <c r="I2050" s="181">
        <v>0.34100000000000003</v>
      </c>
      <c r="J2050" s="184">
        <v>8.59203824713682</v>
      </c>
      <c r="K2050" s="179">
        <f t="shared" si="130"/>
        <v>14.087863911599163</v>
      </c>
      <c r="L2050" s="179">
        <f t="shared" si="127"/>
        <v>55.3</v>
      </c>
      <c r="M2050" s="179">
        <f t="shared" si="128"/>
        <v>10.3</v>
      </c>
    </row>
    <row r="2051" spans="1:13">
      <c r="A2051" s="180">
        <v>8110</v>
      </c>
      <c r="B2051" s="180" t="s">
        <v>143</v>
      </c>
      <c r="C2051" s="180" t="s">
        <v>91</v>
      </c>
      <c r="D2051" s="181">
        <v>0.19</v>
      </c>
      <c r="E2051" s="181">
        <v>57.7</v>
      </c>
      <c r="F2051" s="181">
        <v>0</v>
      </c>
      <c r="G2051" s="181">
        <v>1.4430000000000001</v>
      </c>
      <c r="H2051" s="181">
        <v>0.22500000000000001</v>
      </c>
      <c r="I2051" s="181">
        <v>0.34100000000000003</v>
      </c>
      <c r="J2051" s="184">
        <v>0.64799928110799898</v>
      </c>
      <c r="K2051" s="179">
        <f t="shared" ref="K2051:K2114" si="131">(E2051*I2051*J2051/12)+(F2051*J2051)</f>
        <v>1.0624866212747215</v>
      </c>
      <c r="L2051" s="179">
        <f t="shared" ref="L2051:L2114" si="132">ROUND(2.721*G2051*K2051,1)</f>
        <v>4.2</v>
      </c>
      <c r="M2051" s="179">
        <f t="shared" ref="M2051:M2114" si="133">ROUND((2.721*H2051*K2051)+(D2051*J2051),1)</f>
        <v>0.8</v>
      </c>
    </row>
    <row r="2052" spans="1:13">
      <c r="A2052" s="180">
        <v>8110</v>
      </c>
      <c r="B2052" s="180" t="s">
        <v>143</v>
      </c>
      <c r="C2052" s="180" t="s">
        <v>92</v>
      </c>
      <c r="D2052" s="181">
        <v>0.19</v>
      </c>
      <c r="E2052" s="181">
        <v>57.7</v>
      </c>
      <c r="F2052" s="181">
        <v>0</v>
      </c>
      <c r="G2052" s="181">
        <v>1.4430000000000001</v>
      </c>
      <c r="H2052" s="181">
        <v>0.22500000000000001</v>
      </c>
      <c r="I2052" s="181">
        <v>0.34100000000000003</v>
      </c>
      <c r="J2052" s="184">
        <v>3.79663223033551</v>
      </c>
      <c r="K2052" s="179">
        <f t="shared" si="131"/>
        <v>6.2251163978677004</v>
      </c>
      <c r="L2052" s="179">
        <f t="shared" si="132"/>
        <v>24.4</v>
      </c>
      <c r="M2052" s="179">
        <f t="shared" si="133"/>
        <v>4.5</v>
      </c>
    </row>
    <row r="2053" spans="1:13">
      <c r="A2053" s="180">
        <v>8110</v>
      </c>
      <c r="B2053" s="180" t="s">
        <v>143</v>
      </c>
      <c r="C2053" s="180" t="s">
        <v>92</v>
      </c>
      <c r="D2053" s="181">
        <v>0.19</v>
      </c>
      <c r="E2053" s="181">
        <v>57.7</v>
      </c>
      <c r="F2053" s="181">
        <v>0</v>
      </c>
      <c r="G2053" s="181">
        <v>1.4430000000000001</v>
      </c>
      <c r="H2053" s="181">
        <v>0.22500000000000001</v>
      </c>
      <c r="I2053" s="181">
        <v>0.34100000000000003</v>
      </c>
      <c r="J2053" s="184">
        <v>3.9400147638753502</v>
      </c>
      <c r="K2053" s="179">
        <f t="shared" si="131"/>
        <v>6.4602123741318529</v>
      </c>
      <c r="L2053" s="179">
        <f t="shared" si="132"/>
        <v>25.4</v>
      </c>
      <c r="M2053" s="179">
        <f t="shared" si="133"/>
        <v>4.7</v>
      </c>
    </row>
    <row r="2054" spans="1:13">
      <c r="A2054" s="180">
        <v>8110</v>
      </c>
      <c r="B2054" s="180" t="s">
        <v>143</v>
      </c>
      <c r="C2054" s="180" t="s">
        <v>91</v>
      </c>
      <c r="D2054" s="181">
        <v>0.19</v>
      </c>
      <c r="E2054" s="181">
        <v>57.7</v>
      </c>
      <c r="F2054" s="181">
        <v>0</v>
      </c>
      <c r="G2054" s="181">
        <v>1.4430000000000001</v>
      </c>
      <c r="H2054" s="181">
        <v>0.22500000000000001</v>
      </c>
      <c r="I2054" s="181">
        <v>0.34100000000000003</v>
      </c>
      <c r="J2054" s="184">
        <v>0.85201107146694</v>
      </c>
      <c r="K2054" s="179">
        <f t="shared" si="131"/>
        <v>1.3969928532385063</v>
      </c>
      <c r="L2054" s="179">
        <f t="shared" si="132"/>
        <v>5.5</v>
      </c>
      <c r="M2054" s="179">
        <f t="shared" si="133"/>
        <v>1</v>
      </c>
    </row>
    <row r="2055" spans="1:13">
      <c r="A2055" s="180">
        <v>8110</v>
      </c>
      <c r="B2055" s="180" t="s">
        <v>143</v>
      </c>
      <c r="C2055" s="180" t="s">
        <v>91</v>
      </c>
      <c r="D2055" s="181">
        <v>0.19</v>
      </c>
      <c r="E2055" s="181">
        <v>57.7</v>
      </c>
      <c r="F2055" s="181">
        <v>0</v>
      </c>
      <c r="G2055" s="181">
        <v>1.4430000000000001</v>
      </c>
      <c r="H2055" s="181">
        <v>0.22500000000000001</v>
      </c>
      <c r="I2055" s="181">
        <v>0.34100000000000003</v>
      </c>
      <c r="J2055" s="184">
        <v>15.2365991948</v>
      </c>
      <c r="K2055" s="179">
        <f t="shared" si="131"/>
        <v>24.982562898093864</v>
      </c>
      <c r="L2055" s="179">
        <f t="shared" si="132"/>
        <v>98.1</v>
      </c>
      <c r="M2055" s="179">
        <f t="shared" si="133"/>
        <v>18.2</v>
      </c>
    </row>
    <row r="2056" spans="1:13">
      <c r="A2056" s="180">
        <v>8110</v>
      </c>
      <c r="B2056" s="180" t="s">
        <v>143</v>
      </c>
      <c r="D2056" s="181">
        <v>0.19</v>
      </c>
      <c r="E2056" s="181">
        <v>57.7</v>
      </c>
      <c r="F2056" s="181">
        <v>0</v>
      </c>
      <c r="G2056" s="181">
        <v>1.4430000000000001</v>
      </c>
      <c r="H2056" s="181">
        <v>0.22500000000000001</v>
      </c>
      <c r="I2056" s="181">
        <v>0.34100000000000003</v>
      </c>
      <c r="J2056" s="184">
        <v>71.941135130000006</v>
      </c>
      <c r="K2056" s="179">
        <f t="shared" si="131"/>
        <v>117.95768270644511</v>
      </c>
      <c r="L2056" s="179">
        <f t="shared" si="132"/>
        <v>463.1</v>
      </c>
      <c r="M2056" s="179">
        <f t="shared" si="133"/>
        <v>85.9</v>
      </c>
    </row>
    <row r="2057" spans="1:13">
      <c r="A2057" s="180">
        <v>8110</v>
      </c>
      <c r="B2057" s="180" t="s">
        <v>143</v>
      </c>
      <c r="C2057" s="180" t="s">
        <v>91</v>
      </c>
      <c r="D2057" s="181">
        <v>0.19</v>
      </c>
      <c r="E2057" s="181">
        <v>57.7</v>
      </c>
      <c r="F2057" s="181">
        <v>0</v>
      </c>
      <c r="G2057" s="181">
        <v>1.4430000000000001</v>
      </c>
      <c r="H2057" s="181">
        <v>0.22500000000000001</v>
      </c>
      <c r="I2057" s="181">
        <v>0.34100000000000003</v>
      </c>
      <c r="J2057" s="184">
        <v>5.1469932537838101</v>
      </c>
      <c r="K2057" s="179">
        <f t="shared" si="131"/>
        <v>8.4392245969561781</v>
      </c>
      <c r="L2057" s="179">
        <f t="shared" si="132"/>
        <v>33.1</v>
      </c>
      <c r="M2057" s="179">
        <f t="shared" si="133"/>
        <v>6.1</v>
      </c>
    </row>
    <row r="2058" spans="1:13">
      <c r="A2058" s="180">
        <v>8110</v>
      </c>
      <c r="B2058" s="180" t="s">
        <v>143</v>
      </c>
      <c r="C2058" s="180" t="s">
        <v>91</v>
      </c>
      <c r="D2058" s="181">
        <v>0.19</v>
      </c>
      <c r="E2058" s="181">
        <v>57.7</v>
      </c>
      <c r="F2058" s="181">
        <v>0</v>
      </c>
      <c r="G2058" s="181">
        <v>1.4430000000000001</v>
      </c>
      <c r="H2058" s="181">
        <v>0.22500000000000001</v>
      </c>
      <c r="I2058" s="181">
        <v>0.34100000000000003</v>
      </c>
      <c r="J2058" s="184">
        <v>0.33218075036705202</v>
      </c>
      <c r="K2058" s="179">
        <f t="shared" si="131"/>
        <v>0.5446573991664172</v>
      </c>
      <c r="L2058" s="179">
        <f t="shared" si="132"/>
        <v>2.1</v>
      </c>
      <c r="M2058" s="179">
        <f t="shared" si="133"/>
        <v>0.4</v>
      </c>
    </row>
    <row r="2059" spans="1:13">
      <c r="A2059" s="180">
        <v>8110</v>
      </c>
      <c r="B2059" s="180" t="s">
        <v>143</v>
      </c>
      <c r="C2059" s="180" t="s">
        <v>92</v>
      </c>
      <c r="D2059" s="181">
        <v>0.19</v>
      </c>
      <c r="E2059" s="181">
        <v>57.7</v>
      </c>
      <c r="F2059" s="181">
        <v>0</v>
      </c>
      <c r="G2059" s="181">
        <v>1.4430000000000001</v>
      </c>
      <c r="H2059" s="181">
        <v>0.22500000000000001</v>
      </c>
      <c r="I2059" s="181">
        <v>0.34100000000000003</v>
      </c>
      <c r="J2059" s="184">
        <v>1.24103040672336</v>
      </c>
      <c r="K2059" s="179">
        <f t="shared" si="131"/>
        <v>2.0348451644639014</v>
      </c>
      <c r="L2059" s="179">
        <f t="shared" si="132"/>
        <v>8</v>
      </c>
      <c r="M2059" s="179">
        <f t="shared" si="133"/>
        <v>1.5</v>
      </c>
    </row>
    <row r="2060" spans="1:13">
      <c r="A2060" s="180">
        <v>8110</v>
      </c>
      <c r="B2060" s="180" t="s">
        <v>143</v>
      </c>
      <c r="C2060" s="180" t="s">
        <v>92</v>
      </c>
      <c r="D2060" s="181">
        <v>0.19</v>
      </c>
      <c r="E2060" s="181">
        <v>57.7</v>
      </c>
      <c r="F2060" s="181">
        <v>0</v>
      </c>
      <c r="G2060" s="181">
        <v>1.4430000000000001</v>
      </c>
      <c r="H2060" s="181">
        <v>0.22500000000000001</v>
      </c>
      <c r="I2060" s="181">
        <v>0.34100000000000003</v>
      </c>
      <c r="J2060" s="184">
        <v>11.92751511</v>
      </c>
      <c r="K2060" s="179">
        <f t="shared" si="131"/>
        <v>19.556850754152254</v>
      </c>
      <c r="L2060" s="179">
        <f t="shared" si="132"/>
        <v>76.8</v>
      </c>
      <c r="M2060" s="179">
        <f t="shared" si="133"/>
        <v>14.2</v>
      </c>
    </row>
    <row r="2061" spans="1:13">
      <c r="A2061" s="180">
        <v>8110</v>
      </c>
      <c r="B2061" s="180" t="s">
        <v>143</v>
      </c>
      <c r="C2061" s="180" t="s">
        <v>92</v>
      </c>
      <c r="D2061" s="181">
        <v>0.19</v>
      </c>
      <c r="E2061" s="181">
        <v>57.7</v>
      </c>
      <c r="F2061" s="181">
        <v>0</v>
      </c>
      <c r="G2061" s="181">
        <v>1.4430000000000001</v>
      </c>
      <c r="H2061" s="181">
        <v>0.22500000000000001</v>
      </c>
      <c r="I2061" s="181">
        <v>0.34100000000000003</v>
      </c>
      <c r="J2061" s="184">
        <v>100.54813290200001</v>
      </c>
      <c r="K2061" s="179">
        <f t="shared" si="131"/>
        <v>164.86290821165682</v>
      </c>
      <c r="L2061" s="179">
        <f t="shared" si="132"/>
        <v>647.29999999999995</v>
      </c>
      <c r="M2061" s="179">
        <f t="shared" si="133"/>
        <v>120</v>
      </c>
    </row>
    <row r="2062" spans="1:13">
      <c r="A2062" s="180">
        <v>8113</v>
      </c>
      <c r="B2062" s="180" t="s">
        <v>97</v>
      </c>
      <c r="C2062" s="180" t="s">
        <v>93</v>
      </c>
      <c r="D2062" s="181">
        <v>0</v>
      </c>
      <c r="E2062" s="181">
        <v>49.3</v>
      </c>
      <c r="F2062" s="181">
        <v>0.33</v>
      </c>
      <c r="G2062" s="181">
        <v>0.96799999999999997</v>
      </c>
      <c r="H2062" s="181">
        <v>0.125</v>
      </c>
      <c r="I2062" s="181">
        <v>0.28799999999999998</v>
      </c>
      <c r="J2062" s="184">
        <v>0.102622542504403</v>
      </c>
      <c r="K2062" s="179">
        <f t="shared" ref="K2062:K2096" si="134">((E2062*I2062*J2062/12)+(F2062*J2062))*0.765</f>
        <v>0.11879564995801191</v>
      </c>
      <c r="L2062" s="179">
        <f t="shared" si="132"/>
        <v>0.3</v>
      </c>
      <c r="M2062" s="179">
        <f t="shared" si="133"/>
        <v>0</v>
      </c>
    </row>
    <row r="2063" spans="1:13">
      <c r="A2063" s="180">
        <v>8113</v>
      </c>
      <c r="B2063" s="180" t="s">
        <v>97</v>
      </c>
      <c r="C2063" s="180" t="s">
        <v>92</v>
      </c>
      <c r="D2063" s="181">
        <v>0</v>
      </c>
      <c r="E2063" s="181">
        <v>49.3</v>
      </c>
      <c r="F2063" s="181">
        <v>0.33</v>
      </c>
      <c r="G2063" s="181">
        <v>0.96799999999999997</v>
      </c>
      <c r="H2063" s="181">
        <v>0.125</v>
      </c>
      <c r="I2063" s="181">
        <v>0.28799999999999998</v>
      </c>
      <c r="J2063" s="184">
        <v>0.79618435068019899</v>
      </c>
      <c r="K2063" s="179">
        <f t="shared" si="134"/>
        <v>0.92166141197869689</v>
      </c>
      <c r="L2063" s="179">
        <f t="shared" si="132"/>
        <v>2.4</v>
      </c>
      <c r="M2063" s="179">
        <f t="shared" si="133"/>
        <v>0.3</v>
      </c>
    </row>
    <row r="2064" spans="1:13">
      <c r="A2064" s="180">
        <v>8113</v>
      </c>
      <c r="B2064" s="180" t="s">
        <v>97</v>
      </c>
      <c r="C2064" s="180" t="s">
        <v>95</v>
      </c>
      <c r="D2064" s="181">
        <v>0</v>
      </c>
      <c r="E2064" s="181">
        <v>49.3</v>
      </c>
      <c r="F2064" s="181">
        <v>0.33</v>
      </c>
      <c r="G2064" s="181">
        <v>0.96799999999999997</v>
      </c>
      <c r="H2064" s="181">
        <v>0.125</v>
      </c>
      <c r="I2064" s="181">
        <v>0.28799999999999998</v>
      </c>
      <c r="J2064" s="184">
        <v>0.58232701827781097</v>
      </c>
      <c r="K2064" s="179">
        <f t="shared" si="134"/>
        <v>0.67410059170435732</v>
      </c>
      <c r="L2064" s="179">
        <f t="shared" si="132"/>
        <v>1.8</v>
      </c>
      <c r="M2064" s="179">
        <f t="shared" si="133"/>
        <v>0.2</v>
      </c>
    </row>
    <row r="2065" spans="1:13">
      <c r="A2065" s="180">
        <v>8113</v>
      </c>
      <c r="B2065" s="180" t="s">
        <v>97</v>
      </c>
      <c r="C2065" s="180" t="s">
        <v>94</v>
      </c>
      <c r="D2065" s="181">
        <v>0</v>
      </c>
      <c r="E2065" s="181">
        <v>49.3</v>
      </c>
      <c r="F2065" s="181">
        <v>0.33</v>
      </c>
      <c r="G2065" s="181">
        <v>0.96799999999999997</v>
      </c>
      <c r="H2065" s="181">
        <v>0.125</v>
      </c>
      <c r="I2065" s="181">
        <v>0.28799999999999998</v>
      </c>
      <c r="J2065" s="184">
        <v>4.7177501352429596</v>
      </c>
      <c r="K2065" s="179">
        <f t="shared" si="134"/>
        <v>5.4612581210569795</v>
      </c>
      <c r="L2065" s="179">
        <f t="shared" si="132"/>
        <v>14.4</v>
      </c>
      <c r="M2065" s="179">
        <f t="shared" si="133"/>
        <v>1.9</v>
      </c>
    </row>
    <row r="2066" spans="1:13">
      <c r="A2066" s="180">
        <v>8113</v>
      </c>
      <c r="B2066" s="180" t="s">
        <v>97</v>
      </c>
      <c r="C2066" s="180" t="s">
        <v>94</v>
      </c>
      <c r="D2066" s="181">
        <v>0</v>
      </c>
      <c r="E2066" s="181">
        <v>49.3</v>
      </c>
      <c r="F2066" s="181">
        <v>0.33</v>
      </c>
      <c r="G2066" s="181">
        <v>0.96799999999999997</v>
      </c>
      <c r="H2066" s="181">
        <v>0.125</v>
      </c>
      <c r="I2066" s="181">
        <v>0.28799999999999998</v>
      </c>
      <c r="J2066" s="184">
        <v>2.2914264628957399</v>
      </c>
      <c r="K2066" s="179">
        <f t="shared" si="134"/>
        <v>2.6525506905951826</v>
      </c>
      <c r="L2066" s="179">
        <f t="shared" si="132"/>
        <v>7</v>
      </c>
      <c r="M2066" s="179">
        <f t="shared" si="133"/>
        <v>0.9</v>
      </c>
    </row>
    <row r="2067" spans="1:13">
      <c r="A2067" s="180">
        <v>8113</v>
      </c>
      <c r="B2067" s="180" t="s">
        <v>97</v>
      </c>
      <c r="C2067" s="180" t="s">
        <v>94</v>
      </c>
      <c r="D2067" s="181">
        <v>0</v>
      </c>
      <c r="E2067" s="181">
        <v>49.3</v>
      </c>
      <c r="F2067" s="181">
        <v>0.33</v>
      </c>
      <c r="G2067" s="181">
        <v>0.96799999999999997</v>
      </c>
      <c r="H2067" s="181">
        <v>0.125</v>
      </c>
      <c r="I2067" s="181">
        <v>0.28799999999999998</v>
      </c>
      <c r="J2067" s="184">
        <v>1.14382438556712</v>
      </c>
      <c r="K2067" s="179">
        <f t="shared" si="134"/>
        <v>1.3240888210837267</v>
      </c>
      <c r="L2067" s="179">
        <f t="shared" si="132"/>
        <v>3.5</v>
      </c>
      <c r="M2067" s="179">
        <f t="shared" si="133"/>
        <v>0.5</v>
      </c>
    </row>
    <row r="2068" spans="1:13">
      <c r="A2068" s="180">
        <v>8113</v>
      </c>
      <c r="B2068" s="180" t="s">
        <v>97</v>
      </c>
      <c r="C2068" s="180" t="s">
        <v>92</v>
      </c>
      <c r="D2068" s="181">
        <v>0</v>
      </c>
      <c r="E2068" s="181">
        <v>49.3</v>
      </c>
      <c r="F2068" s="181">
        <v>0.33</v>
      </c>
      <c r="G2068" s="181">
        <v>0.96799999999999997</v>
      </c>
      <c r="H2068" s="181">
        <v>0.125</v>
      </c>
      <c r="I2068" s="181">
        <v>0.28799999999999998</v>
      </c>
      <c r="J2068" s="184">
        <v>0.89808180273877403</v>
      </c>
      <c r="K2068" s="179">
        <f t="shared" si="134"/>
        <v>1.0396176986867991</v>
      </c>
      <c r="L2068" s="179">
        <f t="shared" si="132"/>
        <v>2.7</v>
      </c>
      <c r="M2068" s="179">
        <f t="shared" si="133"/>
        <v>0.4</v>
      </c>
    </row>
    <row r="2069" spans="1:13">
      <c r="A2069" s="180">
        <v>8113</v>
      </c>
      <c r="B2069" s="180" t="s">
        <v>97</v>
      </c>
      <c r="C2069" s="180" t="s">
        <v>95</v>
      </c>
      <c r="D2069" s="181">
        <v>0</v>
      </c>
      <c r="E2069" s="181">
        <v>49.3</v>
      </c>
      <c r="F2069" s="181">
        <v>0.33</v>
      </c>
      <c r="G2069" s="181">
        <v>0.96799999999999997</v>
      </c>
      <c r="H2069" s="181">
        <v>0.125</v>
      </c>
      <c r="I2069" s="181">
        <v>0.28799999999999998</v>
      </c>
      <c r="J2069" s="184">
        <v>1.66796316005282</v>
      </c>
      <c r="K2069" s="179">
        <f t="shared" si="134"/>
        <v>1.930830818150824</v>
      </c>
      <c r="L2069" s="179">
        <f t="shared" si="132"/>
        <v>5.0999999999999996</v>
      </c>
      <c r="M2069" s="179">
        <f t="shared" si="133"/>
        <v>0.7</v>
      </c>
    </row>
    <row r="2070" spans="1:13">
      <c r="A2070" s="180">
        <v>8113</v>
      </c>
      <c r="B2070" s="180" t="s">
        <v>97</v>
      </c>
      <c r="C2070" s="180" t="s">
        <v>94</v>
      </c>
      <c r="D2070" s="181">
        <v>0</v>
      </c>
      <c r="E2070" s="181">
        <v>49.3</v>
      </c>
      <c r="F2070" s="181">
        <v>0.33</v>
      </c>
      <c r="G2070" s="181">
        <v>0.96799999999999997</v>
      </c>
      <c r="H2070" s="181">
        <v>0.125</v>
      </c>
      <c r="I2070" s="181">
        <v>0.28799999999999998</v>
      </c>
      <c r="J2070" s="184">
        <v>0.19430645930861001</v>
      </c>
      <c r="K2070" s="179">
        <f t="shared" si="134"/>
        <v>0.22492876868272835</v>
      </c>
      <c r="L2070" s="179">
        <f t="shared" si="132"/>
        <v>0.6</v>
      </c>
      <c r="M2070" s="179">
        <f t="shared" si="133"/>
        <v>0.1</v>
      </c>
    </row>
    <row r="2071" spans="1:13">
      <c r="A2071" s="180">
        <v>8113</v>
      </c>
      <c r="B2071" s="180" t="s">
        <v>97</v>
      </c>
      <c r="C2071" s="180" t="s">
        <v>94</v>
      </c>
      <c r="D2071" s="181">
        <v>0</v>
      </c>
      <c r="E2071" s="181">
        <v>49.3</v>
      </c>
      <c r="F2071" s="181">
        <v>0.33</v>
      </c>
      <c r="G2071" s="181">
        <v>0.96799999999999997</v>
      </c>
      <c r="H2071" s="181">
        <v>0.125</v>
      </c>
      <c r="I2071" s="181">
        <v>0.28799999999999998</v>
      </c>
      <c r="J2071" s="184">
        <v>0.72678788838966102</v>
      </c>
      <c r="K2071" s="179">
        <f t="shared" si="134"/>
        <v>0.84132820602409475</v>
      </c>
      <c r="L2071" s="179">
        <f t="shared" si="132"/>
        <v>2.2000000000000002</v>
      </c>
      <c r="M2071" s="179">
        <f t="shared" si="133"/>
        <v>0.3</v>
      </c>
    </row>
    <row r="2072" spans="1:13">
      <c r="A2072" s="180">
        <v>8113</v>
      </c>
      <c r="B2072" s="180" t="s">
        <v>97</v>
      </c>
      <c r="C2072" s="180" t="s">
        <v>94</v>
      </c>
      <c r="D2072" s="181">
        <v>0</v>
      </c>
      <c r="E2072" s="181">
        <v>49.3</v>
      </c>
      <c r="F2072" s="181">
        <v>0.33</v>
      </c>
      <c r="G2072" s="181">
        <v>0.96799999999999997</v>
      </c>
      <c r="H2072" s="181">
        <v>0.125</v>
      </c>
      <c r="I2072" s="181">
        <v>0.28799999999999998</v>
      </c>
      <c r="J2072" s="184">
        <v>2.5763942459905</v>
      </c>
      <c r="K2072" s="179">
        <f t="shared" si="134"/>
        <v>2.9824288263701106</v>
      </c>
      <c r="L2072" s="179">
        <f t="shared" si="132"/>
        <v>7.9</v>
      </c>
      <c r="M2072" s="179">
        <f t="shared" si="133"/>
        <v>1</v>
      </c>
    </row>
    <row r="2073" spans="1:13">
      <c r="A2073" s="180">
        <v>8115</v>
      </c>
      <c r="B2073" s="180" t="s">
        <v>97</v>
      </c>
      <c r="C2073" s="180" t="s">
        <v>92</v>
      </c>
      <c r="D2073" s="181">
        <v>0</v>
      </c>
      <c r="E2073" s="181">
        <v>49.3</v>
      </c>
      <c r="F2073" s="181">
        <v>0.33</v>
      </c>
      <c r="G2073" s="181">
        <v>0.96799999999999997</v>
      </c>
      <c r="H2073" s="181">
        <v>0.125</v>
      </c>
      <c r="I2073" s="181">
        <v>0.28799999999999998</v>
      </c>
      <c r="J2073" s="184">
        <v>30.336382131099999</v>
      </c>
      <c r="K2073" s="179">
        <f t="shared" si="134"/>
        <v>35.117335282197097</v>
      </c>
      <c r="L2073" s="179">
        <f t="shared" si="132"/>
        <v>92.5</v>
      </c>
      <c r="M2073" s="179">
        <f t="shared" si="133"/>
        <v>11.9</v>
      </c>
    </row>
    <row r="2074" spans="1:13">
      <c r="A2074" s="180">
        <v>8115</v>
      </c>
      <c r="B2074" s="180" t="s">
        <v>97</v>
      </c>
      <c r="C2074" s="180" t="s">
        <v>92</v>
      </c>
      <c r="D2074" s="181">
        <v>0</v>
      </c>
      <c r="E2074" s="181">
        <v>49.3</v>
      </c>
      <c r="F2074" s="181">
        <v>0.33</v>
      </c>
      <c r="G2074" s="181">
        <v>0.96799999999999997</v>
      </c>
      <c r="H2074" s="181">
        <v>0.125</v>
      </c>
      <c r="I2074" s="181">
        <v>0.28799999999999998</v>
      </c>
      <c r="J2074" s="184">
        <v>1.0175650725715699</v>
      </c>
      <c r="K2074" s="179">
        <f t="shared" si="134"/>
        <v>1.177931292878704</v>
      </c>
      <c r="L2074" s="179">
        <f t="shared" si="132"/>
        <v>3.1</v>
      </c>
      <c r="M2074" s="179">
        <f t="shared" si="133"/>
        <v>0.4</v>
      </c>
    </row>
    <row r="2075" spans="1:13">
      <c r="A2075" s="180">
        <v>8115</v>
      </c>
      <c r="B2075" s="180" t="s">
        <v>97</v>
      </c>
      <c r="C2075" s="180" t="s">
        <v>94</v>
      </c>
      <c r="D2075" s="181">
        <v>0</v>
      </c>
      <c r="E2075" s="181">
        <v>49.3</v>
      </c>
      <c r="F2075" s="181">
        <v>0.33</v>
      </c>
      <c r="G2075" s="181">
        <v>0.96799999999999997</v>
      </c>
      <c r="H2075" s="181">
        <v>0.125</v>
      </c>
      <c r="I2075" s="181">
        <v>0.28799999999999998</v>
      </c>
      <c r="J2075" s="184">
        <v>0.46252927696250801</v>
      </c>
      <c r="K2075" s="179">
        <f t="shared" si="134"/>
        <v>0.53542296595324534</v>
      </c>
      <c r="L2075" s="179">
        <f t="shared" si="132"/>
        <v>1.4</v>
      </c>
      <c r="M2075" s="179">
        <f t="shared" si="133"/>
        <v>0.2</v>
      </c>
    </row>
    <row r="2076" spans="1:13">
      <c r="A2076" s="180">
        <v>8115</v>
      </c>
      <c r="B2076" s="180" t="s">
        <v>97</v>
      </c>
      <c r="C2076" s="180" t="s">
        <v>94</v>
      </c>
      <c r="D2076" s="181">
        <v>0</v>
      </c>
      <c r="E2076" s="181">
        <v>49.3</v>
      </c>
      <c r="F2076" s="181">
        <v>0.33</v>
      </c>
      <c r="G2076" s="181">
        <v>0.96799999999999997</v>
      </c>
      <c r="H2076" s="181">
        <v>0.125</v>
      </c>
      <c r="I2076" s="181">
        <v>0.28799999999999998</v>
      </c>
      <c r="J2076" s="184">
        <v>1.96301129947219</v>
      </c>
      <c r="K2076" s="179">
        <f t="shared" si="134"/>
        <v>2.2723779542464082</v>
      </c>
      <c r="L2076" s="179">
        <f t="shared" si="132"/>
        <v>6</v>
      </c>
      <c r="M2076" s="179">
        <f t="shared" si="133"/>
        <v>0.8</v>
      </c>
    </row>
    <row r="2077" spans="1:13">
      <c r="A2077" s="180">
        <v>8115</v>
      </c>
      <c r="B2077" s="180" t="s">
        <v>97</v>
      </c>
      <c r="C2077" s="180" t="s">
        <v>91</v>
      </c>
      <c r="D2077" s="181">
        <v>0</v>
      </c>
      <c r="E2077" s="181">
        <v>49.3</v>
      </c>
      <c r="F2077" s="181">
        <v>0.33</v>
      </c>
      <c r="G2077" s="181">
        <v>0.96799999999999997</v>
      </c>
      <c r="H2077" s="181">
        <v>0.125</v>
      </c>
      <c r="I2077" s="181">
        <v>0.28799999999999998</v>
      </c>
      <c r="J2077" s="184">
        <v>3.7493729786875698</v>
      </c>
      <c r="K2077" s="179">
        <f t="shared" si="134"/>
        <v>4.3402666613827723</v>
      </c>
      <c r="L2077" s="179">
        <f t="shared" si="132"/>
        <v>11.4</v>
      </c>
      <c r="M2077" s="179">
        <f t="shared" si="133"/>
        <v>1.5</v>
      </c>
    </row>
    <row r="2078" spans="1:13">
      <c r="A2078" s="180">
        <v>8115</v>
      </c>
      <c r="B2078" s="180" t="s">
        <v>97</v>
      </c>
      <c r="C2078" s="180" t="s">
        <v>94</v>
      </c>
      <c r="D2078" s="181">
        <v>0</v>
      </c>
      <c r="E2078" s="181">
        <v>49.3</v>
      </c>
      <c r="F2078" s="181">
        <v>0.33</v>
      </c>
      <c r="G2078" s="181">
        <v>0.96799999999999997</v>
      </c>
      <c r="H2078" s="181">
        <v>0.125</v>
      </c>
      <c r="I2078" s="181">
        <v>0.28799999999999998</v>
      </c>
      <c r="J2078" s="184">
        <v>0.89970678500991996</v>
      </c>
      <c r="K2078" s="179">
        <f t="shared" si="134"/>
        <v>1.0414987749139131</v>
      </c>
      <c r="L2078" s="179">
        <f t="shared" si="132"/>
        <v>2.7</v>
      </c>
      <c r="M2078" s="179">
        <f t="shared" si="133"/>
        <v>0.4</v>
      </c>
    </row>
    <row r="2079" spans="1:13">
      <c r="A2079" s="180">
        <v>8115</v>
      </c>
      <c r="B2079" s="180" t="s">
        <v>97</v>
      </c>
      <c r="C2079" s="180" t="s">
        <v>93</v>
      </c>
      <c r="D2079" s="181">
        <v>0</v>
      </c>
      <c r="E2079" s="181">
        <v>49.3</v>
      </c>
      <c r="F2079" s="181">
        <v>0.33</v>
      </c>
      <c r="G2079" s="181">
        <v>0.96799999999999997</v>
      </c>
      <c r="H2079" s="181">
        <v>0.125</v>
      </c>
      <c r="I2079" s="181">
        <v>0.28799999999999998</v>
      </c>
      <c r="J2079" s="184">
        <v>7.3764370770027704E-2</v>
      </c>
      <c r="K2079" s="179">
        <f t="shared" si="134"/>
        <v>8.5389488074642528E-2</v>
      </c>
      <c r="L2079" s="179">
        <f t="shared" si="132"/>
        <v>0.2</v>
      </c>
      <c r="M2079" s="179">
        <f t="shared" si="133"/>
        <v>0</v>
      </c>
    </row>
    <row r="2080" spans="1:13">
      <c r="A2080" s="180">
        <v>8115</v>
      </c>
      <c r="B2080" s="180" t="s">
        <v>97</v>
      </c>
      <c r="C2080" s="180" t="s">
        <v>94</v>
      </c>
      <c r="D2080" s="181">
        <v>0</v>
      </c>
      <c r="E2080" s="181">
        <v>49.3</v>
      </c>
      <c r="F2080" s="181">
        <v>0.33</v>
      </c>
      <c r="G2080" s="181">
        <v>0.96799999999999997</v>
      </c>
      <c r="H2080" s="181">
        <v>0.125</v>
      </c>
      <c r="I2080" s="181">
        <v>0.28799999999999998</v>
      </c>
      <c r="J2080" s="184">
        <v>0.20903916746937501</v>
      </c>
      <c r="K2080" s="179">
        <f t="shared" si="134"/>
        <v>0.24198332218421356</v>
      </c>
      <c r="L2080" s="179">
        <f t="shared" si="132"/>
        <v>0.6</v>
      </c>
      <c r="M2080" s="179">
        <f t="shared" si="133"/>
        <v>0.1</v>
      </c>
    </row>
    <row r="2081" spans="1:13">
      <c r="A2081" s="180">
        <v>8115</v>
      </c>
      <c r="B2081" s="180" t="s">
        <v>97</v>
      </c>
      <c r="C2081" s="180" t="s">
        <v>92</v>
      </c>
      <c r="D2081" s="181">
        <v>0</v>
      </c>
      <c r="E2081" s="181">
        <v>49.3</v>
      </c>
      <c r="F2081" s="181">
        <v>0.33</v>
      </c>
      <c r="G2081" s="181">
        <v>0.96799999999999997</v>
      </c>
      <c r="H2081" s="181">
        <v>0.125</v>
      </c>
      <c r="I2081" s="181">
        <v>0.28799999999999998</v>
      </c>
      <c r="J2081" s="184">
        <v>19.194335879800001</v>
      </c>
      <c r="K2081" s="179">
        <f t="shared" si="134"/>
        <v>22.219324825784717</v>
      </c>
      <c r="L2081" s="179">
        <f t="shared" si="132"/>
        <v>58.5</v>
      </c>
      <c r="M2081" s="179">
        <f t="shared" si="133"/>
        <v>7.6</v>
      </c>
    </row>
    <row r="2082" spans="1:13">
      <c r="A2082" s="180">
        <v>8115</v>
      </c>
      <c r="B2082" s="180" t="s">
        <v>97</v>
      </c>
      <c r="C2082" s="180" t="s">
        <v>94</v>
      </c>
      <c r="D2082" s="181">
        <v>0</v>
      </c>
      <c r="E2082" s="181">
        <v>49.3</v>
      </c>
      <c r="F2082" s="181">
        <v>0.33</v>
      </c>
      <c r="G2082" s="181">
        <v>0.96799999999999997</v>
      </c>
      <c r="H2082" s="181">
        <v>0.125</v>
      </c>
      <c r="I2082" s="181">
        <v>0.28799999999999998</v>
      </c>
      <c r="J2082" s="184">
        <v>57.853968133899997</v>
      </c>
      <c r="K2082" s="179">
        <f t="shared" si="134"/>
        <v>66.971637803866358</v>
      </c>
      <c r="L2082" s="179">
        <f t="shared" si="132"/>
        <v>176.4</v>
      </c>
      <c r="M2082" s="179">
        <f t="shared" si="133"/>
        <v>22.8</v>
      </c>
    </row>
    <row r="2083" spans="1:13">
      <c r="A2083" s="180">
        <v>8115</v>
      </c>
      <c r="B2083" s="180" t="s">
        <v>97</v>
      </c>
      <c r="C2083" s="180" t="s">
        <v>95</v>
      </c>
      <c r="D2083" s="181">
        <v>0</v>
      </c>
      <c r="E2083" s="181">
        <v>49.3</v>
      </c>
      <c r="F2083" s="181">
        <v>0.33</v>
      </c>
      <c r="G2083" s="181">
        <v>0.96799999999999997</v>
      </c>
      <c r="H2083" s="181">
        <v>0.125</v>
      </c>
      <c r="I2083" s="181">
        <v>0.28799999999999998</v>
      </c>
      <c r="J2083" s="184">
        <v>0.83427494847277495</v>
      </c>
      <c r="K2083" s="179">
        <f t="shared" si="134"/>
        <v>0.96575501180218726</v>
      </c>
      <c r="L2083" s="179">
        <f t="shared" si="132"/>
        <v>2.5</v>
      </c>
      <c r="M2083" s="179">
        <f t="shared" si="133"/>
        <v>0.3</v>
      </c>
    </row>
    <row r="2084" spans="1:13">
      <c r="A2084" s="180">
        <v>8115</v>
      </c>
      <c r="B2084" s="180" t="s">
        <v>97</v>
      </c>
      <c r="C2084" s="180" t="s">
        <v>95</v>
      </c>
      <c r="D2084" s="181">
        <v>0</v>
      </c>
      <c r="E2084" s="181">
        <v>49.3</v>
      </c>
      <c r="F2084" s="181">
        <v>0.33</v>
      </c>
      <c r="G2084" s="181">
        <v>0.96799999999999997</v>
      </c>
      <c r="H2084" s="181">
        <v>0.125</v>
      </c>
      <c r="I2084" s="181">
        <v>0.28799999999999998</v>
      </c>
      <c r="J2084" s="184">
        <v>1.43958307671219</v>
      </c>
      <c r="K2084" s="179">
        <f t="shared" si="134"/>
        <v>1.6664584904358775</v>
      </c>
      <c r="L2084" s="179">
        <f t="shared" si="132"/>
        <v>4.4000000000000004</v>
      </c>
      <c r="M2084" s="179">
        <f t="shared" si="133"/>
        <v>0.6</v>
      </c>
    </row>
    <row r="2085" spans="1:13">
      <c r="A2085" s="180">
        <v>8115</v>
      </c>
      <c r="B2085" s="180" t="s">
        <v>97</v>
      </c>
      <c r="C2085" s="180" t="s">
        <v>93</v>
      </c>
      <c r="D2085" s="181">
        <v>0</v>
      </c>
      <c r="E2085" s="181">
        <v>49.3</v>
      </c>
      <c r="F2085" s="181">
        <v>0.33</v>
      </c>
      <c r="G2085" s="181">
        <v>0.96799999999999997</v>
      </c>
      <c r="H2085" s="181">
        <v>0.125</v>
      </c>
      <c r="I2085" s="181">
        <v>0.28799999999999998</v>
      </c>
      <c r="J2085" s="184">
        <v>3.1804511132923902E-2</v>
      </c>
      <c r="K2085" s="179">
        <f t="shared" si="134"/>
        <v>3.6816838478450443E-2</v>
      </c>
      <c r="L2085" s="179">
        <f t="shared" si="132"/>
        <v>0.1</v>
      </c>
      <c r="M2085" s="179">
        <f t="shared" si="133"/>
        <v>0</v>
      </c>
    </row>
    <row r="2086" spans="1:13">
      <c r="A2086" s="180">
        <v>8115</v>
      </c>
      <c r="B2086" s="180" t="s">
        <v>97</v>
      </c>
      <c r="C2086" s="180" t="s">
        <v>94</v>
      </c>
      <c r="D2086" s="181">
        <v>0</v>
      </c>
      <c r="E2086" s="181">
        <v>49.3</v>
      </c>
      <c r="F2086" s="181">
        <v>0.33</v>
      </c>
      <c r="G2086" s="181">
        <v>0.96799999999999997</v>
      </c>
      <c r="H2086" s="181">
        <v>0.125</v>
      </c>
      <c r="I2086" s="181">
        <v>0.28799999999999998</v>
      </c>
      <c r="J2086" s="184">
        <v>6.8702808855243704</v>
      </c>
      <c r="K2086" s="179">
        <f t="shared" si="134"/>
        <v>7.9530234125212402</v>
      </c>
      <c r="L2086" s="179">
        <f t="shared" si="132"/>
        <v>20.9</v>
      </c>
      <c r="M2086" s="179">
        <f t="shared" si="133"/>
        <v>2.7</v>
      </c>
    </row>
    <row r="2087" spans="1:13">
      <c r="A2087" s="180">
        <v>8115</v>
      </c>
      <c r="B2087" s="180" t="s">
        <v>97</v>
      </c>
      <c r="C2087" s="180" t="s">
        <v>93</v>
      </c>
      <c r="D2087" s="181">
        <v>0</v>
      </c>
      <c r="E2087" s="181">
        <v>49.3</v>
      </c>
      <c r="F2087" s="181">
        <v>0.33</v>
      </c>
      <c r="G2087" s="181">
        <v>0.96799999999999997</v>
      </c>
      <c r="H2087" s="181">
        <v>0.125</v>
      </c>
      <c r="I2087" s="181">
        <v>0.28799999999999998</v>
      </c>
      <c r="J2087" s="184">
        <v>2.7641434877407498</v>
      </c>
      <c r="K2087" s="179">
        <f t="shared" si="134"/>
        <v>3.1997669731217169</v>
      </c>
      <c r="L2087" s="179">
        <f t="shared" si="132"/>
        <v>8.4</v>
      </c>
      <c r="M2087" s="179">
        <f t="shared" si="133"/>
        <v>1.1000000000000001</v>
      </c>
    </row>
    <row r="2088" spans="1:13">
      <c r="A2088" s="180">
        <v>8115</v>
      </c>
      <c r="B2088" s="180" t="s">
        <v>97</v>
      </c>
      <c r="C2088" s="180" t="s">
        <v>91</v>
      </c>
      <c r="D2088" s="181">
        <v>0</v>
      </c>
      <c r="E2088" s="181">
        <v>49.3</v>
      </c>
      <c r="F2088" s="181">
        <v>0.33</v>
      </c>
      <c r="G2088" s="181">
        <v>0.96799999999999997</v>
      </c>
      <c r="H2088" s="181">
        <v>0.125</v>
      </c>
      <c r="I2088" s="181">
        <v>0.28799999999999998</v>
      </c>
      <c r="J2088" s="184">
        <v>0.66804474116552504</v>
      </c>
      <c r="K2088" s="179">
        <f t="shared" si="134"/>
        <v>0.77332725628372945</v>
      </c>
      <c r="L2088" s="179">
        <f t="shared" si="132"/>
        <v>2</v>
      </c>
      <c r="M2088" s="179">
        <f t="shared" si="133"/>
        <v>0.3</v>
      </c>
    </row>
    <row r="2089" spans="1:13">
      <c r="A2089" s="180">
        <v>8115</v>
      </c>
      <c r="B2089" s="180" t="s">
        <v>97</v>
      </c>
      <c r="C2089" s="180" t="s">
        <v>94</v>
      </c>
      <c r="D2089" s="181">
        <v>0</v>
      </c>
      <c r="E2089" s="181">
        <v>49.3</v>
      </c>
      <c r="F2089" s="181">
        <v>0.33</v>
      </c>
      <c r="G2089" s="181">
        <v>0.96799999999999997</v>
      </c>
      <c r="H2089" s="181">
        <v>0.125</v>
      </c>
      <c r="I2089" s="181">
        <v>0.28799999999999998</v>
      </c>
      <c r="J2089" s="184">
        <v>2.7954559424463602E-3</v>
      </c>
      <c r="K2089" s="179">
        <f t="shared" si="134"/>
        <v>3.2360142080640215E-3</v>
      </c>
      <c r="L2089" s="179">
        <f t="shared" si="132"/>
        <v>0</v>
      </c>
      <c r="M2089" s="179">
        <f t="shared" si="133"/>
        <v>0</v>
      </c>
    </row>
    <row r="2090" spans="1:13">
      <c r="A2090" s="180">
        <v>8115</v>
      </c>
      <c r="B2090" s="180" t="s">
        <v>97</v>
      </c>
      <c r="C2090" s="180" t="s">
        <v>94</v>
      </c>
      <c r="D2090" s="181">
        <v>0</v>
      </c>
      <c r="E2090" s="181">
        <v>49.3</v>
      </c>
      <c r="F2090" s="181">
        <v>0.33</v>
      </c>
      <c r="G2090" s="181">
        <v>0.96799999999999997</v>
      </c>
      <c r="H2090" s="181">
        <v>0.125</v>
      </c>
      <c r="I2090" s="181">
        <v>0.28799999999999998</v>
      </c>
      <c r="J2090" s="184">
        <v>2.8010338062281499</v>
      </c>
      <c r="K2090" s="179">
        <f t="shared" si="134"/>
        <v>3.2424711320220934</v>
      </c>
      <c r="L2090" s="179">
        <f t="shared" si="132"/>
        <v>8.5</v>
      </c>
      <c r="M2090" s="179">
        <f t="shared" si="133"/>
        <v>1.1000000000000001</v>
      </c>
    </row>
    <row r="2091" spans="1:13">
      <c r="A2091" s="180">
        <v>8115</v>
      </c>
      <c r="B2091" s="180" t="s">
        <v>97</v>
      </c>
      <c r="C2091" s="180" t="s">
        <v>92</v>
      </c>
      <c r="D2091" s="181">
        <v>0</v>
      </c>
      <c r="E2091" s="181">
        <v>49.3</v>
      </c>
      <c r="F2091" s="181">
        <v>0.33</v>
      </c>
      <c r="G2091" s="181">
        <v>0.96799999999999997</v>
      </c>
      <c r="H2091" s="181">
        <v>0.125</v>
      </c>
      <c r="I2091" s="181">
        <v>0.28799999999999998</v>
      </c>
      <c r="J2091" s="184">
        <v>4.8109093324781496</v>
      </c>
      <c r="K2091" s="179">
        <f t="shared" si="134"/>
        <v>5.5690990214580403</v>
      </c>
      <c r="L2091" s="179">
        <f t="shared" si="132"/>
        <v>14.7</v>
      </c>
      <c r="M2091" s="179">
        <f t="shared" si="133"/>
        <v>1.9</v>
      </c>
    </row>
    <row r="2092" spans="1:13">
      <c r="A2092" s="180">
        <v>8115</v>
      </c>
      <c r="B2092" s="180" t="s">
        <v>97</v>
      </c>
      <c r="C2092" s="180" t="s">
        <v>92</v>
      </c>
      <c r="D2092" s="181">
        <v>0</v>
      </c>
      <c r="E2092" s="181">
        <v>49.3</v>
      </c>
      <c r="F2092" s="181">
        <v>0.33</v>
      </c>
      <c r="G2092" s="181">
        <v>0.96799999999999997</v>
      </c>
      <c r="H2092" s="181">
        <v>0.125</v>
      </c>
      <c r="I2092" s="181">
        <v>0.28799999999999998</v>
      </c>
      <c r="J2092" s="184">
        <v>0.10317590061198501</v>
      </c>
      <c r="K2092" s="179">
        <f t="shared" si="134"/>
        <v>0.11943621619663261</v>
      </c>
      <c r="L2092" s="179">
        <f t="shared" si="132"/>
        <v>0.3</v>
      </c>
      <c r="M2092" s="179">
        <f t="shared" si="133"/>
        <v>0</v>
      </c>
    </row>
    <row r="2093" spans="1:13">
      <c r="A2093" s="180">
        <v>8115</v>
      </c>
      <c r="B2093" s="180" t="s">
        <v>97</v>
      </c>
      <c r="C2093" s="180" t="s">
        <v>94</v>
      </c>
      <c r="D2093" s="181">
        <v>0</v>
      </c>
      <c r="E2093" s="181">
        <v>49.3</v>
      </c>
      <c r="F2093" s="181">
        <v>0.33</v>
      </c>
      <c r="G2093" s="181">
        <v>0.96799999999999997</v>
      </c>
      <c r="H2093" s="181">
        <v>0.125</v>
      </c>
      <c r="I2093" s="181">
        <v>0.28799999999999998</v>
      </c>
      <c r="J2093" s="184">
        <v>1.4082425443303599</v>
      </c>
      <c r="K2093" s="179">
        <f t="shared" si="134"/>
        <v>1.6301787528317355</v>
      </c>
      <c r="L2093" s="179">
        <f t="shared" si="132"/>
        <v>4.3</v>
      </c>
      <c r="M2093" s="179">
        <f t="shared" si="133"/>
        <v>0.6</v>
      </c>
    </row>
    <row r="2094" spans="1:13">
      <c r="A2094" s="180">
        <v>8115</v>
      </c>
      <c r="B2094" s="180" t="s">
        <v>97</v>
      </c>
      <c r="C2094" s="180" t="s">
        <v>92</v>
      </c>
      <c r="D2094" s="181">
        <v>0</v>
      </c>
      <c r="E2094" s="181">
        <v>49.3</v>
      </c>
      <c r="F2094" s="181">
        <v>0.33</v>
      </c>
      <c r="G2094" s="181">
        <v>0.96799999999999997</v>
      </c>
      <c r="H2094" s="181">
        <v>0.125</v>
      </c>
      <c r="I2094" s="181">
        <v>0.28799999999999998</v>
      </c>
      <c r="J2094" s="184">
        <v>2.5094072467805901</v>
      </c>
      <c r="K2094" s="179">
        <f t="shared" si="134"/>
        <v>2.9048848100587175</v>
      </c>
      <c r="L2094" s="179">
        <f t="shared" si="132"/>
        <v>7.7</v>
      </c>
      <c r="M2094" s="179">
        <f t="shared" si="133"/>
        <v>1</v>
      </c>
    </row>
    <row r="2095" spans="1:13">
      <c r="A2095" s="180">
        <v>8115</v>
      </c>
      <c r="B2095" s="180" t="s">
        <v>97</v>
      </c>
      <c r="C2095" s="180" t="s">
        <v>92</v>
      </c>
      <c r="D2095" s="181">
        <v>0</v>
      </c>
      <c r="E2095" s="181">
        <v>49.3</v>
      </c>
      <c r="F2095" s="181">
        <v>0.33</v>
      </c>
      <c r="G2095" s="181">
        <v>0.96799999999999997</v>
      </c>
      <c r="H2095" s="181">
        <v>0.125</v>
      </c>
      <c r="I2095" s="181">
        <v>0.28799999999999998</v>
      </c>
      <c r="J2095" s="184">
        <v>1.48840023376553</v>
      </c>
      <c r="K2095" s="179">
        <f t="shared" si="134"/>
        <v>1.7229691338065098</v>
      </c>
      <c r="L2095" s="179">
        <f t="shared" si="132"/>
        <v>4.5</v>
      </c>
      <c r="M2095" s="179">
        <f t="shared" si="133"/>
        <v>0.6</v>
      </c>
    </row>
    <row r="2096" spans="1:13">
      <c r="A2096" s="180">
        <v>8115</v>
      </c>
      <c r="B2096" s="180" t="s">
        <v>97</v>
      </c>
      <c r="C2096" s="180" t="s">
        <v>92</v>
      </c>
      <c r="D2096" s="181">
        <v>0</v>
      </c>
      <c r="E2096" s="181">
        <v>49.3</v>
      </c>
      <c r="F2096" s="181">
        <v>0.33</v>
      </c>
      <c r="G2096" s="181">
        <v>0.96799999999999997</v>
      </c>
      <c r="H2096" s="181">
        <v>0.125</v>
      </c>
      <c r="I2096" s="181">
        <v>0.28799999999999998</v>
      </c>
      <c r="J2096" s="184">
        <v>0.78232533645841895</v>
      </c>
      <c r="K2096" s="179">
        <f t="shared" si="134"/>
        <v>0.90561824483359277</v>
      </c>
      <c r="L2096" s="179">
        <f t="shared" si="132"/>
        <v>2.4</v>
      </c>
      <c r="M2096" s="179">
        <f t="shared" si="133"/>
        <v>0.3</v>
      </c>
    </row>
    <row r="2097" spans="1:13">
      <c r="A2097" s="180">
        <v>8115</v>
      </c>
      <c r="B2097" s="180" t="s">
        <v>146</v>
      </c>
      <c r="C2097" s="180" t="s">
        <v>92</v>
      </c>
      <c r="D2097" s="181">
        <v>0.33</v>
      </c>
      <c r="E2097" s="181">
        <v>53.9</v>
      </c>
      <c r="F2097" s="181">
        <v>0.08</v>
      </c>
      <c r="G2097" s="181">
        <v>0.96799999999999997</v>
      </c>
      <c r="H2097" s="181">
        <v>0.125</v>
      </c>
      <c r="I2097" s="181">
        <v>0.28799999999999998</v>
      </c>
      <c r="J2097" s="184">
        <v>15.117145969399999</v>
      </c>
      <c r="K2097" s="179">
        <f t="shared" si="131"/>
        <v>20.764911703567837</v>
      </c>
      <c r="L2097" s="179">
        <f t="shared" si="132"/>
        <v>54.7</v>
      </c>
      <c r="M2097" s="179">
        <f t="shared" si="133"/>
        <v>12.1</v>
      </c>
    </row>
    <row r="2098" spans="1:13">
      <c r="A2098" s="180">
        <v>8115</v>
      </c>
      <c r="B2098" s="180" t="s">
        <v>146</v>
      </c>
      <c r="C2098" s="180" t="s">
        <v>94</v>
      </c>
      <c r="D2098" s="181">
        <v>0.33</v>
      </c>
      <c r="E2098" s="181">
        <v>53.9</v>
      </c>
      <c r="F2098" s="181">
        <v>0.08</v>
      </c>
      <c r="G2098" s="181">
        <v>0.96799999999999997</v>
      </c>
      <c r="H2098" s="181">
        <v>0.125</v>
      </c>
      <c r="I2098" s="181">
        <v>0.28799999999999998</v>
      </c>
      <c r="J2098" s="184">
        <v>4.0709968146425899</v>
      </c>
      <c r="K2098" s="179">
        <f t="shared" si="131"/>
        <v>5.5919212245930616</v>
      </c>
      <c r="L2098" s="179">
        <f t="shared" si="132"/>
        <v>14.7</v>
      </c>
      <c r="M2098" s="179">
        <f t="shared" si="133"/>
        <v>3.2</v>
      </c>
    </row>
    <row r="2099" spans="1:13">
      <c r="A2099" s="180">
        <v>8115</v>
      </c>
      <c r="B2099" s="180" t="s">
        <v>146</v>
      </c>
      <c r="C2099" s="180" t="s">
        <v>94</v>
      </c>
      <c r="D2099" s="181">
        <v>0.33</v>
      </c>
      <c r="E2099" s="181">
        <v>53.9</v>
      </c>
      <c r="F2099" s="181">
        <v>0.08</v>
      </c>
      <c r="G2099" s="181">
        <v>0.96799999999999997</v>
      </c>
      <c r="H2099" s="181">
        <v>0.125</v>
      </c>
      <c r="I2099" s="181">
        <v>0.28799999999999998</v>
      </c>
      <c r="J2099" s="184">
        <v>2.19936260902807</v>
      </c>
      <c r="K2099" s="179">
        <f t="shared" si="131"/>
        <v>3.021044479760957</v>
      </c>
      <c r="L2099" s="179">
        <f t="shared" si="132"/>
        <v>8</v>
      </c>
      <c r="M2099" s="179">
        <f t="shared" si="133"/>
        <v>1.8</v>
      </c>
    </row>
    <row r="2100" spans="1:13">
      <c r="A2100" s="180">
        <v>8115</v>
      </c>
      <c r="B2100" s="180" t="s">
        <v>146</v>
      </c>
      <c r="C2100" s="180" t="s">
        <v>92</v>
      </c>
      <c r="D2100" s="181">
        <v>0.33</v>
      </c>
      <c r="E2100" s="181">
        <v>53.9</v>
      </c>
      <c r="F2100" s="181">
        <v>0.08</v>
      </c>
      <c r="G2100" s="181">
        <v>0.96799999999999997</v>
      </c>
      <c r="H2100" s="181">
        <v>0.125</v>
      </c>
      <c r="I2100" s="181">
        <v>0.28799999999999998</v>
      </c>
      <c r="J2100" s="184">
        <v>0.49161972749863098</v>
      </c>
      <c r="K2100" s="179">
        <f t="shared" si="131"/>
        <v>0.67528885769211944</v>
      </c>
      <c r="L2100" s="179">
        <f t="shared" si="132"/>
        <v>1.8</v>
      </c>
      <c r="M2100" s="179">
        <f t="shared" si="133"/>
        <v>0.4</v>
      </c>
    </row>
    <row r="2101" spans="1:13">
      <c r="A2101" s="180">
        <v>8115</v>
      </c>
      <c r="B2101" s="180" t="s">
        <v>146</v>
      </c>
      <c r="C2101" s="180" t="s">
        <v>92</v>
      </c>
      <c r="D2101" s="181">
        <v>0.33</v>
      </c>
      <c r="E2101" s="181">
        <v>53.9</v>
      </c>
      <c r="F2101" s="181">
        <v>0.08</v>
      </c>
      <c r="G2101" s="181">
        <v>0.96799999999999997</v>
      </c>
      <c r="H2101" s="181">
        <v>0.125</v>
      </c>
      <c r="I2101" s="181">
        <v>0.28799999999999998</v>
      </c>
      <c r="J2101" s="184">
        <v>1.0266515970246499</v>
      </c>
      <c r="K2101" s="179">
        <f t="shared" si="131"/>
        <v>1.410208633673059</v>
      </c>
      <c r="L2101" s="179">
        <f t="shared" si="132"/>
        <v>3.7</v>
      </c>
      <c r="M2101" s="179">
        <f t="shared" si="133"/>
        <v>0.8</v>
      </c>
    </row>
    <row r="2102" spans="1:13">
      <c r="A2102" s="180">
        <v>8115</v>
      </c>
      <c r="B2102" s="180" t="s">
        <v>146</v>
      </c>
      <c r="C2102" s="180" t="s">
        <v>92</v>
      </c>
      <c r="D2102" s="181">
        <v>0.33</v>
      </c>
      <c r="E2102" s="181">
        <v>53.9</v>
      </c>
      <c r="F2102" s="181">
        <v>0.08</v>
      </c>
      <c r="G2102" s="181">
        <v>0.96799999999999997</v>
      </c>
      <c r="H2102" s="181">
        <v>0.125</v>
      </c>
      <c r="I2102" s="181">
        <v>0.28799999999999998</v>
      </c>
      <c r="J2102" s="184">
        <v>5.2827697447892898</v>
      </c>
      <c r="K2102" s="179">
        <f t="shared" si="131"/>
        <v>7.2564125214425683</v>
      </c>
      <c r="L2102" s="179">
        <f t="shared" si="132"/>
        <v>19.100000000000001</v>
      </c>
      <c r="M2102" s="179">
        <f t="shared" si="133"/>
        <v>4.2</v>
      </c>
    </row>
    <row r="2103" spans="1:13">
      <c r="A2103" s="180">
        <v>8115</v>
      </c>
      <c r="B2103" s="180" t="s">
        <v>146</v>
      </c>
      <c r="C2103" s="180" t="s">
        <v>92</v>
      </c>
      <c r="D2103" s="181">
        <v>0.33</v>
      </c>
      <c r="E2103" s="181">
        <v>53.9</v>
      </c>
      <c r="F2103" s="181">
        <v>0.08</v>
      </c>
      <c r="G2103" s="181">
        <v>0.96799999999999997</v>
      </c>
      <c r="H2103" s="181">
        <v>0.125</v>
      </c>
      <c r="I2103" s="181">
        <v>0.28799999999999998</v>
      </c>
      <c r="J2103" s="184">
        <v>2.2923765516680001</v>
      </c>
      <c r="K2103" s="179">
        <f t="shared" si="131"/>
        <v>3.1488084313711648</v>
      </c>
      <c r="L2103" s="179">
        <f t="shared" si="132"/>
        <v>8.3000000000000007</v>
      </c>
      <c r="M2103" s="179">
        <f t="shared" si="133"/>
        <v>1.8</v>
      </c>
    </row>
    <row r="2104" spans="1:13">
      <c r="A2104" s="180">
        <v>8115</v>
      </c>
      <c r="B2104" s="180" t="s">
        <v>146</v>
      </c>
      <c r="C2104" s="180" t="s">
        <v>92</v>
      </c>
      <c r="D2104" s="181">
        <v>0.33</v>
      </c>
      <c r="E2104" s="181">
        <v>53.9</v>
      </c>
      <c r="F2104" s="181">
        <v>0.08</v>
      </c>
      <c r="G2104" s="181">
        <v>0.96799999999999997</v>
      </c>
      <c r="H2104" s="181">
        <v>0.125</v>
      </c>
      <c r="I2104" s="181">
        <v>0.28799999999999998</v>
      </c>
      <c r="J2104" s="184">
        <v>2.5065114862762501</v>
      </c>
      <c r="K2104" s="179">
        <f t="shared" si="131"/>
        <v>3.442944177549057</v>
      </c>
      <c r="L2104" s="179">
        <f t="shared" si="132"/>
        <v>9.1</v>
      </c>
      <c r="M2104" s="179">
        <f t="shared" si="133"/>
        <v>2</v>
      </c>
    </row>
    <row r="2105" spans="1:13">
      <c r="A2105" s="180">
        <v>8140</v>
      </c>
      <c r="B2105" s="180" t="s">
        <v>143</v>
      </c>
      <c r="C2105" s="180" t="s">
        <v>94</v>
      </c>
      <c r="D2105" s="181">
        <v>0.19</v>
      </c>
      <c r="E2105" s="181">
        <v>57.7</v>
      </c>
      <c r="F2105" s="181">
        <v>0</v>
      </c>
      <c r="G2105" s="181">
        <v>0.98599999999999999</v>
      </c>
      <c r="H2105" s="181">
        <v>0.14299999999999999</v>
      </c>
      <c r="I2105" s="181">
        <v>0.44600000000000001</v>
      </c>
      <c r="J2105" s="184">
        <v>7.5260687454277697</v>
      </c>
      <c r="K2105" s="179">
        <f t="shared" si="131"/>
        <v>16.139779859048943</v>
      </c>
      <c r="L2105" s="179">
        <f t="shared" si="132"/>
        <v>43.3</v>
      </c>
      <c r="M2105" s="179">
        <f t="shared" si="133"/>
        <v>7.7</v>
      </c>
    </row>
    <row r="2106" spans="1:13">
      <c r="A2106" s="180">
        <v>8140</v>
      </c>
      <c r="B2106" s="180" t="s">
        <v>143</v>
      </c>
      <c r="C2106" s="180" t="s">
        <v>94</v>
      </c>
      <c r="D2106" s="181">
        <v>0.19</v>
      </c>
      <c r="E2106" s="181">
        <v>57.7</v>
      </c>
      <c r="F2106" s="181">
        <v>0</v>
      </c>
      <c r="G2106" s="181">
        <v>0.98599999999999999</v>
      </c>
      <c r="H2106" s="181">
        <v>0.14299999999999999</v>
      </c>
      <c r="I2106" s="181">
        <v>0.44600000000000001</v>
      </c>
      <c r="J2106" s="184">
        <v>0.82407512845676001</v>
      </c>
      <c r="K2106" s="179">
        <f t="shared" si="131"/>
        <v>1.7672428475609963</v>
      </c>
      <c r="L2106" s="179">
        <f t="shared" si="132"/>
        <v>4.7</v>
      </c>
      <c r="M2106" s="179">
        <f t="shared" si="133"/>
        <v>0.8</v>
      </c>
    </row>
    <row r="2107" spans="1:13">
      <c r="A2107" s="180">
        <v>8140</v>
      </c>
      <c r="B2107" s="180" t="s">
        <v>143</v>
      </c>
      <c r="C2107" s="180" t="s">
        <v>94</v>
      </c>
      <c r="D2107" s="181">
        <v>0.19</v>
      </c>
      <c r="E2107" s="181">
        <v>57.7</v>
      </c>
      <c r="F2107" s="181">
        <v>0</v>
      </c>
      <c r="G2107" s="181">
        <v>0.98599999999999999</v>
      </c>
      <c r="H2107" s="181">
        <v>0.14299999999999999</v>
      </c>
      <c r="I2107" s="181">
        <v>0.44600000000000001</v>
      </c>
      <c r="J2107" s="184">
        <v>7.0089151162782996E-3</v>
      </c>
      <c r="K2107" s="179">
        <f t="shared" si="131"/>
        <v>1.5030735282110753E-2</v>
      </c>
      <c r="L2107" s="179">
        <f t="shared" si="132"/>
        <v>0</v>
      </c>
      <c r="M2107" s="179">
        <f t="shared" si="133"/>
        <v>0</v>
      </c>
    </row>
    <row r="2108" spans="1:13">
      <c r="A2108" s="180">
        <v>8140</v>
      </c>
      <c r="B2108" s="180" t="s">
        <v>143</v>
      </c>
      <c r="C2108" s="180" t="s">
        <v>94</v>
      </c>
      <c r="D2108" s="181">
        <v>0.19</v>
      </c>
      <c r="E2108" s="181">
        <v>57.7</v>
      </c>
      <c r="F2108" s="181">
        <v>0</v>
      </c>
      <c r="G2108" s="181">
        <v>0.98599999999999999</v>
      </c>
      <c r="H2108" s="181">
        <v>0.14299999999999999</v>
      </c>
      <c r="I2108" s="181">
        <v>0.44600000000000001</v>
      </c>
      <c r="J2108" s="184">
        <v>0.50957376366211904</v>
      </c>
      <c r="K2108" s="179">
        <f t="shared" si="131"/>
        <v>1.0927894290694755</v>
      </c>
      <c r="L2108" s="179">
        <f t="shared" si="132"/>
        <v>2.9</v>
      </c>
      <c r="M2108" s="179">
        <f t="shared" si="133"/>
        <v>0.5</v>
      </c>
    </row>
    <row r="2109" spans="1:13">
      <c r="A2109" s="180">
        <v>8140</v>
      </c>
      <c r="B2109" s="180" t="s">
        <v>143</v>
      </c>
      <c r="C2109" s="180" t="s">
        <v>94</v>
      </c>
      <c r="D2109" s="181">
        <v>0.19</v>
      </c>
      <c r="E2109" s="181">
        <v>57.7</v>
      </c>
      <c r="F2109" s="181">
        <v>0</v>
      </c>
      <c r="G2109" s="181">
        <v>0.98599999999999999</v>
      </c>
      <c r="H2109" s="181">
        <v>0.14299999999999999</v>
      </c>
      <c r="I2109" s="181">
        <v>0.44600000000000001</v>
      </c>
      <c r="J2109" s="184">
        <v>0.65145686687947602</v>
      </c>
      <c r="K2109" s="179">
        <f t="shared" si="131"/>
        <v>1.3970601086374843</v>
      </c>
      <c r="L2109" s="179">
        <f t="shared" si="132"/>
        <v>3.7</v>
      </c>
      <c r="M2109" s="179">
        <f t="shared" si="133"/>
        <v>0.7</v>
      </c>
    </row>
    <row r="2110" spans="1:13">
      <c r="A2110" s="180">
        <v>8140</v>
      </c>
      <c r="B2110" s="180" t="s">
        <v>143</v>
      </c>
      <c r="C2110" s="180" t="s">
        <v>94</v>
      </c>
      <c r="D2110" s="181">
        <v>0.19</v>
      </c>
      <c r="E2110" s="181">
        <v>57.7</v>
      </c>
      <c r="F2110" s="181">
        <v>0</v>
      </c>
      <c r="G2110" s="181">
        <v>0.98599999999999999</v>
      </c>
      <c r="H2110" s="181">
        <v>0.14299999999999999</v>
      </c>
      <c r="I2110" s="181">
        <v>0.44600000000000001</v>
      </c>
      <c r="J2110" s="184">
        <v>0.34475379232997</v>
      </c>
      <c r="K2110" s="179">
        <f t="shared" si="131"/>
        <v>0.73933025354815951</v>
      </c>
      <c r="L2110" s="179">
        <f t="shared" si="132"/>
        <v>2</v>
      </c>
      <c r="M2110" s="179">
        <f t="shared" si="133"/>
        <v>0.4</v>
      </c>
    </row>
    <row r="2111" spans="1:13">
      <c r="A2111" s="180">
        <v>8140</v>
      </c>
      <c r="B2111" s="180" t="s">
        <v>143</v>
      </c>
      <c r="C2111" s="180" t="s">
        <v>94</v>
      </c>
      <c r="D2111" s="181">
        <v>0.19</v>
      </c>
      <c r="E2111" s="181">
        <v>57.7</v>
      </c>
      <c r="F2111" s="181">
        <v>0</v>
      </c>
      <c r="G2111" s="181">
        <v>0.98599999999999999</v>
      </c>
      <c r="H2111" s="181">
        <v>0.14299999999999999</v>
      </c>
      <c r="I2111" s="181">
        <v>0.44600000000000001</v>
      </c>
      <c r="J2111" s="184">
        <v>7.7411403047483604E-2</v>
      </c>
      <c r="K2111" s="179">
        <f t="shared" si="131"/>
        <v>0.16601004402537939</v>
      </c>
      <c r="L2111" s="179">
        <f t="shared" si="132"/>
        <v>0.4</v>
      </c>
      <c r="M2111" s="179">
        <f t="shared" si="133"/>
        <v>0.1</v>
      </c>
    </row>
    <row r="2112" spans="1:13">
      <c r="A2112" s="180">
        <v>8140</v>
      </c>
      <c r="B2112" s="180" t="s">
        <v>143</v>
      </c>
      <c r="C2112" s="180" t="s">
        <v>94</v>
      </c>
      <c r="D2112" s="181">
        <v>0.19</v>
      </c>
      <c r="E2112" s="181">
        <v>57.7</v>
      </c>
      <c r="F2112" s="181">
        <v>0</v>
      </c>
      <c r="G2112" s="181">
        <v>0.98599999999999999</v>
      </c>
      <c r="H2112" s="181">
        <v>0.14299999999999999</v>
      </c>
      <c r="I2112" s="181">
        <v>0.44600000000000001</v>
      </c>
      <c r="J2112" s="184">
        <v>0.25376788171495501</v>
      </c>
      <c r="K2112" s="179">
        <f t="shared" si="131"/>
        <v>0.54420945180241631</v>
      </c>
      <c r="L2112" s="179">
        <f t="shared" si="132"/>
        <v>1.5</v>
      </c>
      <c r="M2112" s="179">
        <f t="shared" si="133"/>
        <v>0.3</v>
      </c>
    </row>
    <row r="2113" spans="1:13">
      <c r="A2113" s="180">
        <v>8140</v>
      </c>
      <c r="B2113" s="180" t="s">
        <v>143</v>
      </c>
      <c r="C2113" s="180" t="s">
        <v>94</v>
      </c>
      <c r="D2113" s="181">
        <v>0.19</v>
      </c>
      <c r="E2113" s="181">
        <v>57.7</v>
      </c>
      <c r="F2113" s="181">
        <v>0</v>
      </c>
      <c r="G2113" s="181">
        <v>0.98599999999999999</v>
      </c>
      <c r="H2113" s="181">
        <v>0.14299999999999999</v>
      </c>
      <c r="I2113" s="181">
        <v>0.44600000000000001</v>
      </c>
      <c r="J2113" s="184">
        <v>6.0382963801545501E-2</v>
      </c>
      <c r="K2113" s="179">
        <f t="shared" si="131"/>
        <v>0.12949227225514434</v>
      </c>
      <c r="L2113" s="179">
        <f t="shared" si="132"/>
        <v>0.3</v>
      </c>
      <c r="M2113" s="179">
        <f t="shared" si="133"/>
        <v>0.1</v>
      </c>
    </row>
    <row r="2114" spans="1:13">
      <c r="A2114" s="180">
        <v>8140</v>
      </c>
      <c r="B2114" s="180" t="s">
        <v>143</v>
      </c>
      <c r="C2114" s="180" t="s">
        <v>94</v>
      </c>
      <c r="D2114" s="181">
        <v>0.19</v>
      </c>
      <c r="E2114" s="181">
        <v>57.7</v>
      </c>
      <c r="F2114" s="181">
        <v>0</v>
      </c>
      <c r="G2114" s="181">
        <v>0.98599999999999999</v>
      </c>
      <c r="H2114" s="181">
        <v>0.14299999999999999</v>
      </c>
      <c r="I2114" s="181">
        <v>0.44600000000000001</v>
      </c>
      <c r="J2114" s="184">
        <v>8.0602178509851102E-3</v>
      </c>
      <c r="K2114" s="179">
        <f t="shared" si="131"/>
        <v>1.7285271518401753E-2</v>
      </c>
      <c r="L2114" s="179">
        <f t="shared" si="132"/>
        <v>0</v>
      </c>
      <c r="M2114" s="179">
        <f t="shared" si="133"/>
        <v>0</v>
      </c>
    </row>
    <row r="2115" spans="1:13">
      <c r="A2115" s="180">
        <v>8140</v>
      </c>
      <c r="B2115" s="180" t="s">
        <v>143</v>
      </c>
      <c r="C2115" s="180" t="s">
        <v>94</v>
      </c>
      <c r="D2115" s="181">
        <v>0.19</v>
      </c>
      <c r="E2115" s="181">
        <v>57.7</v>
      </c>
      <c r="F2115" s="181">
        <v>0</v>
      </c>
      <c r="G2115" s="181">
        <v>0.98599999999999999</v>
      </c>
      <c r="H2115" s="181">
        <v>0.14299999999999999</v>
      </c>
      <c r="I2115" s="181">
        <v>0.44600000000000001</v>
      </c>
      <c r="J2115" s="184">
        <v>1.1002772378100301</v>
      </c>
      <c r="K2115" s="179">
        <f t="shared" ref="K2115:K2178" si="135">(E2115*I2115*J2115/12)+(F2115*J2115)</f>
        <v>2.359562874437573</v>
      </c>
      <c r="L2115" s="179">
        <f t="shared" ref="L2115:L2178" si="136">ROUND(2.721*G2115*K2115,1)</f>
        <v>6.3</v>
      </c>
      <c r="M2115" s="179">
        <f t="shared" ref="M2115:M2178" si="137">ROUND((2.721*H2115*K2115)+(D2115*J2115),1)</f>
        <v>1.1000000000000001</v>
      </c>
    </row>
    <row r="2116" spans="1:13">
      <c r="A2116" s="180">
        <v>8140</v>
      </c>
      <c r="B2116" s="180" t="s">
        <v>143</v>
      </c>
      <c r="C2116" s="180" t="s">
        <v>94</v>
      </c>
      <c r="D2116" s="181">
        <v>0.19</v>
      </c>
      <c r="E2116" s="181">
        <v>57.7</v>
      </c>
      <c r="F2116" s="181">
        <v>0</v>
      </c>
      <c r="G2116" s="181">
        <v>0.98599999999999999</v>
      </c>
      <c r="H2116" s="181">
        <v>0.14299999999999999</v>
      </c>
      <c r="I2116" s="181">
        <v>0.44600000000000001</v>
      </c>
      <c r="J2116" s="184">
        <v>1.84490261937808</v>
      </c>
      <c r="K2116" s="179">
        <f t="shared" si="135"/>
        <v>3.9564244156332826</v>
      </c>
      <c r="L2116" s="179">
        <f t="shared" si="136"/>
        <v>10.6</v>
      </c>
      <c r="M2116" s="179">
        <f t="shared" si="137"/>
        <v>1.9</v>
      </c>
    </row>
    <row r="2117" spans="1:13">
      <c r="A2117" s="180">
        <v>8140</v>
      </c>
      <c r="B2117" s="180" t="s">
        <v>143</v>
      </c>
      <c r="C2117" s="180" t="s">
        <v>94</v>
      </c>
      <c r="D2117" s="181">
        <v>0.19</v>
      </c>
      <c r="E2117" s="181">
        <v>57.7</v>
      </c>
      <c r="F2117" s="181">
        <v>0</v>
      </c>
      <c r="G2117" s="181">
        <v>0.98599999999999999</v>
      </c>
      <c r="H2117" s="181">
        <v>0.14299999999999999</v>
      </c>
      <c r="I2117" s="181">
        <v>0.44600000000000001</v>
      </c>
      <c r="J2117" s="184">
        <v>0.41440844218703499</v>
      </c>
      <c r="K2117" s="179">
        <f t="shared" si="135"/>
        <v>0.88870581107746638</v>
      </c>
      <c r="L2117" s="179">
        <f t="shared" si="136"/>
        <v>2.4</v>
      </c>
      <c r="M2117" s="179">
        <f t="shared" si="137"/>
        <v>0.4</v>
      </c>
    </row>
    <row r="2118" spans="1:13">
      <c r="A2118" s="180">
        <v>8140</v>
      </c>
      <c r="B2118" s="180" t="s">
        <v>149</v>
      </c>
      <c r="C2118" s="180" t="s">
        <v>92</v>
      </c>
      <c r="D2118" s="181">
        <v>0.22</v>
      </c>
      <c r="E2118" s="181">
        <v>50.8</v>
      </c>
      <c r="F2118" s="181">
        <v>0</v>
      </c>
      <c r="G2118" s="181">
        <v>0.98599999999999999</v>
      </c>
      <c r="H2118" s="181">
        <v>0.14299999999999999</v>
      </c>
      <c r="I2118" s="181">
        <v>0.44600000000000001</v>
      </c>
      <c r="J2118" s="184">
        <v>0.19169327224531099</v>
      </c>
      <c r="K2118" s="179">
        <f t="shared" si="135"/>
        <v>0.36192967755063021</v>
      </c>
      <c r="L2118" s="179">
        <f t="shared" si="136"/>
        <v>1</v>
      </c>
      <c r="M2118" s="179">
        <f t="shared" si="137"/>
        <v>0.2</v>
      </c>
    </row>
    <row r="2119" spans="1:13">
      <c r="A2119" s="180">
        <v>8140</v>
      </c>
      <c r="B2119" s="180" t="s">
        <v>149</v>
      </c>
      <c r="C2119" s="180" t="s">
        <v>92</v>
      </c>
      <c r="D2119" s="181">
        <v>0.22</v>
      </c>
      <c r="E2119" s="181">
        <v>50.8</v>
      </c>
      <c r="F2119" s="181">
        <v>0</v>
      </c>
      <c r="G2119" s="181">
        <v>0.98599999999999999</v>
      </c>
      <c r="H2119" s="181">
        <v>0.14299999999999999</v>
      </c>
      <c r="I2119" s="181">
        <v>0.44600000000000001</v>
      </c>
      <c r="J2119" s="184">
        <v>0.14390076435053301</v>
      </c>
      <c r="K2119" s="179">
        <f t="shared" si="135"/>
        <v>0.27169423647809637</v>
      </c>
      <c r="L2119" s="179">
        <f t="shared" si="136"/>
        <v>0.7</v>
      </c>
      <c r="M2119" s="179">
        <f t="shared" si="137"/>
        <v>0.1</v>
      </c>
    </row>
    <row r="2120" spans="1:13">
      <c r="A2120" s="180">
        <v>8140</v>
      </c>
      <c r="B2120" s="180" t="s">
        <v>149</v>
      </c>
      <c r="C2120" s="180" t="s">
        <v>94</v>
      </c>
      <c r="D2120" s="181">
        <v>0.22</v>
      </c>
      <c r="E2120" s="181">
        <v>50.8</v>
      </c>
      <c r="F2120" s="181">
        <v>0</v>
      </c>
      <c r="G2120" s="181">
        <v>0.98599999999999999</v>
      </c>
      <c r="H2120" s="181">
        <v>0.14299999999999999</v>
      </c>
      <c r="I2120" s="181">
        <v>0.44600000000000001</v>
      </c>
      <c r="J2120" s="184">
        <v>7.5195990802960997E-3</v>
      </c>
      <c r="K2120" s="179">
        <f t="shared" si="135"/>
        <v>1.4197504370204389E-2</v>
      </c>
      <c r="L2120" s="179">
        <f t="shared" si="136"/>
        <v>0</v>
      </c>
      <c r="M2120" s="179">
        <f t="shared" si="137"/>
        <v>0</v>
      </c>
    </row>
    <row r="2121" spans="1:13">
      <c r="A2121" s="180">
        <v>8140</v>
      </c>
      <c r="B2121" s="180" t="s">
        <v>149</v>
      </c>
      <c r="D2121" s="181">
        <v>0.22</v>
      </c>
      <c r="E2121" s="181">
        <v>50.8</v>
      </c>
      <c r="F2121" s="181">
        <v>0</v>
      </c>
      <c r="G2121" s="181">
        <v>0.98599999999999999</v>
      </c>
      <c r="H2121" s="181">
        <v>0.14299999999999999</v>
      </c>
      <c r="I2121" s="181">
        <v>0.44600000000000001</v>
      </c>
      <c r="J2121" s="184">
        <v>2.5260617449613498E-2</v>
      </c>
      <c r="K2121" s="179">
        <f t="shared" si="135"/>
        <v>4.769372978603359E-2</v>
      </c>
      <c r="L2121" s="179">
        <f t="shared" si="136"/>
        <v>0.1</v>
      </c>
      <c r="M2121" s="179">
        <f t="shared" si="137"/>
        <v>0</v>
      </c>
    </row>
    <row r="2122" spans="1:13">
      <c r="A2122" s="180">
        <v>8140</v>
      </c>
      <c r="B2122" s="180" t="s">
        <v>149</v>
      </c>
      <c r="C2122" s="180" t="s">
        <v>92</v>
      </c>
      <c r="D2122" s="181">
        <v>0.22</v>
      </c>
      <c r="E2122" s="181">
        <v>50.8</v>
      </c>
      <c r="F2122" s="181">
        <v>0</v>
      </c>
      <c r="G2122" s="181">
        <v>0.98599999999999999</v>
      </c>
      <c r="H2122" s="181">
        <v>0.14299999999999999</v>
      </c>
      <c r="I2122" s="181">
        <v>0.44600000000000001</v>
      </c>
      <c r="J2122" s="184">
        <v>0.16721080000102301</v>
      </c>
      <c r="K2122" s="179">
        <f t="shared" si="135"/>
        <v>0.31570513778859816</v>
      </c>
      <c r="L2122" s="179">
        <f t="shared" si="136"/>
        <v>0.8</v>
      </c>
      <c r="M2122" s="179">
        <f t="shared" si="137"/>
        <v>0.2</v>
      </c>
    </row>
    <row r="2123" spans="1:13">
      <c r="A2123" s="180">
        <v>8140</v>
      </c>
      <c r="B2123" s="180" t="s">
        <v>149</v>
      </c>
      <c r="C2123" s="180" t="s">
        <v>92</v>
      </c>
      <c r="D2123" s="181">
        <v>0.22</v>
      </c>
      <c r="E2123" s="181">
        <v>50.8</v>
      </c>
      <c r="F2123" s="181">
        <v>0</v>
      </c>
      <c r="G2123" s="181">
        <v>0.98599999999999999</v>
      </c>
      <c r="H2123" s="181">
        <v>0.14299999999999999</v>
      </c>
      <c r="I2123" s="181">
        <v>0.44600000000000001</v>
      </c>
      <c r="J2123" s="184">
        <v>0.60016754817453399</v>
      </c>
      <c r="K2123" s="179">
        <f t="shared" si="135"/>
        <v>1.1331563421233986</v>
      </c>
      <c r="L2123" s="179">
        <f t="shared" si="136"/>
        <v>3</v>
      </c>
      <c r="M2123" s="179">
        <f t="shared" si="137"/>
        <v>0.6</v>
      </c>
    </row>
    <row r="2124" spans="1:13">
      <c r="A2124" s="180">
        <v>8140</v>
      </c>
      <c r="B2124" s="180" t="s">
        <v>149</v>
      </c>
      <c r="C2124" s="180" t="s">
        <v>92</v>
      </c>
      <c r="D2124" s="181">
        <v>0.22</v>
      </c>
      <c r="E2124" s="181">
        <v>50.8</v>
      </c>
      <c r="F2124" s="181">
        <v>0</v>
      </c>
      <c r="G2124" s="181">
        <v>0.98599999999999999</v>
      </c>
      <c r="H2124" s="181">
        <v>0.14299999999999999</v>
      </c>
      <c r="I2124" s="181">
        <v>0.44600000000000001</v>
      </c>
      <c r="J2124" s="184">
        <v>2.5591906820821302E-3</v>
      </c>
      <c r="K2124" s="179">
        <f t="shared" si="135"/>
        <v>4.8319226204832011E-3</v>
      </c>
      <c r="L2124" s="179">
        <f t="shared" si="136"/>
        <v>0</v>
      </c>
      <c r="M2124" s="179">
        <f t="shared" si="137"/>
        <v>0</v>
      </c>
    </row>
    <row r="2125" spans="1:13">
      <c r="A2125" s="180">
        <v>8140</v>
      </c>
      <c r="B2125" s="180" t="s">
        <v>149</v>
      </c>
      <c r="C2125" s="180" t="s">
        <v>92</v>
      </c>
      <c r="D2125" s="181">
        <v>0.22</v>
      </c>
      <c r="E2125" s="181">
        <v>50.8</v>
      </c>
      <c r="F2125" s="181">
        <v>0</v>
      </c>
      <c r="G2125" s="181">
        <v>0.98599999999999999</v>
      </c>
      <c r="H2125" s="181">
        <v>0.14299999999999999</v>
      </c>
      <c r="I2125" s="181">
        <v>0.44600000000000001</v>
      </c>
      <c r="J2125" s="184">
        <v>5.0872549471001798E-3</v>
      </c>
      <c r="K2125" s="179">
        <f t="shared" si="135"/>
        <v>9.6050764904549463E-3</v>
      </c>
      <c r="L2125" s="179">
        <f t="shared" si="136"/>
        <v>0</v>
      </c>
      <c r="M2125" s="179">
        <f t="shared" si="137"/>
        <v>0</v>
      </c>
    </row>
    <row r="2126" spans="1:13">
      <c r="A2126" s="180">
        <v>8140</v>
      </c>
      <c r="B2126" s="180" t="s">
        <v>149</v>
      </c>
      <c r="C2126" s="180" t="s">
        <v>92</v>
      </c>
      <c r="D2126" s="181">
        <v>0.22</v>
      </c>
      <c r="E2126" s="181">
        <v>50.8</v>
      </c>
      <c r="F2126" s="181">
        <v>0</v>
      </c>
      <c r="G2126" s="181">
        <v>0.98599999999999999</v>
      </c>
      <c r="H2126" s="181">
        <v>0.14299999999999999</v>
      </c>
      <c r="I2126" s="181">
        <v>0.44600000000000001</v>
      </c>
      <c r="J2126" s="184">
        <v>2.3410107839817999E-2</v>
      </c>
      <c r="K2126" s="179">
        <f t="shared" si="135"/>
        <v>4.4199844275432366E-2</v>
      </c>
      <c r="L2126" s="179">
        <f t="shared" si="136"/>
        <v>0.1</v>
      </c>
      <c r="M2126" s="179">
        <f t="shared" si="137"/>
        <v>0</v>
      </c>
    </row>
    <row r="2127" spans="1:13">
      <c r="A2127" s="180">
        <v>8140</v>
      </c>
      <c r="B2127" s="180" t="s">
        <v>149</v>
      </c>
      <c r="C2127" s="180" t="s">
        <v>92</v>
      </c>
      <c r="D2127" s="181">
        <v>0.22</v>
      </c>
      <c r="E2127" s="181">
        <v>50.8</v>
      </c>
      <c r="F2127" s="181">
        <v>0</v>
      </c>
      <c r="G2127" s="181">
        <v>0.98599999999999999</v>
      </c>
      <c r="H2127" s="181">
        <v>0.14299999999999999</v>
      </c>
      <c r="I2127" s="181">
        <v>0.44600000000000001</v>
      </c>
      <c r="J2127" s="184">
        <v>4.4083179893884501E-2</v>
      </c>
      <c r="K2127" s="179">
        <f t="shared" si="135"/>
        <v>8.3231982518313527E-2</v>
      </c>
      <c r="L2127" s="179">
        <f t="shared" si="136"/>
        <v>0.2</v>
      </c>
      <c r="M2127" s="179">
        <f t="shared" si="137"/>
        <v>0</v>
      </c>
    </row>
    <row r="2128" spans="1:13">
      <c r="A2128" s="180">
        <v>8140</v>
      </c>
      <c r="B2128" s="180" t="s">
        <v>149</v>
      </c>
      <c r="C2128" s="180" t="s">
        <v>92</v>
      </c>
      <c r="D2128" s="181">
        <v>0.22</v>
      </c>
      <c r="E2128" s="181">
        <v>50.8</v>
      </c>
      <c r="F2128" s="181">
        <v>0</v>
      </c>
      <c r="G2128" s="181">
        <v>0.98599999999999999</v>
      </c>
      <c r="H2128" s="181">
        <v>0.14299999999999999</v>
      </c>
      <c r="I2128" s="181">
        <v>0.44600000000000001</v>
      </c>
      <c r="J2128" s="184">
        <v>0.1095323507915</v>
      </c>
      <c r="K2128" s="179">
        <f t="shared" si="135"/>
        <v>0.20680438045107144</v>
      </c>
      <c r="L2128" s="179">
        <f t="shared" si="136"/>
        <v>0.6</v>
      </c>
      <c r="M2128" s="179">
        <f t="shared" si="137"/>
        <v>0.1</v>
      </c>
    </row>
    <row r="2129" spans="1:13">
      <c r="A2129" s="180">
        <v>8140</v>
      </c>
      <c r="B2129" s="180" t="s">
        <v>149</v>
      </c>
      <c r="C2129" s="180" t="s">
        <v>91</v>
      </c>
      <c r="D2129" s="181">
        <v>0.22</v>
      </c>
      <c r="E2129" s="181">
        <v>50.8</v>
      </c>
      <c r="F2129" s="181">
        <v>0</v>
      </c>
      <c r="G2129" s="181">
        <v>0.98599999999999999</v>
      </c>
      <c r="H2129" s="181">
        <v>0.14299999999999999</v>
      </c>
      <c r="I2129" s="181">
        <v>0.44600000000000001</v>
      </c>
      <c r="J2129" s="184">
        <v>1.8268146841569999E-4</v>
      </c>
      <c r="K2129" s="179">
        <f t="shared" si="135"/>
        <v>3.4491479113340264E-4</v>
      </c>
      <c r="L2129" s="179">
        <f t="shared" si="136"/>
        <v>0</v>
      </c>
      <c r="M2129" s="179">
        <f t="shared" si="137"/>
        <v>0</v>
      </c>
    </row>
    <row r="2130" spans="1:13">
      <c r="A2130" s="180">
        <v>8140</v>
      </c>
      <c r="B2130" s="180" t="s">
        <v>149</v>
      </c>
      <c r="C2130" s="180" t="s">
        <v>92</v>
      </c>
      <c r="D2130" s="181">
        <v>0.22</v>
      </c>
      <c r="E2130" s="181">
        <v>50.8</v>
      </c>
      <c r="F2130" s="181">
        <v>0</v>
      </c>
      <c r="G2130" s="181">
        <v>0.98599999999999999</v>
      </c>
      <c r="H2130" s="181">
        <v>0.14299999999999999</v>
      </c>
      <c r="I2130" s="181">
        <v>0.44600000000000001</v>
      </c>
      <c r="J2130" s="184">
        <v>9.86956584047229E-2</v>
      </c>
      <c r="K2130" s="179">
        <f t="shared" si="135"/>
        <v>0.18634398277867714</v>
      </c>
      <c r="L2130" s="179">
        <f t="shared" si="136"/>
        <v>0.5</v>
      </c>
      <c r="M2130" s="179">
        <f t="shared" si="137"/>
        <v>0.1</v>
      </c>
    </row>
    <row r="2131" spans="1:13">
      <c r="A2131" s="180">
        <v>8140</v>
      </c>
      <c r="B2131" s="180" t="s">
        <v>149</v>
      </c>
      <c r="C2131" s="180" t="s">
        <v>91</v>
      </c>
      <c r="D2131" s="181">
        <v>0.22</v>
      </c>
      <c r="E2131" s="181">
        <v>50.8</v>
      </c>
      <c r="F2131" s="181">
        <v>0</v>
      </c>
      <c r="G2131" s="181">
        <v>0.98599999999999999</v>
      </c>
      <c r="H2131" s="181">
        <v>0.14299999999999999</v>
      </c>
      <c r="I2131" s="181">
        <v>0.44600000000000001</v>
      </c>
      <c r="J2131" s="184">
        <v>9.9308987821692798E-2</v>
      </c>
      <c r="K2131" s="179">
        <f t="shared" si="135"/>
        <v>0.1875019896065441</v>
      </c>
      <c r="L2131" s="179">
        <f t="shared" si="136"/>
        <v>0.5</v>
      </c>
      <c r="M2131" s="179">
        <f t="shared" si="137"/>
        <v>0.1</v>
      </c>
    </row>
    <row r="2132" spans="1:13">
      <c r="A2132" s="180">
        <v>8140</v>
      </c>
      <c r="B2132" s="180" t="s">
        <v>149</v>
      </c>
      <c r="C2132" s="180" t="s">
        <v>94</v>
      </c>
      <c r="D2132" s="181">
        <v>0.22</v>
      </c>
      <c r="E2132" s="181">
        <v>50.8</v>
      </c>
      <c r="F2132" s="181">
        <v>0</v>
      </c>
      <c r="G2132" s="181">
        <v>0.98599999999999999</v>
      </c>
      <c r="H2132" s="181">
        <v>0.14299999999999999</v>
      </c>
      <c r="I2132" s="181">
        <v>0.44600000000000001</v>
      </c>
      <c r="J2132" s="184">
        <v>0.10687864976912401</v>
      </c>
      <c r="K2132" s="179">
        <f t="shared" si="135"/>
        <v>0.20179401600742408</v>
      </c>
      <c r="L2132" s="179">
        <f t="shared" si="136"/>
        <v>0.5</v>
      </c>
      <c r="M2132" s="179">
        <f t="shared" si="137"/>
        <v>0.1</v>
      </c>
    </row>
    <row r="2133" spans="1:13">
      <c r="A2133" s="180">
        <v>8140</v>
      </c>
      <c r="B2133" s="180" t="s">
        <v>149</v>
      </c>
      <c r="C2133" s="180" t="s">
        <v>91</v>
      </c>
      <c r="D2133" s="181">
        <v>0.22</v>
      </c>
      <c r="E2133" s="181">
        <v>50.8</v>
      </c>
      <c r="F2133" s="181">
        <v>0</v>
      </c>
      <c r="G2133" s="181">
        <v>0.98599999999999999</v>
      </c>
      <c r="H2133" s="181">
        <v>0.14299999999999999</v>
      </c>
      <c r="I2133" s="181">
        <v>0.44600000000000001</v>
      </c>
      <c r="J2133" s="184">
        <v>4.1331697482952297E-2</v>
      </c>
      <c r="K2133" s="179">
        <f t="shared" si="135"/>
        <v>7.8037000294312805E-2</v>
      </c>
      <c r="L2133" s="179">
        <f t="shared" si="136"/>
        <v>0.2</v>
      </c>
      <c r="M2133" s="179">
        <f t="shared" si="137"/>
        <v>0</v>
      </c>
    </row>
    <row r="2134" spans="1:13">
      <c r="A2134" s="180">
        <v>8140</v>
      </c>
      <c r="B2134" s="180" t="s">
        <v>149</v>
      </c>
      <c r="C2134" s="180" t="s">
        <v>92</v>
      </c>
      <c r="D2134" s="181">
        <v>0.22</v>
      </c>
      <c r="E2134" s="181">
        <v>50.8</v>
      </c>
      <c r="F2134" s="181">
        <v>0</v>
      </c>
      <c r="G2134" s="181">
        <v>0.98599999999999999</v>
      </c>
      <c r="H2134" s="181">
        <v>0.14299999999999999</v>
      </c>
      <c r="I2134" s="181">
        <v>0.44600000000000001</v>
      </c>
      <c r="J2134" s="184">
        <v>0.96293985375163704</v>
      </c>
      <c r="K2134" s="179">
        <f t="shared" si="135"/>
        <v>1.8180946398733411</v>
      </c>
      <c r="L2134" s="179">
        <f t="shared" si="136"/>
        <v>4.9000000000000004</v>
      </c>
      <c r="M2134" s="179">
        <f t="shared" si="137"/>
        <v>0.9</v>
      </c>
    </row>
    <row r="2135" spans="1:13">
      <c r="A2135" s="180">
        <v>8140</v>
      </c>
      <c r="B2135" s="180" t="s">
        <v>149</v>
      </c>
      <c r="C2135" s="180" t="s">
        <v>92</v>
      </c>
      <c r="D2135" s="181">
        <v>0.22</v>
      </c>
      <c r="E2135" s="181">
        <v>50.8</v>
      </c>
      <c r="F2135" s="181">
        <v>0</v>
      </c>
      <c r="G2135" s="181">
        <v>0.98599999999999999</v>
      </c>
      <c r="H2135" s="181">
        <v>0.14299999999999999</v>
      </c>
      <c r="I2135" s="181">
        <v>0.44600000000000001</v>
      </c>
      <c r="J2135" s="184">
        <v>2.1070755303737101E-2</v>
      </c>
      <c r="K2135" s="179">
        <f t="shared" si="135"/>
        <v>3.9782990730475899E-2</v>
      </c>
      <c r="L2135" s="179">
        <f t="shared" si="136"/>
        <v>0.1</v>
      </c>
      <c r="M2135" s="179">
        <f t="shared" si="137"/>
        <v>0</v>
      </c>
    </row>
    <row r="2136" spans="1:13">
      <c r="A2136" s="180">
        <v>8140</v>
      </c>
      <c r="B2136" s="180" t="s">
        <v>149</v>
      </c>
      <c r="C2136" s="180" t="s">
        <v>92</v>
      </c>
      <c r="D2136" s="181">
        <v>0.22</v>
      </c>
      <c r="E2136" s="181">
        <v>50.8</v>
      </c>
      <c r="F2136" s="181">
        <v>0</v>
      </c>
      <c r="G2136" s="181">
        <v>0.98599999999999999</v>
      </c>
      <c r="H2136" s="181">
        <v>0.14299999999999999</v>
      </c>
      <c r="I2136" s="181">
        <v>0.44600000000000001</v>
      </c>
      <c r="J2136" s="184">
        <v>35.5173142505</v>
      </c>
      <c r="K2136" s="179">
        <f t="shared" si="135"/>
        <v>67.059057125894029</v>
      </c>
      <c r="L2136" s="179">
        <f t="shared" si="136"/>
        <v>179.9</v>
      </c>
      <c r="M2136" s="179">
        <f t="shared" si="137"/>
        <v>33.9</v>
      </c>
    </row>
    <row r="2137" spans="1:13">
      <c r="A2137" s="180">
        <v>8140</v>
      </c>
      <c r="B2137" s="180" t="s">
        <v>149</v>
      </c>
      <c r="C2137" s="180" t="s">
        <v>92</v>
      </c>
      <c r="D2137" s="181">
        <v>0.22</v>
      </c>
      <c r="E2137" s="181">
        <v>50.8</v>
      </c>
      <c r="F2137" s="181">
        <v>0</v>
      </c>
      <c r="G2137" s="181">
        <v>0.98599999999999999</v>
      </c>
      <c r="H2137" s="181">
        <v>0.14299999999999999</v>
      </c>
      <c r="I2137" s="181">
        <v>0.44600000000000001</v>
      </c>
      <c r="J2137" s="184">
        <v>0.18595405663644901</v>
      </c>
      <c r="K2137" s="179">
        <f t="shared" si="135"/>
        <v>0.35109365586672481</v>
      </c>
      <c r="L2137" s="179">
        <f t="shared" si="136"/>
        <v>0.9</v>
      </c>
      <c r="M2137" s="179">
        <f t="shared" si="137"/>
        <v>0.2</v>
      </c>
    </row>
    <row r="2138" spans="1:13">
      <c r="A2138" s="180">
        <v>8140</v>
      </c>
      <c r="B2138" s="180" t="s">
        <v>149</v>
      </c>
      <c r="C2138" s="180" t="s">
        <v>92</v>
      </c>
      <c r="D2138" s="181">
        <v>0.22</v>
      </c>
      <c r="E2138" s="181">
        <v>50.8</v>
      </c>
      <c r="F2138" s="181">
        <v>0</v>
      </c>
      <c r="G2138" s="181">
        <v>0.98599999999999999</v>
      </c>
      <c r="H2138" s="181">
        <v>0.14299999999999999</v>
      </c>
      <c r="I2138" s="181">
        <v>0.44600000000000001</v>
      </c>
      <c r="J2138" s="184">
        <v>0.95185930010338005</v>
      </c>
      <c r="K2138" s="179">
        <f t="shared" si="135"/>
        <v>1.7971738158818551</v>
      </c>
      <c r="L2138" s="179">
        <f t="shared" si="136"/>
        <v>4.8</v>
      </c>
      <c r="M2138" s="179">
        <f t="shared" si="137"/>
        <v>0.9</v>
      </c>
    </row>
    <row r="2139" spans="1:13">
      <c r="A2139" s="180">
        <v>8140</v>
      </c>
      <c r="B2139" s="180" t="s">
        <v>149</v>
      </c>
      <c r="C2139" s="180" t="s">
        <v>92</v>
      </c>
      <c r="D2139" s="181">
        <v>0.22</v>
      </c>
      <c r="E2139" s="181">
        <v>50.8</v>
      </c>
      <c r="F2139" s="181">
        <v>0</v>
      </c>
      <c r="G2139" s="181">
        <v>0.98599999999999999</v>
      </c>
      <c r="H2139" s="181">
        <v>0.14299999999999999</v>
      </c>
      <c r="I2139" s="181">
        <v>0.44600000000000001</v>
      </c>
      <c r="J2139" s="184">
        <v>2.0035101367098102E-2</v>
      </c>
      <c r="K2139" s="179">
        <f t="shared" si="135"/>
        <v>3.7827607054505691E-2</v>
      </c>
      <c r="L2139" s="179">
        <f t="shared" si="136"/>
        <v>0.1</v>
      </c>
      <c r="M2139" s="179">
        <f t="shared" si="137"/>
        <v>0</v>
      </c>
    </row>
    <row r="2140" spans="1:13">
      <c r="A2140" s="180">
        <v>8140</v>
      </c>
      <c r="B2140" s="180" t="s">
        <v>149</v>
      </c>
      <c r="C2140" s="180" t="s">
        <v>91</v>
      </c>
      <c r="D2140" s="181">
        <v>0.22</v>
      </c>
      <c r="E2140" s="181">
        <v>50.8</v>
      </c>
      <c r="F2140" s="181">
        <v>0</v>
      </c>
      <c r="G2140" s="181">
        <v>0.98599999999999999</v>
      </c>
      <c r="H2140" s="181">
        <v>0.14299999999999999</v>
      </c>
      <c r="I2140" s="181">
        <v>0.44600000000000001</v>
      </c>
      <c r="J2140" s="184">
        <v>0.119178579050188</v>
      </c>
      <c r="K2140" s="179">
        <f t="shared" si="135"/>
        <v>0.22501710248535831</v>
      </c>
      <c r="L2140" s="179">
        <f t="shared" si="136"/>
        <v>0.6</v>
      </c>
      <c r="M2140" s="179">
        <f t="shared" si="137"/>
        <v>0.1</v>
      </c>
    </row>
    <row r="2141" spans="1:13">
      <c r="A2141" s="180">
        <v>8140</v>
      </c>
      <c r="B2141" s="180" t="s">
        <v>143</v>
      </c>
      <c r="C2141" s="180" t="s">
        <v>91</v>
      </c>
      <c r="D2141" s="181">
        <v>0.19</v>
      </c>
      <c r="E2141" s="181">
        <v>57.7</v>
      </c>
      <c r="F2141" s="181">
        <v>0</v>
      </c>
      <c r="G2141" s="181">
        <v>0.98599999999999999</v>
      </c>
      <c r="H2141" s="181">
        <v>0.14299999999999999</v>
      </c>
      <c r="I2141" s="181">
        <v>0.44600000000000001</v>
      </c>
      <c r="J2141" s="184">
        <v>2.2514706693536101E-3</v>
      </c>
      <c r="K2141" s="179">
        <f t="shared" si="135"/>
        <v>4.8283163749399732E-3</v>
      </c>
      <c r="L2141" s="179">
        <f t="shared" si="136"/>
        <v>0</v>
      </c>
      <c r="M2141" s="179">
        <f t="shared" si="137"/>
        <v>0</v>
      </c>
    </row>
    <row r="2142" spans="1:13">
      <c r="A2142" s="180">
        <v>8140</v>
      </c>
      <c r="B2142" s="180" t="s">
        <v>143</v>
      </c>
      <c r="C2142" s="180" t="s">
        <v>91</v>
      </c>
      <c r="D2142" s="181">
        <v>0.19</v>
      </c>
      <c r="E2142" s="181">
        <v>57.7</v>
      </c>
      <c r="F2142" s="181">
        <v>0</v>
      </c>
      <c r="G2142" s="181">
        <v>0.98599999999999999</v>
      </c>
      <c r="H2142" s="181">
        <v>0.14299999999999999</v>
      </c>
      <c r="I2142" s="181">
        <v>0.44600000000000001</v>
      </c>
      <c r="J2142" s="184">
        <v>1.90745824772478E-2</v>
      </c>
      <c r="K2142" s="179">
        <f t="shared" si="135"/>
        <v>4.090576003216586E-2</v>
      </c>
      <c r="L2142" s="179">
        <f t="shared" si="136"/>
        <v>0.1</v>
      </c>
      <c r="M2142" s="179">
        <f t="shared" si="137"/>
        <v>0</v>
      </c>
    </row>
    <row r="2143" spans="1:13">
      <c r="A2143" s="180">
        <v>8140</v>
      </c>
      <c r="B2143" s="180" t="s">
        <v>143</v>
      </c>
      <c r="C2143" s="180" t="s">
        <v>92</v>
      </c>
      <c r="D2143" s="181">
        <v>0.19</v>
      </c>
      <c r="E2143" s="181">
        <v>57.7</v>
      </c>
      <c r="F2143" s="181">
        <v>0</v>
      </c>
      <c r="G2143" s="181">
        <v>0.98599999999999999</v>
      </c>
      <c r="H2143" s="181">
        <v>0.14299999999999999</v>
      </c>
      <c r="I2143" s="181">
        <v>0.44600000000000001</v>
      </c>
      <c r="J2143" s="184">
        <v>4.0127659793112301E-2</v>
      </c>
      <c r="K2143" s="179">
        <f t="shared" si="135"/>
        <v>8.6054435220659212E-2</v>
      </c>
      <c r="L2143" s="179">
        <f t="shared" si="136"/>
        <v>0.2</v>
      </c>
      <c r="M2143" s="179">
        <f t="shared" si="137"/>
        <v>0</v>
      </c>
    </row>
    <row r="2144" spans="1:13">
      <c r="A2144" s="180">
        <v>8140</v>
      </c>
      <c r="B2144" s="180" t="s">
        <v>143</v>
      </c>
      <c r="C2144" s="180" t="s">
        <v>94</v>
      </c>
      <c r="D2144" s="181">
        <v>0.19</v>
      </c>
      <c r="E2144" s="181">
        <v>57.7</v>
      </c>
      <c r="F2144" s="181">
        <v>0</v>
      </c>
      <c r="G2144" s="181">
        <v>0.98599999999999999</v>
      </c>
      <c r="H2144" s="181">
        <v>0.14299999999999999</v>
      </c>
      <c r="I2144" s="181">
        <v>0.44600000000000001</v>
      </c>
      <c r="J2144" s="184">
        <v>0.120640926366173</v>
      </c>
      <c r="K2144" s="179">
        <f t="shared" si="135"/>
        <v>0.25871647727436414</v>
      </c>
      <c r="L2144" s="179">
        <f t="shared" si="136"/>
        <v>0.7</v>
      </c>
      <c r="M2144" s="179">
        <f t="shared" si="137"/>
        <v>0.1</v>
      </c>
    </row>
    <row r="2145" spans="1:13">
      <c r="A2145" s="180">
        <v>8140</v>
      </c>
      <c r="B2145" s="180" t="s">
        <v>143</v>
      </c>
      <c r="C2145" s="180" t="s">
        <v>94</v>
      </c>
      <c r="D2145" s="181">
        <v>0.19</v>
      </c>
      <c r="E2145" s="181">
        <v>57.7</v>
      </c>
      <c r="F2145" s="181">
        <v>0</v>
      </c>
      <c r="G2145" s="181">
        <v>0.98599999999999999</v>
      </c>
      <c r="H2145" s="181">
        <v>0.14299999999999999</v>
      </c>
      <c r="I2145" s="181">
        <v>0.44600000000000001</v>
      </c>
      <c r="J2145" s="184">
        <v>21.7631093908</v>
      </c>
      <c r="K2145" s="179">
        <f t="shared" si="135"/>
        <v>46.671350807060456</v>
      </c>
      <c r="L2145" s="179">
        <f t="shared" si="136"/>
        <v>125.2</v>
      </c>
      <c r="M2145" s="179">
        <f t="shared" si="137"/>
        <v>22.3</v>
      </c>
    </row>
    <row r="2146" spans="1:13">
      <c r="A2146" s="180">
        <v>8140</v>
      </c>
      <c r="B2146" s="180" t="s">
        <v>143</v>
      </c>
      <c r="C2146" s="180" t="s">
        <v>91</v>
      </c>
      <c r="D2146" s="181">
        <v>0.19</v>
      </c>
      <c r="E2146" s="181">
        <v>57.7</v>
      </c>
      <c r="F2146" s="181">
        <v>0</v>
      </c>
      <c r="G2146" s="181">
        <v>0.98599999999999999</v>
      </c>
      <c r="H2146" s="181">
        <v>0.14299999999999999</v>
      </c>
      <c r="I2146" s="181">
        <v>0.44600000000000001</v>
      </c>
      <c r="J2146" s="184">
        <v>0.31697877508535499</v>
      </c>
      <c r="K2146" s="179">
        <f t="shared" si="135"/>
        <v>0.67976626615012858</v>
      </c>
      <c r="L2146" s="179">
        <f t="shared" si="136"/>
        <v>1.8</v>
      </c>
      <c r="M2146" s="179">
        <f t="shared" si="137"/>
        <v>0.3</v>
      </c>
    </row>
    <row r="2147" spans="1:13">
      <c r="A2147" s="180">
        <v>8140</v>
      </c>
      <c r="B2147" s="180" t="s">
        <v>143</v>
      </c>
      <c r="C2147" s="180" t="s">
        <v>92</v>
      </c>
      <c r="D2147" s="181">
        <v>0.19</v>
      </c>
      <c r="E2147" s="181">
        <v>57.7</v>
      </c>
      <c r="F2147" s="181">
        <v>0</v>
      </c>
      <c r="G2147" s="181">
        <v>0.98599999999999999</v>
      </c>
      <c r="H2147" s="181">
        <v>0.14299999999999999</v>
      </c>
      <c r="I2147" s="181">
        <v>0.44600000000000001</v>
      </c>
      <c r="J2147" s="184">
        <v>6.6359307267284298E-2</v>
      </c>
      <c r="K2147" s="179">
        <f t="shared" si="135"/>
        <v>0.14230864042314564</v>
      </c>
      <c r="L2147" s="179">
        <f t="shared" si="136"/>
        <v>0.4</v>
      </c>
      <c r="M2147" s="179">
        <f t="shared" si="137"/>
        <v>0.1</v>
      </c>
    </row>
    <row r="2148" spans="1:13">
      <c r="A2148" s="180">
        <v>8140</v>
      </c>
      <c r="B2148" s="180" t="s">
        <v>143</v>
      </c>
      <c r="C2148" s="180" t="s">
        <v>91</v>
      </c>
      <c r="D2148" s="181">
        <v>0.19</v>
      </c>
      <c r="E2148" s="181">
        <v>57.7</v>
      </c>
      <c r="F2148" s="181">
        <v>0</v>
      </c>
      <c r="G2148" s="181">
        <v>0.98599999999999999</v>
      </c>
      <c r="H2148" s="181">
        <v>0.14299999999999999</v>
      </c>
      <c r="I2148" s="181">
        <v>0.44600000000000001</v>
      </c>
      <c r="J2148" s="184">
        <v>1.17718860064454</v>
      </c>
      <c r="K2148" s="179">
        <f t="shared" si="135"/>
        <v>2.5245005738922268</v>
      </c>
      <c r="L2148" s="179">
        <f t="shared" si="136"/>
        <v>6.8</v>
      </c>
      <c r="M2148" s="179">
        <f t="shared" si="137"/>
        <v>1.2</v>
      </c>
    </row>
    <row r="2149" spans="1:13">
      <c r="A2149" s="180">
        <v>8140</v>
      </c>
      <c r="B2149" s="180" t="s">
        <v>143</v>
      </c>
      <c r="C2149" s="180" t="s">
        <v>92</v>
      </c>
      <c r="D2149" s="181">
        <v>0.19</v>
      </c>
      <c r="E2149" s="181">
        <v>57.7</v>
      </c>
      <c r="F2149" s="181">
        <v>0</v>
      </c>
      <c r="G2149" s="181">
        <v>0.98599999999999999</v>
      </c>
      <c r="H2149" s="181">
        <v>0.14299999999999999</v>
      </c>
      <c r="I2149" s="181">
        <v>0.44600000000000001</v>
      </c>
      <c r="J2149" s="184">
        <v>1.5018780041687201</v>
      </c>
      <c r="K2149" s="179">
        <f t="shared" si="135"/>
        <v>3.2208024112398896</v>
      </c>
      <c r="L2149" s="179">
        <f t="shared" si="136"/>
        <v>8.6</v>
      </c>
      <c r="M2149" s="179">
        <f t="shared" si="137"/>
        <v>1.5</v>
      </c>
    </row>
    <row r="2150" spans="1:13">
      <c r="A2150" s="180">
        <v>8140</v>
      </c>
      <c r="B2150" s="180" t="s">
        <v>146</v>
      </c>
      <c r="C2150" s="180" t="s">
        <v>94</v>
      </c>
      <c r="D2150" s="181">
        <v>0.33</v>
      </c>
      <c r="E2150" s="181">
        <v>53.9</v>
      </c>
      <c r="F2150" s="181">
        <v>0.08</v>
      </c>
      <c r="G2150" s="181">
        <v>0.98599999999999999</v>
      </c>
      <c r="H2150" s="181">
        <v>0.14299999999999999</v>
      </c>
      <c r="I2150" s="181">
        <v>0.44600000000000001</v>
      </c>
      <c r="J2150" s="184">
        <v>2.9176029755098698</v>
      </c>
      <c r="K2150" s="179">
        <f t="shared" si="135"/>
        <v>6.0781936521634536</v>
      </c>
      <c r="L2150" s="179">
        <f t="shared" si="136"/>
        <v>16.3</v>
      </c>
      <c r="M2150" s="179">
        <f t="shared" si="137"/>
        <v>3.3</v>
      </c>
    </row>
    <row r="2151" spans="1:13">
      <c r="A2151" s="180">
        <v>8140</v>
      </c>
      <c r="B2151" s="180" t="s">
        <v>146</v>
      </c>
      <c r="C2151" s="180" t="s">
        <v>91</v>
      </c>
      <c r="D2151" s="181">
        <v>0.33</v>
      </c>
      <c r="E2151" s="181">
        <v>53.9</v>
      </c>
      <c r="F2151" s="181">
        <v>0.08</v>
      </c>
      <c r="G2151" s="181">
        <v>0.98599999999999999</v>
      </c>
      <c r="H2151" s="181">
        <v>0.14299999999999999</v>
      </c>
      <c r="I2151" s="181">
        <v>0.44600000000000001</v>
      </c>
      <c r="J2151" s="184">
        <v>2.8669109483175801E-3</v>
      </c>
      <c r="K2151" s="179">
        <f t="shared" si="135"/>
        <v>5.9725877967808762E-3</v>
      </c>
      <c r="L2151" s="179">
        <f t="shared" si="136"/>
        <v>0</v>
      </c>
      <c r="M2151" s="179">
        <f t="shared" si="137"/>
        <v>0</v>
      </c>
    </row>
    <row r="2152" spans="1:13">
      <c r="A2152" s="180">
        <v>8140</v>
      </c>
      <c r="B2152" s="180" t="s">
        <v>146</v>
      </c>
      <c r="C2152" s="180" t="s">
        <v>92</v>
      </c>
      <c r="D2152" s="181">
        <v>0.33</v>
      </c>
      <c r="E2152" s="181">
        <v>53.9</v>
      </c>
      <c r="F2152" s="181">
        <v>0.08</v>
      </c>
      <c r="G2152" s="181">
        <v>0.98599999999999999</v>
      </c>
      <c r="H2152" s="181">
        <v>0.14299999999999999</v>
      </c>
      <c r="I2152" s="181">
        <v>0.44600000000000001</v>
      </c>
      <c r="J2152" s="184">
        <v>4.7813822563490503E-3</v>
      </c>
      <c r="K2152" s="179">
        <f t="shared" si="135"/>
        <v>9.960973964947703E-3</v>
      </c>
      <c r="L2152" s="179">
        <f t="shared" si="136"/>
        <v>0</v>
      </c>
      <c r="M2152" s="179">
        <f t="shared" si="137"/>
        <v>0</v>
      </c>
    </row>
    <row r="2153" spans="1:13">
      <c r="A2153" s="180">
        <v>8140</v>
      </c>
      <c r="B2153" s="180" t="s">
        <v>97</v>
      </c>
      <c r="C2153" s="180" t="s">
        <v>94</v>
      </c>
      <c r="D2153" s="181">
        <v>0</v>
      </c>
      <c r="E2153" s="181">
        <v>49.3</v>
      </c>
      <c r="F2153" s="181">
        <v>0.33</v>
      </c>
      <c r="G2153" s="181">
        <v>0.98599999999999999</v>
      </c>
      <c r="H2153" s="181">
        <v>0.14299999999999999</v>
      </c>
      <c r="I2153" s="181">
        <v>0.44600000000000001</v>
      </c>
      <c r="J2153" s="184">
        <v>1.4299382906121501</v>
      </c>
      <c r="K2153" s="179">
        <f t="shared" ref="K2153:K2155" si="138">((E2153*I2153*J2153/12)+(F2153*J2153))*0.765</f>
        <v>2.3653642395430543</v>
      </c>
      <c r="L2153" s="179">
        <f t="shared" si="136"/>
        <v>6.3</v>
      </c>
      <c r="M2153" s="179">
        <f t="shared" si="137"/>
        <v>0.9</v>
      </c>
    </row>
    <row r="2154" spans="1:13">
      <c r="A2154" s="180">
        <v>8140</v>
      </c>
      <c r="B2154" s="180" t="s">
        <v>97</v>
      </c>
      <c r="C2154" s="180" t="s">
        <v>94</v>
      </c>
      <c r="D2154" s="181">
        <v>0</v>
      </c>
      <c r="E2154" s="181">
        <v>49.3</v>
      </c>
      <c r="F2154" s="181">
        <v>0.33</v>
      </c>
      <c r="G2154" s="181">
        <v>0.98599999999999999</v>
      </c>
      <c r="H2154" s="181">
        <v>0.14299999999999999</v>
      </c>
      <c r="I2154" s="181">
        <v>0.44600000000000001</v>
      </c>
      <c r="J2154" s="184">
        <v>4.75956067344004E-2</v>
      </c>
      <c r="K2154" s="179">
        <f t="shared" si="138"/>
        <v>7.8731331881958272E-2</v>
      </c>
      <c r="L2154" s="179">
        <f t="shared" si="136"/>
        <v>0.2</v>
      </c>
      <c r="M2154" s="179">
        <f t="shared" si="137"/>
        <v>0</v>
      </c>
    </row>
    <row r="2155" spans="1:13">
      <c r="A2155" s="180">
        <v>8140</v>
      </c>
      <c r="B2155" s="180" t="s">
        <v>97</v>
      </c>
      <c r="C2155" s="180" t="s">
        <v>94</v>
      </c>
      <c r="D2155" s="181">
        <v>0</v>
      </c>
      <c r="E2155" s="181">
        <v>49.3</v>
      </c>
      <c r="F2155" s="181">
        <v>0.33</v>
      </c>
      <c r="G2155" s="181">
        <v>0.98599999999999999</v>
      </c>
      <c r="H2155" s="181">
        <v>0.14299999999999999</v>
      </c>
      <c r="I2155" s="181">
        <v>0.44600000000000001</v>
      </c>
      <c r="J2155" s="184">
        <v>4.7391604088792798</v>
      </c>
      <c r="K2155" s="179">
        <f t="shared" si="138"/>
        <v>7.839387636666757</v>
      </c>
      <c r="L2155" s="179">
        <f t="shared" si="136"/>
        <v>21</v>
      </c>
      <c r="M2155" s="179">
        <f t="shared" si="137"/>
        <v>3.1</v>
      </c>
    </row>
    <row r="2156" spans="1:13">
      <c r="A2156" s="180">
        <v>8140</v>
      </c>
      <c r="B2156" s="180" t="s">
        <v>143</v>
      </c>
      <c r="C2156" s="180" t="s">
        <v>91</v>
      </c>
      <c r="D2156" s="181">
        <v>0.19</v>
      </c>
      <c r="E2156" s="181">
        <v>57.7</v>
      </c>
      <c r="F2156" s="181">
        <v>0</v>
      </c>
      <c r="G2156" s="181">
        <v>0.98599999999999999</v>
      </c>
      <c r="H2156" s="181">
        <v>0.14299999999999999</v>
      </c>
      <c r="I2156" s="181">
        <v>0.44600000000000001</v>
      </c>
      <c r="J2156" s="184">
        <v>0.24562560327543501</v>
      </c>
      <c r="K2156" s="179">
        <f t="shared" si="135"/>
        <v>0.52674819998422495</v>
      </c>
      <c r="L2156" s="179">
        <f t="shared" si="136"/>
        <v>1.4</v>
      </c>
      <c r="M2156" s="179">
        <f t="shared" si="137"/>
        <v>0.3</v>
      </c>
    </row>
    <row r="2157" spans="1:13">
      <c r="A2157" s="180">
        <v>8140</v>
      </c>
      <c r="B2157" s="180" t="s">
        <v>143</v>
      </c>
      <c r="C2157" s="180" t="s">
        <v>91</v>
      </c>
      <c r="D2157" s="181">
        <v>0.19</v>
      </c>
      <c r="E2157" s="181">
        <v>57.7</v>
      </c>
      <c r="F2157" s="181">
        <v>0</v>
      </c>
      <c r="G2157" s="181">
        <v>0.98599999999999999</v>
      </c>
      <c r="H2157" s="181">
        <v>0.14299999999999999</v>
      </c>
      <c r="I2157" s="181">
        <v>0.44600000000000001</v>
      </c>
      <c r="J2157" s="184">
        <v>4.57839196454008E-3</v>
      </c>
      <c r="K2157" s="179">
        <f t="shared" si="135"/>
        <v>9.8184378744889441E-3</v>
      </c>
      <c r="L2157" s="179">
        <f t="shared" si="136"/>
        <v>0</v>
      </c>
      <c r="M2157" s="179">
        <f t="shared" si="137"/>
        <v>0</v>
      </c>
    </row>
    <row r="2158" spans="1:13">
      <c r="A2158" s="180">
        <v>8140</v>
      </c>
      <c r="B2158" s="180" t="s">
        <v>143</v>
      </c>
      <c r="C2158" s="180" t="s">
        <v>92</v>
      </c>
      <c r="D2158" s="181">
        <v>0.19</v>
      </c>
      <c r="E2158" s="181">
        <v>57.7</v>
      </c>
      <c r="F2158" s="181">
        <v>0</v>
      </c>
      <c r="G2158" s="181">
        <v>0.98599999999999999</v>
      </c>
      <c r="H2158" s="181">
        <v>0.14299999999999999</v>
      </c>
      <c r="I2158" s="181">
        <v>0.44600000000000001</v>
      </c>
      <c r="J2158" s="184">
        <v>1.47074713057936</v>
      </c>
      <c r="K2158" s="179">
        <f t="shared" si="135"/>
        <v>3.1540417339796143</v>
      </c>
      <c r="L2158" s="179">
        <f t="shared" si="136"/>
        <v>8.5</v>
      </c>
      <c r="M2158" s="179">
        <f t="shared" si="137"/>
        <v>1.5</v>
      </c>
    </row>
    <row r="2159" spans="1:13">
      <c r="A2159" s="180">
        <v>8140</v>
      </c>
      <c r="B2159" s="180" t="s">
        <v>143</v>
      </c>
      <c r="C2159" s="180" t="s">
        <v>94</v>
      </c>
      <c r="D2159" s="181">
        <v>0.19</v>
      </c>
      <c r="E2159" s="181">
        <v>57.7</v>
      </c>
      <c r="F2159" s="181">
        <v>0</v>
      </c>
      <c r="G2159" s="181">
        <v>0.98599999999999999</v>
      </c>
      <c r="H2159" s="181">
        <v>0.14299999999999999</v>
      </c>
      <c r="I2159" s="181">
        <v>0.44600000000000001</v>
      </c>
      <c r="J2159" s="184">
        <v>2.1949112645353499</v>
      </c>
      <c r="K2159" s="179">
        <f t="shared" si="135"/>
        <v>4.7070237886504671</v>
      </c>
      <c r="L2159" s="179">
        <f t="shared" si="136"/>
        <v>12.6</v>
      </c>
      <c r="M2159" s="179">
        <f t="shared" si="137"/>
        <v>2.2000000000000002</v>
      </c>
    </row>
    <row r="2160" spans="1:13">
      <c r="A2160" s="180">
        <v>8140</v>
      </c>
      <c r="B2160" s="180" t="s">
        <v>143</v>
      </c>
      <c r="C2160" s="180" t="s">
        <v>92</v>
      </c>
      <c r="D2160" s="181">
        <v>0.19</v>
      </c>
      <c r="E2160" s="181">
        <v>57.7</v>
      </c>
      <c r="F2160" s="181">
        <v>0</v>
      </c>
      <c r="G2160" s="181">
        <v>0.98599999999999999</v>
      </c>
      <c r="H2160" s="181">
        <v>0.14299999999999999</v>
      </c>
      <c r="I2160" s="181">
        <v>0.44600000000000001</v>
      </c>
      <c r="J2160" s="184">
        <v>1.9615319956058801</v>
      </c>
      <c r="K2160" s="179">
        <f t="shared" si="135"/>
        <v>4.2065380567767372</v>
      </c>
      <c r="L2160" s="179">
        <f t="shared" si="136"/>
        <v>11.3</v>
      </c>
      <c r="M2160" s="179">
        <f t="shared" si="137"/>
        <v>2</v>
      </c>
    </row>
    <row r="2161" spans="1:13">
      <c r="A2161" s="180">
        <v>8140</v>
      </c>
      <c r="B2161" s="180" t="s">
        <v>143</v>
      </c>
      <c r="C2161" s="180" t="s">
        <v>91</v>
      </c>
      <c r="D2161" s="181">
        <v>0.19</v>
      </c>
      <c r="E2161" s="181">
        <v>57.7</v>
      </c>
      <c r="F2161" s="181">
        <v>0</v>
      </c>
      <c r="G2161" s="181">
        <v>0.98599999999999999</v>
      </c>
      <c r="H2161" s="181">
        <v>0.14299999999999999</v>
      </c>
      <c r="I2161" s="181">
        <v>0.44600000000000001</v>
      </c>
      <c r="J2161" s="184">
        <v>0.42912509955602002</v>
      </c>
      <c r="K2161" s="179">
        <f t="shared" si="135"/>
        <v>0.92026592808287766</v>
      </c>
      <c r="L2161" s="179">
        <f t="shared" si="136"/>
        <v>2.5</v>
      </c>
      <c r="M2161" s="179">
        <f t="shared" si="137"/>
        <v>0.4</v>
      </c>
    </row>
    <row r="2162" spans="1:13">
      <c r="A2162" s="180">
        <v>8140</v>
      </c>
      <c r="B2162" s="180" t="s">
        <v>143</v>
      </c>
      <c r="C2162" s="180" t="s">
        <v>91</v>
      </c>
      <c r="D2162" s="181">
        <v>0.19</v>
      </c>
      <c r="E2162" s="181">
        <v>57.7</v>
      </c>
      <c r="F2162" s="181">
        <v>0</v>
      </c>
      <c r="G2162" s="181">
        <v>0.98599999999999999</v>
      </c>
      <c r="H2162" s="181">
        <v>0.14299999999999999</v>
      </c>
      <c r="I2162" s="181">
        <v>0.44600000000000001</v>
      </c>
      <c r="J2162" s="184">
        <v>0.297618942959466</v>
      </c>
      <c r="K2162" s="179">
        <f t="shared" si="135"/>
        <v>0.63824878349229086</v>
      </c>
      <c r="L2162" s="179">
        <f t="shared" si="136"/>
        <v>1.7</v>
      </c>
      <c r="M2162" s="179">
        <f t="shared" si="137"/>
        <v>0.3</v>
      </c>
    </row>
    <row r="2163" spans="1:13">
      <c r="A2163" s="180">
        <v>8140</v>
      </c>
      <c r="B2163" s="180" t="s">
        <v>143</v>
      </c>
      <c r="C2163" s="180" t="s">
        <v>91</v>
      </c>
      <c r="D2163" s="181">
        <v>0.19</v>
      </c>
      <c r="E2163" s="181">
        <v>57.7</v>
      </c>
      <c r="F2163" s="181">
        <v>0</v>
      </c>
      <c r="G2163" s="181">
        <v>0.98599999999999999</v>
      </c>
      <c r="H2163" s="181">
        <v>0.14299999999999999</v>
      </c>
      <c r="I2163" s="181">
        <v>0.44600000000000001</v>
      </c>
      <c r="J2163" s="184">
        <v>2.14733957368288</v>
      </c>
      <c r="K2163" s="179">
        <f t="shared" si="135"/>
        <v>4.6050055047558311</v>
      </c>
      <c r="L2163" s="179">
        <f t="shared" si="136"/>
        <v>12.4</v>
      </c>
      <c r="M2163" s="179">
        <f t="shared" si="137"/>
        <v>2.2000000000000002</v>
      </c>
    </row>
    <row r="2164" spans="1:13">
      <c r="A2164" s="180">
        <v>8140</v>
      </c>
      <c r="B2164" s="180" t="s">
        <v>143</v>
      </c>
      <c r="C2164" s="180" t="s">
        <v>91</v>
      </c>
      <c r="D2164" s="181">
        <v>0.19</v>
      </c>
      <c r="E2164" s="181">
        <v>57.7</v>
      </c>
      <c r="F2164" s="181">
        <v>0</v>
      </c>
      <c r="G2164" s="181">
        <v>0.98599999999999999</v>
      </c>
      <c r="H2164" s="181">
        <v>0.14299999999999999</v>
      </c>
      <c r="I2164" s="181">
        <v>0.44600000000000001</v>
      </c>
      <c r="J2164" s="184">
        <v>0.61823789720866196</v>
      </c>
      <c r="K2164" s="179">
        <f t="shared" si="135"/>
        <v>1.3258214745289292</v>
      </c>
      <c r="L2164" s="179">
        <f t="shared" si="136"/>
        <v>3.6</v>
      </c>
      <c r="M2164" s="179">
        <f t="shared" si="137"/>
        <v>0.6</v>
      </c>
    </row>
    <row r="2165" spans="1:13">
      <c r="A2165" s="180">
        <v>8140</v>
      </c>
      <c r="B2165" s="180" t="s">
        <v>143</v>
      </c>
      <c r="C2165" s="180" t="s">
        <v>92</v>
      </c>
      <c r="D2165" s="181">
        <v>0.19</v>
      </c>
      <c r="E2165" s="181">
        <v>57.7</v>
      </c>
      <c r="F2165" s="181">
        <v>0</v>
      </c>
      <c r="G2165" s="181">
        <v>0.98599999999999999</v>
      </c>
      <c r="H2165" s="181">
        <v>0.14299999999999999</v>
      </c>
      <c r="I2165" s="181">
        <v>0.44600000000000001</v>
      </c>
      <c r="J2165" s="184">
        <v>2.9255684185511899</v>
      </c>
      <c r="K2165" s="179">
        <f t="shared" si="135"/>
        <v>6.27393023305667</v>
      </c>
      <c r="L2165" s="179">
        <f t="shared" si="136"/>
        <v>16.8</v>
      </c>
      <c r="M2165" s="179">
        <f t="shared" si="137"/>
        <v>3</v>
      </c>
    </row>
    <row r="2166" spans="1:13">
      <c r="A2166" s="180">
        <v>8140</v>
      </c>
      <c r="B2166" s="180" t="s">
        <v>143</v>
      </c>
      <c r="C2166" s="180" t="s">
        <v>91</v>
      </c>
      <c r="D2166" s="181">
        <v>0.19</v>
      </c>
      <c r="E2166" s="181">
        <v>57.7</v>
      </c>
      <c r="F2166" s="181">
        <v>0</v>
      </c>
      <c r="G2166" s="181">
        <v>0.98599999999999999</v>
      </c>
      <c r="H2166" s="181">
        <v>0.14299999999999999</v>
      </c>
      <c r="I2166" s="181">
        <v>0.44600000000000001</v>
      </c>
      <c r="J2166" s="184">
        <v>0.176597122830319</v>
      </c>
      <c r="K2166" s="179">
        <f t="shared" si="135"/>
        <v>0.3787154731949996</v>
      </c>
      <c r="L2166" s="179">
        <f t="shared" si="136"/>
        <v>1</v>
      </c>
      <c r="M2166" s="179">
        <f t="shared" si="137"/>
        <v>0.2</v>
      </c>
    </row>
    <row r="2167" spans="1:13">
      <c r="A2167" s="180">
        <v>8140</v>
      </c>
      <c r="B2167" s="180" t="s">
        <v>143</v>
      </c>
      <c r="C2167" s="180" t="s">
        <v>92</v>
      </c>
      <c r="D2167" s="181">
        <v>0.19</v>
      </c>
      <c r="E2167" s="181">
        <v>57.7</v>
      </c>
      <c r="F2167" s="181">
        <v>0</v>
      </c>
      <c r="G2167" s="181">
        <v>0.98599999999999999</v>
      </c>
      <c r="H2167" s="181">
        <v>0.14299999999999999</v>
      </c>
      <c r="I2167" s="181">
        <v>0.44600000000000001</v>
      </c>
      <c r="J2167" s="184">
        <v>1.1731861436839199</v>
      </c>
      <c r="K2167" s="179">
        <f t="shared" si="135"/>
        <v>2.5159172382325612</v>
      </c>
      <c r="L2167" s="179">
        <f t="shared" si="136"/>
        <v>6.7</v>
      </c>
      <c r="M2167" s="179">
        <f t="shared" si="137"/>
        <v>1.2</v>
      </c>
    </row>
    <row r="2168" spans="1:13">
      <c r="A2168" s="180">
        <v>8140</v>
      </c>
      <c r="B2168" s="180" t="s">
        <v>143</v>
      </c>
      <c r="C2168" s="180" t="s">
        <v>92</v>
      </c>
      <c r="D2168" s="181">
        <v>0.19</v>
      </c>
      <c r="E2168" s="181">
        <v>57.7</v>
      </c>
      <c r="F2168" s="181">
        <v>0</v>
      </c>
      <c r="G2168" s="181">
        <v>0.98599999999999999</v>
      </c>
      <c r="H2168" s="181">
        <v>0.14299999999999999</v>
      </c>
      <c r="I2168" s="181">
        <v>0.44600000000000001</v>
      </c>
      <c r="J2168" s="184">
        <v>0.63609025817870202</v>
      </c>
      <c r="K2168" s="179">
        <f t="shared" si="135"/>
        <v>1.3641061601685296</v>
      </c>
      <c r="L2168" s="179">
        <f t="shared" si="136"/>
        <v>3.7</v>
      </c>
      <c r="M2168" s="179">
        <f t="shared" si="137"/>
        <v>0.7</v>
      </c>
    </row>
    <row r="2169" spans="1:13">
      <c r="A2169" s="180">
        <v>8140</v>
      </c>
      <c r="B2169" s="180" t="s">
        <v>143</v>
      </c>
      <c r="C2169" s="180" t="s">
        <v>91</v>
      </c>
      <c r="D2169" s="181">
        <v>0.19</v>
      </c>
      <c r="E2169" s="181">
        <v>57.7</v>
      </c>
      <c r="F2169" s="181">
        <v>0</v>
      </c>
      <c r="G2169" s="181">
        <v>0.98599999999999999</v>
      </c>
      <c r="H2169" s="181">
        <v>0.14299999999999999</v>
      </c>
      <c r="I2169" s="181">
        <v>0.44600000000000001</v>
      </c>
      <c r="J2169" s="184">
        <v>2.8137850108862401E-2</v>
      </c>
      <c r="K2169" s="179">
        <f t="shared" si="135"/>
        <v>6.0342088522623905E-2</v>
      </c>
      <c r="L2169" s="179">
        <f t="shared" si="136"/>
        <v>0.2</v>
      </c>
      <c r="M2169" s="179">
        <f t="shared" si="137"/>
        <v>0</v>
      </c>
    </row>
    <row r="2170" spans="1:13">
      <c r="A2170" s="180">
        <v>8140</v>
      </c>
      <c r="B2170" s="180" t="s">
        <v>143</v>
      </c>
      <c r="C2170" s="180" t="s">
        <v>92</v>
      </c>
      <c r="D2170" s="181">
        <v>0.19</v>
      </c>
      <c r="E2170" s="181">
        <v>57.7</v>
      </c>
      <c r="F2170" s="181">
        <v>0</v>
      </c>
      <c r="G2170" s="181">
        <v>0.98599999999999999</v>
      </c>
      <c r="H2170" s="181">
        <v>0.14299999999999999</v>
      </c>
      <c r="I2170" s="181">
        <v>0.44600000000000001</v>
      </c>
      <c r="J2170" s="184">
        <v>8.6877250411382306E-2</v>
      </c>
      <c r="K2170" s="179">
        <f t="shared" si="135"/>
        <v>0.18630971146138289</v>
      </c>
      <c r="L2170" s="179">
        <f t="shared" si="136"/>
        <v>0.5</v>
      </c>
      <c r="M2170" s="179">
        <f t="shared" si="137"/>
        <v>0.1</v>
      </c>
    </row>
    <row r="2171" spans="1:13">
      <c r="A2171" s="180">
        <v>8140</v>
      </c>
      <c r="B2171" s="180" t="s">
        <v>143</v>
      </c>
      <c r="C2171" s="180" t="s">
        <v>91</v>
      </c>
      <c r="D2171" s="181">
        <v>0.19</v>
      </c>
      <c r="E2171" s="181">
        <v>57.7</v>
      </c>
      <c r="F2171" s="181">
        <v>0</v>
      </c>
      <c r="G2171" s="181">
        <v>0.98599999999999999</v>
      </c>
      <c r="H2171" s="181">
        <v>0.14299999999999999</v>
      </c>
      <c r="I2171" s="181">
        <v>0.44600000000000001</v>
      </c>
      <c r="J2171" s="184">
        <v>0.38762015429933899</v>
      </c>
      <c r="K2171" s="179">
        <f t="shared" si="135"/>
        <v>0.83125788123083755</v>
      </c>
      <c r="L2171" s="179">
        <f t="shared" si="136"/>
        <v>2.2000000000000002</v>
      </c>
      <c r="M2171" s="179">
        <f t="shared" si="137"/>
        <v>0.4</v>
      </c>
    </row>
    <row r="2172" spans="1:13">
      <c r="A2172" s="180">
        <v>8140</v>
      </c>
      <c r="B2172" s="180" t="s">
        <v>143</v>
      </c>
      <c r="C2172" s="180" t="s">
        <v>91</v>
      </c>
      <c r="D2172" s="181">
        <v>0.19</v>
      </c>
      <c r="E2172" s="181">
        <v>57.7</v>
      </c>
      <c r="F2172" s="181">
        <v>0</v>
      </c>
      <c r="G2172" s="181">
        <v>0.98599999999999999</v>
      </c>
      <c r="H2172" s="181">
        <v>0.14299999999999999</v>
      </c>
      <c r="I2172" s="181">
        <v>0.44600000000000001</v>
      </c>
      <c r="J2172" s="184">
        <v>1.0707028982068501</v>
      </c>
      <c r="K2172" s="179">
        <f t="shared" si="135"/>
        <v>2.2961402102528936</v>
      </c>
      <c r="L2172" s="179">
        <f t="shared" si="136"/>
        <v>6.2</v>
      </c>
      <c r="M2172" s="179">
        <f t="shared" si="137"/>
        <v>1.1000000000000001</v>
      </c>
    </row>
    <row r="2173" spans="1:13">
      <c r="A2173" s="180">
        <v>8140</v>
      </c>
      <c r="B2173" s="180" t="s">
        <v>143</v>
      </c>
      <c r="C2173" s="180" t="s">
        <v>92</v>
      </c>
      <c r="D2173" s="181">
        <v>0.19</v>
      </c>
      <c r="E2173" s="181">
        <v>57.7</v>
      </c>
      <c r="F2173" s="181">
        <v>0</v>
      </c>
      <c r="G2173" s="181">
        <v>0.98599999999999999</v>
      </c>
      <c r="H2173" s="181">
        <v>0.14299999999999999</v>
      </c>
      <c r="I2173" s="181">
        <v>0.44600000000000001</v>
      </c>
      <c r="J2173" s="184">
        <v>13.307269290000001</v>
      </c>
      <c r="K2173" s="179">
        <f t="shared" si="135"/>
        <v>28.537660780226503</v>
      </c>
      <c r="L2173" s="179">
        <f t="shared" si="136"/>
        <v>76.599999999999994</v>
      </c>
      <c r="M2173" s="179">
        <f t="shared" si="137"/>
        <v>13.6</v>
      </c>
    </row>
    <row r="2174" spans="1:13">
      <c r="A2174" s="180">
        <v>8140</v>
      </c>
      <c r="B2174" s="180" t="s">
        <v>143</v>
      </c>
      <c r="C2174" s="180" t="s">
        <v>92</v>
      </c>
      <c r="D2174" s="181">
        <v>0.19</v>
      </c>
      <c r="E2174" s="181">
        <v>57.7</v>
      </c>
      <c r="F2174" s="181">
        <v>0</v>
      </c>
      <c r="G2174" s="181">
        <v>0.98599999999999999</v>
      </c>
      <c r="H2174" s="181">
        <v>0.14299999999999999</v>
      </c>
      <c r="I2174" s="181">
        <v>0.44600000000000001</v>
      </c>
      <c r="J2174" s="184">
        <v>2.7359075298236601</v>
      </c>
      <c r="K2174" s="179">
        <f t="shared" si="135"/>
        <v>5.86719929616567</v>
      </c>
      <c r="L2174" s="179">
        <f t="shared" si="136"/>
        <v>15.7</v>
      </c>
      <c r="M2174" s="179">
        <f t="shared" si="137"/>
        <v>2.8</v>
      </c>
    </row>
    <row r="2175" spans="1:13">
      <c r="A2175" s="180">
        <v>8140</v>
      </c>
      <c r="B2175" s="180" t="s">
        <v>143</v>
      </c>
      <c r="C2175" s="180" t="s">
        <v>94</v>
      </c>
      <c r="D2175" s="181">
        <v>0.19</v>
      </c>
      <c r="E2175" s="181">
        <v>57.7</v>
      </c>
      <c r="F2175" s="181">
        <v>0</v>
      </c>
      <c r="G2175" s="181">
        <v>0.98599999999999999</v>
      </c>
      <c r="H2175" s="181">
        <v>0.14299999999999999</v>
      </c>
      <c r="I2175" s="181">
        <v>0.44600000000000001</v>
      </c>
      <c r="J2175" s="184">
        <v>0.65237571833922803</v>
      </c>
      <c r="K2175" s="179">
        <f t="shared" si="135"/>
        <v>1.3990306009071134</v>
      </c>
      <c r="L2175" s="179">
        <f t="shared" si="136"/>
        <v>3.8</v>
      </c>
      <c r="M2175" s="179">
        <f t="shared" si="137"/>
        <v>0.7</v>
      </c>
    </row>
    <row r="2176" spans="1:13">
      <c r="A2176" s="180">
        <v>8140</v>
      </c>
      <c r="B2176" s="180" t="s">
        <v>143</v>
      </c>
      <c r="C2176" s="180" t="s">
        <v>92</v>
      </c>
      <c r="D2176" s="181">
        <v>0.19</v>
      </c>
      <c r="E2176" s="181">
        <v>57.7</v>
      </c>
      <c r="F2176" s="181">
        <v>0</v>
      </c>
      <c r="G2176" s="181">
        <v>0.98599999999999999</v>
      </c>
      <c r="H2176" s="181">
        <v>0.14299999999999999</v>
      </c>
      <c r="I2176" s="181">
        <v>0.44600000000000001</v>
      </c>
      <c r="J2176" s="184">
        <v>4.2902167841362701E-3</v>
      </c>
      <c r="K2176" s="179">
        <f t="shared" si="135"/>
        <v>9.200441397193301E-3</v>
      </c>
      <c r="L2176" s="179">
        <f t="shared" si="136"/>
        <v>0</v>
      </c>
      <c r="M2176" s="179">
        <f t="shared" si="137"/>
        <v>0</v>
      </c>
    </row>
    <row r="2177" spans="1:13">
      <c r="A2177" s="180">
        <v>8140</v>
      </c>
      <c r="B2177" s="180" t="s">
        <v>143</v>
      </c>
      <c r="C2177" s="180" t="s">
        <v>91</v>
      </c>
      <c r="D2177" s="181">
        <v>0.19</v>
      </c>
      <c r="E2177" s="181">
        <v>57.7</v>
      </c>
      <c r="F2177" s="181">
        <v>0</v>
      </c>
      <c r="G2177" s="181">
        <v>0.98599999999999999</v>
      </c>
      <c r="H2177" s="181">
        <v>0.14299999999999999</v>
      </c>
      <c r="I2177" s="181">
        <v>0.44600000000000001</v>
      </c>
      <c r="J2177" s="184">
        <v>0.10647464496506499</v>
      </c>
      <c r="K2177" s="179">
        <f t="shared" si="135"/>
        <v>0.22833665070499798</v>
      </c>
      <c r="L2177" s="179">
        <f t="shared" si="136"/>
        <v>0.6</v>
      </c>
      <c r="M2177" s="179">
        <f t="shared" si="137"/>
        <v>0.1</v>
      </c>
    </row>
    <row r="2178" spans="1:13">
      <c r="A2178" s="180">
        <v>8140</v>
      </c>
      <c r="B2178" s="180" t="s">
        <v>143</v>
      </c>
      <c r="C2178" s="180" t="s">
        <v>91</v>
      </c>
      <c r="D2178" s="181">
        <v>0.19</v>
      </c>
      <c r="E2178" s="181">
        <v>57.7</v>
      </c>
      <c r="F2178" s="181">
        <v>0</v>
      </c>
      <c r="G2178" s="181">
        <v>0.98599999999999999</v>
      </c>
      <c r="H2178" s="181">
        <v>0.14299999999999999</v>
      </c>
      <c r="I2178" s="181">
        <v>0.44600000000000001</v>
      </c>
      <c r="J2178" s="184">
        <v>7.4897006748935097E-2</v>
      </c>
      <c r="K2178" s="179">
        <f t="shared" si="135"/>
        <v>0.16061787925653714</v>
      </c>
      <c r="L2178" s="179">
        <f t="shared" si="136"/>
        <v>0.4</v>
      </c>
      <c r="M2178" s="179">
        <f t="shared" si="137"/>
        <v>0.1</v>
      </c>
    </row>
    <row r="2179" spans="1:13">
      <c r="A2179" s="180">
        <v>8140</v>
      </c>
      <c r="B2179" s="180" t="s">
        <v>143</v>
      </c>
      <c r="C2179" s="180" t="s">
        <v>91</v>
      </c>
      <c r="D2179" s="181">
        <v>0.19</v>
      </c>
      <c r="E2179" s="181">
        <v>57.7</v>
      </c>
      <c r="F2179" s="181">
        <v>0</v>
      </c>
      <c r="G2179" s="181">
        <v>0.98599999999999999</v>
      </c>
      <c r="H2179" s="181">
        <v>0.14299999999999999</v>
      </c>
      <c r="I2179" s="181">
        <v>0.44600000000000001</v>
      </c>
      <c r="J2179" s="184">
        <v>0.83278062674133602</v>
      </c>
      <c r="K2179" s="179">
        <f t="shared" ref="K2179:K2229" si="139">(E2179*I2179*J2179/12)+(F2179*J2179)</f>
        <v>1.7859119337239076</v>
      </c>
      <c r="L2179" s="179">
        <f t="shared" ref="L2179:L2242" si="140">ROUND(2.721*G2179*K2179,1)</f>
        <v>4.8</v>
      </c>
      <c r="M2179" s="179">
        <f t="shared" ref="M2179:M2242" si="141">ROUND((2.721*H2179*K2179)+(D2179*J2179),1)</f>
        <v>0.9</v>
      </c>
    </row>
    <row r="2180" spans="1:13">
      <c r="A2180" s="180">
        <v>8140</v>
      </c>
      <c r="B2180" s="180" t="s">
        <v>143</v>
      </c>
      <c r="C2180" s="180" t="s">
        <v>92</v>
      </c>
      <c r="D2180" s="181">
        <v>0.19</v>
      </c>
      <c r="E2180" s="181">
        <v>57.7</v>
      </c>
      <c r="F2180" s="181">
        <v>0</v>
      </c>
      <c r="G2180" s="181">
        <v>0.98599999999999999</v>
      </c>
      <c r="H2180" s="181">
        <v>0.14299999999999999</v>
      </c>
      <c r="I2180" s="181">
        <v>0.44600000000000001</v>
      </c>
      <c r="J2180" s="184">
        <v>34.119057785700001</v>
      </c>
      <c r="K2180" s="179">
        <f t="shared" si="139"/>
        <v>73.168888072396754</v>
      </c>
      <c r="L2180" s="179">
        <f t="shared" si="140"/>
        <v>196.3</v>
      </c>
      <c r="M2180" s="179">
        <f t="shared" si="141"/>
        <v>35</v>
      </c>
    </row>
    <row r="2181" spans="1:13">
      <c r="A2181" s="180">
        <v>8140</v>
      </c>
      <c r="B2181" s="180" t="s">
        <v>143</v>
      </c>
      <c r="C2181" s="180" t="s">
        <v>92</v>
      </c>
      <c r="D2181" s="181">
        <v>0.19</v>
      </c>
      <c r="E2181" s="181">
        <v>57.7</v>
      </c>
      <c r="F2181" s="181">
        <v>0</v>
      </c>
      <c r="G2181" s="181">
        <v>0.98599999999999999</v>
      </c>
      <c r="H2181" s="181">
        <v>0.14299999999999999</v>
      </c>
      <c r="I2181" s="181">
        <v>0.44600000000000001</v>
      </c>
      <c r="J2181" s="184">
        <v>1.3368756668114301E-2</v>
      </c>
      <c r="K2181" s="179">
        <f t="shared" si="139"/>
        <v>2.8669521487382253E-2</v>
      </c>
      <c r="L2181" s="179">
        <f t="shared" si="140"/>
        <v>0.1</v>
      </c>
      <c r="M2181" s="179">
        <f t="shared" si="141"/>
        <v>0</v>
      </c>
    </row>
    <row r="2182" spans="1:13">
      <c r="A2182" s="180">
        <v>8140</v>
      </c>
      <c r="B2182" s="180" t="s">
        <v>143</v>
      </c>
      <c r="D2182" s="181">
        <v>0.19</v>
      </c>
      <c r="E2182" s="181">
        <v>57.7</v>
      </c>
      <c r="F2182" s="181">
        <v>0</v>
      </c>
      <c r="G2182" s="181">
        <v>0.98599999999999999</v>
      </c>
      <c r="H2182" s="181">
        <v>0.14299999999999999</v>
      </c>
      <c r="I2182" s="181">
        <v>0.44600000000000001</v>
      </c>
      <c r="J2182" s="184">
        <v>0.73917125828153796</v>
      </c>
      <c r="K2182" s="179">
        <f t="shared" si="139"/>
        <v>1.5851650829057295</v>
      </c>
      <c r="L2182" s="179">
        <f t="shared" si="140"/>
        <v>4.3</v>
      </c>
      <c r="M2182" s="179">
        <f t="shared" si="141"/>
        <v>0.8</v>
      </c>
    </row>
    <row r="2183" spans="1:13">
      <c r="A2183" s="180">
        <v>8140</v>
      </c>
      <c r="B2183" s="180" t="s">
        <v>143</v>
      </c>
      <c r="D2183" s="181">
        <v>0.19</v>
      </c>
      <c r="E2183" s="181">
        <v>57.7</v>
      </c>
      <c r="F2183" s="181">
        <v>0</v>
      </c>
      <c r="G2183" s="181">
        <v>0.98599999999999999</v>
      </c>
      <c r="H2183" s="181">
        <v>0.14299999999999999</v>
      </c>
      <c r="I2183" s="181">
        <v>0.44600000000000001</v>
      </c>
      <c r="J2183" s="184">
        <v>1.58321869925551E-3</v>
      </c>
      <c r="K2183" s="179">
        <f t="shared" si="139"/>
        <v>3.3952388875317621E-3</v>
      </c>
      <c r="L2183" s="179">
        <f t="shared" si="140"/>
        <v>0</v>
      </c>
      <c r="M2183" s="179">
        <f t="shared" si="141"/>
        <v>0</v>
      </c>
    </row>
    <row r="2184" spans="1:13">
      <c r="A2184" s="180">
        <v>8200</v>
      </c>
      <c r="B2184" s="180" t="s">
        <v>146</v>
      </c>
      <c r="C2184" s="180" t="s">
        <v>94</v>
      </c>
      <c r="D2184" s="181">
        <v>0.33</v>
      </c>
      <c r="E2184" s="181">
        <v>53.9</v>
      </c>
      <c r="F2184" s="181">
        <v>0.08</v>
      </c>
      <c r="G2184" s="181">
        <v>0.72099999999999997</v>
      </c>
      <c r="H2184" s="181">
        <v>0.17</v>
      </c>
      <c r="I2184" s="181">
        <v>0.43099999999999999</v>
      </c>
      <c r="J2184" s="184">
        <v>0.85698185554680995</v>
      </c>
      <c r="K2184" s="179">
        <f t="shared" si="139"/>
        <v>1.727596864112277</v>
      </c>
      <c r="L2184" s="179">
        <f t="shared" si="140"/>
        <v>3.4</v>
      </c>
      <c r="M2184" s="179">
        <f t="shared" si="141"/>
        <v>1.1000000000000001</v>
      </c>
    </row>
    <row r="2185" spans="1:13">
      <c r="A2185" s="180">
        <v>8200</v>
      </c>
      <c r="B2185" s="180" t="s">
        <v>146</v>
      </c>
      <c r="C2185" s="180" t="s">
        <v>94</v>
      </c>
      <c r="D2185" s="181">
        <v>0.33</v>
      </c>
      <c r="E2185" s="181">
        <v>53.9</v>
      </c>
      <c r="F2185" s="181">
        <v>0.08</v>
      </c>
      <c r="G2185" s="181">
        <v>0.72099999999999997</v>
      </c>
      <c r="H2185" s="181">
        <v>0.17</v>
      </c>
      <c r="I2185" s="181">
        <v>0.43099999999999999</v>
      </c>
      <c r="J2185" s="184">
        <v>6.3741404628310203</v>
      </c>
      <c r="K2185" s="179">
        <f t="shared" si="139"/>
        <v>12.849682876858243</v>
      </c>
      <c r="L2185" s="179">
        <f t="shared" si="140"/>
        <v>25.2</v>
      </c>
      <c r="M2185" s="179">
        <f t="shared" si="141"/>
        <v>8</v>
      </c>
    </row>
    <row r="2186" spans="1:13">
      <c r="A2186" s="180">
        <v>8200</v>
      </c>
      <c r="B2186" s="180" t="s">
        <v>149</v>
      </c>
      <c r="C2186" s="180" t="s">
        <v>91</v>
      </c>
      <c r="D2186" s="181">
        <v>0.22</v>
      </c>
      <c r="E2186" s="181">
        <v>50.8</v>
      </c>
      <c r="F2186" s="181">
        <v>0</v>
      </c>
      <c r="G2186" s="181">
        <v>0.72099999999999997</v>
      </c>
      <c r="H2186" s="181">
        <v>0.17</v>
      </c>
      <c r="I2186" s="181">
        <v>0.43099999999999999</v>
      </c>
      <c r="J2186" s="184">
        <v>0.117232441577067</v>
      </c>
      <c r="K2186" s="179">
        <f t="shared" si="139"/>
        <v>0.21389840515346389</v>
      </c>
      <c r="L2186" s="179">
        <f t="shared" si="140"/>
        <v>0.4</v>
      </c>
      <c r="M2186" s="179">
        <f t="shared" si="141"/>
        <v>0.1</v>
      </c>
    </row>
    <row r="2187" spans="1:13">
      <c r="A2187" s="180">
        <v>8200</v>
      </c>
      <c r="B2187" s="180" t="s">
        <v>149</v>
      </c>
      <c r="C2187" s="180" t="s">
        <v>92</v>
      </c>
      <c r="D2187" s="181">
        <v>0.22</v>
      </c>
      <c r="E2187" s="181">
        <v>50.8</v>
      </c>
      <c r="F2187" s="181">
        <v>0</v>
      </c>
      <c r="G2187" s="181">
        <v>0.72099999999999997</v>
      </c>
      <c r="H2187" s="181">
        <v>0.17</v>
      </c>
      <c r="I2187" s="181">
        <v>0.43099999999999999</v>
      </c>
      <c r="J2187" s="184">
        <v>2.78523259443861</v>
      </c>
      <c r="K2187" s="179">
        <f t="shared" si="139"/>
        <v>5.0818425507262068</v>
      </c>
      <c r="L2187" s="179">
        <f t="shared" si="140"/>
        <v>10</v>
      </c>
      <c r="M2187" s="179">
        <f t="shared" si="141"/>
        <v>3</v>
      </c>
    </row>
    <row r="2188" spans="1:13">
      <c r="A2188" s="180">
        <v>8310</v>
      </c>
      <c r="B2188" s="180" t="s">
        <v>97</v>
      </c>
      <c r="C2188" s="180" t="s">
        <v>94</v>
      </c>
      <c r="D2188" s="181">
        <v>0</v>
      </c>
      <c r="E2188" s="181">
        <v>49.3</v>
      </c>
      <c r="F2188" s="181">
        <v>0.33</v>
      </c>
      <c r="G2188" s="181">
        <v>0.72099999999999997</v>
      </c>
      <c r="H2188" s="181">
        <v>0.17</v>
      </c>
      <c r="I2188" s="181">
        <v>0.43099999999999999</v>
      </c>
      <c r="J2188" s="184">
        <v>3.2816800041944201</v>
      </c>
      <c r="K2188" s="179">
        <f t="shared" ref="K2188:K2189" si="142">((E2188*I2188*J2188/12)+(F2188*J2188))*0.765</f>
        <v>5.2737553456705548</v>
      </c>
      <c r="L2188" s="179">
        <f t="shared" si="140"/>
        <v>10.3</v>
      </c>
      <c r="M2188" s="179">
        <f t="shared" si="141"/>
        <v>2.4</v>
      </c>
    </row>
    <row r="2189" spans="1:13">
      <c r="A2189" s="180">
        <v>8310</v>
      </c>
      <c r="B2189" s="180" t="s">
        <v>97</v>
      </c>
      <c r="C2189" s="180" t="s">
        <v>91</v>
      </c>
      <c r="D2189" s="181">
        <v>0</v>
      </c>
      <c r="E2189" s="181">
        <v>49.3</v>
      </c>
      <c r="F2189" s="181">
        <v>0.33</v>
      </c>
      <c r="G2189" s="181">
        <v>0.72099999999999997</v>
      </c>
      <c r="H2189" s="181">
        <v>0.17</v>
      </c>
      <c r="I2189" s="181">
        <v>0.43099999999999999</v>
      </c>
      <c r="J2189" s="184">
        <v>0.79216185549953699</v>
      </c>
      <c r="K2189" s="179">
        <f t="shared" si="142"/>
        <v>1.2730271735017973</v>
      </c>
      <c r="L2189" s="179">
        <f t="shared" si="140"/>
        <v>2.5</v>
      </c>
      <c r="M2189" s="179">
        <f t="shared" si="141"/>
        <v>0.6</v>
      </c>
    </row>
    <row r="2190" spans="1:13">
      <c r="A2190" s="180">
        <v>8310</v>
      </c>
      <c r="B2190" s="180" t="s">
        <v>146</v>
      </c>
      <c r="C2190" s="180" t="s">
        <v>94</v>
      </c>
      <c r="D2190" s="181">
        <v>0.33</v>
      </c>
      <c r="E2190" s="181">
        <v>53.9</v>
      </c>
      <c r="F2190" s="181">
        <v>0.08</v>
      </c>
      <c r="G2190" s="181">
        <v>0.72099999999999997</v>
      </c>
      <c r="H2190" s="181">
        <v>0.17</v>
      </c>
      <c r="I2190" s="181">
        <v>0.43099999999999999</v>
      </c>
      <c r="J2190" s="184">
        <v>5.07417387081518</v>
      </c>
      <c r="K2190" s="179">
        <f t="shared" si="139"/>
        <v>10.229069390958578</v>
      </c>
      <c r="L2190" s="179">
        <f t="shared" si="140"/>
        <v>20.100000000000001</v>
      </c>
      <c r="M2190" s="179">
        <f t="shared" si="141"/>
        <v>6.4</v>
      </c>
    </row>
    <row r="2191" spans="1:13">
      <c r="A2191" s="180">
        <v>8310</v>
      </c>
      <c r="B2191" s="180" t="s">
        <v>143</v>
      </c>
      <c r="C2191" s="180" t="s">
        <v>92</v>
      </c>
      <c r="D2191" s="181">
        <v>0.19</v>
      </c>
      <c r="E2191" s="181">
        <v>57.7</v>
      </c>
      <c r="F2191" s="181">
        <v>0</v>
      </c>
      <c r="G2191" s="181">
        <v>0.72099999999999997</v>
      </c>
      <c r="H2191" s="181">
        <v>0.17</v>
      </c>
      <c r="I2191" s="181">
        <v>0.43099999999999999</v>
      </c>
      <c r="J2191" s="184">
        <v>1.6022657961938401E-3</v>
      </c>
      <c r="K2191" s="179">
        <f t="shared" si="139"/>
        <v>3.3205222838171462E-3</v>
      </c>
      <c r="L2191" s="179">
        <f t="shared" si="140"/>
        <v>0</v>
      </c>
      <c r="M2191" s="179">
        <f t="shared" si="141"/>
        <v>0</v>
      </c>
    </row>
    <row r="2192" spans="1:13">
      <c r="A2192" s="180">
        <v>8310</v>
      </c>
      <c r="B2192" s="180" t="s">
        <v>143</v>
      </c>
      <c r="C2192" s="180" t="s">
        <v>92</v>
      </c>
      <c r="D2192" s="181">
        <v>0.19</v>
      </c>
      <c r="E2192" s="181">
        <v>57.7</v>
      </c>
      <c r="F2192" s="181">
        <v>0</v>
      </c>
      <c r="G2192" s="181">
        <v>0.72099999999999997</v>
      </c>
      <c r="H2192" s="181">
        <v>0.17</v>
      </c>
      <c r="I2192" s="181">
        <v>0.43099999999999999</v>
      </c>
      <c r="J2192" s="184">
        <v>2.9168385871403801</v>
      </c>
      <c r="K2192" s="179">
        <f t="shared" si="139"/>
        <v>6.0448319810014972</v>
      </c>
      <c r="L2192" s="179">
        <f t="shared" si="140"/>
        <v>11.9</v>
      </c>
      <c r="M2192" s="179">
        <f t="shared" si="141"/>
        <v>3.4</v>
      </c>
    </row>
    <row r="2193" spans="1:13">
      <c r="A2193" s="180">
        <v>8310</v>
      </c>
      <c r="B2193" s="180" t="s">
        <v>97</v>
      </c>
      <c r="D2193" s="181">
        <v>0</v>
      </c>
      <c r="E2193" s="181">
        <v>49.3</v>
      </c>
      <c r="F2193" s="181">
        <v>0.33</v>
      </c>
      <c r="G2193" s="181">
        <v>0.72099999999999997</v>
      </c>
      <c r="H2193" s="181">
        <v>0.17</v>
      </c>
      <c r="I2193" s="181">
        <v>0.43099999999999999</v>
      </c>
      <c r="J2193" s="184">
        <v>18.419407881400002</v>
      </c>
      <c r="K2193" s="179">
        <f>((E2193*I2193*J2193/12)+(F2193*J2193))*0.765</f>
        <v>29.600524930664346</v>
      </c>
      <c r="L2193" s="179">
        <f t="shared" si="140"/>
        <v>58.1</v>
      </c>
      <c r="M2193" s="179">
        <f t="shared" si="141"/>
        <v>13.7</v>
      </c>
    </row>
    <row r="2194" spans="1:13">
      <c r="A2194" s="180">
        <v>8310</v>
      </c>
      <c r="B2194" s="180" t="s">
        <v>149</v>
      </c>
      <c r="C2194" s="180" t="s">
        <v>92</v>
      </c>
      <c r="D2194" s="181">
        <v>0.22</v>
      </c>
      <c r="E2194" s="181">
        <v>50.8</v>
      </c>
      <c r="F2194" s="181">
        <v>0</v>
      </c>
      <c r="G2194" s="181">
        <v>0.72099999999999997</v>
      </c>
      <c r="H2194" s="181">
        <v>0.17</v>
      </c>
      <c r="I2194" s="181">
        <v>0.43099999999999999</v>
      </c>
      <c r="J2194" s="184">
        <v>1.75143080682055E-2</v>
      </c>
      <c r="K2194" s="179">
        <f t="shared" si="139"/>
        <v>3.1956022690978816E-2</v>
      </c>
      <c r="L2194" s="179">
        <f t="shared" si="140"/>
        <v>0.1</v>
      </c>
      <c r="M2194" s="179">
        <f t="shared" si="141"/>
        <v>0</v>
      </c>
    </row>
    <row r="2195" spans="1:13">
      <c r="A2195" s="180">
        <v>8310</v>
      </c>
      <c r="B2195" s="180" t="s">
        <v>149</v>
      </c>
      <c r="C2195" s="180" t="s">
        <v>91</v>
      </c>
      <c r="D2195" s="181">
        <v>0.22</v>
      </c>
      <c r="E2195" s="181">
        <v>50.8</v>
      </c>
      <c r="F2195" s="181">
        <v>0</v>
      </c>
      <c r="G2195" s="181">
        <v>0.72099999999999997</v>
      </c>
      <c r="H2195" s="181">
        <v>0.17</v>
      </c>
      <c r="I2195" s="181">
        <v>0.43099999999999999</v>
      </c>
      <c r="J2195" s="184">
        <v>1.50730183855285</v>
      </c>
      <c r="K2195" s="179">
        <f t="shared" si="139"/>
        <v>2.7501726912289115</v>
      </c>
      <c r="L2195" s="179">
        <f t="shared" si="140"/>
        <v>5.4</v>
      </c>
      <c r="M2195" s="179">
        <f t="shared" si="141"/>
        <v>1.6</v>
      </c>
    </row>
    <row r="2196" spans="1:13">
      <c r="A2196" s="180">
        <v>8310</v>
      </c>
      <c r="B2196" s="180" t="s">
        <v>149</v>
      </c>
      <c r="C2196" s="180" t="s">
        <v>92</v>
      </c>
      <c r="D2196" s="181">
        <v>0.22</v>
      </c>
      <c r="E2196" s="181">
        <v>50.8</v>
      </c>
      <c r="F2196" s="181">
        <v>0</v>
      </c>
      <c r="G2196" s="181">
        <v>0.72099999999999997</v>
      </c>
      <c r="H2196" s="181">
        <v>0.17</v>
      </c>
      <c r="I2196" s="181">
        <v>0.43099999999999999</v>
      </c>
      <c r="J2196" s="184">
        <v>1.8824995626521599</v>
      </c>
      <c r="K2196" s="179">
        <f t="shared" si="139"/>
        <v>3.4347459520297092</v>
      </c>
      <c r="L2196" s="179">
        <f t="shared" si="140"/>
        <v>6.7</v>
      </c>
      <c r="M2196" s="179">
        <f t="shared" si="141"/>
        <v>2</v>
      </c>
    </row>
    <row r="2197" spans="1:13">
      <c r="A2197" s="180">
        <v>8310</v>
      </c>
      <c r="B2197" s="180" t="s">
        <v>143</v>
      </c>
      <c r="C2197" s="180" t="s">
        <v>94</v>
      </c>
      <c r="D2197" s="181">
        <v>0.19</v>
      </c>
      <c r="E2197" s="181">
        <v>57.7</v>
      </c>
      <c r="F2197" s="181">
        <v>0</v>
      </c>
      <c r="G2197" s="181">
        <v>0.72099999999999997</v>
      </c>
      <c r="H2197" s="181">
        <v>0.17</v>
      </c>
      <c r="I2197" s="181">
        <v>0.43099999999999999</v>
      </c>
      <c r="J2197" s="184">
        <v>9.3480049614124106</v>
      </c>
      <c r="K2197" s="179">
        <f t="shared" si="139"/>
        <v>19.372727581989736</v>
      </c>
      <c r="L2197" s="179">
        <f t="shared" si="140"/>
        <v>38</v>
      </c>
      <c r="M2197" s="179">
        <f t="shared" si="141"/>
        <v>10.7</v>
      </c>
    </row>
    <row r="2198" spans="1:13">
      <c r="A2198" s="180">
        <v>8310</v>
      </c>
      <c r="B2198" s="180" t="s">
        <v>143</v>
      </c>
      <c r="C2198" s="180" t="s">
        <v>94</v>
      </c>
      <c r="D2198" s="181">
        <v>0.19</v>
      </c>
      <c r="E2198" s="181">
        <v>57.7</v>
      </c>
      <c r="F2198" s="181">
        <v>0</v>
      </c>
      <c r="G2198" s="181">
        <v>0.72099999999999997</v>
      </c>
      <c r="H2198" s="181">
        <v>0.17</v>
      </c>
      <c r="I2198" s="181">
        <v>0.43099999999999999</v>
      </c>
      <c r="J2198" s="184">
        <v>4.12830553617649</v>
      </c>
      <c r="K2198" s="179">
        <f t="shared" si="139"/>
        <v>8.5554659906260238</v>
      </c>
      <c r="L2198" s="179">
        <f t="shared" si="140"/>
        <v>16.8</v>
      </c>
      <c r="M2198" s="179">
        <f t="shared" si="141"/>
        <v>4.7</v>
      </c>
    </row>
    <row r="2199" spans="1:13">
      <c r="A2199" s="180">
        <v>8310</v>
      </c>
      <c r="B2199" s="180" t="s">
        <v>97</v>
      </c>
      <c r="C2199" s="180" t="s">
        <v>92</v>
      </c>
      <c r="D2199" s="181">
        <v>0</v>
      </c>
      <c r="E2199" s="181">
        <v>49.3</v>
      </c>
      <c r="F2199" s="181">
        <v>0.33</v>
      </c>
      <c r="G2199" s="181">
        <v>0.72099999999999997</v>
      </c>
      <c r="H2199" s="181">
        <v>0.17</v>
      </c>
      <c r="I2199" s="181">
        <v>0.43099999999999999</v>
      </c>
      <c r="J2199" s="184">
        <v>1.2776468976069799</v>
      </c>
      <c r="K2199" s="179">
        <f t="shared" ref="K2199:K2203" si="143">((E2199*I2199*J2199/12)+(F2199*J2199))*0.765</f>
        <v>2.0532157759203096</v>
      </c>
      <c r="L2199" s="179">
        <f t="shared" si="140"/>
        <v>4</v>
      </c>
      <c r="M2199" s="179">
        <f t="shared" si="141"/>
        <v>0.9</v>
      </c>
    </row>
    <row r="2200" spans="1:13">
      <c r="A2200" s="180">
        <v>8310</v>
      </c>
      <c r="B2200" s="180" t="s">
        <v>97</v>
      </c>
      <c r="D2200" s="181">
        <v>0</v>
      </c>
      <c r="E2200" s="181">
        <v>49.3</v>
      </c>
      <c r="F2200" s="181">
        <v>0.33</v>
      </c>
      <c r="G2200" s="181">
        <v>0.72099999999999997</v>
      </c>
      <c r="H2200" s="181">
        <v>0.17</v>
      </c>
      <c r="I2200" s="181">
        <v>0.43099999999999999</v>
      </c>
      <c r="J2200" s="184">
        <v>0.49655630981640902</v>
      </c>
      <c r="K2200" s="179">
        <f t="shared" si="143"/>
        <v>0.79798045207749269</v>
      </c>
      <c r="L2200" s="179">
        <f t="shared" si="140"/>
        <v>1.6</v>
      </c>
      <c r="M2200" s="179">
        <f t="shared" si="141"/>
        <v>0.4</v>
      </c>
    </row>
    <row r="2201" spans="1:13">
      <c r="A2201" s="180">
        <v>8310</v>
      </c>
      <c r="B2201" s="180" t="s">
        <v>97</v>
      </c>
      <c r="C2201" s="180" t="s">
        <v>92</v>
      </c>
      <c r="D2201" s="181">
        <v>0</v>
      </c>
      <c r="E2201" s="181">
        <v>49.3</v>
      </c>
      <c r="F2201" s="181">
        <v>0.33</v>
      </c>
      <c r="G2201" s="181">
        <v>0.72099999999999997</v>
      </c>
      <c r="H2201" s="181">
        <v>0.17</v>
      </c>
      <c r="I2201" s="181">
        <v>0.43099999999999999</v>
      </c>
      <c r="J2201" s="184">
        <v>19.144032021400001</v>
      </c>
      <c r="K2201" s="179">
        <f t="shared" si="143"/>
        <v>30.765017028322422</v>
      </c>
      <c r="L2201" s="179">
        <f t="shared" si="140"/>
        <v>60.4</v>
      </c>
      <c r="M2201" s="179">
        <f t="shared" si="141"/>
        <v>14.2</v>
      </c>
    </row>
    <row r="2202" spans="1:13">
      <c r="A2202" s="180">
        <v>8310</v>
      </c>
      <c r="B2202" s="180" t="s">
        <v>97</v>
      </c>
      <c r="C2202" s="180" t="s">
        <v>92</v>
      </c>
      <c r="D2202" s="181">
        <v>0</v>
      </c>
      <c r="E2202" s="181">
        <v>49.3</v>
      </c>
      <c r="F2202" s="181">
        <v>0.33</v>
      </c>
      <c r="G2202" s="181">
        <v>0.72099999999999997</v>
      </c>
      <c r="H2202" s="181">
        <v>0.17</v>
      </c>
      <c r="I2202" s="181">
        <v>0.43099999999999999</v>
      </c>
      <c r="J2202" s="184">
        <v>0.163885758183166</v>
      </c>
      <c r="K2202" s="179">
        <f t="shared" si="143"/>
        <v>0.26336918657305486</v>
      </c>
      <c r="L2202" s="179">
        <f t="shared" si="140"/>
        <v>0.5</v>
      </c>
      <c r="M2202" s="179">
        <f t="shared" si="141"/>
        <v>0.1</v>
      </c>
    </row>
    <row r="2203" spans="1:13">
      <c r="A2203" s="180">
        <v>8310</v>
      </c>
      <c r="B2203" s="180" t="s">
        <v>97</v>
      </c>
      <c r="C2203" s="180" t="s">
        <v>92</v>
      </c>
      <c r="D2203" s="181">
        <v>0</v>
      </c>
      <c r="E2203" s="181">
        <v>49.3</v>
      </c>
      <c r="F2203" s="181">
        <v>0.33</v>
      </c>
      <c r="G2203" s="181">
        <v>0.72099999999999997</v>
      </c>
      <c r="H2203" s="181">
        <v>0.17</v>
      </c>
      <c r="I2203" s="181">
        <v>0.43099999999999999</v>
      </c>
      <c r="J2203" s="184">
        <v>32.957275924599998</v>
      </c>
      <c r="K2203" s="179">
        <f t="shared" si="143"/>
        <v>52.963302291493491</v>
      </c>
      <c r="L2203" s="179">
        <f t="shared" si="140"/>
        <v>103.9</v>
      </c>
      <c r="M2203" s="179">
        <f t="shared" si="141"/>
        <v>24.5</v>
      </c>
    </row>
    <row r="2204" spans="1:13">
      <c r="A2204" s="180">
        <v>8310</v>
      </c>
      <c r="B2204" s="180" t="s">
        <v>143</v>
      </c>
      <c r="C2204" s="180" t="s">
        <v>92</v>
      </c>
      <c r="D2204" s="181">
        <v>0.19</v>
      </c>
      <c r="E2204" s="181">
        <v>57.7</v>
      </c>
      <c r="F2204" s="181">
        <v>0</v>
      </c>
      <c r="G2204" s="181">
        <v>0.72099999999999997</v>
      </c>
      <c r="H2204" s="181">
        <v>0.17</v>
      </c>
      <c r="I2204" s="181">
        <v>0.43099999999999999</v>
      </c>
      <c r="J2204" s="184">
        <v>3.9420717136865799</v>
      </c>
      <c r="K2204" s="179">
        <f t="shared" si="139"/>
        <v>8.1695165688464542</v>
      </c>
      <c r="L2204" s="179">
        <f t="shared" si="140"/>
        <v>16</v>
      </c>
      <c r="M2204" s="179">
        <f t="shared" si="141"/>
        <v>4.5</v>
      </c>
    </row>
    <row r="2205" spans="1:13">
      <c r="A2205" s="180">
        <v>8310</v>
      </c>
      <c r="B2205" s="180" t="s">
        <v>97</v>
      </c>
      <c r="C2205" s="180" t="s">
        <v>91</v>
      </c>
      <c r="D2205" s="181">
        <v>0</v>
      </c>
      <c r="E2205" s="181">
        <v>49.3</v>
      </c>
      <c r="F2205" s="181">
        <v>0.33</v>
      </c>
      <c r="G2205" s="181">
        <v>0.72099999999999997</v>
      </c>
      <c r="H2205" s="181">
        <v>0.17</v>
      </c>
      <c r="I2205" s="181">
        <v>0.43099999999999999</v>
      </c>
      <c r="J2205" s="184">
        <v>1.5782273498325301</v>
      </c>
      <c r="K2205" s="179">
        <f t="shared" ref="K2205:K2212" si="144">((E2205*I2205*J2205/12)+(F2205*J2205))*0.765</f>
        <v>2.5362573170524394</v>
      </c>
      <c r="L2205" s="179">
        <f t="shared" si="140"/>
        <v>5</v>
      </c>
      <c r="M2205" s="179">
        <f t="shared" si="141"/>
        <v>1.2</v>
      </c>
    </row>
    <row r="2206" spans="1:13">
      <c r="A2206" s="180">
        <v>8310</v>
      </c>
      <c r="B2206" s="180" t="s">
        <v>97</v>
      </c>
      <c r="C2206" s="180" t="s">
        <v>92</v>
      </c>
      <c r="D2206" s="181">
        <v>0</v>
      </c>
      <c r="E2206" s="181">
        <v>49.3</v>
      </c>
      <c r="F2206" s="181">
        <v>0.33</v>
      </c>
      <c r="G2206" s="181">
        <v>0.72099999999999997</v>
      </c>
      <c r="H2206" s="181">
        <v>0.17</v>
      </c>
      <c r="I2206" s="181">
        <v>0.43099999999999999</v>
      </c>
      <c r="J2206" s="184">
        <v>12.405162148100001</v>
      </c>
      <c r="K2206" s="179">
        <f t="shared" si="144"/>
        <v>19.935456872344261</v>
      </c>
      <c r="L2206" s="179">
        <f t="shared" si="140"/>
        <v>39.1</v>
      </c>
      <c r="M2206" s="179">
        <f t="shared" si="141"/>
        <v>9.1999999999999993</v>
      </c>
    </row>
    <row r="2207" spans="1:13">
      <c r="A2207" s="180">
        <v>8310</v>
      </c>
      <c r="B2207" s="180" t="s">
        <v>97</v>
      </c>
      <c r="C2207" s="180" t="s">
        <v>94</v>
      </c>
      <c r="D2207" s="181">
        <v>0</v>
      </c>
      <c r="E2207" s="181">
        <v>49.3</v>
      </c>
      <c r="F2207" s="181">
        <v>0.33</v>
      </c>
      <c r="G2207" s="181">
        <v>0.72099999999999997</v>
      </c>
      <c r="H2207" s="181">
        <v>0.17</v>
      </c>
      <c r="I2207" s="181">
        <v>0.43099999999999999</v>
      </c>
      <c r="J2207" s="184">
        <v>4.2162234633311799</v>
      </c>
      <c r="K2207" s="179">
        <f t="shared" si="144"/>
        <v>6.7755939030815746</v>
      </c>
      <c r="L2207" s="179">
        <f t="shared" si="140"/>
        <v>13.3</v>
      </c>
      <c r="M2207" s="179">
        <f t="shared" si="141"/>
        <v>3.1</v>
      </c>
    </row>
    <row r="2208" spans="1:13">
      <c r="A2208" s="180">
        <v>8310</v>
      </c>
      <c r="B2208" s="180" t="s">
        <v>97</v>
      </c>
      <c r="C2208" s="180" t="s">
        <v>92</v>
      </c>
      <c r="D2208" s="181">
        <v>0</v>
      </c>
      <c r="E2208" s="181">
        <v>49.3</v>
      </c>
      <c r="F2208" s="181">
        <v>0.33</v>
      </c>
      <c r="G2208" s="181">
        <v>0.72099999999999997</v>
      </c>
      <c r="H2208" s="181">
        <v>0.17</v>
      </c>
      <c r="I2208" s="181">
        <v>0.43099999999999999</v>
      </c>
      <c r="J2208" s="184">
        <v>2.02388059420998</v>
      </c>
      <c r="K2208" s="179">
        <f t="shared" si="144"/>
        <v>3.2524350604177443</v>
      </c>
      <c r="L2208" s="179">
        <f t="shared" si="140"/>
        <v>6.4</v>
      </c>
      <c r="M2208" s="179">
        <f t="shared" si="141"/>
        <v>1.5</v>
      </c>
    </row>
    <row r="2209" spans="1:13">
      <c r="A2209" s="180">
        <v>8310</v>
      </c>
      <c r="B2209" s="180" t="s">
        <v>97</v>
      </c>
      <c r="C2209" s="180" t="s">
        <v>92</v>
      </c>
      <c r="D2209" s="181">
        <v>0</v>
      </c>
      <c r="E2209" s="181">
        <v>49.3</v>
      </c>
      <c r="F2209" s="181">
        <v>0.33</v>
      </c>
      <c r="G2209" s="181">
        <v>0.72099999999999997</v>
      </c>
      <c r="H2209" s="181">
        <v>0.17</v>
      </c>
      <c r="I2209" s="181">
        <v>0.43099999999999999</v>
      </c>
      <c r="J2209" s="184">
        <v>23.324362857600001</v>
      </c>
      <c r="K2209" s="179">
        <f t="shared" si="144"/>
        <v>37.482930434231427</v>
      </c>
      <c r="L2209" s="179">
        <f t="shared" si="140"/>
        <v>73.5</v>
      </c>
      <c r="M2209" s="179">
        <f t="shared" si="141"/>
        <v>17.3</v>
      </c>
    </row>
    <row r="2210" spans="1:13">
      <c r="A2210" s="180">
        <v>8310</v>
      </c>
      <c r="B2210" s="180" t="s">
        <v>97</v>
      </c>
      <c r="C2210" s="180" t="s">
        <v>92</v>
      </c>
      <c r="D2210" s="181">
        <v>0</v>
      </c>
      <c r="E2210" s="181">
        <v>49.3</v>
      </c>
      <c r="F2210" s="181">
        <v>0.33</v>
      </c>
      <c r="G2210" s="181">
        <v>0.72099999999999997</v>
      </c>
      <c r="H2210" s="181">
        <v>0.17</v>
      </c>
      <c r="I2210" s="181">
        <v>0.43099999999999999</v>
      </c>
      <c r="J2210" s="184">
        <v>0.63931324777450405</v>
      </c>
      <c r="K2210" s="179">
        <f t="shared" si="144"/>
        <v>1.0273950091719695</v>
      </c>
      <c r="L2210" s="179">
        <f t="shared" si="140"/>
        <v>2</v>
      </c>
      <c r="M2210" s="179">
        <f t="shared" si="141"/>
        <v>0.5</v>
      </c>
    </row>
    <row r="2211" spans="1:13">
      <c r="A2211" s="180">
        <v>8310</v>
      </c>
      <c r="B2211" s="180" t="s">
        <v>97</v>
      </c>
      <c r="D2211" s="181">
        <v>0</v>
      </c>
      <c r="E2211" s="181">
        <v>49.3</v>
      </c>
      <c r="F2211" s="181">
        <v>0.33</v>
      </c>
      <c r="G2211" s="181">
        <v>0.72099999999999997</v>
      </c>
      <c r="H2211" s="181">
        <v>0.17</v>
      </c>
      <c r="I2211" s="181">
        <v>0.43099999999999999</v>
      </c>
      <c r="J2211" s="184">
        <v>205.120861074</v>
      </c>
      <c r="K2211" s="179">
        <f t="shared" si="144"/>
        <v>329.63519789099672</v>
      </c>
      <c r="L2211" s="179">
        <f t="shared" si="140"/>
        <v>646.70000000000005</v>
      </c>
      <c r="M2211" s="179">
        <f t="shared" si="141"/>
        <v>152.5</v>
      </c>
    </row>
    <row r="2212" spans="1:13">
      <c r="A2212" s="180">
        <v>8310</v>
      </c>
      <c r="B2212" s="180" t="s">
        <v>97</v>
      </c>
      <c r="D2212" s="181">
        <v>0</v>
      </c>
      <c r="E2212" s="181">
        <v>49.3</v>
      </c>
      <c r="F2212" s="181">
        <v>0.33</v>
      </c>
      <c r="G2212" s="181">
        <v>0.72099999999999997</v>
      </c>
      <c r="H2212" s="181">
        <v>0.17</v>
      </c>
      <c r="I2212" s="181">
        <v>0.43099999999999999</v>
      </c>
      <c r="J2212" s="184">
        <v>0.16131895631846799</v>
      </c>
      <c r="K2212" s="179">
        <f t="shared" si="144"/>
        <v>0.25924426121838084</v>
      </c>
      <c r="L2212" s="179">
        <f t="shared" si="140"/>
        <v>0.5</v>
      </c>
      <c r="M2212" s="179">
        <f t="shared" si="141"/>
        <v>0.1</v>
      </c>
    </row>
    <row r="2213" spans="1:13">
      <c r="A2213" s="180">
        <v>8310</v>
      </c>
      <c r="B2213" s="180" t="s">
        <v>149</v>
      </c>
      <c r="C2213" s="180" t="s">
        <v>91</v>
      </c>
      <c r="D2213" s="181">
        <v>0.22</v>
      </c>
      <c r="E2213" s="181">
        <v>50.8</v>
      </c>
      <c r="F2213" s="181">
        <v>0</v>
      </c>
      <c r="G2213" s="181">
        <v>0.72099999999999997</v>
      </c>
      <c r="H2213" s="181">
        <v>0.17</v>
      </c>
      <c r="I2213" s="181">
        <v>0.43099999999999999</v>
      </c>
      <c r="J2213" s="184">
        <v>0.79388950698736804</v>
      </c>
      <c r="K2213" s="179">
        <f t="shared" si="139"/>
        <v>1.4485043314655854</v>
      </c>
      <c r="L2213" s="179">
        <f t="shared" si="140"/>
        <v>2.8</v>
      </c>
      <c r="M2213" s="179">
        <f t="shared" si="141"/>
        <v>0.8</v>
      </c>
    </row>
    <row r="2214" spans="1:13">
      <c r="A2214" s="180">
        <v>8310</v>
      </c>
      <c r="B2214" s="180" t="s">
        <v>149</v>
      </c>
      <c r="C2214" s="180" t="s">
        <v>91</v>
      </c>
      <c r="D2214" s="181">
        <v>0.22</v>
      </c>
      <c r="E2214" s="181">
        <v>50.8</v>
      </c>
      <c r="F2214" s="181">
        <v>0</v>
      </c>
      <c r="G2214" s="181">
        <v>0.72099999999999997</v>
      </c>
      <c r="H2214" s="181">
        <v>0.17</v>
      </c>
      <c r="I2214" s="181">
        <v>0.43099999999999999</v>
      </c>
      <c r="J2214" s="184">
        <v>1.38583390136171</v>
      </c>
      <c r="K2214" s="179">
        <f t="shared" si="139"/>
        <v>2.5285463419611975</v>
      </c>
      <c r="L2214" s="179">
        <f t="shared" si="140"/>
        <v>5</v>
      </c>
      <c r="M2214" s="179">
        <f t="shared" si="141"/>
        <v>1.5</v>
      </c>
    </row>
    <row r="2215" spans="1:13">
      <c r="A2215" s="180">
        <v>8320</v>
      </c>
      <c r="B2215" s="180" t="s">
        <v>96</v>
      </c>
      <c r="C2215" s="180" t="s">
        <v>94</v>
      </c>
      <c r="D2215" s="181">
        <v>0.8</v>
      </c>
      <c r="E2215" s="181">
        <v>49.9</v>
      </c>
      <c r="F2215" s="181">
        <v>0</v>
      </c>
      <c r="G2215" s="181">
        <v>0.70899999999999996</v>
      </c>
      <c r="H2215" s="181">
        <v>0.11700000000000001</v>
      </c>
      <c r="I2215" s="181">
        <v>0.26200000000000001</v>
      </c>
      <c r="J2215" s="184">
        <v>1.1579907722164</v>
      </c>
      <c r="K2215" s="179">
        <f t="shared" si="139"/>
        <v>1.2616116464835643</v>
      </c>
      <c r="L2215" s="179">
        <f t="shared" si="140"/>
        <v>2.4</v>
      </c>
      <c r="M2215" s="179">
        <f t="shared" si="141"/>
        <v>1.3</v>
      </c>
    </row>
    <row r="2216" spans="1:13">
      <c r="A2216" s="180">
        <v>8320</v>
      </c>
      <c r="B2216" s="180" t="s">
        <v>96</v>
      </c>
      <c r="C2216" s="180" t="s">
        <v>94</v>
      </c>
      <c r="D2216" s="181">
        <v>0.8</v>
      </c>
      <c r="E2216" s="181">
        <v>49.9</v>
      </c>
      <c r="F2216" s="181">
        <v>0</v>
      </c>
      <c r="G2216" s="181">
        <v>0.70899999999999996</v>
      </c>
      <c r="H2216" s="181">
        <v>0.11700000000000001</v>
      </c>
      <c r="I2216" s="181">
        <v>0.26200000000000001</v>
      </c>
      <c r="J2216" s="184">
        <v>3.0104081870697499</v>
      </c>
      <c r="K2216" s="179">
        <f t="shared" si="139"/>
        <v>3.2797895463427085</v>
      </c>
      <c r="L2216" s="179">
        <f t="shared" si="140"/>
        <v>6.3</v>
      </c>
      <c r="M2216" s="179">
        <f t="shared" si="141"/>
        <v>3.5</v>
      </c>
    </row>
    <row r="2217" spans="1:13">
      <c r="A2217" s="180">
        <v>8320</v>
      </c>
      <c r="B2217" s="180" t="s">
        <v>96</v>
      </c>
      <c r="C2217" s="180" t="s">
        <v>94</v>
      </c>
      <c r="D2217" s="181">
        <v>0.8</v>
      </c>
      <c r="E2217" s="181">
        <v>49.9</v>
      </c>
      <c r="F2217" s="181">
        <v>0</v>
      </c>
      <c r="G2217" s="181">
        <v>0.70899999999999996</v>
      </c>
      <c r="H2217" s="181">
        <v>0.11700000000000001</v>
      </c>
      <c r="I2217" s="181">
        <v>0.26200000000000001</v>
      </c>
      <c r="J2217" s="184">
        <v>5.3175091167244802E-2</v>
      </c>
      <c r="K2217" s="179">
        <f t="shared" si="139"/>
        <v>5.7933375575193763E-2</v>
      </c>
      <c r="L2217" s="179">
        <f t="shared" si="140"/>
        <v>0.1</v>
      </c>
      <c r="M2217" s="179">
        <f t="shared" si="141"/>
        <v>0.1</v>
      </c>
    </row>
    <row r="2218" spans="1:13">
      <c r="A2218" s="180">
        <v>8320</v>
      </c>
      <c r="B2218" s="180" t="s">
        <v>96</v>
      </c>
      <c r="C2218" s="180" t="s">
        <v>94</v>
      </c>
      <c r="D2218" s="181">
        <v>0.8</v>
      </c>
      <c r="E2218" s="181">
        <v>49.9</v>
      </c>
      <c r="F2218" s="181">
        <v>0</v>
      </c>
      <c r="G2218" s="181">
        <v>0.70899999999999996</v>
      </c>
      <c r="H2218" s="181">
        <v>0.11700000000000001</v>
      </c>
      <c r="I2218" s="181">
        <v>0.26200000000000001</v>
      </c>
      <c r="J2218" s="184">
        <v>6.5394414769657197E-2</v>
      </c>
      <c r="K2218" s="179">
        <f t="shared" si="139"/>
        <v>7.1246124984628692E-2</v>
      </c>
      <c r="L2218" s="179">
        <f t="shared" si="140"/>
        <v>0.1</v>
      </c>
      <c r="M2218" s="179">
        <f t="shared" si="141"/>
        <v>0.1</v>
      </c>
    </row>
    <row r="2219" spans="1:13">
      <c r="A2219" s="180">
        <v>8320</v>
      </c>
      <c r="B2219" s="180" t="s">
        <v>96</v>
      </c>
      <c r="C2219" s="180" t="s">
        <v>93</v>
      </c>
      <c r="D2219" s="181">
        <v>0.8</v>
      </c>
      <c r="E2219" s="181">
        <v>49.9</v>
      </c>
      <c r="F2219" s="181">
        <v>0</v>
      </c>
      <c r="G2219" s="181">
        <v>0.70899999999999996</v>
      </c>
      <c r="H2219" s="181">
        <v>0.11700000000000001</v>
      </c>
      <c r="I2219" s="181">
        <v>0.26200000000000001</v>
      </c>
      <c r="J2219" s="184">
        <v>0.119838339668665</v>
      </c>
      <c r="K2219" s="179">
        <f t="shared" si="139"/>
        <v>0.13056187376334938</v>
      </c>
      <c r="L2219" s="179">
        <f t="shared" si="140"/>
        <v>0.3</v>
      </c>
      <c r="M2219" s="179">
        <f t="shared" si="141"/>
        <v>0.1</v>
      </c>
    </row>
    <row r="2220" spans="1:13">
      <c r="A2220" s="180">
        <v>8320</v>
      </c>
      <c r="B2220" s="180" t="s">
        <v>96</v>
      </c>
      <c r="C2220" s="180" t="s">
        <v>94</v>
      </c>
      <c r="D2220" s="181">
        <v>0.8</v>
      </c>
      <c r="E2220" s="181">
        <v>49.9</v>
      </c>
      <c r="F2220" s="181">
        <v>0</v>
      </c>
      <c r="G2220" s="181">
        <v>0.70899999999999996</v>
      </c>
      <c r="H2220" s="181">
        <v>0.11700000000000001</v>
      </c>
      <c r="I2220" s="181">
        <v>0.26200000000000001</v>
      </c>
      <c r="J2220" s="184">
        <v>0.49422012260231701</v>
      </c>
      <c r="K2220" s="179">
        <f t="shared" si="139"/>
        <v>0.53844458657318106</v>
      </c>
      <c r="L2220" s="179">
        <f t="shared" si="140"/>
        <v>1</v>
      </c>
      <c r="M2220" s="179">
        <f t="shared" si="141"/>
        <v>0.6</v>
      </c>
    </row>
    <row r="2221" spans="1:13">
      <c r="A2221" s="180">
        <v>8320</v>
      </c>
      <c r="B2221" s="180" t="s">
        <v>97</v>
      </c>
      <c r="C2221" s="180" t="s">
        <v>94</v>
      </c>
      <c r="D2221" s="181">
        <v>0</v>
      </c>
      <c r="E2221" s="181">
        <v>49.3</v>
      </c>
      <c r="F2221" s="181">
        <v>0.33</v>
      </c>
      <c r="G2221" s="181">
        <v>0.70899999999999996</v>
      </c>
      <c r="H2221" s="181">
        <v>0.11700000000000001</v>
      </c>
      <c r="I2221" s="181">
        <v>0.26200000000000001</v>
      </c>
      <c r="J2221" s="184">
        <v>8.5949741833639307E-2</v>
      </c>
      <c r="K2221" s="179">
        <f t="shared" ref="K2221:K2224" si="145">((E2221*I2221*J2221/12)+(F2221*J2221))*0.765</f>
        <v>9.2471887580636819E-2</v>
      </c>
      <c r="L2221" s="179">
        <f t="shared" si="140"/>
        <v>0.2</v>
      </c>
      <c r="M2221" s="179">
        <f t="shared" si="141"/>
        <v>0</v>
      </c>
    </row>
    <row r="2222" spans="1:13">
      <c r="A2222" s="180">
        <v>8320</v>
      </c>
      <c r="B2222" s="180" t="s">
        <v>97</v>
      </c>
      <c r="C2222" s="180" t="s">
        <v>93</v>
      </c>
      <c r="D2222" s="181">
        <v>0</v>
      </c>
      <c r="E2222" s="181">
        <v>49.3</v>
      </c>
      <c r="F2222" s="181">
        <v>0.33</v>
      </c>
      <c r="G2222" s="181">
        <v>0.70899999999999996</v>
      </c>
      <c r="H2222" s="181">
        <v>0.11700000000000001</v>
      </c>
      <c r="I2222" s="181">
        <v>0.26200000000000001</v>
      </c>
      <c r="J2222" s="184">
        <v>0.524208022650688</v>
      </c>
      <c r="K2222" s="179">
        <f t="shared" si="145"/>
        <v>0.56398663108549585</v>
      </c>
      <c r="L2222" s="179">
        <f t="shared" si="140"/>
        <v>1.1000000000000001</v>
      </c>
      <c r="M2222" s="179">
        <f t="shared" si="141"/>
        <v>0.2</v>
      </c>
    </row>
    <row r="2223" spans="1:13">
      <c r="A2223" s="180">
        <v>8320</v>
      </c>
      <c r="B2223" s="180" t="s">
        <v>97</v>
      </c>
      <c r="C2223" s="180" t="s">
        <v>92</v>
      </c>
      <c r="D2223" s="181">
        <v>0</v>
      </c>
      <c r="E2223" s="181">
        <v>49.3</v>
      </c>
      <c r="F2223" s="181">
        <v>0.33</v>
      </c>
      <c r="G2223" s="181">
        <v>0.70899999999999996</v>
      </c>
      <c r="H2223" s="181">
        <v>0.11700000000000001</v>
      </c>
      <c r="I2223" s="181">
        <v>0.26200000000000001</v>
      </c>
      <c r="J2223" s="184">
        <v>5.7636881499538897E-2</v>
      </c>
      <c r="K2223" s="179">
        <f t="shared" si="145"/>
        <v>6.2010555387588789E-2</v>
      </c>
      <c r="L2223" s="179">
        <f t="shared" si="140"/>
        <v>0.1</v>
      </c>
      <c r="M2223" s="179">
        <f t="shared" si="141"/>
        <v>0</v>
      </c>
    </row>
    <row r="2224" spans="1:13">
      <c r="A2224" s="180">
        <v>8320</v>
      </c>
      <c r="B2224" s="180" t="s">
        <v>97</v>
      </c>
      <c r="C2224" s="180" t="s">
        <v>94</v>
      </c>
      <c r="D2224" s="181">
        <v>0</v>
      </c>
      <c r="E2224" s="181">
        <v>49.3</v>
      </c>
      <c r="F2224" s="181">
        <v>0.33</v>
      </c>
      <c r="G2224" s="181">
        <v>0.70899999999999996</v>
      </c>
      <c r="H2224" s="181">
        <v>0.11700000000000001</v>
      </c>
      <c r="I2224" s="181">
        <v>0.26200000000000001</v>
      </c>
      <c r="J2224" s="184">
        <v>3.7675447804562499</v>
      </c>
      <c r="K2224" s="179">
        <f t="shared" si="145"/>
        <v>4.053438322917807</v>
      </c>
      <c r="L2224" s="179">
        <f t="shared" si="140"/>
        <v>7.8</v>
      </c>
      <c r="M2224" s="179">
        <f t="shared" si="141"/>
        <v>1.3</v>
      </c>
    </row>
    <row r="2225" spans="1:13">
      <c r="A2225" s="180">
        <v>8320</v>
      </c>
      <c r="B2225" s="180" t="s">
        <v>96</v>
      </c>
      <c r="C2225" s="180" t="s">
        <v>94</v>
      </c>
      <c r="D2225" s="181">
        <v>0.8</v>
      </c>
      <c r="E2225" s="181">
        <v>49.9</v>
      </c>
      <c r="F2225" s="181">
        <v>0</v>
      </c>
      <c r="G2225" s="181">
        <v>0.70899999999999996</v>
      </c>
      <c r="H2225" s="181">
        <v>0.11700000000000001</v>
      </c>
      <c r="I2225" s="181">
        <v>0.26200000000000001</v>
      </c>
      <c r="J2225" s="184">
        <v>7.2774308371207699</v>
      </c>
      <c r="K2225" s="179">
        <f t="shared" si="139"/>
        <v>7.9286396065291269</v>
      </c>
      <c r="L2225" s="179">
        <f t="shared" si="140"/>
        <v>15.3</v>
      </c>
      <c r="M2225" s="179">
        <f t="shared" si="141"/>
        <v>8.3000000000000007</v>
      </c>
    </row>
    <row r="2226" spans="1:13">
      <c r="A2226" s="180">
        <v>8320</v>
      </c>
      <c r="B2226" s="180" t="s">
        <v>96</v>
      </c>
      <c r="C2226" s="180" t="s">
        <v>94</v>
      </c>
      <c r="D2226" s="181">
        <v>0.8</v>
      </c>
      <c r="E2226" s="181">
        <v>49.9</v>
      </c>
      <c r="F2226" s="181">
        <v>0</v>
      </c>
      <c r="G2226" s="181">
        <v>0.70899999999999996</v>
      </c>
      <c r="H2226" s="181">
        <v>0.11700000000000001</v>
      </c>
      <c r="I2226" s="181">
        <v>0.26200000000000001</v>
      </c>
      <c r="J2226" s="184">
        <v>3.6611349506891302</v>
      </c>
      <c r="K2226" s="179">
        <f t="shared" si="139"/>
        <v>3.9887455098599625</v>
      </c>
      <c r="L2226" s="179">
        <f t="shared" si="140"/>
        <v>7.7</v>
      </c>
      <c r="M2226" s="179">
        <f t="shared" si="141"/>
        <v>4.2</v>
      </c>
    </row>
    <row r="2227" spans="1:13">
      <c r="A2227" s="180">
        <v>8320</v>
      </c>
      <c r="B2227" s="180" t="s">
        <v>96</v>
      </c>
      <c r="C2227" s="180" t="s">
        <v>94</v>
      </c>
      <c r="D2227" s="181">
        <v>0.8</v>
      </c>
      <c r="E2227" s="181">
        <v>49.9</v>
      </c>
      <c r="F2227" s="181">
        <v>0</v>
      </c>
      <c r="G2227" s="181">
        <v>0.70899999999999996</v>
      </c>
      <c r="H2227" s="181">
        <v>0.11700000000000001</v>
      </c>
      <c r="I2227" s="181">
        <v>0.26200000000000001</v>
      </c>
      <c r="J2227" s="184">
        <v>1.3979197575324001</v>
      </c>
      <c r="K2227" s="179">
        <f t="shared" si="139"/>
        <v>1.5230102771689245</v>
      </c>
      <c r="L2227" s="179">
        <f t="shared" si="140"/>
        <v>2.9</v>
      </c>
      <c r="M2227" s="179">
        <f t="shared" si="141"/>
        <v>1.6</v>
      </c>
    </row>
    <row r="2228" spans="1:13">
      <c r="A2228" s="180">
        <v>8320</v>
      </c>
      <c r="B2228" s="180" t="s">
        <v>96</v>
      </c>
      <c r="C2228" s="180" t="s">
        <v>94</v>
      </c>
      <c r="D2228" s="181">
        <v>0.8</v>
      </c>
      <c r="E2228" s="181">
        <v>49.9</v>
      </c>
      <c r="F2228" s="181">
        <v>0</v>
      </c>
      <c r="G2228" s="181">
        <v>0.70899999999999996</v>
      </c>
      <c r="H2228" s="181">
        <v>0.11700000000000001</v>
      </c>
      <c r="I2228" s="181">
        <v>0.26200000000000001</v>
      </c>
      <c r="J2228" s="184">
        <v>4.52816454080609</v>
      </c>
      <c r="K2228" s="179">
        <f t="shared" si="139"/>
        <v>4.9333597977992216</v>
      </c>
      <c r="L2228" s="179">
        <f t="shared" si="140"/>
        <v>9.5</v>
      </c>
      <c r="M2228" s="179">
        <f t="shared" si="141"/>
        <v>5.2</v>
      </c>
    </row>
    <row r="2229" spans="1:13">
      <c r="A2229" s="180">
        <v>8320</v>
      </c>
      <c r="B2229" s="180" t="s">
        <v>96</v>
      </c>
      <c r="C2229" s="180" t="s">
        <v>94</v>
      </c>
      <c r="D2229" s="181">
        <v>0.8</v>
      </c>
      <c r="E2229" s="181">
        <v>49.9</v>
      </c>
      <c r="F2229" s="181">
        <v>0</v>
      </c>
      <c r="G2229" s="181">
        <v>0.70899999999999996</v>
      </c>
      <c r="H2229" s="181">
        <v>0.11700000000000001</v>
      </c>
      <c r="I2229" s="181">
        <v>0.26200000000000001</v>
      </c>
      <c r="J2229" s="184">
        <v>2.2292225191000001E-6</v>
      </c>
      <c r="K2229" s="179">
        <f t="shared" si="139"/>
        <v>2.4287007808507984E-6</v>
      </c>
      <c r="L2229" s="179">
        <f t="shared" si="140"/>
        <v>0</v>
      </c>
      <c r="M2229" s="179">
        <f t="shared" si="141"/>
        <v>0</v>
      </c>
    </row>
    <row r="2230" spans="1:13">
      <c r="A2230" s="180">
        <v>8320</v>
      </c>
      <c r="B2230" s="180" t="s">
        <v>97</v>
      </c>
      <c r="C2230" s="180" t="s">
        <v>92</v>
      </c>
      <c r="D2230" s="181">
        <v>0</v>
      </c>
      <c r="E2230" s="181">
        <v>49.3</v>
      </c>
      <c r="F2230" s="181">
        <v>0.33</v>
      </c>
      <c r="G2230" s="181">
        <v>0.70899999999999996</v>
      </c>
      <c r="H2230" s="181">
        <v>0.11700000000000001</v>
      </c>
      <c r="I2230" s="181">
        <v>0.26200000000000001</v>
      </c>
      <c r="J2230" s="184">
        <v>0.54138212593097401</v>
      </c>
      <c r="K2230" s="179">
        <f t="shared" ref="K2230:K2244" si="146">((E2230*I2230*J2230/12)+(F2230*J2230))*0.765</f>
        <v>0.58246396113852561</v>
      </c>
      <c r="L2230" s="179">
        <f t="shared" si="140"/>
        <v>1.1000000000000001</v>
      </c>
      <c r="M2230" s="179">
        <f t="shared" si="141"/>
        <v>0.2</v>
      </c>
    </row>
    <row r="2231" spans="1:13">
      <c r="A2231" s="180">
        <v>8320</v>
      </c>
      <c r="B2231" s="180" t="s">
        <v>97</v>
      </c>
      <c r="C2231" s="180" t="s">
        <v>92</v>
      </c>
      <c r="D2231" s="181">
        <v>0</v>
      </c>
      <c r="E2231" s="181">
        <v>49.3</v>
      </c>
      <c r="F2231" s="181">
        <v>0.33</v>
      </c>
      <c r="G2231" s="181">
        <v>0.70899999999999996</v>
      </c>
      <c r="H2231" s="181">
        <v>0.11700000000000001</v>
      </c>
      <c r="I2231" s="181">
        <v>0.26200000000000001</v>
      </c>
      <c r="J2231" s="184">
        <v>2.7703135424233101</v>
      </c>
      <c r="K2231" s="179">
        <f t="shared" si="146"/>
        <v>2.9805339375414039</v>
      </c>
      <c r="L2231" s="179">
        <f t="shared" si="140"/>
        <v>5.8</v>
      </c>
      <c r="M2231" s="179">
        <f t="shared" si="141"/>
        <v>0.9</v>
      </c>
    </row>
    <row r="2232" spans="1:13">
      <c r="A2232" s="180">
        <v>8320</v>
      </c>
      <c r="B2232" s="180" t="s">
        <v>97</v>
      </c>
      <c r="C2232" s="180" t="s">
        <v>94</v>
      </c>
      <c r="D2232" s="181">
        <v>0</v>
      </c>
      <c r="E2232" s="181">
        <v>49.3</v>
      </c>
      <c r="F2232" s="181">
        <v>0.33</v>
      </c>
      <c r="G2232" s="181">
        <v>0.70899999999999996</v>
      </c>
      <c r="H2232" s="181">
        <v>0.11700000000000001</v>
      </c>
      <c r="I2232" s="181">
        <v>0.26200000000000001</v>
      </c>
      <c r="J2232" s="184">
        <v>0.55722631163262204</v>
      </c>
      <c r="K2232" s="179">
        <f t="shared" si="146"/>
        <v>0.59951045514481816</v>
      </c>
      <c r="L2232" s="179">
        <f t="shared" si="140"/>
        <v>1.2</v>
      </c>
      <c r="M2232" s="179">
        <f t="shared" si="141"/>
        <v>0.2</v>
      </c>
    </row>
    <row r="2233" spans="1:13">
      <c r="A2233" s="180">
        <v>8320</v>
      </c>
      <c r="B2233" s="180" t="s">
        <v>97</v>
      </c>
      <c r="C2233" s="180" t="s">
        <v>94</v>
      </c>
      <c r="D2233" s="181">
        <v>0</v>
      </c>
      <c r="E2233" s="181">
        <v>49.3</v>
      </c>
      <c r="F2233" s="181">
        <v>0.33</v>
      </c>
      <c r="G2233" s="181">
        <v>0.70899999999999996</v>
      </c>
      <c r="H2233" s="181">
        <v>0.11700000000000001</v>
      </c>
      <c r="I2233" s="181">
        <v>0.26200000000000001</v>
      </c>
      <c r="J2233" s="184">
        <v>0.55994470373643301</v>
      </c>
      <c r="K2233" s="179">
        <f t="shared" si="146"/>
        <v>0.60243512767624074</v>
      </c>
      <c r="L2233" s="179">
        <f t="shared" si="140"/>
        <v>1.2</v>
      </c>
      <c r="M2233" s="179">
        <f t="shared" si="141"/>
        <v>0.2</v>
      </c>
    </row>
    <row r="2234" spans="1:13">
      <c r="A2234" s="180">
        <v>8320</v>
      </c>
      <c r="B2234" s="180" t="s">
        <v>97</v>
      </c>
      <c r="C2234" s="180" t="s">
        <v>94</v>
      </c>
      <c r="D2234" s="181">
        <v>0</v>
      </c>
      <c r="E2234" s="181">
        <v>49.3</v>
      </c>
      <c r="F2234" s="181">
        <v>0.33</v>
      </c>
      <c r="G2234" s="181">
        <v>0.70899999999999996</v>
      </c>
      <c r="H2234" s="181">
        <v>0.11700000000000001</v>
      </c>
      <c r="I2234" s="181">
        <v>0.26200000000000001</v>
      </c>
      <c r="J2234" s="184">
        <v>1.2713686767655901</v>
      </c>
      <c r="K2234" s="179">
        <f t="shared" si="146"/>
        <v>1.3678442639067625</v>
      </c>
      <c r="L2234" s="179">
        <f t="shared" si="140"/>
        <v>2.6</v>
      </c>
      <c r="M2234" s="179">
        <f t="shared" si="141"/>
        <v>0.4</v>
      </c>
    </row>
    <row r="2235" spans="1:13">
      <c r="A2235" s="180">
        <v>8320</v>
      </c>
      <c r="B2235" s="180" t="s">
        <v>97</v>
      </c>
      <c r="C2235" s="180" t="s">
        <v>92</v>
      </c>
      <c r="D2235" s="181">
        <v>0</v>
      </c>
      <c r="E2235" s="181">
        <v>49.3</v>
      </c>
      <c r="F2235" s="181">
        <v>0.33</v>
      </c>
      <c r="G2235" s="181">
        <v>0.70899999999999996</v>
      </c>
      <c r="H2235" s="181">
        <v>0.11700000000000001</v>
      </c>
      <c r="I2235" s="181">
        <v>0.26200000000000001</v>
      </c>
      <c r="J2235" s="184">
        <v>6.8669777126063396</v>
      </c>
      <c r="K2235" s="179">
        <f t="shared" si="146"/>
        <v>7.3880662991164749</v>
      </c>
      <c r="L2235" s="179">
        <f t="shared" si="140"/>
        <v>14.3</v>
      </c>
      <c r="M2235" s="179">
        <f t="shared" si="141"/>
        <v>2.4</v>
      </c>
    </row>
    <row r="2236" spans="1:13">
      <c r="A2236" s="180">
        <v>8320</v>
      </c>
      <c r="B2236" s="180" t="s">
        <v>97</v>
      </c>
      <c r="C2236" s="180" t="s">
        <v>91</v>
      </c>
      <c r="D2236" s="181">
        <v>0</v>
      </c>
      <c r="E2236" s="181">
        <v>49.3</v>
      </c>
      <c r="F2236" s="181">
        <v>0.33</v>
      </c>
      <c r="G2236" s="181">
        <v>0.70899999999999996</v>
      </c>
      <c r="H2236" s="181">
        <v>0.11700000000000001</v>
      </c>
      <c r="I2236" s="181">
        <v>0.26200000000000001</v>
      </c>
      <c r="J2236" s="184">
        <v>3.7515925302618198</v>
      </c>
      <c r="K2236" s="179">
        <f t="shared" si="146"/>
        <v>4.0362755641338097</v>
      </c>
      <c r="L2236" s="179">
        <f t="shared" si="140"/>
        <v>7.8</v>
      </c>
      <c r="M2236" s="179">
        <f t="shared" si="141"/>
        <v>1.3</v>
      </c>
    </row>
    <row r="2237" spans="1:13">
      <c r="A2237" s="180">
        <v>8320</v>
      </c>
      <c r="B2237" s="180" t="s">
        <v>97</v>
      </c>
      <c r="C2237" s="180" t="s">
        <v>92</v>
      </c>
      <c r="D2237" s="181">
        <v>0</v>
      </c>
      <c r="E2237" s="181">
        <v>49.3</v>
      </c>
      <c r="F2237" s="181">
        <v>0.33</v>
      </c>
      <c r="G2237" s="181">
        <v>0.70899999999999996</v>
      </c>
      <c r="H2237" s="181">
        <v>0.11700000000000001</v>
      </c>
      <c r="I2237" s="181">
        <v>0.26200000000000001</v>
      </c>
      <c r="J2237" s="184">
        <v>16.374367820500002</v>
      </c>
      <c r="K2237" s="179">
        <f t="shared" si="146"/>
        <v>17.616908067414958</v>
      </c>
      <c r="L2237" s="179">
        <f t="shared" si="140"/>
        <v>34</v>
      </c>
      <c r="M2237" s="179">
        <f t="shared" si="141"/>
        <v>5.6</v>
      </c>
    </row>
    <row r="2238" spans="1:13">
      <c r="A2238" s="180">
        <v>8320</v>
      </c>
      <c r="B2238" s="180" t="s">
        <v>97</v>
      </c>
      <c r="D2238" s="181">
        <v>0</v>
      </c>
      <c r="E2238" s="181">
        <v>49.3</v>
      </c>
      <c r="F2238" s="181">
        <v>0.33</v>
      </c>
      <c r="G2238" s="181">
        <v>0.70899999999999996</v>
      </c>
      <c r="H2238" s="181">
        <v>0.11700000000000001</v>
      </c>
      <c r="I2238" s="181">
        <v>0.26200000000000001</v>
      </c>
      <c r="J2238" s="184">
        <v>2.446559475156E-5</v>
      </c>
      <c r="K2238" s="179">
        <f t="shared" si="146"/>
        <v>2.6322123594491314E-5</v>
      </c>
      <c r="L2238" s="179">
        <f t="shared" si="140"/>
        <v>0</v>
      </c>
      <c r="M2238" s="179">
        <f t="shared" si="141"/>
        <v>0</v>
      </c>
    </row>
    <row r="2239" spans="1:13">
      <c r="A2239" s="180">
        <v>8320</v>
      </c>
      <c r="B2239" s="180" t="s">
        <v>97</v>
      </c>
      <c r="C2239" s="180" t="s">
        <v>92</v>
      </c>
      <c r="D2239" s="181">
        <v>0</v>
      </c>
      <c r="E2239" s="181">
        <v>49.3</v>
      </c>
      <c r="F2239" s="181">
        <v>0.33</v>
      </c>
      <c r="G2239" s="181">
        <v>0.70899999999999996</v>
      </c>
      <c r="H2239" s="181">
        <v>0.11700000000000001</v>
      </c>
      <c r="I2239" s="181">
        <v>0.26200000000000001</v>
      </c>
      <c r="J2239" s="184">
        <v>0.39669966636133103</v>
      </c>
      <c r="K2239" s="179">
        <f t="shared" si="146"/>
        <v>0.42680252631874444</v>
      </c>
      <c r="L2239" s="179">
        <f t="shared" si="140"/>
        <v>0.8</v>
      </c>
      <c r="M2239" s="179">
        <f t="shared" si="141"/>
        <v>0.1</v>
      </c>
    </row>
    <row r="2240" spans="1:13">
      <c r="A2240" s="180">
        <v>8320</v>
      </c>
      <c r="B2240" s="180" t="s">
        <v>97</v>
      </c>
      <c r="C2240" s="180" t="s">
        <v>92</v>
      </c>
      <c r="D2240" s="181">
        <v>0</v>
      </c>
      <c r="E2240" s="181">
        <v>49.3</v>
      </c>
      <c r="F2240" s="181">
        <v>0.33</v>
      </c>
      <c r="G2240" s="181">
        <v>0.70899999999999996</v>
      </c>
      <c r="H2240" s="181">
        <v>0.11700000000000001</v>
      </c>
      <c r="I2240" s="181">
        <v>0.26200000000000001</v>
      </c>
      <c r="J2240" s="184">
        <v>0.11865257762994801</v>
      </c>
      <c r="K2240" s="179">
        <f t="shared" si="146"/>
        <v>0.12765632084138573</v>
      </c>
      <c r="L2240" s="179">
        <f t="shared" si="140"/>
        <v>0.2</v>
      </c>
      <c r="M2240" s="179">
        <f t="shared" si="141"/>
        <v>0</v>
      </c>
    </row>
    <row r="2241" spans="1:13">
      <c r="A2241" s="180">
        <v>8320</v>
      </c>
      <c r="B2241" s="180" t="s">
        <v>97</v>
      </c>
      <c r="C2241" s="180" t="s">
        <v>92</v>
      </c>
      <c r="D2241" s="181">
        <v>0</v>
      </c>
      <c r="E2241" s="181">
        <v>49.3</v>
      </c>
      <c r="F2241" s="181">
        <v>0.33</v>
      </c>
      <c r="G2241" s="181">
        <v>0.70899999999999996</v>
      </c>
      <c r="H2241" s="181">
        <v>0.11700000000000001</v>
      </c>
      <c r="I2241" s="181">
        <v>0.26200000000000001</v>
      </c>
      <c r="J2241" s="184">
        <v>10.6655770106</v>
      </c>
      <c r="K2241" s="179">
        <f t="shared" si="146"/>
        <v>11.474915657289612</v>
      </c>
      <c r="L2241" s="179">
        <f t="shared" si="140"/>
        <v>22.1</v>
      </c>
      <c r="M2241" s="179">
        <f t="shared" si="141"/>
        <v>3.7</v>
      </c>
    </row>
    <row r="2242" spans="1:13">
      <c r="A2242" s="180">
        <v>8320</v>
      </c>
      <c r="B2242" s="180" t="s">
        <v>97</v>
      </c>
      <c r="C2242" s="180" t="s">
        <v>93</v>
      </c>
      <c r="D2242" s="181">
        <v>0</v>
      </c>
      <c r="E2242" s="181">
        <v>49.3</v>
      </c>
      <c r="F2242" s="181">
        <v>0.33</v>
      </c>
      <c r="G2242" s="181">
        <v>0.70899999999999996</v>
      </c>
      <c r="H2242" s="181">
        <v>0.11700000000000001</v>
      </c>
      <c r="I2242" s="181">
        <v>0.26200000000000001</v>
      </c>
      <c r="J2242" s="184">
        <v>0.35281851595060798</v>
      </c>
      <c r="K2242" s="179">
        <f t="shared" si="146"/>
        <v>0.37959153160111692</v>
      </c>
      <c r="L2242" s="179">
        <f t="shared" si="140"/>
        <v>0.7</v>
      </c>
      <c r="M2242" s="179">
        <f t="shared" si="141"/>
        <v>0.1</v>
      </c>
    </row>
    <row r="2243" spans="1:13">
      <c r="A2243" s="180">
        <v>8320</v>
      </c>
      <c r="B2243" s="180" t="s">
        <v>97</v>
      </c>
      <c r="C2243" s="180" t="s">
        <v>92</v>
      </c>
      <c r="D2243" s="181">
        <v>0</v>
      </c>
      <c r="E2243" s="181">
        <v>49.3</v>
      </c>
      <c r="F2243" s="181">
        <v>0.33</v>
      </c>
      <c r="G2243" s="181">
        <v>0.70899999999999996</v>
      </c>
      <c r="H2243" s="181">
        <v>0.11700000000000001</v>
      </c>
      <c r="I2243" s="181">
        <v>0.26200000000000001</v>
      </c>
      <c r="J2243" s="184">
        <v>0.55347546094292799</v>
      </c>
      <c r="K2243" s="179">
        <f t="shared" si="146"/>
        <v>0.59547497771452551</v>
      </c>
      <c r="L2243" s="179">
        <f t="shared" ref="L2243:L2306" si="147">ROUND(2.721*G2243*K2243,1)</f>
        <v>1.1000000000000001</v>
      </c>
      <c r="M2243" s="179">
        <f t="shared" ref="M2243:M2306" si="148">ROUND((2.721*H2243*K2243)+(D2243*J2243),1)</f>
        <v>0.2</v>
      </c>
    </row>
    <row r="2244" spans="1:13">
      <c r="A2244" s="180">
        <v>8320</v>
      </c>
      <c r="B2244" s="180" t="s">
        <v>97</v>
      </c>
      <c r="C2244" s="180" t="s">
        <v>92</v>
      </c>
      <c r="D2244" s="181">
        <v>0</v>
      </c>
      <c r="E2244" s="181">
        <v>49.3</v>
      </c>
      <c r="F2244" s="181">
        <v>0.33</v>
      </c>
      <c r="G2244" s="181">
        <v>0.70899999999999996</v>
      </c>
      <c r="H2244" s="181">
        <v>0.11700000000000001</v>
      </c>
      <c r="I2244" s="181">
        <v>0.26200000000000001</v>
      </c>
      <c r="J2244" s="184">
        <v>8.9700096833617309</v>
      </c>
      <c r="K2244" s="179">
        <f t="shared" si="146"/>
        <v>9.6506831706666887</v>
      </c>
      <c r="L2244" s="179">
        <f t="shared" si="147"/>
        <v>18.600000000000001</v>
      </c>
      <c r="M2244" s="179">
        <f t="shared" si="148"/>
        <v>3.1</v>
      </c>
    </row>
    <row r="2245" spans="1:13">
      <c r="A2245" s="180">
        <v>8320</v>
      </c>
      <c r="B2245" s="180" t="s">
        <v>96</v>
      </c>
      <c r="C2245" s="180" t="s">
        <v>94</v>
      </c>
      <c r="D2245" s="181">
        <v>0.8</v>
      </c>
      <c r="E2245" s="181">
        <v>49.9</v>
      </c>
      <c r="F2245" s="181">
        <v>0</v>
      </c>
      <c r="G2245" s="181">
        <v>0.70899999999999996</v>
      </c>
      <c r="H2245" s="181">
        <v>0.11700000000000001</v>
      </c>
      <c r="I2245" s="181">
        <v>0.26200000000000001</v>
      </c>
      <c r="J2245" s="184">
        <v>0.32607859011082702</v>
      </c>
      <c r="K2245" s="179">
        <f t="shared" ref="K2245:K2306" si="149">(E2245*I2245*J2245/12)+(F2245*J2245)</f>
        <v>0.35525718928257755</v>
      </c>
      <c r="L2245" s="179">
        <f t="shared" si="147"/>
        <v>0.7</v>
      </c>
      <c r="M2245" s="179">
        <f t="shared" si="148"/>
        <v>0.4</v>
      </c>
    </row>
    <row r="2246" spans="1:13">
      <c r="A2246" s="180">
        <v>8320</v>
      </c>
      <c r="B2246" s="180" t="s">
        <v>96</v>
      </c>
      <c r="C2246" s="180" t="s">
        <v>94</v>
      </c>
      <c r="D2246" s="181">
        <v>0.8</v>
      </c>
      <c r="E2246" s="181">
        <v>49.9</v>
      </c>
      <c r="F2246" s="181">
        <v>0</v>
      </c>
      <c r="G2246" s="181">
        <v>0.70899999999999996</v>
      </c>
      <c r="H2246" s="181">
        <v>0.11700000000000001</v>
      </c>
      <c r="I2246" s="181">
        <v>0.26200000000000001</v>
      </c>
      <c r="J2246" s="184">
        <v>0.11315947776483699</v>
      </c>
      <c r="K2246" s="179">
        <f t="shared" si="149"/>
        <v>0.12328536503349384</v>
      </c>
      <c r="L2246" s="179">
        <f t="shared" si="147"/>
        <v>0.2</v>
      </c>
      <c r="M2246" s="179">
        <f t="shared" si="148"/>
        <v>0.1</v>
      </c>
    </row>
    <row r="2247" spans="1:13">
      <c r="A2247" s="180">
        <v>8320</v>
      </c>
      <c r="B2247" s="180" t="s">
        <v>97</v>
      </c>
      <c r="C2247" s="180" t="s">
        <v>92</v>
      </c>
      <c r="D2247" s="181">
        <v>0</v>
      </c>
      <c r="E2247" s="181">
        <v>49.3</v>
      </c>
      <c r="F2247" s="181">
        <v>0.33</v>
      </c>
      <c r="G2247" s="181">
        <v>0.70899999999999996</v>
      </c>
      <c r="H2247" s="181">
        <v>0.11700000000000001</v>
      </c>
      <c r="I2247" s="181">
        <v>0.26200000000000001</v>
      </c>
      <c r="J2247" s="184">
        <v>3.3668817429283999</v>
      </c>
      <c r="K2247" s="179">
        <f t="shared" ref="K2247:K2249" si="150">((E2247*I2247*J2247/12)+(F2247*J2247))*0.765</f>
        <v>3.6223716719474717</v>
      </c>
      <c r="L2247" s="179">
        <f t="shared" si="147"/>
        <v>7</v>
      </c>
      <c r="M2247" s="179">
        <f t="shared" si="148"/>
        <v>1.2</v>
      </c>
    </row>
    <row r="2248" spans="1:13">
      <c r="A2248" s="180">
        <v>8320</v>
      </c>
      <c r="B2248" s="180" t="s">
        <v>97</v>
      </c>
      <c r="C2248" s="180" t="s">
        <v>94</v>
      </c>
      <c r="D2248" s="181">
        <v>0</v>
      </c>
      <c r="E2248" s="181">
        <v>49.3</v>
      </c>
      <c r="F2248" s="181">
        <v>0.33</v>
      </c>
      <c r="G2248" s="181">
        <v>0.70899999999999996</v>
      </c>
      <c r="H2248" s="181">
        <v>0.11700000000000001</v>
      </c>
      <c r="I2248" s="181">
        <v>0.26200000000000001</v>
      </c>
      <c r="J2248" s="184">
        <v>3.3151063251817998</v>
      </c>
      <c r="K2248" s="179">
        <f t="shared" si="150"/>
        <v>3.5666673672321521</v>
      </c>
      <c r="L2248" s="179">
        <f t="shared" si="147"/>
        <v>6.9</v>
      </c>
      <c r="M2248" s="179">
        <f t="shared" si="148"/>
        <v>1.1000000000000001</v>
      </c>
    </row>
    <row r="2249" spans="1:13">
      <c r="A2249" s="180">
        <v>8320</v>
      </c>
      <c r="B2249" s="180" t="s">
        <v>97</v>
      </c>
      <c r="C2249" s="180" t="s">
        <v>94</v>
      </c>
      <c r="D2249" s="181">
        <v>0</v>
      </c>
      <c r="E2249" s="181">
        <v>49.3</v>
      </c>
      <c r="F2249" s="181">
        <v>0.33</v>
      </c>
      <c r="G2249" s="181">
        <v>0.70899999999999996</v>
      </c>
      <c r="H2249" s="181">
        <v>0.11700000000000001</v>
      </c>
      <c r="I2249" s="181">
        <v>0.26200000000000001</v>
      </c>
      <c r="J2249" s="184">
        <v>0.608070725194786</v>
      </c>
      <c r="K2249" s="179">
        <f t="shared" si="150"/>
        <v>0.65421310805242316</v>
      </c>
      <c r="L2249" s="179">
        <f t="shared" si="147"/>
        <v>1.3</v>
      </c>
      <c r="M2249" s="179">
        <f t="shared" si="148"/>
        <v>0.2</v>
      </c>
    </row>
    <row r="2250" spans="1:13">
      <c r="A2250" s="180">
        <v>8320</v>
      </c>
      <c r="B2250" s="180" t="s">
        <v>96</v>
      </c>
      <c r="C2250" s="180" t="s">
        <v>94</v>
      </c>
      <c r="D2250" s="181">
        <v>0.8</v>
      </c>
      <c r="E2250" s="181">
        <v>49.9</v>
      </c>
      <c r="F2250" s="181">
        <v>0</v>
      </c>
      <c r="G2250" s="181">
        <v>0.70899999999999996</v>
      </c>
      <c r="H2250" s="181">
        <v>0.11700000000000001</v>
      </c>
      <c r="I2250" s="181">
        <v>0.26200000000000001</v>
      </c>
      <c r="J2250" s="184">
        <v>3.3576805660495403E-2</v>
      </c>
      <c r="K2250" s="179">
        <f t="shared" si="149"/>
        <v>3.6581370153682069E-2</v>
      </c>
      <c r="L2250" s="179">
        <f t="shared" si="147"/>
        <v>0.1</v>
      </c>
      <c r="M2250" s="179">
        <f t="shared" si="148"/>
        <v>0</v>
      </c>
    </row>
    <row r="2251" spans="1:13">
      <c r="A2251" s="180">
        <v>8320</v>
      </c>
      <c r="B2251" s="180" t="s">
        <v>96</v>
      </c>
      <c r="C2251" s="180" t="s">
        <v>94</v>
      </c>
      <c r="D2251" s="181">
        <v>0.8</v>
      </c>
      <c r="E2251" s="181">
        <v>49.9</v>
      </c>
      <c r="F2251" s="181">
        <v>0</v>
      </c>
      <c r="G2251" s="181">
        <v>0.70899999999999996</v>
      </c>
      <c r="H2251" s="181">
        <v>0.11700000000000001</v>
      </c>
      <c r="I2251" s="181">
        <v>0.26200000000000001</v>
      </c>
      <c r="J2251" s="184">
        <v>8.8664874263118906E-2</v>
      </c>
      <c r="K2251" s="179">
        <f t="shared" si="149"/>
        <v>9.6598902761763653E-2</v>
      </c>
      <c r="L2251" s="179">
        <f t="shared" si="147"/>
        <v>0.2</v>
      </c>
      <c r="M2251" s="179">
        <f t="shared" si="148"/>
        <v>0.1</v>
      </c>
    </row>
    <row r="2252" spans="1:13">
      <c r="A2252" s="180">
        <v>8320</v>
      </c>
      <c r="B2252" s="180" t="s">
        <v>96</v>
      </c>
      <c r="C2252" s="180" t="s">
        <v>94</v>
      </c>
      <c r="D2252" s="181">
        <v>0.8</v>
      </c>
      <c r="E2252" s="181">
        <v>49.9</v>
      </c>
      <c r="F2252" s="181">
        <v>0</v>
      </c>
      <c r="G2252" s="181">
        <v>0.70899999999999996</v>
      </c>
      <c r="H2252" s="181">
        <v>0.11700000000000001</v>
      </c>
      <c r="I2252" s="181">
        <v>0.26200000000000001</v>
      </c>
      <c r="J2252" s="184">
        <v>0.21294565645820199</v>
      </c>
      <c r="K2252" s="179">
        <f t="shared" si="149"/>
        <v>0.23200074361693676</v>
      </c>
      <c r="L2252" s="179">
        <f t="shared" si="147"/>
        <v>0.4</v>
      </c>
      <c r="M2252" s="179">
        <f t="shared" si="148"/>
        <v>0.2</v>
      </c>
    </row>
    <row r="2253" spans="1:13">
      <c r="A2253" s="180">
        <v>8320</v>
      </c>
      <c r="B2253" s="180" t="s">
        <v>96</v>
      </c>
      <c r="C2253" s="180" t="s">
        <v>94</v>
      </c>
      <c r="D2253" s="181">
        <v>0.8</v>
      </c>
      <c r="E2253" s="181">
        <v>49.9</v>
      </c>
      <c r="F2253" s="181">
        <v>0</v>
      </c>
      <c r="G2253" s="181">
        <v>0.70899999999999996</v>
      </c>
      <c r="H2253" s="181">
        <v>0.11700000000000001</v>
      </c>
      <c r="I2253" s="181">
        <v>0.26200000000000001</v>
      </c>
      <c r="J2253" s="184">
        <v>0.61179616198046605</v>
      </c>
      <c r="K2253" s="179">
        <f t="shared" si="149"/>
        <v>0.66654172187501814</v>
      </c>
      <c r="L2253" s="179">
        <f t="shared" si="147"/>
        <v>1.3</v>
      </c>
      <c r="M2253" s="179">
        <f t="shared" si="148"/>
        <v>0.7</v>
      </c>
    </row>
    <row r="2254" spans="1:13">
      <c r="A2254" s="180">
        <v>8320</v>
      </c>
      <c r="B2254" s="180" t="s">
        <v>97</v>
      </c>
      <c r="C2254" s="180" t="s">
        <v>94</v>
      </c>
      <c r="D2254" s="181">
        <v>0</v>
      </c>
      <c r="E2254" s="181">
        <v>49.3</v>
      </c>
      <c r="F2254" s="181">
        <v>0.33</v>
      </c>
      <c r="G2254" s="181">
        <v>0.70899999999999996</v>
      </c>
      <c r="H2254" s="181">
        <v>0.11700000000000001</v>
      </c>
      <c r="I2254" s="181">
        <v>0.26200000000000001</v>
      </c>
      <c r="J2254" s="184">
        <v>9.1026183548558195E-2</v>
      </c>
      <c r="K2254" s="179">
        <f t="shared" ref="K2254:K2259" si="151">((E2254*I2254*J2254/12)+(F2254*J2254))*0.765</f>
        <v>9.7933546191319318E-2</v>
      </c>
      <c r="L2254" s="179">
        <f t="shared" si="147"/>
        <v>0.2</v>
      </c>
      <c r="M2254" s="179">
        <f t="shared" si="148"/>
        <v>0</v>
      </c>
    </row>
    <row r="2255" spans="1:13">
      <c r="A2255" s="180">
        <v>8320</v>
      </c>
      <c r="B2255" s="180" t="s">
        <v>97</v>
      </c>
      <c r="C2255" s="180" t="s">
        <v>94</v>
      </c>
      <c r="D2255" s="181">
        <v>0</v>
      </c>
      <c r="E2255" s="181">
        <v>49.3</v>
      </c>
      <c r="F2255" s="181">
        <v>0.33</v>
      </c>
      <c r="G2255" s="181">
        <v>0.70899999999999996</v>
      </c>
      <c r="H2255" s="181">
        <v>0.11700000000000001</v>
      </c>
      <c r="I2255" s="181">
        <v>0.26200000000000001</v>
      </c>
      <c r="J2255" s="184">
        <v>0.52156277288703101</v>
      </c>
      <c r="K2255" s="179">
        <f t="shared" si="151"/>
        <v>0.56114065117271084</v>
      </c>
      <c r="L2255" s="179">
        <f t="shared" si="147"/>
        <v>1.1000000000000001</v>
      </c>
      <c r="M2255" s="179">
        <f t="shared" si="148"/>
        <v>0.2</v>
      </c>
    </row>
    <row r="2256" spans="1:13">
      <c r="A2256" s="180">
        <v>8320</v>
      </c>
      <c r="B2256" s="180" t="s">
        <v>97</v>
      </c>
      <c r="C2256" s="180" t="s">
        <v>94</v>
      </c>
      <c r="D2256" s="181">
        <v>0</v>
      </c>
      <c r="E2256" s="181">
        <v>49.3</v>
      </c>
      <c r="F2256" s="181">
        <v>0.33</v>
      </c>
      <c r="G2256" s="181">
        <v>0.70899999999999996</v>
      </c>
      <c r="H2256" s="181">
        <v>0.11700000000000001</v>
      </c>
      <c r="I2256" s="181">
        <v>0.26200000000000001</v>
      </c>
      <c r="J2256" s="184">
        <v>2.4415296994592102</v>
      </c>
      <c r="K2256" s="179">
        <f t="shared" si="151"/>
        <v>2.626800908025698</v>
      </c>
      <c r="L2256" s="179">
        <f t="shared" si="147"/>
        <v>5.0999999999999996</v>
      </c>
      <c r="M2256" s="179">
        <f t="shared" si="148"/>
        <v>0.8</v>
      </c>
    </row>
    <row r="2257" spans="1:13">
      <c r="A2257" s="180">
        <v>8320</v>
      </c>
      <c r="B2257" s="180" t="s">
        <v>97</v>
      </c>
      <c r="C2257" s="180" t="s">
        <v>94</v>
      </c>
      <c r="D2257" s="181">
        <v>0</v>
      </c>
      <c r="E2257" s="181">
        <v>49.3</v>
      </c>
      <c r="F2257" s="181">
        <v>0.33</v>
      </c>
      <c r="G2257" s="181">
        <v>0.70899999999999996</v>
      </c>
      <c r="H2257" s="181">
        <v>0.11700000000000001</v>
      </c>
      <c r="I2257" s="181">
        <v>0.26200000000000001</v>
      </c>
      <c r="J2257" s="184">
        <v>1.0001746567516001</v>
      </c>
      <c r="K2257" s="179">
        <f t="shared" si="151"/>
        <v>1.076071160273546</v>
      </c>
      <c r="L2257" s="179">
        <f t="shared" si="147"/>
        <v>2.1</v>
      </c>
      <c r="M2257" s="179">
        <f t="shared" si="148"/>
        <v>0.3</v>
      </c>
    </row>
    <row r="2258" spans="1:13">
      <c r="A2258" s="180">
        <v>8320</v>
      </c>
      <c r="B2258" s="180" t="s">
        <v>97</v>
      </c>
      <c r="C2258" s="180" t="s">
        <v>92</v>
      </c>
      <c r="D2258" s="181">
        <v>0</v>
      </c>
      <c r="E2258" s="181">
        <v>49.3</v>
      </c>
      <c r="F2258" s="181">
        <v>0.33</v>
      </c>
      <c r="G2258" s="181">
        <v>0.70899999999999996</v>
      </c>
      <c r="H2258" s="181">
        <v>0.11700000000000001</v>
      </c>
      <c r="I2258" s="181">
        <v>0.26200000000000001</v>
      </c>
      <c r="J2258" s="184">
        <v>7.0595212955687894E-2</v>
      </c>
      <c r="K2258" s="179">
        <f t="shared" si="151"/>
        <v>7.5952207149207598E-2</v>
      </c>
      <c r="L2258" s="179">
        <f t="shared" si="147"/>
        <v>0.1</v>
      </c>
      <c r="M2258" s="179">
        <f t="shared" si="148"/>
        <v>0</v>
      </c>
    </row>
    <row r="2259" spans="1:13">
      <c r="A2259" s="180">
        <v>8320</v>
      </c>
      <c r="B2259" s="180" t="s">
        <v>97</v>
      </c>
      <c r="C2259" s="180" t="s">
        <v>92</v>
      </c>
      <c r="D2259" s="181">
        <v>0</v>
      </c>
      <c r="E2259" s="181">
        <v>49.3</v>
      </c>
      <c r="F2259" s="181">
        <v>0.33</v>
      </c>
      <c r="G2259" s="181">
        <v>0.70899999999999996</v>
      </c>
      <c r="H2259" s="181">
        <v>0.11700000000000001</v>
      </c>
      <c r="I2259" s="181">
        <v>0.26200000000000001</v>
      </c>
      <c r="J2259" s="184">
        <v>5.2375412710460303</v>
      </c>
      <c r="K2259" s="179">
        <f t="shared" si="151"/>
        <v>5.6349829247021344</v>
      </c>
      <c r="L2259" s="179">
        <f t="shared" si="147"/>
        <v>10.9</v>
      </c>
      <c r="M2259" s="179">
        <f t="shared" si="148"/>
        <v>1.8</v>
      </c>
    </row>
    <row r="2260" spans="1:13">
      <c r="A2260" s="180">
        <v>8320</v>
      </c>
      <c r="B2260" s="180" t="s">
        <v>96</v>
      </c>
      <c r="C2260" s="180" t="s">
        <v>94</v>
      </c>
      <c r="D2260" s="181">
        <v>0.8</v>
      </c>
      <c r="E2260" s="181">
        <v>49.9</v>
      </c>
      <c r="F2260" s="181">
        <v>0</v>
      </c>
      <c r="G2260" s="181">
        <v>0.70899999999999996</v>
      </c>
      <c r="H2260" s="181">
        <v>0.11700000000000001</v>
      </c>
      <c r="I2260" s="181">
        <v>0.26200000000000001</v>
      </c>
      <c r="J2260" s="184">
        <v>4.4598894113304102</v>
      </c>
      <c r="K2260" s="179">
        <f t="shared" si="149"/>
        <v>4.8589751821542935</v>
      </c>
      <c r="L2260" s="179">
        <f t="shared" si="147"/>
        <v>9.4</v>
      </c>
      <c r="M2260" s="179">
        <f t="shared" si="148"/>
        <v>5.0999999999999996</v>
      </c>
    </row>
    <row r="2261" spans="1:13">
      <c r="A2261" s="180">
        <v>8320</v>
      </c>
      <c r="B2261" s="180" t="s">
        <v>96</v>
      </c>
      <c r="C2261" s="180" t="s">
        <v>92</v>
      </c>
      <c r="D2261" s="181">
        <v>0.8</v>
      </c>
      <c r="E2261" s="181">
        <v>49.9</v>
      </c>
      <c r="F2261" s="181">
        <v>0</v>
      </c>
      <c r="G2261" s="181">
        <v>0.70899999999999996</v>
      </c>
      <c r="H2261" s="181">
        <v>0.11700000000000001</v>
      </c>
      <c r="I2261" s="181">
        <v>0.26200000000000001</v>
      </c>
      <c r="J2261" s="184">
        <v>0.29464839649390701</v>
      </c>
      <c r="K2261" s="179">
        <f t="shared" si="149"/>
        <v>0.32101451717350343</v>
      </c>
      <c r="L2261" s="179">
        <f t="shared" si="147"/>
        <v>0.6</v>
      </c>
      <c r="M2261" s="179">
        <f t="shared" si="148"/>
        <v>0.3</v>
      </c>
    </row>
    <row r="2262" spans="1:13">
      <c r="A2262" s="180">
        <v>8320</v>
      </c>
      <c r="B2262" s="180" t="s">
        <v>96</v>
      </c>
      <c r="C2262" s="180" t="s">
        <v>94</v>
      </c>
      <c r="D2262" s="181">
        <v>0.8</v>
      </c>
      <c r="E2262" s="181">
        <v>49.9</v>
      </c>
      <c r="F2262" s="181">
        <v>0</v>
      </c>
      <c r="G2262" s="181">
        <v>0.70899999999999996</v>
      </c>
      <c r="H2262" s="181">
        <v>0.11700000000000001</v>
      </c>
      <c r="I2262" s="181">
        <v>0.26200000000000001</v>
      </c>
      <c r="J2262" s="184">
        <v>0.19014576402792799</v>
      </c>
      <c r="K2262" s="179">
        <f t="shared" si="149"/>
        <v>0.20716064081236041</v>
      </c>
      <c r="L2262" s="179">
        <f t="shared" si="147"/>
        <v>0.4</v>
      </c>
      <c r="M2262" s="179">
        <f t="shared" si="148"/>
        <v>0.2</v>
      </c>
    </row>
    <row r="2263" spans="1:13">
      <c r="A2263" s="180">
        <v>8320</v>
      </c>
      <c r="B2263" s="180" t="s">
        <v>96</v>
      </c>
      <c r="C2263" s="180" t="s">
        <v>94</v>
      </c>
      <c r="D2263" s="181">
        <v>0.8</v>
      </c>
      <c r="E2263" s="181">
        <v>49.9</v>
      </c>
      <c r="F2263" s="181">
        <v>0</v>
      </c>
      <c r="G2263" s="181">
        <v>0.70899999999999996</v>
      </c>
      <c r="H2263" s="181">
        <v>0.11700000000000001</v>
      </c>
      <c r="I2263" s="181">
        <v>0.26200000000000001</v>
      </c>
      <c r="J2263" s="184">
        <v>1.87434426373933E-2</v>
      </c>
      <c r="K2263" s="179">
        <f t="shared" si="149"/>
        <v>2.0420668362729377E-2</v>
      </c>
      <c r="L2263" s="179">
        <f t="shared" si="147"/>
        <v>0</v>
      </c>
      <c r="M2263" s="179">
        <f t="shared" si="148"/>
        <v>0</v>
      </c>
    </row>
    <row r="2264" spans="1:13">
      <c r="A2264" s="180">
        <v>8320</v>
      </c>
      <c r="B2264" s="180" t="s">
        <v>97</v>
      </c>
      <c r="C2264" s="180" t="s">
        <v>94</v>
      </c>
      <c r="D2264" s="181">
        <v>0</v>
      </c>
      <c r="E2264" s="181">
        <v>49.3</v>
      </c>
      <c r="F2264" s="181">
        <v>0.33</v>
      </c>
      <c r="G2264" s="181">
        <v>0.70899999999999996</v>
      </c>
      <c r="H2264" s="181">
        <v>0.11700000000000001</v>
      </c>
      <c r="I2264" s="181">
        <v>0.26200000000000001</v>
      </c>
      <c r="J2264" s="184">
        <v>12.5279023498</v>
      </c>
      <c r="K2264" s="179">
        <f t="shared" ref="K2264:K2269" si="152">((E2264*I2264*J2264/12)+(F2264*J2264))*0.765</f>
        <v>13.47856029578546</v>
      </c>
      <c r="L2264" s="179">
        <f t="shared" si="147"/>
        <v>26</v>
      </c>
      <c r="M2264" s="179">
        <f t="shared" si="148"/>
        <v>4.3</v>
      </c>
    </row>
    <row r="2265" spans="1:13">
      <c r="A2265" s="180">
        <v>8320</v>
      </c>
      <c r="B2265" s="180" t="s">
        <v>97</v>
      </c>
      <c r="C2265" s="180" t="s">
        <v>92</v>
      </c>
      <c r="D2265" s="181">
        <v>0</v>
      </c>
      <c r="E2265" s="181">
        <v>49.3</v>
      </c>
      <c r="F2265" s="181">
        <v>0.33</v>
      </c>
      <c r="G2265" s="181">
        <v>0.70899999999999996</v>
      </c>
      <c r="H2265" s="181">
        <v>0.11700000000000001</v>
      </c>
      <c r="I2265" s="181">
        <v>0.26200000000000001</v>
      </c>
      <c r="J2265" s="184">
        <v>0.84983301276381695</v>
      </c>
      <c r="K2265" s="179">
        <f t="shared" si="152"/>
        <v>0.91432110372962683</v>
      </c>
      <c r="L2265" s="179">
        <f t="shared" si="147"/>
        <v>1.8</v>
      </c>
      <c r="M2265" s="179">
        <f t="shared" si="148"/>
        <v>0.3</v>
      </c>
    </row>
    <row r="2266" spans="1:13">
      <c r="A2266" s="180">
        <v>8320</v>
      </c>
      <c r="B2266" s="180" t="s">
        <v>97</v>
      </c>
      <c r="C2266" s="180" t="s">
        <v>94</v>
      </c>
      <c r="D2266" s="181">
        <v>0</v>
      </c>
      <c r="E2266" s="181">
        <v>49.3</v>
      </c>
      <c r="F2266" s="181">
        <v>0.33</v>
      </c>
      <c r="G2266" s="181">
        <v>0.70899999999999996</v>
      </c>
      <c r="H2266" s="181">
        <v>0.11700000000000001</v>
      </c>
      <c r="I2266" s="181">
        <v>0.26200000000000001</v>
      </c>
      <c r="J2266" s="184">
        <v>0.71121879666285803</v>
      </c>
      <c r="K2266" s="179">
        <f t="shared" si="152"/>
        <v>0.76518839041472486</v>
      </c>
      <c r="L2266" s="179">
        <f t="shared" si="147"/>
        <v>1.5</v>
      </c>
      <c r="M2266" s="179">
        <f t="shared" si="148"/>
        <v>0.2</v>
      </c>
    </row>
    <row r="2267" spans="1:13">
      <c r="A2267" s="180">
        <v>8320</v>
      </c>
      <c r="B2267" s="180" t="s">
        <v>97</v>
      </c>
      <c r="C2267" s="180" t="s">
        <v>94</v>
      </c>
      <c r="D2267" s="181">
        <v>0</v>
      </c>
      <c r="E2267" s="181">
        <v>49.3</v>
      </c>
      <c r="F2267" s="181">
        <v>0.33</v>
      </c>
      <c r="G2267" s="181">
        <v>0.70899999999999996</v>
      </c>
      <c r="H2267" s="181">
        <v>0.11700000000000001</v>
      </c>
      <c r="I2267" s="181">
        <v>0.26200000000000001</v>
      </c>
      <c r="J2267" s="184">
        <v>1.9289406307840401E-2</v>
      </c>
      <c r="K2267" s="179">
        <f t="shared" si="152"/>
        <v>2.075314914904983E-2</v>
      </c>
      <c r="L2267" s="179">
        <f t="shared" si="147"/>
        <v>0</v>
      </c>
      <c r="M2267" s="179">
        <f t="shared" si="148"/>
        <v>0</v>
      </c>
    </row>
    <row r="2268" spans="1:13">
      <c r="A2268" s="180">
        <v>8320</v>
      </c>
      <c r="B2268" s="180" t="s">
        <v>97</v>
      </c>
      <c r="C2268" s="180" t="s">
        <v>92</v>
      </c>
      <c r="D2268" s="181">
        <v>0</v>
      </c>
      <c r="E2268" s="181">
        <v>49.3</v>
      </c>
      <c r="F2268" s="181">
        <v>0.33</v>
      </c>
      <c r="G2268" s="181">
        <v>0.70899999999999996</v>
      </c>
      <c r="H2268" s="181">
        <v>0.11700000000000001</v>
      </c>
      <c r="I2268" s="181">
        <v>0.26200000000000001</v>
      </c>
      <c r="J2268" s="184">
        <v>2.4800850131419701</v>
      </c>
      <c r="K2268" s="179">
        <f t="shared" si="152"/>
        <v>2.6682819242154756</v>
      </c>
      <c r="L2268" s="179">
        <f t="shared" si="147"/>
        <v>5.0999999999999996</v>
      </c>
      <c r="M2268" s="179">
        <f t="shared" si="148"/>
        <v>0.8</v>
      </c>
    </row>
    <row r="2269" spans="1:13">
      <c r="A2269" s="180">
        <v>8320</v>
      </c>
      <c r="B2269" s="180" t="s">
        <v>97</v>
      </c>
      <c r="C2269" s="180" t="s">
        <v>92</v>
      </c>
      <c r="D2269" s="181">
        <v>0</v>
      </c>
      <c r="E2269" s="181">
        <v>49.3</v>
      </c>
      <c r="F2269" s="181">
        <v>0.33</v>
      </c>
      <c r="G2269" s="181">
        <v>0.70899999999999996</v>
      </c>
      <c r="H2269" s="181">
        <v>0.11700000000000001</v>
      </c>
      <c r="I2269" s="181">
        <v>0.26200000000000001</v>
      </c>
      <c r="J2269" s="184">
        <v>0.55479690170240903</v>
      </c>
      <c r="K2269" s="179">
        <f t="shared" si="152"/>
        <v>0.59689669369351828</v>
      </c>
      <c r="L2269" s="179">
        <f t="shared" si="147"/>
        <v>1.2</v>
      </c>
      <c r="M2269" s="179">
        <f t="shared" si="148"/>
        <v>0.2</v>
      </c>
    </row>
    <row r="2270" spans="1:13">
      <c r="A2270" s="180">
        <v>8320</v>
      </c>
      <c r="B2270" s="180" t="s">
        <v>96</v>
      </c>
      <c r="C2270" s="180" t="s">
        <v>94</v>
      </c>
      <c r="D2270" s="181">
        <v>0.8</v>
      </c>
      <c r="E2270" s="181">
        <v>49.9</v>
      </c>
      <c r="F2270" s="181">
        <v>0</v>
      </c>
      <c r="G2270" s="181">
        <v>0.70899999999999996</v>
      </c>
      <c r="H2270" s="181">
        <v>0.11700000000000001</v>
      </c>
      <c r="I2270" s="181">
        <v>0.26200000000000001</v>
      </c>
      <c r="J2270" s="184">
        <v>2.7043658015910199</v>
      </c>
      <c r="K2270" s="179">
        <f t="shared" si="149"/>
        <v>2.9463614680700565</v>
      </c>
      <c r="L2270" s="179">
        <f t="shared" si="147"/>
        <v>5.7</v>
      </c>
      <c r="M2270" s="179">
        <f t="shared" si="148"/>
        <v>3.1</v>
      </c>
    </row>
    <row r="2271" spans="1:13">
      <c r="A2271" s="180">
        <v>8320</v>
      </c>
      <c r="B2271" s="180" t="s">
        <v>96</v>
      </c>
      <c r="C2271" s="180" t="s">
        <v>94</v>
      </c>
      <c r="D2271" s="181">
        <v>0.8</v>
      </c>
      <c r="E2271" s="181">
        <v>49.9</v>
      </c>
      <c r="F2271" s="181">
        <v>0</v>
      </c>
      <c r="G2271" s="181">
        <v>0.70899999999999996</v>
      </c>
      <c r="H2271" s="181">
        <v>0.11700000000000001</v>
      </c>
      <c r="I2271" s="181">
        <v>0.26200000000000001</v>
      </c>
      <c r="J2271" s="184">
        <v>0.39407142782548599</v>
      </c>
      <c r="K2271" s="179">
        <f t="shared" si="149"/>
        <v>0.42933425275873655</v>
      </c>
      <c r="L2271" s="179">
        <f t="shared" si="147"/>
        <v>0.8</v>
      </c>
      <c r="M2271" s="179">
        <f t="shared" si="148"/>
        <v>0.5</v>
      </c>
    </row>
    <row r="2272" spans="1:13">
      <c r="A2272" s="180">
        <v>8320</v>
      </c>
      <c r="B2272" s="180" t="s">
        <v>96</v>
      </c>
      <c r="C2272" s="180" t="s">
        <v>94</v>
      </c>
      <c r="D2272" s="181">
        <v>0.8</v>
      </c>
      <c r="E2272" s="181">
        <v>49.9</v>
      </c>
      <c r="F2272" s="181">
        <v>0</v>
      </c>
      <c r="G2272" s="181">
        <v>0.70899999999999996</v>
      </c>
      <c r="H2272" s="181">
        <v>0.11700000000000001</v>
      </c>
      <c r="I2272" s="181">
        <v>0.26200000000000001</v>
      </c>
      <c r="J2272" s="184">
        <v>25.587643478899999</v>
      </c>
      <c r="K2272" s="179">
        <f t="shared" si="149"/>
        <v>27.877311109536901</v>
      </c>
      <c r="L2272" s="179">
        <f t="shared" si="147"/>
        <v>53.8</v>
      </c>
      <c r="M2272" s="179">
        <f t="shared" si="148"/>
        <v>29.3</v>
      </c>
    </row>
    <row r="2273" spans="1:13">
      <c r="A2273" s="180">
        <v>8320</v>
      </c>
      <c r="B2273" s="180" t="s">
        <v>96</v>
      </c>
      <c r="C2273" s="180" t="s">
        <v>94</v>
      </c>
      <c r="D2273" s="181">
        <v>0.8</v>
      </c>
      <c r="E2273" s="181">
        <v>49.9</v>
      </c>
      <c r="F2273" s="181">
        <v>0</v>
      </c>
      <c r="G2273" s="181">
        <v>0.70899999999999996</v>
      </c>
      <c r="H2273" s="181">
        <v>0.11700000000000001</v>
      </c>
      <c r="I2273" s="181">
        <v>0.26200000000000001</v>
      </c>
      <c r="J2273" s="184">
        <v>2.1386607328400999</v>
      </c>
      <c r="K2273" s="179">
        <f t="shared" si="149"/>
        <v>2.3300352240837419</v>
      </c>
      <c r="L2273" s="179">
        <f t="shared" si="147"/>
        <v>4.5</v>
      </c>
      <c r="M2273" s="179">
        <f t="shared" si="148"/>
        <v>2.5</v>
      </c>
    </row>
    <row r="2274" spans="1:13">
      <c r="A2274" s="180">
        <v>8320</v>
      </c>
      <c r="B2274" s="180" t="s">
        <v>96</v>
      </c>
      <c r="C2274" s="180" t="s">
        <v>94</v>
      </c>
      <c r="D2274" s="181">
        <v>0.8</v>
      </c>
      <c r="E2274" s="181">
        <v>49.9</v>
      </c>
      <c r="F2274" s="181">
        <v>0</v>
      </c>
      <c r="G2274" s="181">
        <v>0.70899999999999996</v>
      </c>
      <c r="H2274" s="181">
        <v>0.11700000000000001</v>
      </c>
      <c r="I2274" s="181">
        <v>0.26200000000000001</v>
      </c>
      <c r="J2274" s="184">
        <v>1.5766403251496801E-2</v>
      </c>
      <c r="K2274" s="179">
        <f t="shared" si="149"/>
        <v>1.7177233569118242E-2</v>
      </c>
      <c r="L2274" s="179">
        <f t="shared" si="147"/>
        <v>0</v>
      </c>
      <c r="M2274" s="179">
        <f t="shared" si="148"/>
        <v>0</v>
      </c>
    </row>
    <row r="2275" spans="1:13">
      <c r="A2275" s="180">
        <v>8320</v>
      </c>
      <c r="B2275" s="180" t="s">
        <v>96</v>
      </c>
      <c r="C2275" s="180" t="s">
        <v>94</v>
      </c>
      <c r="D2275" s="181">
        <v>0.8</v>
      </c>
      <c r="E2275" s="181">
        <v>49.9</v>
      </c>
      <c r="F2275" s="181">
        <v>0</v>
      </c>
      <c r="G2275" s="181">
        <v>0.70899999999999996</v>
      </c>
      <c r="H2275" s="181">
        <v>0.11700000000000001</v>
      </c>
      <c r="I2275" s="181">
        <v>0.26200000000000001</v>
      </c>
      <c r="J2275" s="184">
        <v>0.28914731694270202</v>
      </c>
      <c r="K2275" s="179">
        <f t="shared" si="149"/>
        <v>0.31502118268712481</v>
      </c>
      <c r="L2275" s="179">
        <f t="shared" si="147"/>
        <v>0.6</v>
      </c>
      <c r="M2275" s="179">
        <f t="shared" si="148"/>
        <v>0.3</v>
      </c>
    </row>
    <row r="2276" spans="1:13">
      <c r="A2276" s="180">
        <v>8320</v>
      </c>
      <c r="B2276" s="180" t="s">
        <v>96</v>
      </c>
      <c r="C2276" s="180" t="s">
        <v>92</v>
      </c>
      <c r="D2276" s="181">
        <v>0.8</v>
      </c>
      <c r="E2276" s="181">
        <v>49.9</v>
      </c>
      <c r="F2276" s="181">
        <v>0</v>
      </c>
      <c r="G2276" s="181">
        <v>0.70899999999999996</v>
      </c>
      <c r="H2276" s="181">
        <v>0.11700000000000001</v>
      </c>
      <c r="I2276" s="181">
        <v>0.26200000000000001</v>
      </c>
      <c r="J2276" s="184">
        <v>0.64453786437763705</v>
      </c>
      <c r="K2276" s="179">
        <f t="shared" si="149"/>
        <v>0.70221326094169589</v>
      </c>
      <c r="L2276" s="179">
        <f t="shared" si="147"/>
        <v>1.4</v>
      </c>
      <c r="M2276" s="179">
        <f t="shared" si="148"/>
        <v>0.7</v>
      </c>
    </row>
    <row r="2277" spans="1:13">
      <c r="A2277" s="180">
        <v>8320</v>
      </c>
      <c r="B2277" s="180" t="s">
        <v>96</v>
      </c>
      <c r="C2277" s="180" t="s">
        <v>94</v>
      </c>
      <c r="D2277" s="181">
        <v>0.8</v>
      </c>
      <c r="E2277" s="181">
        <v>49.9</v>
      </c>
      <c r="F2277" s="181">
        <v>0</v>
      </c>
      <c r="G2277" s="181">
        <v>0.70899999999999996</v>
      </c>
      <c r="H2277" s="181">
        <v>0.11700000000000001</v>
      </c>
      <c r="I2277" s="181">
        <v>0.26200000000000001</v>
      </c>
      <c r="J2277" s="184">
        <v>7.9928286448665495E-2</v>
      </c>
      <c r="K2277" s="179">
        <f t="shared" si="149"/>
        <v>8.7080535947713589E-2</v>
      </c>
      <c r="L2277" s="179">
        <f t="shared" si="147"/>
        <v>0.2</v>
      </c>
      <c r="M2277" s="179">
        <f t="shared" si="148"/>
        <v>0.1</v>
      </c>
    </row>
    <row r="2278" spans="1:13">
      <c r="A2278" s="180">
        <v>8320</v>
      </c>
      <c r="B2278" s="180" t="s">
        <v>96</v>
      </c>
      <c r="C2278" s="180" t="s">
        <v>94</v>
      </c>
      <c r="D2278" s="181">
        <v>0.8</v>
      </c>
      <c r="E2278" s="181">
        <v>49.9</v>
      </c>
      <c r="F2278" s="181">
        <v>0</v>
      </c>
      <c r="G2278" s="181">
        <v>0.70899999999999996</v>
      </c>
      <c r="H2278" s="181">
        <v>0.11700000000000001</v>
      </c>
      <c r="I2278" s="181">
        <v>0.26200000000000001</v>
      </c>
      <c r="J2278" s="184">
        <v>6.2410612134714202E-3</v>
      </c>
      <c r="K2278" s="179">
        <f t="shared" si="149"/>
        <v>6.7995321743902215E-3</v>
      </c>
      <c r="L2278" s="179">
        <f t="shared" si="147"/>
        <v>0</v>
      </c>
      <c r="M2278" s="179">
        <f t="shared" si="148"/>
        <v>0</v>
      </c>
    </row>
    <row r="2279" spans="1:13">
      <c r="A2279" s="180">
        <v>8320</v>
      </c>
      <c r="B2279" s="180" t="s">
        <v>96</v>
      </c>
      <c r="C2279" s="180" t="s">
        <v>94</v>
      </c>
      <c r="D2279" s="181">
        <v>0.8</v>
      </c>
      <c r="E2279" s="181">
        <v>49.9</v>
      </c>
      <c r="F2279" s="181">
        <v>0</v>
      </c>
      <c r="G2279" s="181">
        <v>0.70899999999999996</v>
      </c>
      <c r="H2279" s="181">
        <v>0.11700000000000001</v>
      </c>
      <c r="I2279" s="181">
        <v>0.26200000000000001</v>
      </c>
      <c r="J2279" s="184">
        <v>1.31667222868286E-3</v>
      </c>
      <c r="K2279" s="179">
        <f t="shared" si="149"/>
        <v>1.4344924486128314E-3</v>
      </c>
      <c r="L2279" s="179">
        <f t="shared" si="147"/>
        <v>0</v>
      </c>
      <c r="M2279" s="179">
        <f t="shared" si="148"/>
        <v>0</v>
      </c>
    </row>
    <row r="2280" spans="1:13">
      <c r="A2280" s="180">
        <v>8320</v>
      </c>
      <c r="B2280" s="180" t="s">
        <v>97</v>
      </c>
      <c r="C2280" s="180" t="s">
        <v>92</v>
      </c>
      <c r="D2280" s="181">
        <v>0</v>
      </c>
      <c r="E2280" s="181">
        <v>49.3</v>
      </c>
      <c r="F2280" s="181">
        <v>0.33</v>
      </c>
      <c r="G2280" s="181">
        <v>0.70899999999999996</v>
      </c>
      <c r="H2280" s="181">
        <v>0.11700000000000001</v>
      </c>
      <c r="I2280" s="181">
        <v>0.26200000000000001</v>
      </c>
      <c r="J2280" s="184">
        <v>14.0143242932</v>
      </c>
      <c r="K2280" s="179">
        <f t="shared" ref="K2280:K2284" si="153">((E2280*I2280*J2280/12)+(F2280*J2280))*0.765</f>
        <v>15.077776767121966</v>
      </c>
      <c r="L2280" s="179">
        <f t="shared" si="147"/>
        <v>29.1</v>
      </c>
      <c r="M2280" s="179">
        <f t="shared" si="148"/>
        <v>4.8</v>
      </c>
    </row>
    <row r="2281" spans="1:13">
      <c r="A2281" s="180">
        <v>8320</v>
      </c>
      <c r="B2281" s="180" t="s">
        <v>97</v>
      </c>
      <c r="C2281" s="180" t="s">
        <v>94</v>
      </c>
      <c r="D2281" s="181">
        <v>0</v>
      </c>
      <c r="E2281" s="181">
        <v>49.3</v>
      </c>
      <c r="F2281" s="181">
        <v>0.33</v>
      </c>
      <c r="G2281" s="181">
        <v>0.70899999999999996</v>
      </c>
      <c r="H2281" s="181">
        <v>0.11700000000000001</v>
      </c>
      <c r="I2281" s="181">
        <v>0.26200000000000001</v>
      </c>
      <c r="J2281" s="184">
        <v>0.65983697214577797</v>
      </c>
      <c r="K2281" s="179">
        <f t="shared" si="153"/>
        <v>0.70990754606235895</v>
      </c>
      <c r="L2281" s="179">
        <f t="shared" si="147"/>
        <v>1.4</v>
      </c>
      <c r="M2281" s="179">
        <f t="shared" si="148"/>
        <v>0.2</v>
      </c>
    </row>
    <row r="2282" spans="1:13">
      <c r="A2282" s="180">
        <v>8320</v>
      </c>
      <c r="B2282" s="180" t="s">
        <v>97</v>
      </c>
      <c r="C2282" s="180" t="s">
        <v>94</v>
      </c>
      <c r="D2282" s="181">
        <v>0</v>
      </c>
      <c r="E2282" s="181">
        <v>49.3</v>
      </c>
      <c r="F2282" s="181">
        <v>0.33</v>
      </c>
      <c r="G2282" s="181">
        <v>0.70899999999999996</v>
      </c>
      <c r="H2282" s="181">
        <v>0.11700000000000001</v>
      </c>
      <c r="I2282" s="181">
        <v>0.26200000000000001</v>
      </c>
      <c r="J2282" s="184">
        <v>2.1910719104106299E-3</v>
      </c>
      <c r="K2282" s="179">
        <f t="shared" si="153"/>
        <v>2.3573375679562972E-3</v>
      </c>
      <c r="L2282" s="179">
        <f t="shared" si="147"/>
        <v>0</v>
      </c>
      <c r="M2282" s="179">
        <f t="shared" si="148"/>
        <v>0</v>
      </c>
    </row>
    <row r="2283" spans="1:13">
      <c r="A2283" s="180">
        <v>8320</v>
      </c>
      <c r="B2283" s="180" t="s">
        <v>97</v>
      </c>
      <c r="C2283" s="180" t="s">
        <v>94</v>
      </c>
      <c r="D2283" s="181">
        <v>0</v>
      </c>
      <c r="E2283" s="181">
        <v>49.3</v>
      </c>
      <c r="F2283" s="181">
        <v>0.33</v>
      </c>
      <c r="G2283" s="181">
        <v>0.70899999999999996</v>
      </c>
      <c r="H2283" s="181">
        <v>0.11700000000000001</v>
      </c>
      <c r="I2283" s="181">
        <v>0.26200000000000001</v>
      </c>
      <c r="J2283" s="184">
        <v>6.5530807416162795E-2</v>
      </c>
      <c r="K2283" s="179">
        <f t="shared" si="153"/>
        <v>7.0503498058025332E-2</v>
      </c>
      <c r="L2283" s="179">
        <f t="shared" si="147"/>
        <v>0.1</v>
      </c>
      <c r="M2283" s="179">
        <f t="shared" si="148"/>
        <v>0</v>
      </c>
    </row>
    <row r="2284" spans="1:13">
      <c r="A2284" s="180">
        <v>8320</v>
      </c>
      <c r="B2284" s="180" t="s">
        <v>97</v>
      </c>
      <c r="C2284" s="180" t="s">
        <v>94</v>
      </c>
      <c r="D2284" s="181">
        <v>0</v>
      </c>
      <c r="E2284" s="181">
        <v>49.3</v>
      </c>
      <c r="F2284" s="181">
        <v>0.33</v>
      </c>
      <c r="G2284" s="181">
        <v>0.70899999999999996</v>
      </c>
      <c r="H2284" s="181">
        <v>0.11700000000000001</v>
      </c>
      <c r="I2284" s="181">
        <v>0.26200000000000001</v>
      </c>
      <c r="J2284" s="184">
        <v>2.3147920056520102</v>
      </c>
      <c r="K2284" s="179">
        <f t="shared" si="153"/>
        <v>2.4904459461149031</v>
      </c>
      <c r="L2284" s="179">
        <f t="shared" si="147"/>
        <v>4.8</v>
      </c>
      <c r="M2284" s="179">
        <f t="shared" si="148"/>
        <v>0.8</v>
      </c>
    </row>
    <row r="2285" spans="1:13">
      <c r="A2285" s="180">
        <v>8340</v>
      </c>
      <c r="B2285" s="180" t="s">
        <v>96</v>
      </c>
      <c r="C2285" s="180" t="s">
        <v>94</v>
      </c>
      <c r="D2285" s="181">
        <v>0.8</v>
      </c>
      <c r="E2285" s="181">
        <v>49.9</v>
      </c>
      <c r="F2285" s="181">
        <v>0</v>
      </c>
      <c r="G2285" s="181">
        <v>0.72099999999999997</v>
      </c>
      <c r="H2285" s="181">
        <v>0.17</v>
      </c>
      <c r="I2285" s="181">
        <v>0.43099999999999999</v>
      </c>
      <c r="J2285" s="184">
        <v>0.51646146763891398</v>
      </c>
      <c r="K2285" s="179">
        <f t="shared" si="149"/>
        <v>0.92562376153027992</v>
      </c>
      <c r="L2285" s="179">
        <f t="shared" si="147"/>
        <v>1.8</v>
      </c>
      <c r="M2285" s="179">
        <f t="shared" si="148"/>
        <v>0.8</v>
      </c>
    </row>
    <row r="2286" spans="1:13">
      <c r="A2286" s="180">
        <v>8340</v>
      </c>
      <c r="B2286" s="180" t="s">
        <v>96</v>
      </c>
      <c r="C2286" s="180" t="s">
        <v>94</v>
      </c>
      <c r="D2286" s="181">
        <v>0.8</v>
      </c>
      <c r="E2286" s="181">
        <v>49.9</v>
      </c>
      <c r="F2286" s="181">
        <v>0</v>
      </c>
      <c r="G2286" s="181">
        <v>0.72099999999999997</v>
      </c>
      <c r="H2286" s="181">
        <v>0.17</v>
      </c>
      <c r="I2286" s="181">
        <v>0.43099999999999999</v>
      </c>
      <c r="J2286" s="184">
        <v>9.3048733615640504</v>
      </c>
      <c r="K2286" s="179">
        <f t="shared" si="149"/>
        <v>16.67658174165182</v>
      </c>
      <c r="L2286" s="179">
        <f t="shared" si="147"/>
        <v>32.700000000000003</v>
      </c>
      <c r="M2286" s="179">
        <f t="shared" si="148"/>
        <v>15.2</v>
      </c>
    </row>
    <row r="2287" spans="1:13">
      <c r="A2287" s="180">
        <v>8340</v>
      </c>
      <c r="B2287" s="180" t="s">
        <v>97</v>
      </c>
      <c r="C2287" s="180" t="s">
        <v>92</v>
      </c>
      <c r="D2287" s="181">
        <v>0</v>
      </c>
      <c r="E2287" s="181">
        <v>49.3</v>
      </c>
      <c r="F2287" s="181">
        <v>0.33</v>
      </c>
      <c r="G2287" s="181">
        <v>0.72099999999999997</v>
      </c>
      <c r="H2287" s="181">
        <v>0.17</v>
      </c>
      <c r="I2287" s="181">
        <v>0.43099999999999999</v>
      </c>
      <c r="J2287" s="184">
        <v>7.3723108361489498</v>
      </c>
      <c r="K2287" s="179">
        <f>((E2287*I2287*J2287/12)+(F2287*J2287))*0.765</f>
        <v>11.847518232244463</v>
      </c>
      <c r="L2287" s="179">
        <f t="shared" si="147"/>
        <v>23.2</v>
      </c>
      <c r="M2287" s="179">
        <f t="shared" si="148"/>
        <v>5.5</v>
      </c>
    </row>
    <row r="2288" spans="1:13">
      <c r="A2288" s="180">
        <v>8340</v>
      </c>
      <c r="B2288" s="180" t="s">
        <v>146</v>
      </c>
      <c r="C2288" s="180" t="s">
        <v>92</v>
      </c>
      <c r="D2288" s="181">
        <v>0.33</v>
      </c>
      <c r="E2288" s="181">
        <v>53.9</v>
      </c>
      <c r="F2288" s="181">
        <v>0.08</v>
      </c>
      <c r="G2288" s="181">
        <v>0.72099999999999997</v>
      </c>
      <c r="H2288" s="181">
        <v>0.17</v>
      </c>
      <c r="I2288" s="181">
        <v>0.43099999999999999</v>
      </c>
      <c r="J2288" s="184">
        <v>0.10686457303812499</v>
      </c>
      <c r="K2288" s="179">
        <f t="shared" si="149"/>
        <v>0.21542918332566482</v>
      </c>
      <c r="L2288" s="179">
        <f t="shared" si="147"/>
        <v>0.4</v>
      </c>
      <c r="M2288" s="179">
        <f t="shared" si="148"/>
        <v>0.1</v>
      </c>
    </row>
    <row r="2289" spans="1:13">
      <c r="A2289" s="180">
        <v>8340</v>
      </c>
      <c r="B2289" s="180" t="s">
        <v>146</v>
      </c>
      <c r="C2289" s="180" t="s">
        <v>94</v>
      </c>
      <c r="D2289" s="181">
        <v>0.33</v>
      </c>
      <c r="E2289" s="181">
        <v>53.9</v>
      </c>
      <c r="F2289" s="181">
        <v>0.08</v>
      </c>
      <c r="G2289" s="181">
        <v>0.72099999999999997</v>
      </c>
      <c r="H2289" s="181">
        <v>0.17</v>
      </c>
      <c r="I2289" s="181">
        <v>0.43099999999999999</v>
      </c>
      <c r="J2289" s="184">
        <v>31.0852117781</v>
      </c>
      <c r="K2289" s="179">
        <f t="shared" si="149"/>
        <v>62.664937466903268</v>
      </c>
      <c r="L2289" s="179">
        <f t="shared" si="147"/>
        <v>122.9</v>
      </c>
      <c r="M2289" s="179">
        <f t="shared" si="148"/>
        <v>39.200000000000003</v>
      </c>
    </row>
    <row r="2290" spans="1:13">
      <c r="A2290" s="180">
        <v>8340</v>
      </c>
      <c r="B2290" s="180" t="s">
        <v>146</v>
      </c>
      <c r="C2290" s="180" t="s">
        <v>91</v>
      </c>
      <c r="D2290" s="181">
        <v>0.33</v>
      </c>
      <c r="E2290" s="181">
        <v>53.9</v>
      </c>
      <c r="F2290" s="181">
        <v>0.08</v>
      </c>
      <c r="G2290" s="181">
        <v>0.72099999999999997</v>
      </c>
      <c r="H2290" s="181">
        <v>0.17</v>
      </c>
      <c r="I2290" s="181">
        <v>0.43099999999999999</v>
      </c>
      <c r="J2290" s="184">
        <v>4.1214083086882596</v>
      </c>
      <c r="K2290" s="179">
        <f t="shared" si="149"/>
        <v>8.3083813545539016</v>
      </c>
      <c r="L2290" s="179">
        <f t="shared" si="147"/>
        <v>16.3</v>
      </c>
      <c r="M2290" s="179">
        <f t="shared" si="148"/>
        <v>5.2</v>
      </c>
    </row>
    <row r="2291" spans="1:13">
      <c r="A2291" s="180">
        <v>8340</v>
      </c>
      <c r="B2291" s="180" t="s">
        <v>97</v>
      </c>
      <c r="C2291" s="180" t="s">
        <v>91</v>
      </c>
      <c r="D2291" s="181">
        <v>0</v>
      </c>
      <c r="E2291" s="181">
        <v>49.3</v>
      </c>
      <c r="F2291" s="181">
        <v>0.33</v>
      </c>
      <c r="G2291" s="181">
        <v>0.72099999999999997</v>
      </c>
      <c r="H2291" s="181">
        <v>0.17</v>
      </c>
      <c r="I2291" s="181">
        <v>0.43099999999999999</v>
      </c>
      <c r="J2291" s="184">
        <v>2.35609157846985</v>
      </c>
      <c r="K2291" s="179">
        <f t="shared" ref="K2291:K2295" si="154">((E2291*I2291*J2291/12)+(F2291*J2291))*0.765</f>
        <v>3.7863077877682714</v>
      </c>
      <c r="L2291" s="179">
        <f t="shared" si="147"/>
        <v>7.4</v>
      </c>
      <c r="M2291" s="179">
        <f t="shared" si="148"/>
        <v>1.8</v>
      </c>
    </row>
    <row r="2292" spans="1:13">
      <c r="A2292" s="180">
        <v>8340</v>
      </c>
      <c r="B2292" s="180" t="s">
        <v>97</v>
      </c>
      <c r="C2292" s="180" t="s">
        <v>92</v>
      </c>
      <c r="D2292" s="181">
        <v>0</v>
      </c>
      <c r="E2292" s="181">
        <v>49.3</v>
      </c>
      <c r="F2292" s="181">
        <v>0.33</v>
      </c>
      <c r="G2292" s="181">
        <v>0.72099999999999997</v>
      </c>
      <c r="H2292" s="181">
        <v>0.17</v>
      </c>
      <c r="I2292" s="181">
        <v>0.43099999999999999</v>
      </c>
      <c r="J2292" s="184">
        <v>2.54491855260295E-2</v>
      </c>
      <c r="K2292" s="179">
        <f t="shared" si="154"/>
        <v>4.0897582347857848E-2</v>
      </c>
      <c r="L2292" s="179">
        <f t="shared" si="147"/>
        <v>0.1</v>
      </c>
      <c r="M2292" s="179">
        <f t="shared" si="148"/>
        <v>0</v>
      </c>
    </row>
    <row r="2293" spans="1:13">
      <c r="A2293" s="180">
        <v>8340</v>
      </c>
      <c r="B2293" s="180" t="s">
        <v>97</v>
      </c>
      <c r="C2293" s="180" t="s">
        <v>92</v>
      </c>
      <c r="D2293" s="181">
        <v>0</v>
      </c>
      <c r="E2293" s="181">
        <v>49.3</v>
      </c>
      <c r="F2293" s="181">
        <v>0.33</v>
      </c>
      <c r="G2293" s="181">
        <v>0.72099999999999997</v>
      </c>
      <c r="H2293" s="181">
        <v>0.17</v>
      </c>
      <c r="I2293" s="181">
        <v>0.43099999999999999</v>
      </c>
      <c r="J2293" s="184">
        <v>2.9524674512550901</v>
      </c>
      <c r="K2293" s="179">
        <f t="shared" si="154"/>
        <v>4.7447011847814471</v>
      </c>
      <c r="L2293" s="179">
        <f t="shared" si="147"/>
        <v>9.3000000000000007</v>
      </c>
      <c r="M2293" s="179">
        <f t="shared" si="148"/>
        <v>2.2000000000000002</v>
      </c>
    </row>
    <row r="2294" spans="1:13">
      <c r="A2294" s="180">
        <v>8340</v>
      </c>
      <c r="B2294" s="180" t="s">
        <v>97</v>
      </c>
      <c r="C2294" s="180" t="s">
        <v>92</v>
      </c>
      <c r="D2294" s="181">
        <v>0</v>
      </c>
      <c r="E2294" s="181">
        <v>49.3</v>
      </c>
      <c r="F2294" s="181">
        <v>0.33</v>
      </c>
      <c r="G2294" s="181">
        <v>0.72099999999999997</v>
      </c>
      <c r="H2294" s="181">
        <v>0.17</v>
      </c>
      <c r="I2294" s="181">
        <v>0.43099999999999999</v>
      </c>
      <c r="J2294" s="184">
        <v>1.5940090502303199</v>
      </c>
      <c r="K2294" s="179">
        <f t="shared" si="154"/>
        <v>2.5616189692337121</v>
      </c>
      <c r="L2294" s="179">
        <f t="shared" si="147"/>
        <v>5</v>
      </c>
      <c r="M2294" s="179">
        <f t="shared" si="148"/>
        <v>1.2</v>
      </c>
    </row>
    <row r="2295" spans="1:13">
      <c r="A2295" s="180">
        <v>8340</v>
      </c>
      <c r="B2295" s="180" t="s">
        <v>97</v>
      </c>
      <c r="C2295" s="180" t="s">
        <v>92</v>
      </c>
      <c r="D2295" s="181">
        <v>0</v>
      </c>
      <c r="E2295" s="181">
        <v>49.3</v>
      </c>
      <c r="F2295" s="181">
        <v>0.33</v>
      </c>
      <c r="G2295" s="181">
        <v>0.72099999999999997</v>
      </c>
      <c r="H2295" s="181">
        <v>0.17</v>
      </c>
      <c r="I2295" s="181">
        <v>0.43099999999999999</v>
      </c>
      <c r="J2295" s="184">
        <v>6.3860242199407304</v>
      </c>
      <c r="K2295" s="179">
        <f t="shared" si="154"/>
        <v>10.262526914400159</v>
      </c>
      <c r="L2295" s="179">
        <f t="shared" si="147"/>
        <v>20.100000000000001</v>
      </c>
      <c r="M2295" s="179">
        <f t="shared" si="148"/>
        <v>4.7</v>
      </c>
    </row>
    <row r="2296" spans="1:13">
      <c r="A2296" s="180">
        <v>8340</v>
      </c>
      <c r="B2296" s="180" t="s">
        <v>143</v>
      </c>
      <c r="C2296" s="180" t="s">
        <v>94</v>
      </c>
      <c r="D2296" s="181">
        <v>0.19</v>
      </c>
      <c r="E2296" s="181">
        <v>57.7</v>
      </c>
      <c r="F2296" s="181">
        <v>0</v>
      </c>
      <c r="G2296" s="181">
        <v>0.72099999999999997</v>
      </c>
      <c r="H2296" s="181">
        <v>0.17</v>
      </c>
      <c r="I2296" s="181">
        <v>0.43099999999999999</v>
      </c>
      <c r="J2296" s="184">
        <v>37.331318945500001</v>
      </c>
      <c r="K2296" s="179">
        <f t="shared" si="149"/>
        <v>77.36511428832965</v>
      </c>
      <c r="L2296" s="179">
        <f t="shared" si="147"/>
        <v>151.80000000000001</v>
      </c>
      <c r="M2296" s="179">
        <f t="shared" si="148"/>
        <v>42.9</v>
      </c>
    </row>
    <row r="2297" spans="1:13">
      <c r="A2297" s="180">
        <v>8340</v>
      </c>
      <c r="B2297" s="180" t="s">
        <v>149</v>
      </c>
      <c r="C2297" s="180" t="s">
        <v>92</v>
      </c>
      <c r="D2297" s="181">
        <v>0.22</v>
      </c>
      <c r="E2297" s="181">
        <v>50.8</v>
      </c>
      <c r="F2297" s="181">
        <v>0</v>
      </c>
      <c r="G2297" s="181">
        <v>0.72099999999999997</v>
      </c>
      <c r="H2297" s="181">
        <v>0.17</v>
      </c>
      <c r="I2297" s="181">
        <v>0.43099999999999999</v>
      </c>
      <c r="J2297" s="184">
        <v>0.54338293345085698</v>
      </c>
      <c r="K2297" s="179">
        <f t="shared" si="149"/>
        <v>0.99143838760998537</v>
      </c>
      <c r="L2297" s="179">
        <f t="shared" si="147"/>
        <v>1.9</v>
      </c>
      <c r="M2297" s="179">
        <f t="shared" si="148"/>
        <v>0.6</v>
      </c>
    </row>
    <row r="2298" spans="1:13">
      <c r="A2298" s="180">
        <v>8340</v>
      </c>
      <c r="B2298" s="180" t="s">
        <v>149</v>
      </c>
      <c r="C2298" s="180" t="s">
        <v>92</v>
      </c>
      <c r="D2298" s="181">
        <v>0.22</v>
      </c>
      <c r="E2298" s="181">
        <v>50.8</v>
      </c>
      <c r="F2298" s="181">
        <v>0</v>
      </c>
      <c r="G2298" s="181">
        <v>0.72099999999999997</v>
      </c>
      <c r="H2298" s="181">
        <v>0.17</v>
      </c>
      <c r="I2298" s="181">
        <v>0.43099999999999999</v>
      </c>
      <c r="J2298" s="184">
        <v>18.7795776464</v>
      </c>
      <c r="K2298" s="179">
        <f t="shared" si="149"/>
        <v>34.264591387699895</v>
      </c>
      <c r="L2298" s="179">
        <f t="shared" si="147"/>
        <v>67.2</v>
      </c>
      <c r="M2298" s="179">
        <f t="shared" si="148"/>
        <v>20</v>
      </c>
    </row>
    <row r="2299" spans="1:13">
      <c r="A2299" s="180">
        <v>8350</v>
      </c>
      <c r="B2299" s="180" t="s">
        <v>96</v>
      </c>
      <c r="C2299" s="180" t="s">
        <v>92</v>
      </c>
      <c r="D2299" s="181">
        <v>0.8</v>
      </c>
      <c r="E2299" s="181">
        <v>49.9</v>
      </c>
      <c r="F2299" s="181">
        <v>0</v>
      </c>
      <c r="G2299" s="181">
        <v>1.4430000000000001</v>
      </c>
      <c r="H2299" s="181">
        <v>0.22500000000000001</v>
      </c>
      <c r="I2299" s="181">
        <v>0.43099999999999999</v>
      </c>
      <c r="J2299" s="184">
        <v>2.0104815203041402</v>
      </c>
      <c r="K2299" s="179">
        <f t="shared" si="149"/>
        <v>3.6032687507524255</v>
      </c>
      <c r="L2299" s="179">
        <f t="shared" si="147"/>
        <v>14.1</v>
      </c>
      <c r="M2299" s="179">
        <f t="shared" si="148"/>
        <v>3.8</v>
      </c>
    </row>
    <row r="2300" spans="1:13">
      <c r="A2300" s="180">
        <v>8350</v>
      </c>
      <c r="B2300" s="180" t="s">
        <v>96</v>
      </c>
      <c r="C2300" s="180" t="s">
        <v>92</v>
      </c>
      <c r="D2300" s="181">
        <v>0.8</v>
      </c>
      <c r="E2300" s="181">
        <v>49.9</v>
      </c>
      <c r="F2300" s="181">
        <v>0</v>
      </c>
      <c r="G2300" s="181">
        <v>1.4430000000000001</v>
      </c>
      <c r="H2300" s="181">
        <v>0.22500000000000001</v>
      </c>
      <c r="I2300" s="181">
        <v>0.43099999999999999</v>
      </c>
      <c r="J2300" s="184">
        <v>2.79963650352764</v>
      </c>
      <c r="K2300" s="179">
        <f t="shared" si="149"/>
        <v>5.0176251931432168</v>
      </c>
      <c r="L2300" s="179">
        <f t="shared" si="147"/>
        <v>19.7</v>
      </c>
      <c r="M2300" s="179">
        <f t="shared" si="148"/>
        <v>5.3</v>
      </c>
    </row>
    <row r="2301" spans="1:13">
      <c r="A2301" s="180">
        <v>8350</v>
      </c>
      <c r="B2301" s="180" t="s">
        <v>96</v>
      </c>
      <c r="C2301" s="180" t="s">
        <v>92</v>
      </c>
      <c r="D2301" s="181">
        <v>0.8</v>
      </c>
      <c r="E2301" s="181">
        <v>49.9</v>
      </c>
      <c r="F2301" s="181">
        <v>0</v>
      </c>
      <c r="G2301" s="181">
        <v>1.4430000000000001</v>
      </c>
      <c r="H2301" s="181">
        <v>0.22500000000000001</v>
      </c>
      <c r="I2301" s="181">
        <v>0.43099999999999999</v>
      </c>
      <c r="J2301" s="184">
        <v>43.7161582787</v>
      </c>
      <c r="K2301" s="179">
        <f t="shared" si="149"/>
        <v>78.349920373681087</v>
      </c>
      <c r="L2301" s="179">
        <f t="shared" si="147"/>
        <v>307.60000000000002</v>
      </c>
      <c r="M2301" s="179">
        <f t="shared" si="148"/>
        <v>82.9</v>
      </c>
    </row>
    <row r="2302" spans="1:13">
      <c r="A2302" s="180">
        <v>8350</v>
      </c>
      <c r="B2302" s="180" t="s">
        <v>96</v>
      </c>
      <c r="C2302" s="180" t="s">
        <v>92</v>
      </c>
      <c r="D2302" s="181">
        <v>0.8</v>
      </c>
      <c r="E2302" s="181">
        <v>49.9</v>
      </c>
      <c r="F2302" s="181">
        <v>0</v>
      </c>
      <c r="G2302" s="181">
        <v>1.4430000000000001</v>
      </c>
      <c r="H2302" s="181">
        <v>0.22500000000000001</v>
      </c>
      <c r="I2302" s="181">
        <v>0.43099999999999999</v>
      </c>
      <c r="J2302" s="184">
        <v>0.46956843525737602</v>
      </c>
      <c r="K2302" s="179">
        <f t="shared" si="149"/>
        <v>0.84158011501973828</v>
      </c>
      <c r="L2302" s="179">
        <f t="shared" si="147"/>
        <v>3.3</v>
      </c>
      <c r="M2302" s="179">
        <f t="shared" si="148"/>
        <v>0.9</v>
      </c>
    </row>
    <row r="2303" spans="1:13">
      <c r="A2303" s="180">
        <v>8350</v>
      </c>
      <c r="B2303" s="180" t="s">
        <v>96</v>
      </c>
      <c r="C2303" s="180" t="s">
        <v>94</v>
      </c>
      <c r="D2303" s="181">
        <v>0.8</v>
      </c>
      <c r="E2303" s="181">
        <v>49.9</v>
      </c>
      <c r="F2303" s="181">
        <v>0</v>
      </c>
      <c r="G2303" s="181">
        <v>1.4430000000000001</v>
      </c>
      <c r="H2303" s="181">
        <v>0.22500000000000001</v>
      </c>
      <c r="I2303" s="181">
        <v>0.43099999999999999</v>
      </c>
      <c r="J2303" s="184">
        <v>1.04775254727532</v>
      </c>
      <c r="K2303" s="179">
        <f t="shared" si="149"/>
        <v>1.8778257715829649</v>
      </c>
      <c r="L2303" s="179">
        <f t="shared" si="147"/>
        <v>7.4</v>
      </c>
      <c r="M2303" s="179">
        <f t="shared" si="148"/>
        <v>2</v>
      </c>
    </row>
    <row r="2304" spans="1:13">
      <c r="A2304" s="180">
        <v>8350</v>
      </c>
      <c r="B2304" s="180" t="s">
        <v>96</v>
      </c>
      <c r="D2304" s="181">
        <v>0.8</v>
      </c>
      <c r="E2304" s="181">
        <v>49.9</v>
      </c>
      <c r="F2304" s="181">
        <v>0</v>
      </c>
      <c r="G2304" s="181">
        <v>1.4430000000000001</v>
      </c>
      <c r="H2304" s="181">
        <v>0.22500000000000001</v>
      </c>
      <c r="I2304" s="181">
        <v>0.43099999999999999</v>
      </c>
      <c r="J2304" s="184">
        <v>0.175942631434852</v>
      </c>
      <c r="K2304" s="179">
        <f t="shared" si="149"/>
        <v>0.31533171500051821</v>
      </c>
      <c r="L2304" s="179">
        <f t="shared" si="147"/>
        <v>1.2</v>
      </c>
      <c r="M2304" s="179">
        <f t="shared" si="148"/>
        <v>0.3</v>
      </c>
    </row>
    <row r="2305" spans="1:13">
      <c r="A2305" s="180">
        <v>8350</v>
      </c>
      <c r="B2305" s="180" t="s">
        <v>96</v>
      </c>
      <c r="C2305" s="180" t="s">
        <v>92</v>
      </c>
      <c r="D2305" s="181">
        <v>0.8</v>
      </c>
      <c r="E2305" s="181">
        <v>49.9</v>
      </c>
      <c r="F2305" s="181">
        <v>0</v>
      </c>
      <c r="G2305" s="181">
        <v>1.4430000000000001</v>
      </c>
      <c r="H2305" s="181">
        <v>0.22500000000000001</v>
      </c>
      <c r="I2305" s="181">
        <v>0.43099999999999999</v>
      </c>
      <c r="J2305" s="184">
        <v>0.68594963160759503</v>
      </c>
      <c r="K2305" s="179">
        <f t="shared" si="149"/>
        <v>1.229387511001782</v>
      </c>
      <c r="L2305" s="179">
        <f t="shared" si="147"/>
        <v>4.8</v>
      </c>
      <c r="M2305" s="179">
        <f t="shared" si="148"/>
        <v>1.3</v>
      </c>
    </row>
    <row r="2306" spans="1:13">
      <c r="A2306" s="180">
        <v>8350</v>
      </c>
      <c r="B2306" s="180" t="s">
        <v>96</v>
      </c>
      <c r="C2306" s="180" t="s">
        <v>92</v>
      </c>
      <c r="D2306" s="181">
        <v>0.8</v>
      </c>
      <c r="E2306" s="181">
        <v>49.9</v>
      </c>
      <c r="F2306" s="181">
        <v>0</v>
      </c>
      <c r="G2306" s="181">
        <v>1.4430000000000001</v>
      </c>
      <c r="H2306" s="181">
        <v>0.22500000000000001</v>
      </c>
      <c r="I2306" s="181">
        <v>0.43099999999999999</v>
      </c>
      <c r="J2306" s="184">
        <v>0.22047029050639899</v>
      </c>
      <c r="K2306" s="179">
        <f t="shared" si="149"/>
        <v>0.39513604090767268</v>
      </c>
      <c r="L2306" s="179">
        <f t="shared" si="147"/>
        <v>1.6</v>
      </c>
      <c r="M2306" s="179">
        <f t="shared" si="148"/>
        <v>0.4</v>
      </c>
    </row>
    <row r="2307" spans="1:13">
      <c r="A2307" s="180">
        <v>8350</v>
      </c>
      <c r="B2307" s="180" t="s">
        <v>96</v>
      </c>
      <c r="C2307" s="180" t="s">
        <v>92</v>
      </c>
      <c r="D2307" s="181">
        <v>0.8</v>
      </c>
      <c r="E2307" s="181">
        <v>49.9</v>
      </c>
      <c r="F2307" s="181">
        <v>0</v>
      </c>
      <c r="G2307" s="181">
        <v>1.4430000000000001</v>
      </c>
      <c r="H2307" s="181">
        <v>0.22500000000000001</v>
      </c>
      <c r="I2307" s="181">
        <v>0.43099999999999999</v>
      </c>
      <c r="J2307" s="184">
        <v>0.49570253712176898</v>
      </c>
      <c r="K2307" s="179">
        <f t="shared" ref="K2307:K2370" si="155">(E2307*I2307*J2307/12)+(F2307*J2307)</f>
        <v>0.88841874130201426</v>
      </c>
      <c r="L2307" s="179">
        <f t="shared" ref="L2307:L2370" si="156">ROUND(2.721*G2307*K2307,1)</f>
        <v>3.5</v>
      </c>
      <c r="M2307" s="179">
        <f t="shared" ref="M2307:M2370" si="157">ROUND((2.721*H2307*K2307)+(D2307*J2307),1)</f>
        <v>0.9</v>
      </c>
    </row>
    <row r="2308" spans="1:13">
      <c r="A2308" s="180">
        <v>8350</v>
      </c>
      <c r="B2308" s="180" t="s">
        <v>96</v>
      </c>
      <c r="C2308" s="180" t="s">
        <v>92</v>
      </c>
      <c r="D2308" s="181">
        <v>0.8</v>
      </c>
      <c r="E2308" s="181">
        <v>49.9</v>
      </c>
      <c r="F2308" s="181">
        <v>0</v>
      </c>
      <c r="G2308" s="181">
        <v>1.4430000000000001</v>
      </c>
      <c r="H2308" s="181">
        <v>0.22500000000000001</v>
      </c>
      <c r="I2308" s="181">
        <v>0.43099999999999999</v>
      </c>
      <c r="J2308" s="184">
        <v>3.16766241116107E-2</v>
      </c>
      <c r="K2308" s="179">
        <f t="shared" si="155"/>
        <v>5.6772165592166669E-2</v>
      </c>
      <c r="L2308" s="179">
        <f t="shared" si="156"/>
        <v>0.2</v>
      </c>
      <c r="M2308" s="179">
        <f t="shared" si="157"/>
        <v>0.1</v>
      </c>
    </row>
    <row r="2309" spans="1:13">
      <c r="A2309" s="180">
        <v>8350</v>
      </c>
      <c r="B2309" s="180" t="s">
        <v>146</v>
      </c>
      <c r="C2309" s="180" t="s">
        <v>92</v>
      </c>
      <c r="D2309" s="181">
        <v>0.33</v>
      </c>
      <c r="E2309" s="181">
        <v>53.9</v>
      </c>
      <c r="F2309" s="181">
        <v>0.08</v>
      </c>
      <c r="G2309" s="181">
        <v>1.4430000000000001</v>
      </c>
      <c r="H2309" s="181">
        <v>0.22500000000000001</v>
      </c>
      <c r="I2309" s="181">
        <v>0.43099999999999999</v>
      </c>
      <c r="J2309" s="184">
        <v>21.532935715000001</v>
      </c>
      <c r="K2309" s="179">
        <f t="shared" si="155"/>
        <v>43.408424548999456</v>
      </c>
      <c r="L2309" s="179">
        <f t="shared" si="156"/>
        <v>170.4</v>
      </c>
      <c r="M2309" s="179">
        <f t="shared" si="157"/>
        <v>33.700000000000003</v>
      </c>
    </row>
    <row r="2310" spans="1:13">
      <c r="A2310" s="180">
        <v>8350</v>
      </c>
      <c r="B2310" s="180" t="s">
        <v>146</v>
      </c>
      <c r="C2310" s="180" t="s">
        <v>92</v>
      </c>
      <c r="D2310" s="181">
        <v>0.33</v>
      </c>
      <c r="E2310" s="181">
        <v>53.9</v>
      </c>
      <c r="F2310" s="181">
        <v>0.08</v>
      </c>
      <c r="G2310" s="181">
        <v>1.4430000000000001</v>
      </c>
      <c r="H2310" s="181">
        <v>0.22500000000000001</v>
      </c>
      <c r="I2310" s="181">
        <v>0.43099999999999999</v>
      </c>
      <c r="J2310" s="184">
        <v>0.88627371444291103</v>
      </c>
      <c r="K2310" s="179">
        <f t="shared" si="155"/>
        <v>1.7866465665597513</v>
      </c>
      <c r="L2310" s="179">
        <f t="shared" si="156"/>
        <v>7</v>
      </c>
      <c r="M2310" s="179">
        <f t="shared" si="157"/>
        <v>1.4</v>
      </c>
    </row>
    <row r="2311" spans="1:13">
      <c r="A2311" s="180">
        <v>8350</v>
      </c>
      <c r="B2311" s="180" t="s">
        <v>146</v>
      </c>
      <c r="C2311" s="180" t="s">
        <v>92</v>
      </c>
      <c r="D2311" s="181">
        <v>0.33</v>
      </c>
      <c r="E2311" s="181">
        <v>53.9</v>
      </c>
      <c r="F2311" s="181">
        <v>0.08</v>
      </c>
      <c r="G2311" s="181">
        <v>1.4430000000000001</v>
      </c>
      <c r="H2311" s="181">
        <v>0.22500000000000001</v>
      </c>
      <c r="I2311" s="181">
        <v>0.43099999999999999</v>
      </c>
      <c r="J2311" s="184">
        <v>1.0452918463234699E-3</v>
      </c>
      <c r="K2311" s="179">
        <f t="shared" si="155"/>
        <v>2.1072125437688687E-3</v>
      </c>
      <c r="L2311" s="179">
        <f t="shared" si="156"/>
        <v>0</v>
      </c>
      <c r="M2311" s="179">
        <f t="shared" si="157"/>
        <v>0</v>
      </c>
    </row>
    <row r="2312" spans="1:13">
      <c r="A2312" s="180">
        <v>8350</v>
      </c>
      <c r="B2312" s="180" t="s">
        <v>146</v>
      </c>
      <c r="C2312" s="180" t="s">
        <v>92</v>
      </c>
      <c r="D2312" s="181">
        <v>0.33</v>
      </c>
      <c r="E2312" s="181">
        <v>53.9</v>
      </c>
      <c r="F2312" s="181">
        <v>0.08</v>
      </c>
      <c r="G2312" s="181">
        <v>1.4430000000000001</v>
      </c>
      <c r="H2312" s="181">
        <v>0.22500000000000001</v>
      </c>
      <c r="I2312" s="181">
        <v>0.43099999999999999</v>
      </c>
      <c r="J2312" s="184">
        <v>1.35323799976772</v>
      </c>
      <c r="K2312" s="179">
        <f t="shared" si="155"/>
        <v>2.7280037607150778</v>
      </c>
      <c r="L2312" s="179">
        <f t="shared" si="156"/>
        <v>10.7</v>
      </c>
      <c r="M2312" s="179">
        <f t="shared" si="157"/>
        <v>2.1</v>
      </c>
    </row>
    <row r="2313" spans="1:13">
      <c r="A2313" s="180">
        <v>8350</v>
      </c>
      <c r="B2313" s="180" t="s">
        <v>146</v>
      </c>
      <c r="C2313" s="180" t="s">
        <v>92</v>
      </c>
      <c r="D2313" s="181">
        <v>0.33</v>
      </c>
      <c r="E2313" s="181">
        <v>53.9</v>
      </c>
      <c r="F2313" s="181">
        <v>0.08</v>
      </c>
      <c r="G2313" s="181">
        <v>1.4430000000000001</v>
      </c>
      <c r="H2313" s="181">
        <v>0.22500000000000001</v>
      </c>
      <c r="I2313" s="181">
        <v>0.43099999999999999</v>
      </c>
      <c r="J2313" s="184">
        <v>203.12336579199999</v>
      </c>
      <c r="K2313" s="179">
        <f t="shared" si="155"/>
        <v>409.47808579480767</v>
      </c>
      <c r="L2313" s="179">
        <f t="shared" si="156"/>
        <v>1607.8</v>
      </c>
      <c r="M2313" s="179">
        <f t="shared" si="157"/>
        <v>317.7</v>
      </c>
    </row>
    <row r="2314" spans="1:13">
      <c r="A2314" s="180">
        <v>8350</v>
      </c>
      <c r="B2314" s="180" t="s">
        <v>146</v>
      </c>
      <c r="D2314" s="181">
        <v>0.33</v>
      </c>
      <c r="E2314" s="181">
        <v>53.9</v>
      </c>
      <c r="F2314" s="181">
        <v>0.08</v>
      </c>
      <c r="G2314" s="181">
        <v>1.4430000000000001</v>
      </c>
      <c r="H2314" s="181">
        <v>0.22500000000000001</v>
      </c>
      <c r="I2314" s="181">
        <v>0.43099999999999999</v>
      </c>
      <c r="J2314" s="184">
        <v>0.69538159036381697</v>
      </c>
      <c r="K2314" s="179">
        <f t="shared" si="155"/>
        <v>1.4018255428610047</v>
      </c>
      <c r="L2314" s="179">
        <f t="shared" si="156"/>
        <v>5.5</v>
      </c>
      <c r="M2314" s="179">
        <f t="shared" si="157"/>
        <v>1.1000000000000001</v>
      </c>
    </row>
    <row r="2315" spans="1:13">
      <c r="A2315" s="180">
        <v>8350</v>
      </c>
      <c r="B2315" s="180" t="s">
        <v>146</v>
      </c>
      <c r="D2315" s="181">
        <v>0.33</v>
      </c>
      <c r="E2315" s="181">
        <v>53.9</v>
      </c>
      <c r="F2315" s="181">
        <v>0.08</v>
      </c>
      <c r="G2315" s="181">
        <v>1.4430000000000001</v>
      </c>
      <c r="H2315" s="181">
        <v>0.22500000000000001</v>
      </c>
      <c r="I2315" s="181">
        <v>0.43099999999999999</v>
      </c>
      <c r="J2315" s="184">
        <v>4.29528558664716</v>
      </c>
      <c r="K2315" s="179">
        <f t="shared" si="155"/>
        <v>8.6589020081685639</v>
      </c>
      <c r="L2315" s="179">
        <f t="shared" si="156"/>
        <v>34</v>
      </c>
      <c r="M2315" s="179">
        <f t="shared" si="157"/>
        <v>6.7</v>
      </c>
    </row>
    <row r="2316" spans="1:13">
      <c r="A2316" s="180">
        <v>8350</v>
      </c>
      <c r="B2316" s="180" t="s">
        <v>146</v>
      </c>
      <c r="C2316" s="180" t="s">
        <v>92</v>
      </c>
      <c r="D2316" s="181">
        <v>0.33</v>
      </c>
      <c r="E2316" s="181">
        <v>53.9</v>
      </c>
      <c r="F2316" s="181">
        <v>0.08</v>
      </c>
      <c r="G2316" s="181">
        <v>1.4430000000000001</v>
      </c>
      <c r="H2316" s="181">
        <v>0.22500000000000001</v>
      </c>
      <c r="I2316" s="181">
        <v>0.43099999999999999</v>
      </c>
      <c r="J2316" s="184">
        <v>9.8531235805176406E-2</v>
      </c>
      <c r="K2316" s="179">
        <f t="shared" si="155"/>
        <v>0.19862993935328682</v>
      </c>
      <c r="L2316" s="179">
        <f t="shared" si="156"/>
        <v>0.8</v>
      </c>
      <c r="M2316" s="179">
        <f t="shared" si="157"/>
        <v>0.2</v>
      </c>
    </row>
    <row r="2317" spans="1:13">
      <c r="A2317" s="180">
        <v>8350</v>
      </c>
      <c r="B2317" s="180" t="s">
        <v>146</v>
      </c>
      <c r="C2317" s="180" t="s">
        <v>92</v>
      </c>
      <c r="D2317" s="181">
        <v>0.33</v>
      </c>
      <c r="E2317" s="181">
        <v>53.9</v>
      </c>
      <c r="F2317" s="181">
        <v>0.08</v>
      </c>
      <c r="G2317" s="181">
        <v>1.4430000000000001</v>
      </c>
      <c r="H2317" s="181">
        <v>0.22500000000000001</v>
      </c>
      <c r="I2317" s="181">
        <v>0.43099999999999999</v>
      </c>
      <c r="J2317" s="184">
        <v>9.7987868288974305</v>
      </c>
      <c r="K2317" s="179">
        <f t="shared" si="155"/>
        <v>19.753456024931236</v>
      </c>
      <c r="L2317" s="179">
        <f t="shared" si="156"/>
        <v>77.599999999999994</v>
      </c>
      <c r="M2317" s="179">
        <f t="shared" si="157"/>
        <v>15.3</v>
      </c>
    </row>
    <row r="2318" spans="1:13">
      <c r="A2318" s="180">
        <v>8350</v>
      </c>
      <c r="B2318" s="180" t="s">
        <v>146</v>
      </c>
      <c r="C2318" s="180" t="s">
        <v>94</v>
      </c>
      <c r="D2318" s="181">
        <v>0.33</v>
      </c>
      <c r="E2318" s="181">
        <v>53.9</v>
      </c>
      <c r="F2318" s="181">
        <v>0.08</v>
      </c>
      <c r="G2318" s="181">
        <v>1.4430000000000001</v>
      </c>
      <c r="H2318" s="181">
        <v>0.22500000000000001</v>
      </c>
      <c r="I2318" s="181">
        <v>0.43099999999999999</v>
      </c>
      <c r="J2318" s="184">
        <v>5.1262162755510596</v>
      </c>
      <c r="K2318" s="179">
        <f t="shared" si="155"/>
        <v>10.333982108352343</v>
      </c>
      <c r="L2318" s="179">
        <f t="shared" si="156"/>
        <v>40.6</v>
      </c>
      <c r="M2318" s="179">
        <f t="shared" si="157"/>
        <v>8</v>
      </c>
    </row>
    <row r="2319" spans="1:13">
      <c r="A2319" s="180">
        <v>8350</v>
      </c>
      <c r="B2319" s="180" t="s">
        <v>146</v>
      </c>
      <c r="D2319" s="181">
        <v>0.33</v>
      </c>
      <c r="E2319" s="181">
        <v>53.9</v>
      </c>
      <c r="F2319" s="181">
        <v>0.08</v>
      </c>
      <c r="G2319" s="181">
        <v>1.4430000000000001</v>
      </c>
      <c r="H2319" s="181">
        <v>0.22500000000000001</v>
      </c>
      <c r="I2319" s="181">
        <v>0.43099999999999999</v>
      </c>
      <c r="J2319" s="184">
        <v>0.19439758758775499</v>
      </c>
      <c r="K2319" s="179">
        <f t="shared" si="155"/>
        <v>0.39188771679805184</v>
      </c>
      <c r="L2319" s="179">
        <f t="shared" si="156"/>
        <v>1.5</v>
      </c>
      <c r="M2319" s="179">
        <f t="shared" si="157"/>
        <v>0.3</v>
      </c>
    </row>
    <row r="2320" spans="1:13">
      <c r="A2320" s="180">
        <v>8350</v>
      </c>
      <c r="B2320" s="180" t="s">
        <v>146</v>
      </c>
      <c r="C2320" s="180" t="s">
        <v>92</v>
      </c>
      <c r="D2320" s="181">
        <v>0.33</v>
      </c>
      <c r="E2320" s="181">
        <v>53.9</v>
      </c>
      <c r="F2320" s="181">
        <v>0.08</v>
      </c>
      <c r="G2320" s="181">
        <v>1.4430000000000001</v>
      </c>
      <c r="H2320" s="181">
        <v>0.22500000000000001</v>
      </c>
      <c r="I2320" s="181">
        <v>0.43099999999999999</v>
      </c>
      <c r="J2320" s="184">
        <v>2.6377802253932598</v>
      </c>
      <c r="K2320" s="179">
        <f t="shared" si="155"/>
        <v>5.3175231378721506</v>
      </c>
      <c r="L2320" s="179">
        <f t="shared" si="156"/>
        <v>20.9</v>
      </c>
      <c r="M2320" s="179">
        <f t="shared" si="157"/>
        <v>4.0999999999999996</v>
      </c>
    </row>
    <row r="2321" spans="1:13">
      <c r="A2321" s="180">
        <v>8350</v>
      </c>
      <c r="B2321" s="180" t="s">
        <v>146</v>
      </c>
      <c r="C2321" s="180" t="s">
        <v>94</v>
      </c>
      <c r="D2321" s="181">
        <v>0.33</v>
      </c>
      <c r="E2321" s="181">
        <v>53.9</v>
      </c>
      <c r="F2321" s="181">
        <v>0.08</v>
      </c>
      <c r="G2321" s="181">
        <v>1.4430000000000001</v>
      </c>
      <c r="H2321" s="181">
        <v>0.22500000000000001</v>
      </c>
      <c r="I2321" s="181">
        <v>0.43099999999999999</v>
      </c>
      <c r="J2321" s="184">
        <v>0.951879136508887</v>
      </c>
      <c r="K2321" s="179">
        <f t="shared" si="155"/>
        <v>1.9189010836144029</v>
      </c>
      <c r="L2321" s="179">
        <f t="shared" si="156"/>
        <v>7.5</v>
      </c>
      <c r="M2321" s="179">
        <f t="shared" si="157"/>
        <v>1.5</v>
      </c>
    </row>
    <row r="2322" spans="1:13">
      <c r="A2322" s="180">
        <v>8350</v>
      </c>
      <c r="B2322" s="180" t="s">
        <v>146</v>
      </c>
      <c r="C2322" s="180" t="s">
        <v>92</v>
      </c>
      <c r="D2322" s="181">
        <v>0.33</v>
      </c>
      <c r="E2322" s="181">
        <v>53.9</v>
      </c>
      <c r="F2322" s="181">
        <v>0.08</v>
      </c>
      <c r="G2322" s="181">
        <v>1.4430000000000001</v>
      </c>
      <c r="H2322" s="181">
        <v>0.22500000000000001</v>
      </c>
      <c r="I2322" s="181">
        <v>0.43099999999999999</v>
      </c>
      <c r="J2322" s="184">
        <v>14.5227245964</v>
      </c>
      <c r="K2322" s="179">
        <f t="shared" si="155"/>
        <v>29.276481536587728</v>
      </c>
      <c r="L2322" s="179">
        <f t="shared" si="156"/>
        <v>115</v>
      </c>
      <c r="M2322" s="179">
        <f t="shared" si="157"/>
        <v>22.7</v>
      </c>
    </row>
    <row r="2323" spans="1:13">
      <c r="A2323" s="180">
        <v>8350</v>
      </c>
      <c r="B2323" s="180" t="s">
        <v>146</v>
      </c>
      <c r="C2323" s="180" t="s">
        <v>94</v>
      </c>
      <c r="D2323" s="181">
        <v>0.33</v>
      </c>
      <c r="E2323" s="181">
        <v>53.9</v>
      </c>
      <c r="F2323" s="181">
        <v>0.08</v>
      </c>
      <c r="G2323" s="181">
        <v>1.4430000000000001</v>
      </c>
      <c r="H2323" s="181">
        <v>0.22500000000000001</v>
      </c>
      <c r="I2323" s="181">
        <v>0.43099999999999999</v>
      </c>
      <c r="J2323" s="184">
        <v>1.9438216543237601</v>
      </c>
      <c r="K2323" s="179">
        <f t="shared" si="155"/>
        <v>3.9185662714650533</v>
      </c>
      <c r="L2323" s="179">
        <f t="shared" si="156"/>
        <v>15.4</v>
      </c>
      <c r="M2323" s="179">
        <f t="shared" si="157"/>
        <v>3</v>
      </c>
    </row>
    <row r="2324" spans="1:13">
      <c r="A2324" s="180">
        <v>8350</v>
      </c>
      <c r="B2324" s="180" t="s">
        <v>146</v>
      </c>
      <c r="D2324" s="181">
        <v>0.33</v>
      </c>
      <c r="E2324" s="181">
        <v>53.9</v>
      </c>
      <c r="F2324" s="181">
        <v>0.08</v>
      </c>
      <c r="G2324" s="181">
        <v>1.4430000000000001</v>
      </c>
      <c r="H2324" s="181">
        <v>0.22500000000000001</v>
      </c>
      <c r="I2324" s="181">
        <v>0.43099999999999999</v>
      </c>
      <c r="J2324" s="184">
        <v>0.22786308068609601</v>
      </c>
      <c r="K2324" s="179">
        <f t="shared" si="155"/>
        <v>0.45935108321410667</v>
      </c>
      <c r="L2324" s="179">
        <f t="shared" si="156"/>
        <v>1.8</v>
      </c>
      <c r="M2324" s="179">
        <f t="shared" si="157"/>
        <v>0.4</v>
      </c>
    </row>
    <row r="2325" spans="1:13">
      <c r="A2325" s="180">
        <v>8350</v>
      </c>
      <c r="B2325" s="180" t="s">
        <v>146</v>
      </c>
      <c r="D2325" s="181">
        <v>0.33</v>
      </c>
      <c r="E2325" s="181">
        <v>53.9</v>
      </c>
      <c r="F2325" s="181">
        <v>0.08</v>
      </c>
      <c r="G2325" s="181">
        <v>1.4430000000000001</v>
      </c>
      <c r="H2325" s="181">
        <v>0.22500000000000001</v>
      </c>
      <c r="I2325" s="181">
        <v>0.43099999999999999</v>
      </c>
      <c r="J2325" s="184">
        <v>0.99941030809793996</v>
      </c>
      <c r="K2325" s="179">
        <f t="shared" si="155"/>
        <v>2.0147195685138715</v>
      </c>
      <c r="L2325" s="179">
        <f t="shared" si="156"/>
        <v>7.9</v>
      </c>
      <c r="M2325" s="179">
        <f t="shared" si="157"/>
        <v>1.6</v>
      </c>
    </row>
    <row r="2326" spans="1:13">
      <c r="A2326" s="180">
        <v>8350</v>
      </c>
      <c r="B2326" s="180" t="s">
        <v>146</v>
      </c>
      <c r="D2326" s="181">
        <v>0.33</v>
      </c>
      <c r="E2326" s="181">
        <v>53.9</v>
      </c>
      <c r="F2326" s="181">
        <v>0.08</v>
      </c>
      <c r="G2326" s="181">
        <v>1.4430000000000001</v>
      </c>
      <c r="H2326" s="181">
        <v>0.22500000000000001</v>
      </c>
      <c r="I2326" s="181">
        <v>0.43099999999999999</v>
      </c>
      <c r="J2326" s="184">
        <v>0.190481678073044</v>
      </c>
      <c r="K2326" s="179">
        <f t="shared" si="155"/>
        <v>0.38399360217476664</v>
      </c>
      <c r="L2326" s="179">
        <f t="shared" si="156"/>
        <v>1.5</v>
      </c>
      <c r="M2326" s="179">
        <f t="shared" si="157"/>
        <v>0.3</v>
      </c>
    </row>
    <row r="2327" spans="1:13">
      <c r="A2327" s="180">
        <v>8350</v>
      </c>
      <c r="B2327" s="180" t="s">
        <v>146</v>
      </c>
      <c r="C2327" s="180" t="s">
        <v>92</v>
      </c>
      <c r="D2327" s="181">
        <v>0.33</v>
      </c>
      <c r="E2327" s="181">
        <v>53.9</v>
      </c>
      <c r="F2327" s="181">
        <v>0.08</v>
      </c>
      <c r="G2327" s="181">
        <v>1.4430000000000001</v>
      </c>
      <c r="H2327" s="181">
        <v>0.22500000000000001</v>
      </c>
      <c r="I2327" s="181">
        <v>0.43099999999999999</v>
      </c>
      <c r="J2327" s="184">
        <v>6.2154239654856596E-3</v>
      </c>
      <c r="K2327" s="179">
        <f t="shared" si="155"/>
        <v>1.2529724967222253E-2</v>
      </c>
      <c r="L2327" s="179">
        <f t="shared" si="156"/>
        <v>0</v>
      </c>
      <c r="M2327" s="179">
        <f t="shared" si="157"/>
        <v>0</v>
      </c>
    </row>
    <row r="2328" spans="1:13">
      <c r="A2328" s="180">
        <v>8350</v>
      </c>
      <c r="B2328" s="180" t="s">
        <v>146</v>
      </c>
      <c r="C2328" s="180" t="s">
        <v>92</v>
      </c>
      <c r="D2328" s="181">
        <v>0.33</v>
      </c>
      <c r="E2328" s="181">
        <v>53.9</v>
      </c>
      <c r="F2328" s="181">
        <v>0.08</v>
      </c>
      <c r="G2328" s="181">
        <v>1.4430000000000001</v>
      </c>
      <c r="H2328" s="181">
        <v>0.22500000000000001</v>
      </c>
      <c r="I2328" s="181">
        <v>0.43099999999999999</v>
      </c>
      <c r="J2328" s="184">
        <v>29.460566355400001</v>
      </c>
      <c r="K2328" s="179">
        <f t="shared" si="155"/>
        <v>59.389801220570483</v>
      </c>
      <c r="L2328" s="179">
        <f t="shared" si="156"/>
        <v>233.2</v>
      </c>
      <c r="M2328" s="179">
        <f t="shared" si="157"/>
        <v>46.1</v>
      </c>
    </row>
    <row r="2329" spans="1:13">
      <c r="A2329" s="180">
        <v>8350</v>
      </c>
      <c r="B2329" s="180" t="s">
        <v>146</v>
      </c>
      <c r="C2329" s="180" t="s">
        <v>92</v>
      </c>
      <c r="D2329" s="181">
        <v>0.33</v>
      </c>
      <c r="E2329" s="181">
        <v>53.9</v>
      </c>
      <c r="F2329" s="181">
        <v>0.08</v>
      </c>
      <c r="G2329" s="181">
        <v>1.4430000000000001</v>
      </c>
      <c r="H2329" s="181">
        <v>0.22500000000000001</v>
      </c>
      <c r="I2329" s="181">
        <v>0.43099999999999999</v>
      </c>
      <c r="J2329" s="184">
        <v>0.289573105543252</v>
      </c>
      <c r="K2329" s="179">
        <f t="shared" si="155"/>
        <v>0.58375283657385446</v>
      </c>
      <c r="L2329" s="179">
        <f t="shared" si="156"/>
        <v>2.2999999999999998</v>
      </c>
      <c r="M2329" s="179">
        <f t="shared" si="157"/>
        <v>0.5</v>
      </c>
    </row>
    <row r="2330" spans="1:13">
      <c r="A2330" s="180">
        <v>8350</v>
      </c>
      <c r="B2330" s="180" t="s">
        <v>146</v>
      </c>
      <c r="C2330" s="180" t="s">
        <v>92</v>
      </c>
      <c r="D2330" s="181">
        <v>0.33</v>
      </c>
      <c r="E2330" s="181">
        <v>53.9</v>
      </c>
      <c r="F2330" s="181">
        <v>0.08</v>
      </c>
      <c r="G2330" s="181">
        <v>1.4430000000000001</v>
      </c>
      <c r="H2330" s="181">
        <v>0.22500000000000001</v>
      </c>
      <c r="I2330" s="181">
        <v>0.43099999999999999</v>
      </c>
      <c r="J2330" s="184">
        <v>0.53303560849212095</v>
      </c>
      <c r="K2330" s="179">
        <f t="shared" si="155"/>
        <v>1.0745509251226706</v>
      </c>
      <c r="L2330" s="179">
        <f t="shared" si="156"/>
        <v>4.2</v>
      </c>
      <c r="M2330" s="179">
        <f t="shared" si="157"/>
        <v>0.8</v>
      </c>
    </row>
    <row r="2331" spans="1:13">
      <c r="A2331" s="180">
        <v>8350</v>
      </c>
      <c r="B2331" s="180" t="s">
        <v>146</v>
      </c>
      <c r="D2331" s="181">
        <v>0.33</v>
      </c>
      <c r="E2331" s="181">
        <v>53.9</v>
      </c>
      <c r="F2331" s="181">
        <v>0.08</v>
      </c>
      <c r="G2331" s="181">
        <v>1.4430000000000001</v>
      </c>
      <c r="H2331" s="181">
        <v>0.22500000000000001</v>
      </c>
      <c r="I2331" s="181">
        <v>0.43099999999999999</v>
      </c>
      <c r="J2331" s="184">
        <v>0.34575796421048699</v>
      </c>
      <c r="K2331" s="179">
        <f t="shared" si="155"/>
        <v>0.69701636136828915</v>
      </c>
      <c r="L2331" s="179">
        <f t="shared" si="156"/>
        <v>2.7</v>
      </c>
      <c r="M2331" s="179">
        <f t="shared" si="157"/>
        <v>0.5</v>
      </c>
    </row>
    <row r="2332" spans="1:13">
      <c r="A2332" s="180">
        <v>8350</v>
      </c>
      <c r="B2332" s="180" t="s">
        <v>146</v>
      </c>
      <c r="C2332" s="180" t="s">
        <v>92</v>
      </c>
      <c r="D2332" s="181">
        <v>0.33</v>
      </c>
      <c r="E2332" s="181">
        <v>53.9</v>
      </c>
      <c r="F2332" s="181">
        <v>0.08</v>
      </c>
      <c r="G2332" s="181">
        <v>1.4430000000000001</v>
      </c>
      <c r="H2332" s="181">
        <v>0.22500000000000001</v>
      </c>
      <c r="I2332" s="181">
        <v>0.43099999999999999</v>
      </c>
      <c r="J2332" s="184">
        <v>3.8468778290229002</v>
      </c>
      <c r="K2332" s="179">
        <f t="shared" si="155"/>
        <v>7.7549530728425058</v>
      </c>
      <c r="L2332" s="179">
        <f t="shared" si="156"/>
        <v>30.4</v>
      </c>
      <c r="M2332" s="179">
        <f t="shared" si="157"/>
        <v>6</v>
      </c>
    </row>
    <row r="2333" spans="1:13">
      <c r="A2333" s="180">
        <v>8350</v>
      </c>
      <c r="B2333" s="180" t="s">
        <v>146</v>
      </c>
      <c r="C2333" s="180" t="s">
        <v>92</v>
      </c>
      <c r="D2333" s="181">
        <v>0.33</v>
      </c>
      <c r="E2333" s="181">
        <v>53.9</v>
      </c>
      <c r="F2333" s="181">
        <v>0.08</v>
      </c>
      <c r="G2333" s="181">
        <v>1.4430000000000001</v>
      </c>
      <c r="H2333" s="181">
        <v>0.22500000000000001</v>
      </c>
      <c r="I2333" s="181">
        <v>0.43099999999999999</v>
      </c>
      <c r="J2333" s="184">
        <v>3.0248182054529802</v>
      </c>
      <c r="K2333" s="179">
        <f t="shared" si="155"/>
        <v>6.0977562271910415</v>
      </c>
      <c r="L2333" s="179">
        <f t="shared" si="156"/>
        <v>23.9</v>
      </c>
      <c r="M2333" s="179">
        <f t="shared" si="157"/>
        <v>4.7</v>
      </c>
    </row>
    <row r="2334" spans="1:13">
      <c r="A2334" s="180">
        <v>8350</v>
      </c>
      <c r="B2334" s="180" t="s">
        <v>146</v>
      </c>
      <c r="D2334" s="181">
        <v>0.33</v>
      </c>
      <c r="E2334" s="181">
        <v>53.9</v>
      </c>
      <c r="F2334" s="181">
        <v>0.08</v>
      </c>
      <c r="G2334" s="181">
        <v>1.4430000000000001</v>
      </c>
      <c r="H2334" s="181">
        <v>0.22500000000000001</v>
      </c>
      <c r="I2334" s="181">
        <v>0.43099999999999999</v>
      </c>
      <c r="J2334" s="184">
        <v>0.25998078171361599</v>
      </c>
      <c r="K2334" s="179">
        <f t="shared" si="155"/>
        <v>0.52409742436299278</v>
      </c>
      <c r="L2334" s="179">
        <f t="shared" si="156"/>
        <v>2.1</v>
      </c>
      <c r="M2334" s="179">
        <f t="shared" si="157"/>
        <v>0.4</v>
      </c>
    </row>
    <row r="2335" spans="1:13">
      <c r="A2335" s="180">
        <v>8350</v>
      </c>
      <c r="B2335" s="180" t="s">
        <v>97</v>
      </c>
      <c r="C2335" s="180" t="s">
        <v>92</v>
      </c>
      <c r="D2335" s="181">
        <v>0</v>
      </c>
      <c r="E2335" s="181">
        <v>49.3</v>
      </c>
      <c r="F2335" s="181">
        <v>0.33</v>
      </c>
      <c r="G2335" s="181">
        <v>1.4430000000000001</v>
      </c>
      <c r="H2335" s="181">
        <v>0.22500000000000001</v>
      </c>
      <c r="I2335" s="181">
        <v>0.43099999999999999</v>
      </c>
      <c r="J2335" s="184">
        <v>7.0440799708076001E-3</v>
      </c>
      <c r="K2335" s="179">
        <f t="shared" ref="K2335:K2337" si="158">((E2335*I2335*J2335/12)+(F2335*J2335))*0.765</f>
        <v>1.1320041671916962E-2</v>
      </c>
      <c r="L2335" s="179">
        <f t="shared" si="156"/>
        <v>0</v>
      </c>
      <c r="M2335" s="179">
        <f t="shared" si="157"/>
        <v>0</v>
      </c>
    </row>
    <row r="2336" spans="1:13">
      <c r="A2336" s="180">
        <v>8350</v>
      </c>
      <c r="B2336" s="180" t="s">
        <v>97</v>
      </c>
      <c r="C2336" s="180" t="s">
        <v>92</v>
      </c>
      <c r="D2336" s="181">
        <v>0</v>
      </c>
      <c r="E2336" s="181">
        <v>49.3</v>
      </c>
      <c r="F2336" s="181">
        <v>0.33</v>
      </c>
      <c r="G2336" s="181">
        <v>1.4430000000000001</v>
      </c>
      <c r="H2336" s="181">
        <v>0.22500000000000001</v>
      </c>
      <c r="I2336" s="181">
        <v>0.43099999999999999</v>
      </c>
      <c r="J2336" s="184">
        <v>4.9350781495127096</v>
      </c>
      <c r="K2336" s="179">
        <f t="shared" si="158"/>
        <v>7.9308143204180288</v>
      </c>
      <c r="L2336" s="179">
        <f t="shared" si="156"/>
        <v>31.1</v>
      </c>
      <c r="M2336" s="179">
        <f t="shared" si="157"/>
        <v>4.9000000000000004</v>
      </c>
    </row>
    <row r="2337" spans="1:13">
      <c r="A2337" s="180">
        <v>8350</v>
      </c>
      <c r="B2337" s="180" t="s">
        <v>97</v>
      </c>
      <c r="D2337" s="181">
        <v>0</v>
      </c>
      <c r="E2337" s="181">
        <v>49.3</v>
      </c>
      <c r="F2337" s="181">
        <v>0.33</v>
      </c>
      <c r="G2337" s="181">
        <v>1.4430000000000001</v>
      </c>
      <c r="H2337" s="181">
        <v>0.22500000000000001</v>
      </c>
      <c r="I2337" s="181">
        <v>0.43099999999999999</v>
      </c>
      <c r="J2337" s="184">
        <v>3.6014903455215501</v>
      </c>
      <c r="K2337" s="179">
        <f t="shared" si="158"/>
        <v>5.7876998786594438</v>
      </c>
      <c r="L2337" s="179">
        <f t="shared" si="156"/>
        <v>22.7</v>
      </c>
      <c r="M2337" s="179">
        <f t="shared" si="157"/>
        <v>3.5</v>
      </c>
    </row>
    <row r="2338" spans="1:13">
      <c r="A2338" s="180">
        <v>8360</v>
      </c>
      <c r="B2338" s="180" t="s">
        <v>146</v>
      </c>
      <c r="C2338" s="180" t="s">
        <v>94</v>
      </c>
      <c r="D2338" s="181">
        <v>0.33</v>
      </c>
      <c r="E2338" s="181">
        <v>53.9</v>
      </c>
      <c r="F2338" s="181">
        <v>0.08</v>
      </c>
      <c r="G2338" s="181">
        <v>1.4430000000000001</v>
      </c>
      <c r="H2338" s="181">
        <v>0.22500000000000001</v>
      </c>
      <c r="I2338" s="181">
        <v>0.43099999999999999</v>
      </c>
      <c r="J2338" s="184">
        <v>3.56946484867473</v>
      </c>
      <c r="K2338" s="179">
        <f t="shared" si="155"/>
        <v>7.195713933983793</v>
      </c>
      <c r="L2338" s="179">
        <f t="shared" si="156"/>
        <v>28.3</v>
      </c>
      <c r="M2338" s="179">
        <f t="shared" si="157"/>
        <v>5.6</v>
      </c>
    </row>
    <row r="2339" spans="1:13">
      <c r="A2339" s="180">
        <v>8360</v>
      </c>
      <c r="B2339" s="180" t="s">
        <v>146</v>
      </c>
      <c r="C2339" s="180" t="s">
        <v>92</v>
      </c>
      <c r="D2339" s="181">
        <v>0.33</v>
      </c>
      <c r="E2339" s="181">
        <v>53.9</v>
      </c>
      <c r="F2339" s="181">
        <v>0.08</v>
      </c>
      <c r="G2339" s="181">
        <v>1.4430000000000001</v>
      </c>
      <c r="H2339" s="181">
        <v>0.22500000000000001</v>
      </c>
      <c r="I2339" s="181">
        <v>0.43099999999999999</v>
      </c>
      <c r="J2339" s="184">
        <v>0.218071293392266</v>
      </c>
      <c r="K2339" s="179">
        <f t="shared" si="155"/>
        <v>0.4396117376102473</v>
      </c>
      <c r="L2339" s="179">
        <f t="shared" si="156"/>
        <v>1.7</v>
      </c>
      <c r="M2339" s="179">
        <f t="shared" si="157"/>
        <v>0.3</v>
      </c>
    </row>
    <row r="2340" spans="1:13">
      <c r="A2340" s="180">
        <v>8360</v>
      </c>
      <c r="B2340" s="180" t="s">
        <v>146</v>
      </c>
      <c r="D2340" s="181">
        <v>0.33</v>
      </c>
      <c r="E2340" s="181">
        <v>53.9</v>
      </c>
      <c r="F2340" s="181">
        <v>0.08</v>
      </c>
      <c r="G2340" s="181">
        <v>1.4430000000000001</v>
      </c>
      <c r="H2340" s="181">
        <v>0.22500000000000001</v>
      </c>
      <c r="I2340" s="181">
        <v>0.43099999999999999</v>
      </c>
      <c r="J2340" s="184">
        <v>5.18063244965394</v>
      </c>
      <c r="K2340" s="179">
        <f t="shared" si="155"/>
        <v>10.443680127194458</v>
      </c>
      <c r="L2340" s="179">
        <f t="shared" si="156"/>
        <v>41</v>
      </c>
      <c r="M2340" s="179">
        <f t="shared" si="157"/>
        <v>8.1</v>
      </c>
    </row>
    <row r="2341" spans="1:13">
      <c r="A2341" s="180">
        <v>8360</v>
      </c>
      <c r="B2341" s="180" t="s">
        <v>96</v>
      </c>
      <c r="C2341" s="180" t="s">
        <v>94</v>
      </c>
      <c r="D2341" s="181">
        <v>0.8</v>
      </c>
      <c r="E2341" s="181">
        <v>49.9</v>
      </c>
      <c r="F2341" s="181">
        <v>0</v>
      </c>
      <c r="G2341" s="181">
        <v>1.4430000000000001</v>
      </c>
      <c r="H2341" s="181">
        <v>0.22500000000000001</v>
      </c>
      <c r="I2341" s="181">
        <v>0.43099999999999999</v>
      </c>
      <c r="J2341" s="184">
        <v>1.8963558684023001</v>
      </c>
      <c r="K2341" s="179">
        <f t="shared" si="155"/>
        <v>3.3987280021784518</v>
      </c>
      <c r="L2341" s="179">
        <f t="shared" si="156"/>
        <v>13.3</v>
      </c>
      <c r="M2341" s="179">
        <f t="shared" si="157"/>
        <v>3.6</v>
      </c>
    </row>
    <row r="2342" spans="1:13">
      <c r="A2342" s="180">
        <v>8360</v>
      </c>
      <c r="B2342" s="180" t="s">
        <v>146</v>
      </c>
      <c r="C2342" s="180" t="s">
        <v>94</v>
      </c>
      <c r="D2342" s="181">
        <v>0.33</v>
      </c>
      <c r="E2342" s="181">
        <v>53.9</v>
      </c>
      <c r="F2342" s="181">
        <v>0.08</v>
      </c>
      <c r="G2342" s="181">
        <v>1.4430000000000001</v>
      </c>
      <c r="H2342" s="181">
        <v>0.22500000000000001</v>
      </c>
      <c r="I2342" s="181">
        <v>0.43099999999999999</v>
      </c>
      <c r="J2342" s="184">
        <v>1.0835790920939401</v>
      </c>
      <c r="K2342" s="179">
        <f t="shared" si="155"/>
        <v>2.1843961215779411</v>
      </c>
      <c r="L2342" s="179">
        <f t="shared" si="156"/>
        <v>8.6</v>
      </c>
      <c r="M2342" s="179">
        <f t="shared" si="157"/>
        <v>1.7</v>
      </c>
    </row>
    <row r="2343" spans="1:13">
      <c r="A2343" s="180">
        <v>8360</v>
      </c>
      <c r="B2343" s="180" t="s">
        <v>146</v>
      </c>
      <c r="C2343" s="180" t="s">
        <v>94</v>
      </c>
      <c r="D2343" s="181">
        <v>0.33</v>
      </c>
      <c r="E2343" s="181">
        <v>53.9</v>
      </c>
      <c r="F2343" s="181">
        <v>0.08</v>
      </c>
      <c r="G2343" s="181">
        <v>1.4430000000000001</v>
      </c>
      <c r="H2343" s="181">
        <v>0.22500000000000001</v>
      </c>
      <c r="I2343" s="181">
        <v>0.43099999999999999</v>
      </c>
      <c r="J2343" s="184">
        <v>0.75910345147516101</v>
      </c>
      <c r="K2343" s="179">
        <f t="shared" si="155"/>
        <v>1.5302829736908725</v>
      </c>
      <c r="L2343" s="179">
        <f t="shared" si="156"/>
        <v>6</v>
      </c>
      <c r="M2343" s="179">
        <f t="shared" si="157"/>
        <v>1.2</v>
      </c>
    </row>
    <row r="2344" spans="1:13">
      <c r="A2344" s="180">
        <v>8360</v>
      </c>
      <c r="B2344" s="180" t="s">
        <v>146</v>
      </c>
      <c r="C2344" s="180" t="s">
        <v>91</v>
      </c>
      <c r="D2344" s="181">
        <v>0.33</v>
      </c>
      <c r="E2344" s="181">
        <v>53.9</v>
      </c>
      <c r="F2344" s="181">
        <v>0.08</v>
      </c>
      <c r="G2344" s="181">
        <v>1.4430000000000001</v>
      </c>
      <c r="H2344" s="181">
        <v>0.22500000000000001</v>
      </c>
      <c r="I2344" s="181">
        <v>0.43099999999999999</v>
      </c>
      <c r="J2344" s="184">
        <v>0.99336696251058598</v>
      </c>
      <c r="K2344" s="179">
        <f t="shared" si="155"/>
        <v>2.0025367377831111</v>
      </c>
      <c r="L2344" s="179">
        <f t="shared" si="156"/>
        <v>7.9</v>
      </c>
      <c r="M2344" s="179">
        <f t="shared" si="157"/>
        <v>1.6</v>
      </c>
    </row>
    <row r="2345" spans="1:13">
      <c r="A2345" s="180">
        <v>8360</v>
      </c>
      <c r="B2345" s="180" t="s">
        <v>146</v>
      </c>
      <c r="C2345" s="180" t="s">
        <v>92</v>
      </c>
      <c r="D2345" s="181">
        <v>0.33</v>
      </c>
      <c r="E2345" s="181">
        <v>53.9</v>
      </c>
      <c r="F2345" s="181">
        <v>0.08</v>
      </c>
      <c r="G2345" s="181">
        <v>1.4430000000000001</v>
      </c>
      <c r="H2345" s="181">
        <v>0.22500000000000001</v>
      </c>
      <c r="I2345" s="181">
        <v>0.43099999999999999</v>
      </c>
      <c r="J2345" s="184">
        <v>0.27024580924698799</v>
      </c>
      <c r="K2345" s="179">
        <f t="shared" si="155"/>
        <v>0.54479077890941341</v>
      </c>
      <c r="L2345" s="179">
        <f t="shared" si="156"/>
        <v>2.1</v>
      </c>
      <c r="M2345" s="179">
        <f t="shared" si="157"/>
        <v>0.4</v>
      </c>
    </row>
    <row r="2346" spans="1:13">
      <c r="A2346" s="180">
        <v>8360</v>
      </c>
      <c r="B2346" s="180" t="s">
        <v>146</v>
      </c>
      <c r="C2346" s="180" t="s">
        <v>92</v>
      </c>
      <c r="D2346" s="181">
        <v>0.33</v>
      </c>
      <c r="E2346" s="181">
        <v>53.9</v>
      </c>
      <c r="F2346" s="181">
        <v>0.08</v>
      </c>
      <c r="G2346" s="181">
        <v>1.4430000000000001</v>
      </c>
      <c r="H2346" s="181">
        <v>0.22500000000000001</v>
      </c>
      <c r="I2346" s="181">
        <v>0.43099999999999999</v>
      </c>
      <c r="J2346" s="184">
        <v>1.6495506128864499E-2</v>
      </c>
      <c r="K2346" s="179">
        <f t="shared" si="155"/>
        <v>3.3253428267729014E-2</v>
      </c>
      <c r="L2346" s="179">
        <f t="shared" si="156"/>
        <v>0.1</v>
      </c>
      <c r="M2346" s="179">
        <f t="shared" si="157"/>
        <v>0</v>
      </c>
    </row>
    <row r="2347" spans="1:13">
      <c r="A2347" s="180">
        <v>8360</v>
      </c>
      <c r="B2347" s="180" t="s">
        <v>146</v>
      </c>
      <c r="C2347" s="180" t="s">
        <v>92</v>
      </c>
      <c r="D2347" s="181">
        <v>0.33</v>
      </c>
      <c r="E2347" s="181">
        <v>53.9</v>
      </c>
      <c r="F2347" s="181">
        <v>0.08</v>
      </c>
      <c r="G2347" s="181">
        <v>1.4430000000000001</v>
      </c>
      <c r="H2347" s="181">
        <v>0.22500000000000001</v>
      </c>
      <c r="I2347" s="181">
        <v>0.43099999999999999</v>
      </c>
      <c r="J2347" s="184">
        <v>0.35016453349117099</v>
      </c>
      <c r="K2347" s="179">
        <f t="shared" si="155"/>
        <v>0.70589960110263072</v>
      </c>
      <c r="L2347" s="179">
        <f t="shared" si="156"/>
        <v>2.8</v>
      </c>
      <c r="M2347" s="179">
        <f t="shared" si="157"/>
        <v>0.5</v>
      </c>
    </row>
    <row r="2348" spans="1:13">
      <c r="A2348" s="180">
        <v>8360</v>
      </c>
      <c r="B2348" s="180" t="s">
        <v>146</v>
      </c>
      <c r="C2348" s="180" t="s">
        <v>92</v>
      </c>
      <c r="D2348" s="181">
        <v>0.33</v>
      </c>
      <c r="E2348" s="181">
        <v>53.9</v>
      </c>
      <c r="F2348" s="181">
        <v>0.08</v>
      </c>
      <c r="G2348" s="181">
        <v>1.4430000000000001</v>
      </c>
      <c r="H2348" s="181">
        <v>0.22500000000000001</v>
      </c>
      <c r="I2348" s="181">
        <v>0.43099999999999999</v>
      </c>
      <c r="J2348" s="184">
        <v>0.280186838117847</v>
      </c>
      <c r="K2348" s="179">
        <f t="shared" si="155"/>
        <v>0.56483098185208547</v>
      </c>
      <c r="L2348" s="179">
        <f t="shared" si="156"/>
        <v>2.2000000000000002</v>
      </c>
      <c r="M2348" s="179">
        <f t="shared" si="157"/>
        <v>0.4</v>
      </c>
    </row>
    <row r="2349" spans="1:13">
      <c r="A2349" s="180">
        <v>8360</v>
      </c>
      <c r="B2349" s="180" t="s">
        <v>146</v>
      </c>
      <c r="C2349" s="180" t="s">
        <v>92</v>
      </c>
      <c r="D2349" s="181">
        <v>0.33</v>
      </c>
      <c r="E2349" s="181">
        <v>53.9</v>
      </c>
      <c r="F2349" s="181">
        <v>0.08</v>
      </c>
      <c r="G2349" s="181">
        <v>1.4430000000000001</v>
      </c>
      <c r="H2349" s="181">
        <v>0.22500000000000001</v>
      </c>
      <c r="I2349" s="181">
        <v>0.43099999999999999</v>
      </c>
      <c r="J2349" s="184">
        <v>1.6612519460190499E-2</v>
      </c>
      <c r="K2349" s="179">
        <f t="shared" si="155"/>
        <v>3.3489316417460196E-2</v>
      </c>
      <c r="L2349" s="179">
        <f t="shared" si="156"/>
        <v>0.1</v>
      </c>
      <c r="M2349" s="179">
        <f t="shared" si="157"/>
        <v>0</v>
      </c>
    </row>
    <row r="2350" spans="1:13">
      <c r="A2350" s="180">
        <v>8360</v>
      </c>
      <c r="B2350" s="180" t="s">
        <v>146</v>
      </c>
      <c r="D2350" s="181">
        <v>0.33</v>
      </c>
      <c r="E2350" s="181">
        <v>53.9</v>
      </c>
      <c r="F2350" s="181">
        <v>0.08</v>
      </c>
      <c r="G2350" s="181">
        <v>1.4430000000000001</v>
      </c>
      <c r="H2350" s="181">
        <v>0.22500000000000001</v>
      </c>
      <c r="I2350" s="181">
        <v>0.43099999999999999</v>
      </c>
      <c r="J2350" s="184">
        <v>10.4827458213</v>
      </c>
      <c r="K2350" s="179">
        <f t="shared" si="155"/>
        <v>21.132254657373846</v>
      </c>
      <c r="L2350" s="179">
        <f t="shared" si="156"/>
        <v>83</v>
      </c>
      <c r="M2350" s="179">
        <f t="shared" si="157"/>
        <v>16.399999999999999</v>
      </c>
    </row>
    <row r="2351" spans="1:13">
      <c r="A2351" s="180">
        <v>8360</v>
      </c>
      <c r="B2351" s="180" t="s">
        <v>97</v>
      </c>
      <c r="D2351" s="181">
        <v>0</v>
      </c>
      <c r="E2351" s="181">
        <v>49.3</v>
      </c>
      <c r="F2351" s="181">
        <v>0.33</v>
      </c>
      <c r="G2351" s="181">
        <v>1.4430000000000001</v>
      </c>
      <c r="H2351" s="181">
        <v>0.22500000000000001</v>
      </c>
      <c r="I2351" s="181">
        <v>0.43099999999999999</v>
      </c>
      <c r="J2351" s="184">
        <v>2.39977439465232</v>
      </c>
      <c r="K2351" s="179">
        <f>((E2351*I2351*J2351/12)+(F2351*J2351))*0.765</f>
        <v>3.8565073456355221</v>
      </c>
      <c r="L2351" s="179">
        <f t="shared" si="156"/>
        <v>15.1</v>
      </c>
      <c r="M2351" s="179">
        <f t="shared" si="157"/>
        <v>2.4</v>
      </c>
    </row>
    <row r="2352" spans="1:13">
      <c r="A2352" s="180">
        <v>8360</v>
      </c>
      <c r="B2352" s="180" t="s">
        <v>146</v>
      </c>
      <c r="C2352" s="180" t="s">
        <v>92</v>
      </c>
      <c r="D2352" s="181">
        <v>0.33</v>
      </c>
      <c r="E2352" s="181">
        <v>53.9</v>
      </c>
      <c r="F2352" s="181">
        <v>0.08</v>
      </c>
      <c r="G2352" s="181">
        <v>1.4430000000000001</v>
      </c>
      <c r="H2352" s="181">
        <v>0.22500000000000001</v>
      </c>
      <c r="I2352" s="181">
        <v>0.43099999999999999</v>
      </c>
      <c r="J2352" s="184">
        <v>0.28868401972528102</v>
      </c>
      <c r="K2352" s="179">
        <f t="shared" si="155"/>
        <v>0.58196052106435836</v>
      </c>
      <c r="L2352" s="179">
        <f t="shared" si="156"/>
        <v>2.2999999999999998</v>
      </c>
      <c r="M2352" s="179">
        <f t="shared" si="157"/>
        <v>0.5</v>
      </c>
    </row>
    <row r="2353" spans="1:13">
      <c r="A2353" s="180">
        <v>8360</v>
      </c>
      <c r="B2353" s="180" t="s">
        <v>146</v>
      </c>
      <c r="D2353" s="181">
        <v>0.33</v>
      </c>
      <c r="E2353" s="181">
        <v>53.9</v>
      </c>
      <c r="F2353" s="181">
        <v>0.08</v>
      </c>
      <c r="G2353" s="181">
        <v>1.4430000000000001</v>
      </c>
      <c r="H2353" s="181">
        <v>0.22500000000000001</v>
      </c>
      <c r="I2353" s="181">
        <v>0.43099999999999999</v>
      </c>
      <c r="J2353" s="184">
        <v>3.5498520433952501</v>
      </c>
      <c r="K2353" s="179">
        <f t="shared" si="155"/>
        <v>7.1561763163808454</v>
      </c>
      <c r="L2353" s="179">
        <f t="shared" si="156"/>
        <v>28.1</v>
      </c>
      <c r="M2353" s="179">
        <f t="shared" si="157"/>
        <v>5.6</v>
      </c>
    </row>
    <row r="2354" spans="1:13">
      <c r="A2354" s="180">
        <v>8360</v>
      </c>
      <c r="B2354" s="180" t="s">
        <v>143</v>
      </c>
      <c r="C2354" s="180" t="s">
        <v>94</v>
      </c>
      <c r="D2354" s="181">
        <v>0.19</v>
      </c>
      <c r="E2354" s="181">
        <v>57.7</v>
      </c>
      <c r="F2354" s="181">
        <v>0</v>
      </c>
      <c r="G2354" s="181">
        <v>1.4430000000000001</v>
      </c>
      <c r="H2354" s="181">
        <v>0.22500000000000001</v>
      </c>
      <c r="I2354" s="181">
        <v>0.43099999999999999</v>
      </c>
      <c r="J2354" s="184">
        <v>3.75960626469432</v>
      </c>
      <c r="K2354" s="179">
        <f t="shared" si="155"/>
        <v>7.791376692900303</v>
      </c>
      <c r="L2354" s="179">
        <f t="shared" si="156"/>
        <v>30.6</v>
      </c>
      <c r="M2354" s="179">
        <f t="shared" si="157"/>
        <v>5.5</v>
      </c>
    </row>
    <row r="2355" spans="1:13">
      <c r="A2355" s="180">
        <v>8360</v>
      </c>
      <c r="B2355" s="180" t="s">
        <v>146</v>
      </c>
      <c r="C2355" s="180" t="s">
        <v>92</v>
      </c>
      <c r="D2355" s="181">
        <v>0.33</v>
      </c>
      <c r="E2355" s="181">
        <v>53.9</v>
      </c>
      <c r="F2355" s="181">
        <v>0.08</v>
      </c>
      <c r="G2355" s="181">
        <v>1.4430000000000001</v>
      </c>
      <c r="H2355" s="181">
        <v>0.22500000000000001</v>
      </c>
      <c r="I2355" s="181">
        <v>0.43099999999999999</v>
      </c>
      <c r="J2355" s="184">
        <v>0.18750150099323001</v>
      </c>
      <c r="K2355" s="179">
        <f t="shared" si="155"/>
        <v>0.37798583836476063</v>
      </c>
      <c r="L2355" s="179">
        <f t="shared" si="156"/>
        <v>1.5</v>
      </c>
      <c r="M2355" s="179">
        <f t="shared" si="157"/>
        <v>0.3</v>
      </c>
    </row>
    <row r="2356" spans="1:13">
      <c r="A2356" s="180">
        <v>8360</v>
      </c>
      <c r="B2356" s="180" t="s">
        <v>146</v>
      </c>
      <c r="D2356" s="181">
        <v>0.33</v>
      </c>
      <c r="E2356" s="181">
        <v>53.9</v>
      </c>
      <c r="F2356" s="181">
        <v>0.08</v>
      </c>
      <c r="G2356" s="181">
        <v>1.4430000000000001</v>
      </c>
      <c r="H2356" s="181">
        <v>0.22500000000000001</v>
      </c>
      <c r="I2356" s="181">
        <v>0.43099999999999999</v>
      </c>
      <c r="J2356" s="184">
        <v>3.8489460890961502</v>
      </c>
      <c r="K2356" s="179">
        <f t="shared" si="155"/>
        <v>7.7591224955596712</v>
      </c>
      <c r="L2356" s="179">
        <f t="shared" si="156"/>
        <v>30.5</v>
      </c>
      <c r="M2356" s="179">
        <f t="shared" si="157"/>
        <v>6</v>
      </c>
    </row>
    <row r="2357" spans="1:13">
      <c r="A2357" s="180">
        <v>8360</v>
      </c>
      <c r="B2357" s="180" t="s">
        <v>96</v>
      </c>
      <c r="C2357" s="180" t="s">
        <v>92</v>
      </c>
      <c r="D2357" s="181">
        <v>0.8</v>
      </c>
      <c r="E2357" s="181">
        <v>49.9</v>
      </c>
      <c r="F2357" s="181">
        <v>0</v>
      </c>
      <c r="G2357" s="181">
        <v>1.4430000000000001</v>
      </c>
      <c r="H2357" s="181">
        <v>0.22500000000000001</v>
      </c>
      <c r="I2357" s="181">
        <v>0.43099999999999999</v>
      </c>
      <c r="J2357" s="184">
        <v>5.3723603262467702E-2</v>
      </c>
      <c r="K2357" s="179">
        <f t="shared" si="155"/>
        <v>9.628568025046387E-2</v>
      </c>
      <c r="L2357" s="179">
        <f t="shared" si="156"/>
        <v>0.4</v>
      </c>
      <c r="M2357" s="179">
        <f t="shared" si="157"/>
        <v>0.1</v>
      </c>
    </row>
    <row r="2358" spans="1:13">
      <c r="A2358" s="180">
        <v>8360</v>
      </c>
      <c r="B2358" s="180" t="s">
        <v>146</v>
      </c>
      <c r="C2358" s="180" t="s">
        <v>94</v>
      </c>
      <c r="D2358" s="181">
        <v>0.33</v>
      </c>
      <c r="E2358" s="181">
        <v>53.9</v>
      </c>
      <c r="F2358" s="181">
        <v>0.08</v>
      </c>
      <c r="G2358" s="181">
        <v>1.4430000000000001</v>
      </c>
      <c r="H2358" s="181">
        <v>0.22500000000000001</v>
      </c>
      <c r="I2358" s="181">
        <v>0.43099999999999999</v>
      </c>
      <c r="J2358" s="184">
        <v>0.283823392407757</v>
      </c>
      <c r="K2358" s="179">
        <f t="shared" si="155"/>
        <v>0.57216194194973413</v>
      </c>
      <c r="L2358" s="179">
        <f t="shared" si="156"/>
        <v>2.2000000000000002</v>
      </c>
      <c r="M2358" s="179">
        <f t="shared" si="157"/>
        <v>0.4</v>
      </c>
    </row>
    <row r="2359" spans="1:13">
      <c r="A2359" s="180">
        <v>8360</v>
      </c>
      <c r="B2359" s="180" t="s">
        <v>146</v>
      </c>
      <c r="C2359" s="180" t="s">
        <v>92</v>
      </c>
      <c r="D2359" s="181">
        <v>0.33</v>
      </c>
      <c r="E2359" s="181">
        <v>53.9</v>
      </c>
      <c r="F2359" s="181">
        <v>0.08</v>
      </c>
      <c r="G2359" s="181">
        <v>1.4430000000000001</v>
      </c>
      <c r="H2359" s="181">
        <v>0.22500000000000001</v>
      </c>
      <c r="I2359" s="181">
        <v>0.43099999999999999</v>
      </c>
      <c r="J2359" s="184">
        <v>8.6234231614203405E-2</v>
      </c>
      <c r="K2359" s="179">
        <f t="shared" si="155"/>
        <v>0.17384030612966941</v>
      </c>
      <c r="L2359" s="179">
        <f t="shared" si="156"/>
        <v>0.7</v>
      </c>
      <c r="M2359" s="179">
        <f t="shared" si="157"/>
        <v>0.1</v>
      </c>
    </row>
    <row r="2360" spans="1:13">
      <c r="A2360" s="180">
        <v>8360</v>
      </c>
      <c r="B2360" s="180" t="s">
        <v>146</v>
      </c>
      <c r="D2360" s="181">
        <v>0.33</v>
      </c>
      <c r="E2360" s="181">
        <v>53.9</v>
      </c>
      <c r="F2360" s="181">
        <v>0.08</v>
      </c>
      <c r="G2360" s="181">
        <v>1.4430000000000001</v>
      </c>
      <c r="H2360" s="181">
        <v>0.22500000000000001</v>
      </c>
      <c r="I2360" s="181">
        <v>0.43099999999999999</v>
      </c>
      <c r="J2360" s="184">
        <v>7.9476502950611998</v>
      </c>
      <c r="K2360" s="179">
        <f t="shared" si="155"/>
        <v>16.021734460232999</v>
      </c>
      <c r="L2360" s="179">
        <f t="shared" si="156"/>
        <v>62.9</v>
      </c>
      <c r="M2360" s="179">
        <f t="shared" si="157"/>
        <v>12.4</v>
      </c>
    </row>
    <row r="2361" spans="1:13">
      <c r="A2361" s="180">
        <v>8360</v>
      </c>
      <c r="B2361" s="180" t="s">
        <v>97</v>
      </c>
      <c r="C2361" s="180" t="s">
        <v>91</v>
      </c>
      <c r="D2361" s="181">
        <v>0</v>
      </c>
      <c r="E2361" s="181">
        <v>49.3</v>
      </c>
      <c r="F2361" s="181">
        <v>0.33</v>
      </c>
      <c r="G2361" s="181">
        <v>1.4430000000000001</v>
      </c>
      <c r="H2361" s="181">
        <v>0.22500000000000001</v>
      </c>
      <c r="I2361" s="181">
        <v>0.43099999999999999</v>
      </c>
      <c r="J2361" s="184">
        <v>2.2285102780699302</v>
      </c>
      <c r="K2361" s="179">
        <f t="shared" ref="K2361:K2364" si="159">((E2361*I2361*J2361/12)+(F2361*J2361))*0.765</f>
        <v>3.581280922220226</v>
      </c>
      <c r="L2361" s="179">
        <f t="shared" si="156"/>
        <v>14.1</v>
      </c>
      <c r="M2361" s="179">
        <f t="shared" si="157"/>
        <v>2.2000000000000002</v>
      </c>
    </row>
    <row r="2362" spans="1:13">
      <c r="A2362" s="180">
        <v>8360</v>
      </c>
      <c r="B2362" s="180" t="s">
        <v>97</v>
      </c>
      <c r="C2362" s="180" t="s">
        <v>92</v>
      </c>
      <c r="D2362" s="181">
        <v>0</v>
      </c>
      <c r="E2362" s="181">
        <v>49.3</v>
      </c>
      <c r="F2362" s="181">
        <v>0.33</v>
      </c>
      <c r="G2362" s="181">
        <v>1.4430000000000001</v>
      </c>
      <c r="H2362" s="181">
        <v>0.22500000000000001</v>
      </c>
      <c r="I2362" s="181">
        <v>0.43099999999999999</v>
      </c>
      <c r="J2362" s="184">
        <v>0.98411441282176204</v>
      </c>
      <c r="K2362" s="179">
        <f t="shared" si="159"/>
        <v>1.5815005237368449</v>
      </c>
      <c r="L2362" s="179">
        <f t="shared" si="156"/>
        <v>6.2</v>
      </c>
      <c r="M2362" s="179">
        <f t="shared" si="157"/>
        <v>1</v>
      </c>
    </row>
    <row r="2363" spans="1:13">
      <c r="A2363" s="180">
        <v>8360</v>
      </c>
      <c r="B2363" s="180" t="s">
        <v>97</v>
      </c>
      <c r="C2363" s="180" t="s">
        <v>92</v>
      </c>
      <c r="D2363" s="181">
        <v>0</v>
      </c>
      <c r="E2363" s="181">
        <v>49.3</v>
      </c>
      <c r="F2363" s="181">
        <v>0.33</v>
      </c>
      <c r="G2363" s="181">
        <v>1.4430000000000001</v>
      </c>
      <c r="H2363" s="181">
        <v>0.22500000000000001</v>
      </c>
      <c r="I2363" s="181">
        <v>0.43099999999999999</v>
      </c>
      <c r="J2363" s="184">
        <v>1.15570696938912</v>
      </c>
      <c r="K2363" s="179">
        <f t="shared" si="159"/>
        <v>1.8572547597737992</v>
      </c>
      <c r="L2363" s="179">
        <f t="shared" si="156"/>
        <v>7.3</v>
      </c>
      <c r="M2363" s="179">
        <f t="shared" si="157"/>
        <v>1.1000000000000001</v>
      </c>
    </row>
    <row r="2364" spans="1:13">
      <c r="A2364" s="180">
        <v>8360</v>
      </c>
      <c r="B2364" s="180" t="s">
        <v>97</v>
      </c>
      <c r="C2364" s="180" t="s">
        <v>92</v>
      </c>
      <c r="D2364" s="181">
        <v>0</v>
      </c>
      <c r="E2364" s="181">
        <v>49.3</v>
      </c>
      <c r="F2364" s="181">
        <v>0.33</v>
      </c>
      <c r="G2364" s="181">
        <v>1.4430000000000001</v>
      </c>
      <c r="H2364" s="181">
        <v>0.22500000000000001</v>
      </c>
      <c r="I2364" s="181">
        <v>0.43099999999999999</v>
      </c>
      <c r="J2364" s="184">
        <v>4.39762581759872</v>
      </c>
      <c r="K2364" s="179">
        <f t="shared" si="159"/>
        <v>7.0671127697330807</v>
      </c>
      <c r="L2364" s="179">
        <f t="shared" si="156"/>
        <v>27.7</v>
      </c>
      <c r="M2364" s="179">
        <f t="shared" si="157"/>
        <v>4.3</v>
      </c>
    </row>
    <row r="2365" spans="1:13">
      <c r="A2365" s="180">
        <v>8360</v>
      </c>
      <c r="B2365" s="180" t="s">
        <v>146</v>
      </c>
      <c r="C2365" s="180" t="s">
        <v>92</v>
      </c>
      <c r="D2365" s="181">
        <v>0.33</v>
      </c>
      <c r="E2365" s="181">
        <v>53.9</v>
      </c>
      <c r="F2365" s="181">
        <v>0.08</v>
      </c>
      <c r="G2365" s="181">
        <v>1.4430000000000001</v>
      </c>
      <c r="H2365" s="181">
        <v>0.22500000000000001</v>
      </c>
      <c r="I2365" s="181">
        <v>0.43099999999999999</v>
      </c>
      <c r="J2365" s="184">
        <v>4.1861020639650803E-2</v>
      </c>
      <c r="K2365" s="179">
        <f t="shared" si="155"/>
        <v>8.4387980349310707E-2</v>
      </c>
      <c r="L2365" s="179">
        <f t="shared" si="156"/>
        <v>0.3</v>
      </c>
      <c r="M2365" s="179">
        <f t="shared" si="157"/>
        <v>0.1</v>
      </c>
    </row>
    <row r="2366" spans="1:13">
      <c r="A2366" s="180">
        <v>8360</v>
      </c>
      <c r="B2366" s="180" t="s">
        <v>146</v>
      </c>
      <c r="C2366" s="180" t="s">
        <v>94</v>
      </c>
      <c r="D2366" s="181">
        <v>0.33</v>
      </c>
      <c r="E2366" s="181">
        <v>53.9</v>
      </c>
      <c r="F2366" s="181">
        <v>0.08</v>
      </c>
      <c r="G2366" s="181">
        <v>1.4430000000000001</v>
      </c>
      <c r="H2366" s="181">
        <v>0.22500000000000001</v>
      </c>
      <c r="I2366" s="181">
        <v>0.43099999999999999</v>
      </c>
      <c r="J2366" s="184">
        <v>9.3219864062675198E-2</v>
      </c>
      <c r="K2366" s="179">
        <f t="shared" si="155"/>
        <v>0.18792270079614745</v>
      </c>
      <c r="L2366" s="179">
        <f t="shared" si="156"/>
        <v>0.7</v>
      </c>
      <c r="M2366" s="179">
        <f t="shared" si="157"/>
        <v>0.1</v>
      </c>
    </row>
    <row r="2367" spans="1:13">
      <c r="A2367" s="180">
        <v>8360</v>
      </c>
      <c r="B2367" s="180" t="s">
        <v>146</v>
      </c>
      <c r="C2367" s="180" t="s">
        <v>94</v>
      </c>
      <c r="D2367" s="181">
        <v>0.33</v>
      </c>
      <c r="E2367" s="181">
        <v>53.9</v>
      </c>
      <c r="F2367" s="181">
        <v>0.08</v>
      </c>
      <c r="G2367" s="181">
        <v>1.4430000000000001</v>
      </c>
      <c r="H2367" s="181">
        <v>0.22500000000000001</v>
      </c>
      <c r="I2367" s="181">
        <v>0.43099999999999999</v>
      </c>
      <c r="J2367" s="184">
        <v>0.15315827840274099</v>
      </c>
      <c r="K2367" s="179">
        <f t="shared" si="155"/>
        <v>0.30875304975107221</v>
      </c>
      <c r="L2367" s="179">
        <f t="shared" si="156"/>
        <v>1.2</v>
      </c>
      <c r="M2367" s="179">
        <f t="shared" si="157"/>
        <v>0.2</v>
      </c>
    </row>
    <row r="2368" spans="1:13">
      <c r="A2368" s="180">
        <v>8360</v>
      </c>
      <c r="B2368" s="180" t="s">
        <v>146</v>
      </c>
      <c r="D2368" s="181">
        <v>0.33</v>
      </c>
      <c r="E2368" s="181">
        <v>53.9</v>
      </c>
      <c r="F2368" s="181">
        <v>0.08</v>
      </c>
      <c r="G2368" s="181">
        <v>1.4430000000000001</v>
      </c>
      <c r="H2368" s="181">
        <v>0.22500000000000001</v>
      </c>
      <c r="I2368" s="181">
        <v>0.43099999999999999</v>
      </c>
      <c r="J2368" s="184">
        <v>4.2340843913153003</v>
      </c>
      <c r="K2368" s="179">
        <f t="shared" si="155"/>
        <v>8.5355260084891071</v>
      </c>
      <c r="L2368" s="179">
        <f t="shared" si="156"/>
        <v>33.5</v>
      </c>
      <c r="M2368" s="179">
        <f t="shared" si="157"/>
        <v>6.6</v>
      </c>
    </row>
    <row r="2369" spans="1:13">
      <c r="A2369" s="180">
        <v>8360</v>
      </c>
      <c r="B2369" s="180" t="s">
        <v>146</v>
      </c>
      <c r="C2369" s="180" t="s">
        <v>92</v>
      </c>
      <c r="D2369" s="181">
        <v>0.33</v>
      </c>
      <c r="E2369" s="181">
        <v>53.9</v>
      </c>
      <c r="F2369" s="181">
        <v>0.08</v>
      </c>
      <c r="G2369" s="181">
        <v>1.4430000000000001</v>
      </c>
      <c r="H2369" s="181">
        <v>0.22500000000000001</v>
      </c>
      <c r="I2369" s="181">
        <v>0.43099999999999999</v>
      </c>
      <c r="J2369" s="184">
        <v>9.1481053378607499E-2</v>
      </c>
      <c r="K2369" s="179">
        <f t="shared" si="155"/>
        <v>0.18441741784804636</v>
      </c>
      <c r="L2369" s="179">
        <f t="shared" si="156"/>
        <v>0.7</v>
      </c>
      <c r="M2369" s="179">
        <f t="shared" si="157"/>
        <v>0.1</v>
      </c>
    </row>
    <row r="2370" spans="1:13">
      <c r="A2370" s="180">
        <v>8360</v>
      </c>
      <c r="B2370" s="180" t="s">
        <v>96</v>
      </c>
      <c r="C2370" s="180" t="s">
        <v>91</v>
      </c>
      <c r="D2370" s="181">
        <v>0.8</v>
      </c>
      <c r="E2370" s="181">
        <v>49.9</v>
      </c>
      <c r="F2370" s="181">
        <v>0</v>
      </c>
      <c r="G2370" s="181">
        <v>1.4430000000000001</v>
      </c>
      <c r="H2370" s="181">
        <v>0.22500000000000001</v>
      </c>
      <c r="I2370" s="181">
        <v>0.43099999999999999</v>
      </c>
      <c r="J2370" s="184">
        <v>1.79613695900112</v>
      </c>
      <c r="K2370" s="179">
        <f t="shared" si="155"/>
        <v>3.2191114969617654</v>
      </c>
      <c r="L2370" s="179">
        <f t="shared" si="156"/>
        <v>12.6</v>
      </c>
      <c r="M2370" s="179">
        <f t="shared" si="157"/>
        <v>3.4</v>
      </c>
    </row>
    <row r="2371" spans="1:13">
      <c r="A2371" s="180">
        <v>8360</v>
      </c>
      <c r="B2371" s="180" t="s">
        <v>96</v>
      </c>
      <c r="C2371" s="180" t="s">
        <v>92</v>
      </c>
      <c r="D2371" s="181">
        <v>0.8</v>
      </c>
      <c r="E2371" s="181">
        <v>49.9</v>
      </c>
      <c r="F2371" s="181">
        <v>0</v>
      </c>
      <c r="G2371" s="181">
        <v>1.4430000000000001</v>
      </c>
      <c r="H2371" s="181">
        <v>0.22500000000000001</v>
      </c>
      <c r="I2371" s="181">
        <v>0.43099999999999999</v>
      </c>
      <c r="J2371" s="184">
        <v>0.92735042835714199</v>
      </c>
      <c r="K2371" s="179">
        <f t="shared" ref="K2371:K2384" si="160">(E2371*I2371*J2371/12)+(F2371*J2371)</f>
        <v>1.6620360773028511</v>
      </c>
      <c r="L2371" s="179">
        <f t="shared" ref="L2371:L2384" si="161">ROUND(2.721*G2371*K2371,1)</f>
        <v>6.5</v>
      </c>
      <c r="M2371" s="179">
        <f t="shared" ref="M2371:M2384" si="162">ROUND((2.721*H2371*K2371)+(D2371*J2371),1)</f>
        <v>1.8</v>
      </c>
    </row>
    <row r="2372" spans="1:13">
      <c r="A2372" s="180">
        <v>8360</v>
      </c>
      <c r="B2372" s="180" t="s">
        <v>96</v>
      </c>
      <c r="C2372" s="180" t="s">
        <v>92</v>
      </c>
      <c r="D2372" s="181">
        <v>0.8</v>
      </c>
      <c r="E2372" s="181">
        <v>49.9</v>
      </c>
      <c r="F2372" s="181">
        <v>0</v>
      </c>
      <c r="G2372" s="181">
        <v>1.4430000000000001</v>
      </c>
      <c r="H2372" s="181">
        <v>0.22500000000000001</v>
      </c>
      <c r="I2372" s="181">
        <v>0.43099999999999999</v>
      </c>
      <c r="J2372" s="184">
        <v>6.2998549304059997E-5</v>
      </c>
      <c r="K2372" s="179">
        <f t="shared" si="160"/>
        <v>1.1290862500229066E-4</v>
      </c>
      <c r="L2372" s="179">
        <f t="shared" si="161"/>
        <v>0</v>
      </c>
      <c r="M2372" s="179">
        <f t="shared" si="162"/>
        <v>0</v>
      </c>
    </row>
    <row r="2373" spans="1:13">
      <c r="A2373" s="180">
        <v>8360</v>
      </c>
      <c r="B2373" s="180" t="s">
        <v>146</v>
      </c>
      <c r="C2373" s="180" t="s">
        <v>92</v>
      </c>
      <c r="D2373" s="181">
        <v>0.33</v>
      </c>
      <c r="E2373" s="181">
        <v>53.9</v>
      </c>
      <c r="F2373" s="181">
        <v>0.08</v>
      </c>
      <c r="G2373" s="181">
        <v>1.4430000000000001</v>
      </c>
      <c r="H2373" s="181">
        <v>0.22500000000000001</v>
      </c>
      <c r="I2373" s="181">
        <v>0.43099999999999999</v>
      </c>
      <c r="J2373" s="184">
        <v>0.82686056622475002</v>
      </c>
      <c r="K2373" s="179">
        <f t="shared" si="160"/>
        <v>1.666875105957192</v>
      </c>
      <c r="L2373" s="179">
        <f t="shared" si="161"/>
        <v>6.5</v>
      </c>
      <c r="M2373" s="179">
        <f t="shared" si="162"/>
        <v>1.3</v>
      </c>
    </row>
    <row r="2374" spans="1:13">
      <c r="A2374" s="180">
        <v>8360</v>
      </c>
      <c r="B2374" s="180" t="s">
        <v>146</v>
      </c>
      <c r="D2374" s="181">
        <v>0.33</v>
      </c>
      <c r="E2374" s="181">
        <v>53.9</v>
      </c>
      <c r="F2374" s="181">
        <v>0.08</v>
      </c>
      <c r="G2374" s="181">
        <v>1.4430000000000001</v>
      </c>
      <c r="H2374" s="181">
        <v>0.22500000000000001</v>
      </c>
      <c r="I2374" s="181">
        <v>0.43099999999999999</v>
      </c>
      <c r="J2374" s="184">
        <v>14.262970733</v>
      </c>
      <c r="K2374" s="179">
        <f t="shared" si="160"/>
        <v>28.752841558744137</v>
      </c>
      <c r="L2374" s="179">
        <f t="shared" si="161"/>
        <v>112.9</v>
      </c>
      <c r="M2374" s="179">
        <f t="shared" si="162"/>
        <v>22.3</v>
      </c>
    </row>
    <row r="2375" spans="1:13">
      <c r="A2375" s="180">
        <v>8360</v>
      </c>
      <c r="B2375" s="180" t="s">
        <v>146</v>
      </c>
      <c r="C2375" s="180" t="s">
        <v>92</v>
      </c>
      <c r="D2375" s="181">
        <v>0.33</v>
      </c>
      <c r="E2375" s="181">
        <v>53.9</v>
      </c>
      <c r="F2375" s="181">
        <v>0.08</v>
      </c>
      <c r="G2375" s="181">
        <v>1.4430000000000001</v>
      </c>
      <c r="H2375" s="181">
        <v>0.22500000000000001</v>
      </c>
      <c r="I2375" s="181">
        <v>0.43099999999999999</v>
      </c>
      <c r="J2375" s="184">
        <v>2.7358303747856998E-4</v>
      </c>
      <c r="K2375" s="179">
        <f t="shared" si="160"/>
        <v>5.5151832511169492E-4</v>
      </c>
      <c r="L2375" s="179">
        <f t="shared" si="161"/>
        <v>0</v>
      </c>
      <c r="M2375" s="179">
        <f t="shared" si="162"/>
        <v>0</v>
      </c>
    </row>
    <row r="2376" spans="1:13">
      <c r="A2376" s="180">
        <v>8360</v>
      </c>
      <c r="B2376" s="180" t="s">
        <v>146</v>
      </c>
      <c r="C2376" s="180" t="s">
        <v>94</v>
      </c>
      <c r="D2376" s="181">
        <v>0.33</v>
      </c>
      <c r="E2376" s="181">
        <v>53.9</v>
      </c>
      <c r="F2376" s="181">
        <v>0.08</v>
      </c>
      <c r="G2376" s="181">
        <v>1.4430000000000001</v>
      </c>
      <c r="H2376" s="181">
        <v>0.22500000000000001</v>
      </c>
      <c r="I2376" s="181">
        <v>0.43099999999999999</v>
      </c>
      <c r="J2376" s="184">
        <v>4.3237509358399304</v>
      </c>
      <c r="K2376" s="179">
        <f t="shared" si="160"/>
        <v>8.7162855428175128</v>
      </c>
      <c r="L2376" s="179">
        <f t="shared" si="161"/>
        <v>34.200000000000003</v>
      </c>
      <c r="M2376" s="179">
        <f t="shared" si="162"/>
        <v>6.8</v>
      </c>
    </row>
    <row r="2377" spans="1:13">
      <c r="A2377" s="180">
        <v>8360</v>
      </c>
      <c r="B2377" s="180" t="s">
        <v>149</v>
      </c>
      <c r="C2377" s="180" t="s">
        <v>92</v>
      </c>
      <c r="D2377" s="181">
        <v>0.22</v>
      </c>
      <c r="E2377" s="181">
        <v>50.8</v>
      </c>
      <c r="F2377" s="181">
        <v>0</v>
      </c>
      <c r="G2377" s="181">
        <v>1.4430000000000001</v>
      </c>
      <c r="H2377" s="181">
        <v>0.22500000000000001</v>
      </c>
      <c r="I2377" s="181">
        <v>0.43099999999999999</v>
      </c>
      <c r="J2377" s="184">
        <v>0.73914909873102197</v>
      </c>
      <c r="K2377" s="179">
        <f t="shared" si="160"/>
        <v>1.3486268072413317</v>
      </c>
      <c r="L2377" s="179">
        <f t="shared" si="161"/>
        <v>5.3</v>
      </c>
      <c r="M2377" s="179">
        <f t="shared" si="162"/>
        <v>1</v>
      </c>
    </row>
    <row r="2378" spans="1:13">
      <c r="A2378" s="180">
        <v>8360</v>
      </c>
      <c r="B2378" s="180" t="s">
        <v>96</v>
      </c>
      <c r="C2378" s="180" t="s">
        <v>94</v>
      </c>
      <c r="D2378" s="181">
        <v>0.8</v>
      </c>
      <c r="E2378" s="181">
        <v>49.9</v>
      </c>
      <c r="F2378" s="181">
        <v>0</v>
      </c>
      <c r="G2378" s="181">
        <v>1.4430000000000001</v>
      </c>
      <c r="H2378" s="181">
        <v>0.22500000000000001</v>
      </c>
      <c r="I2378" s="181">
        <v>0.43099999999999999</v>
      </c>
      <c r="J2378" s="184">
        <v>1.56350532286249</v>
      </c>
      <c r="K2378" s="179">
        <f t="shared" si="160"/>
        <v>2.8021793856892736</v>
      </c>
      <c r="L2378" s="179">
        <f t="shared" si="161"/>
        <v>11</v>
      </c>
      <c r="M2378" s="179">
        <f t="shared" si="162"/>
        <v>3</v>
      </c>
    </row>
    <row r="2379" spans="1:13">
      <c r="A2379" s="180">
        <v>8360</v>
      </c>
      <c r="B2379" s="180" t="s">
        <v>146</v>
      </c>
      <c r="C2379" s="180" t="s">
        <v>92</v>
      </c>
      <c r="D2379" s="181">
        <v>0.33</v>
      </c>
      <c r="E2379" s="181">
        <v>53.9</v>
      </c>
      <c r="F2379" s="181">
        <v>0.08</v>
      </c>
      <c r="G2379" s="181">
        <v>1.4430000000000001</v>
      </c>
      <c r="H2379" s="181">
        <v>0.22500000000000001</v>
      </c>
      <c r="I2379" s="181">
        <v>0.43099999999999999</v>
      </c>
      <c r="J2379" s="184">
        <v>0.48299926380713898</v>
      </c>
      <c r="K2379" s="179">
        <f t="shared" si="160"/>
        <v>0.97368224090267641</v>
      </c>
      <c r="L2379" s="179">
        <f t="shared" si="161"/>
        <v>3.8</v>
      </c>
      <c r="M2379" s="179">
        <f t="shared" si="162"/>
        <v>0.8</v>
      </c>
    </row>
    <row r="2380" spans="1:13">
      <c r="A2380" s="180">
        <v>8360</v>
      </c>
      <c r="B2380" s="180" t="s">
        <v>146</v>
      </c>
      <c r="D2380" s="181">
        <v>0.33</v>
      </c>
      <c r="E2380" s="181">
        <v>53.9</v>
      </c>
      <c r="F2380" s="181">
        <v>0.08</v>
      </c>
      <c r="G2380" s="181">
        <v>1.4430000000000001</v>
      </c>
      <c r="H2380" s="181">
        <v>0.22500000000000001</v>
      </c>
      <c r="I2380" s="181">
        <v>0.43099999999999999</v>
      </c>
      <c r="J2380" s="184">
        <v>7.8400933935216202</v>
      </c>
      <c r="K2380" s="179">
        <f t="shared" si="160"/>
        <v>15.804909606111847</v>
      </c>
      <c r="L2380" s="179">
        <f t="shared" si="161"/>
        <v>62.1</v>
      </c>
      <c r="M2380" s="179">
        <f t="shared" si="162"/>
        <v>12.3</v>
      </c>
    </row>
    <row r="2381" spans="1:13">
      <c r="A2381" s="180">
        <v>8360</v>
      </c>
      <c r="B2381" s="180" t="s">
        <v>146</v>
      </c>
      <c r="C2381" s="180" t="s">
        <v>92</v>
      </c>
      <c r="D2381" s="181">
        <v>0.33</v>
      </c>
      <c r="E2381" s="181">
        <v>53.9</v>
      </c>
      <c r="F2381" s="181">
        <v>0.08</v>
      </c>
      <c r="G2381" s="181">
        <v>1.4430000000000001</v>
      </c>
      <c r="H2381" s="181">
        <v>0.22500000000000001</v>
      </c>
      <c r="I2381" s="181">
        <v>0.43099999999999999</v>
      </c>
      <c r="J2381" s="184">
        <v>0.27342906263182698</v>
      </c>
      <c r="K2381" s="179">
        <f t="shared" si="160"/>
        <v>0.55120792593502188</v>
      </c>
      <c r="L2381" s="179">
        <f t="shared" si="161"/>
        <v>2.2000000000000002</v>
      </c>
      <c r="M2381" s="179">
        <f t="shared" si="162"/>
        <v>0.4</v>
      </c>
    </row>
    <row r="2382" spans="1:13">
      <c r="A2382" s="180">
        <v>8360</v>
      </c>
      <c r="B2382" s="180" t="s">
        <v>97</v>
      </c>
      <c r="C2382" s="180" t="s">
        <v>91</v>
      </c>
      <c r="D2382" s="181">
        <v>0</v>
      </c>
      <c r="E2382" s="181">
        <v>49.3</v>
      </c>
      <c r="F2382" s="181">
        <v>0.33</v>
      </c>
      <c r="G2382" s="181">
        <v>1.4430000000000001</v>
      </c>
      <c r="H2382" s="181">
        <v>0.22500000000000001</v>
      </c>
      <c r="I2382" s="181">
        <v>0.43099999999999999</v>
      </c>
      <c r="J2382" s="184">
        <v>10.9013781104</v>
      </c>
      <c r="K2382" s="179">
        <f>((E2382*I2382*J2382/12)+(F2382*J2382))*0.765</f>
        <v>17.518832126050263</v>
      </c>
      <c r="L2382" s="179">
        <f t="shared" si="161"/>
        <v>68.8</v>
      </c>
      <c r="M2382" s="179">
        <f t="shared" si="162"/>
        <v>10.7</v>
      </c>
    </row>
    <row r="2383" spans="1:13">
      <c r="A2383" s="180">
        <v>8360</v>
      </c>
      <c r="B2383" s="180" t="s">
        <v>96</v>
      </c>
      <c r="C2383" s="180" t="s">
        <v>92</v>
      </c>
      <c r="D2383" s="181">
        <v>0.8</v>
      </c>
      <c r="E2383" s="181">
        <v>49.9</v>
      </c>
      <c r="F2383" s="181">
        <v>0</v>
      </c>
      <c r="G2383" s="181">
        <v>1.4430000000000001</v>
      </c>
      <c r="H2383" s="181">
        <v>0.22500000000000001</v>
      </c>
      <c r="I2383" s="181">
        <v>0.43099999999999999</v>
      </c>
      <c r="J2383" s="184">
        <v>7.5666594793327102E-2</v>
      </c>
      <c r="K2383" s="179">
        <f t="shared" si="160"/>
        <v>0.13561282396338389</v>
      </c>
      <c r="L2383" s="179">
        <f t="shared" si="161"/>
        <v>0.5</v>
      </c>
      <c r="M2383" s="179">
        <f t="shared" si="162"/>
        <v>0.1</v>
      </c>
    </row>
    <row r="2384" spans="1:13">
      <c r="A2384" s="180">
        <v>8360</v>
      </c>
      <c r="B2384" s="180" t="s">
        <v>96</v>
      </c>
      <c r="C2384" s="180" t="s">
        <v>92</v>
      </c>
      <c r="D2384" s="181">
        <v>0.8</v>
      </c>
      <c r="E2384" s="181">
        <v>49.9</v>
      </c>
      <c r="F2384" s="181">
        <v>0</v>
      </c>
      <c r="G2384" s="181">
        <v>1.4430000000000001</v>
      </c>
      <c r="H2384" s="181">
        <v>0.22500000000000001</v>
      </c>
      <c r="I2384" s="181">
        <v>0.43099999999999999</v>
      </c>
      <c r="J2384" s="184">
        <v>0.957375875680476</v>
      </c>
      <c r="K2384" s="179">
        <f t="shared" si="160"/>
        <v>1.7158489350560355</v>
      </c>
      <c r="L2384" s="179">
        <f t="shared" si="161"/>
        <v>6.7</v>
      </c>
      <c r="M2384" s="179">
        <f t="shared" si="162"/>
        <v>1.8</v>
      </c>
    </row>
    <row r="2385" spans="12:13">
      <c r="L2385" s="179">
        <f>SUM(L2:L2384)</f>
        <v>100811.70000000006</v>
      </c>
      <c r="M2385" s="179">
        <f>SUM(M2:M2384)</f>
        <v>22369.099999999973</v>
      </c>
    </row>
  </sheetData>
  <sortState ref="A2:J2385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3" sqref="B3"/>
    </sheetView>
  </sheetViews>
  <sheetFormatPr defaultRowHeight="15"/>
  <cols>
    <col min="1" max="1" width="18.140625" bestFit="1" customWidth="1"/>
  </cols>
  <sheetData>
    <row r="1" spans="1:3">
      <c r="A1" s="18" t="s">
        <v>81</v>
      </c>
    </row>
    <row r="2" spans="1:3">
      <c r="A2" t="s">
        <v>82</v>
      </c>
      <c r="B2">
        <v>1</v>
      </c>
      <c r="C2" s="8" t="s">
        <v>79</v>
      </c>
    </row>
    <row r="3" spans="1:3">
      <c r="A3" t="s">
        <v>80</v>
      </c>
      <c r="B3" s="19">
        <f>0.3178*LN(B2)+0.7405</f>
        <v>0.74050000000000005</v>
      </c>
    </row>
    <row r="5" spans="1:3">
      <c r="A5" s="18" t="s">
        <v>130</v>
      </c>
    </row>
    <row r="6" spans="1:3">
      <c r="A6" s="8" t="s">
        <v>82</v>
      </c>
      <c r="B6" s="8">
        <v>1.51</v>
      </c>
      <c r="C6" s="8" t="s">
        <v>79</v>
      </c>
    </row>
    <row r="7" spans="1:3">
      <c r="A7" s="8" t="s">
        <v>80</v>
      </c>
      <c r="B7" s="19">
        <f>0.3178*LN(B6)+0.7405</f>
        <v>0.8714684470327676</v>
      </c>
      <c r="C7" s="8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M2" sqref="M2"/>
    </sheetView>
  </sheetViews>
  <sheetFormatPr defaultRowHeight="15"/>
  <cols>
    <col min="1" max="1" width="37.42578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customWidth="1"/>
  </cols>
  <sheetData>
    <row r="1" spans="1:14">
      <c r="A1" s="58" t="s">
        <v>132</v>
      </c>
      <c r="B1" s="58" t="s">
        <v>133</v>
      </c>
      <c r="C1" s="58" t="s">
        <v>134</v>
      </c>
      <c r="D1" s="58" t="s">
        <v>135</v>
      </c>
      <c r="E1" s="59" t="s">
        <v>136</v>
      </c>
      <c r="F1" s="59" t="s">
        <v>137</v>
      </c>
      <c r="G1" s="59" t="s">
        <v>138</v>
      </c>
      <c r="H1" s="59" t="s">
        <v>139</v>
      </c>
      <c r="I1" s="59" t="s">
        <v>140</v>
      </c>
      <c r="J1" s="59" t="s">
        <v>141</v>
      </c>
      <c r="K1" s="60" t="s">
        <v>90</v>
      </c>
      <c r="L1" s="55" t="s">
        <v>184</v>
      </c>
      <c r="M1" s="52" t="s">
        <v>185</v>
      </c>
      <c r="N1" s="52" t="s">
        <v>186</v>
      </c>
    </row>
    <row r="2" spans="1:14">
      <c r="A2" s="123" t="s">
        <v>142</v>
      </c>
      <c r="B2" s="123">
        <v>1110</v>
      </c>
      <c r="C2" s="123" t="s">
        <v>143</v>
      </c>
      <c r="D2" s="123" t="s">
        <v>91</v>
      </c>
      <c r="E2" s="124">
        <v>0.19</v>
      </c>
      <c r="F2" s="124">
        <v>57.7</v>
      </c>
      <c r="G2" s="124">
        <v>0</v>
      </c>
      <c r="H2" s="124">
        <v>0.96799999999999997</v>
      </c>
      <c r="I2" s="124">
        <v>0.125</v>
      </c>
      <c r="J2" s="124">
        <v>0.28799999999999998</v>
      </c>
      <c r="K2" s="125">
        <v>0.1</v>
      </c>
      <c r="L2" s="179">
        <f>F2*J2*K2/12</f>
        <v>0.13848000000000002</v>
      </c>
      <c r="M2" s="179">
        <f>ROUND(2.721*H2*L2,1)</f>
        <v>0.4</v>
      </c>
      <c r="N2" s="179">
        <f>ROUND((2.721*I2*L2)+(E2*K2),1)</f>
        <v>0.1</v>
      </c>
    </row>
    <row r="3" spans="1:14">
      <c r="A3" s="123" t="s">
        <v>142</v>
      </c>
      <c r="B3" s="123">
        <v>1330</v>
      </c>
      <c r="C3" s="123" t="s">
        <v>143</v>
      </c>
      <c r="D3" s="123" t="s">
        <v>92</v>
      </c>
      <c r="E3" s="124">
        <v>0.19</v>
      </c>
      <c r="F3" s="124">
        <v>57.7</v>
      </c>
      <c r="G3" s="124">
        <v>0</v>
      </c>
      <c r="H3" s="124">
        <v>1.395</v>
      </c>
      <c r="I3" s="124">
        <v>0.33900000000000002</v>
      </c>
      <c r="J3" s="124">
        <v>0.39300000000000002</v>
      </c>
      <c r="K3" s="125">
        <v>1.3</v>
      </c>
      <c r="L3" s="179">
        <f t="shared" ref="L3:L8" si="0">F3*J3*K3/12</f>
        <v>2.4565775000000003</v>
      </c>
      <c r="M3" s="179">
        <f t="shared" ref="M3:M8" si="1">ROUND(2.721*H3*L3,1)</f>
        <v>9.3000000000000007</v>
      </c>
      <c r="N3" s="179">
        <f t="shared" ref="N3:N8" si="2">ROUND((2.721*I3*L3)+(E3*K3),1)</f>
        <v>2.5</v>
      </c>
    </row>
    <row r="4" spans="1:14">
      <c r="A4" s="123" t="s">
        <v>142</v>
      </c>
      <c r="B4" s="123">
        <v>1330</v>
      </c>
      <c r="C4" s="123" t="s">
        <v>143</v>
      </c>
      <c r="D4" s="123" t="s">
        <v>91</v>
      </c>
      <c r="E4" s="124">
        <v>0.19</v>
      </c>
      <c r="F4" s="124">
        <v>57.7</v>
      </c>
      <c r="G4" s="124">
        <v>0</v>
      </c>
      <c r="H4" s="124">
        <v>1.395</v>
      </c>
      <c r="I4" s="124">
        <v>0.33900000000000002</v>
      </c>
      <c r="J4" s="124">
        <v>0.39300000000000002</v>
      </c>
      <c r="K4" s="125">
        <v>2.2000000000000002</v>
      </c>
      <c r="L4" s="179">
        <f t="shared" si="0"/>
        <v>4.1572850000000008</v>
      </c>
      <c r="M4" s="179">
        <f t="shared" si="1"/>
        <v>15.8</v>
      </c>
      <c r="N4" s="179">
        <f t="shared" si="2"/>
        <v>4.3</v>
      </c>
    </row>
    <row r="5" spans="1:14">
      <c r="A5" s="123" t="s">
        <v>142</v>
      </c>
      <c r="B5" s="123">
        <v>1330</v>
      </c>
      <c r="C5" s="123" t="s">
        <v>143</v>
      </c>
      <c r="D5" s="122"/>
      <c r="E5" s="124">
        <v>0.19</v>
      </c>
      <c r="F5" s="124">
        <v>57.7</v>
      </c>
      <c r="G5" s="124">
        <v>0</v>
      </c>
      <c r="H5" s="124">
        <v>1.395</v>
      </c>
      <c r="I5" s="124">
        <v>0.33900000000000002</v>
      </c>
      <c r="J5" s="124">
        <v>0.39300000000000002</v>
      </c>
      <c r="K5" s="125">
        <v>18.7</v>
      </c>
      <c r="L5" s="179">
        <f t="shared" si="0"/>
        <v>35.3369225</v>
      </c>
      <c r="M5" s="179">
        <f t="shared" si="1"/>
        <v>134.1</v>
      </c>
      <c r="N5" s="179">
        <f t="shared" si="2"/>
        <v>36.1</v>
      </c>
    </row>
    <row r="6" spans="1:14">
      <c r="A6" s="123" t="s">
        <v>142</v>
      </c>
      <c r="B6" s="123">
        <v>1411</v>
      </c>
      <c r="C6" s="123" t="s">
        <v>143</v>
      </c>
      <c r="D6" s="123" t="s">
        <v>92</v>
      </c>
      <c r="E6" s="124">
        <v>0.19</v>
      </c>
      <c r="F6" s="124">
        <v>57.7</v>
      </c>
      <c r="G6" s="124">
        <v>0</v>
      </c>
      <c r="H6" s="124">
        <v>1.4430000000000001</v>
      </c>
      <c r="I6" s="124">
        <v>0.22500000000000001</v>
      </c>
      <c r="J6" s="124">
        <v>0.43099999999999999</v>
      </c>
      <c r="K6" s="125">
        <v>0.9</v>
      </c>
      <c r="L6" s="179">
        <f t="shared" si="0"/>
        <v>1.8651525</v>
      </c>
      <c r="M6" s="179">
        <f t="shared" si="1"/>
        <v>7.3</v>
      </c>
      <c r="N6" s="179">
        <f t="shared" si="2"/>
        <v>1.3</v>
      </c>
    </row>
    <row r="7" spans="1:14">
      <c r="A7" s="123" t="s">
        <v>142</v>
      </c>
      <c r="B7" s="123">
        <v>1411</v>
      </c>
      <c r="C7" s="123" t="s">
        <v>143</v>
      </c>
      <c r="D7" s="123" t="s">
        <v>91</v>
      </c>
      <c r="E7" s="124">
        <v>0.19</v>
      </c>
      <c r="F7" s="124">
        <v>57.7</v>
      </c>
      <c r="G7" s="124">
        <v>0</v>
      </c>
      <c r="H7" s="124">
        <v>1.4430000000000001</v>
      </c>
      <c r="I7" s="124">
        <v>0.22500000000000001</v>
      </c>
      <c r="J7" s="124">
        <v>0.43099999999999999</v>
      </c>
      <c r="K7" s="125">
        <v>7.8</v>
      </c>
      <c r="L7" s="179">
        <f t="shared" si="0"/>
        <v>16.164655</v>
      </c>
      <c r="M7" s="179">
        <f t="shared" si="1"/>
        <v>63.5</v>
      </c>
      <c r="N7" s="179">
        <f t="shared" si="2"/>
        <v>11.4</v>
      </c>
    </row>
    <row r="8" spans="1:14">
      <c r="A8" s="123" t="s">
        <v>142</v>
      </c>
      <c r="B8" s="123">
        <v>1411</v>
      </c>
      <c r="C8" s="123" t="s">
        <v>143</v>
      </c>
      <c r="D8" s="122"/>
      <c r="E8" s="124">
        <v>0.19</v>
      </c>
      <c r="F8" s="124">
        <v>57.7</v>
      </c>
      <c r="G8" s="124">
        <v>0</v>
      </c>
      <c r="H8" s="124">
        <v>1.4430000000000001</v>
      </c>
      <c r="I8" s="124">
        <v>0.22500000000000001</v>
      </c>
      <c r="J8" s="124">
        <v>0.43099999999999999</v>
      </c>
      <c r="K8" s="125">
        <v>0.4</v>
      </c>
      <c r="L8" s="179">
        <f t="shared" si="0"/>
        <v>0.82895666666666667</v>
      </c>
      <c r="M8" s="179">
        <f t="shared" si="1"/>
        <v>3.3</v>
      </c>
      <c r="N8" s="179">
        <f t="shared" si="2"/>
        <v>0.6</v>
      </c>
    </row>
    <row r="9" spans="1:14">
      <c r="K9" s="179">
        <f t="shared" ref="K9:M9" si="3">SUM(K2:K8)</f>
        <v>31.4</v>
      </c>
      <c r="L9" s="179">
        <f t="shared" si="3"/>
        <v>60.948029166666672</v>
      </c>
      <c r="M9" s="179">
        <f t="shared" si="3"/>
        <v>233.70000000000002</v>
      </c>
      <c r="N9">
        <f>SUM(N2:N8)</f>
        <v>56.3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60" t="s">
        <v>162</v>
      </c>
      <c r="B1" s="62"/>
      <c r="C1" s="62"/>
      <c r="D1" s="62"/>
      <c r="E1" s="63"/>
      <c r="F1" s="63"/>
      <c r="G1" s="63"/>
      <c r="H1" s="63"/>
      <c r="I1" s="63"/>
      <c r="J1" s="63"/>
      <c r="K1" s="64"/>
      <c r="L1" s="6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60" t="s">
        <v>162</v>
      </c>
      <c r="B1" s="66"/>
      <c r="C1" s="66"/>
      <c r="D1" s="66"/>
      <c r="E1" s="67"/>
      <c r="F1" s="67"/>
      <c r="G1" s="67"/>
      <c r="H1" s="67"/>
      <c r="I1" s="67"/>
      <c r="J1" s="67"/>
      <c r="K1" s="68"/>
      <c r="L1" s="6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60" t="s">
        <v>162</v>
      </c>
      <c r="B1" s="70"/>
      <c r="C1" s="70"/>
      <c r="D1" s="70"/>
      <c r="E1" s="71"/>
      <c r="F1" s="71"/>
      <c r="G1" s="71"/>
      <c r="H1" s="71"/>
      <c r="I1" s="71"/>
      <c r="J1" s="71"/>
      <c r="K1" s="72"/>
      <c r="L1" s="6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40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bestFit="1" customWidth="1"/>
  </cols>
  <sheetData>
    <row r="1" spans="1:14">
      <c r="A1" s="73" t="s">
        <v>132</v>
      </c>
      <c r="B1" s="73" t="s">
        <v>133</v>
      </c>
      <c r="C1" s="73" t="s">
        <v>134</v>
      </c>
      <c r="D1" s="73" t="s">
        <v>135</v>
      </c>
      <c r="E1" s="74" t="s">
        <v>136</v>
      </c>
      <c r="F1" s="74" t="s">
        <v>137</v>
      </c>
      <c r="G1" s="74" t="s">
        <v>138</v>
      </c>
      <c r="H1" s="74" t="s">
        <v>139</v>
      </c>
      <c r="I1" s="74" t="s">
        <v>140</v>
      </c>
      <c r="J1" s="74" t="s">
        <v>141</v>
      </c>
      <c r="K1" s="75" t="s">
        <v>90</v>
      </c>
      <c r="L1" s="55" t="s">
        <v>184</v>
      </c>
      <c r="M1" s="52" t="s">
        <v>185</v>
      </c>
      <c r="N1" s="52" t="s">
        <v>186</v>
      </c>
    </row>
    <row r="2" spans="1:14">
      <c r="A2" s="137" t="s">
        <v>148</v>
      </c>
      <c r="B2" s="137">
        <v>1210</v>
      </c>
      <c r="C2" s="137" t="s">
        <v>149</v>
      </c>
      <c r="D2" s="137" t="s">
        <v>91</v>
      </c>
      <c r="E2" s="138">
        <v>0.22</v>
      </c>
      <c r="F2" s="138">
        <v>50.8</v>
      </c>
      <c r="G2" s="138">
        <v>0</v>
      </c>
      <c r="H2" s="138">
        <v>1.2450000000000001</v>
      </c>
      <c r="I2" s="138">
        <v>0.21299999999999999</v>
      </c>
      <c r="J2" s="138">
        <v>0.28799999999999998</v>
      </c>
      <c r="K2" s="139">
        <v>32.4</v>
      </c>
      <c r="L2" s="179">
        <f>F2*J2*K2/12</f>
        <v>39.502079999999992</v>
      </c>
      <c r="M2" s="179">
        <f>ROUND(2.721*H2*L2,1)</f>
        <v>133.80000000000001</v>
      </c>
      <c r="N2" s="179">
        <f>ROUND((2.721*I2*L2)+(E2*K2),1)</f>
        <v>30</v>
      </c>
    </row>
    <row r="3" spans="1:14">
      <c r="A3" s="137" t="s">
        <v>148</v>
      </c>
      <c r="B3" s="137">
        <v>1210</v>
      </c>
      <c r="C3" s="137" t="s">
        <v>149</v>
      </c>
      <c r="D3" s="137" t="s">
        <v>91</v>
      </c>
      <c r="E3" s="138">
        <v>0.22</v>
      </c>
      <c r="F3" s="138">
        <v>50.8</v>
      </c>
      <c r="G3" s="138">
        <v>0</v>
      </c>
      <c r="H3" s="138">
        <v>1.2450000000000001</v>
      </c>
      <c r="I3" s="138">
        <v>0.21299999999999999</v>
      </c>
      <c r="J3" s="138">
        <v>0.28799999999999998</v>
      </c>
      <c r="K3" s="139">
        <v>1.3</v>
      </c>
      <c r="L3" s="179">
        <f t="shared" ref="L3:L4" si="0">F3*J3*K3/12</f>
        <v>1.5849599999999997</v>
      </c>
      <c r="M3" s="179">
        <f t="shared" ref="M3:M4" si="1">ROUND(2.721*H3*L3,1)</f>
        <v>5.4</v>
      </c>
      <c r="N3" s="179">
        <f t="shared" ref="N3:N4" si="2">ROUND((2.721*I3*L3)+(E3*K3),1)</f>
        <v>1.2</v>
      </c>
    </row>
    <row r="4" spans="1:14">
      <c r="A4" s="137" t="s">
        <v>148</v>
      </c>
      <c r="B4" s="137">
        <v>1210</v>
      </c>
      <c r="C4" s="137" t="s">
        <v>149</v>
      </c>
      <c r="D4" s="137" t="s">
        <v>91</v>
      </c>
      <c r="E4" s="138">
        <v>0.22</v>
      </c>
      <c r="F4" s="138">
        <v>50.8</v>
      </c>
      <c r="G4" s="138">
        <v>0</v>
      </c>
      <c r="H4" s="138">
        <v>1.2450000000000001</v>
      </c>
      <c r="I4" s="138">
        <v>0.21299999999999999</v>
      </c>
      <c r="J4" s="138">
        <v>0.28799999999999998</v>
      </c>
      <c r="K4" s="139">
        <v>5.4</v>
      </c>
      <c r="L4" s="179">
        <f t="shared" si="0"/>
        <v>6.5836800000000002</v>
      </c>
      <c r="M4" s="179">
        <f t="shared" si="1"/>
        <v>22.3</v>
      </c>
      <c r="N4" s="179">
        <f t="shared" si="2"/>
        <v>5</v>
      </c>
    </row>
    <row r="5" spans="1:14">
      <c r="K5" s="179">
        <f t="shared" ref="K5:M5" si="3">SUM(K2:K4)</f>
        <v>39.099999999999994</v>
      </c>
      <c r="L5" s="179">
        <f t="shared" si="3"/>
        <v>47.670719999999996</v>
      </c>
      <c r="M5" s="179">
        <f t="shared" si="3"/>
        <v>161.50000000000003</v>
      </c>
      <c r="N5">
        <f>SUM(N2:N4)</f>
        <v>36.200000000000003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5"/>
  <sheetViews>
    <sheetView workbookViewId="0">
      <pane ySplit="1" topLeftCell="A35" activePane="bottomLeft" state="frozen"/>
      <selection pane="bottomLeft" activeCell="C1" sqref="C1"/>
    </sheetView>
  </sheetViews>
  <sheetFormatPr defaultRowHeight="15"/>
  <cols>
    <col min="1" max="1" width="46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140625" customWidth="1"/>
  </cols>
  <sheetData>
    <row r="1" spans="1:14">
      <c r="A1" s="76" t="s">
        <v>132</v>
      </c>
      <c r="B1" s="76" t="s">
        <v>133</v>
      </c>
      <c r="C1" s="76" t="s">
        <v>134</v>
      </c>
      <c r="D1" s="76" t="s">
        <v>135</v>
      </c>
      <c r="E1" s="77" t="s">
        <v>136</v>
      </c>
      <c r="F1" s="77" t="s">
        <v>137</v>
      </c>
      <c r="G1" s="77" t="s">
        <v>138</v>
      </c>
      <c r="H1" s="77" t="s">
        <v>139</v>
      </c>
      <c r="I1" s="77" t="s">
        <v>140</v>
      </c>
      <c r="J1" s="77" t="s">
        <v>141</v>
      </c>
      <c r="K1" s="78" t="s">
        <v>90</v>
      </c>
      <c r="L1" s="55" t="s">
        <v>184</v>
      </c>
      <c r="M1" s="52" t="s">
        <v>185</v>
      </c>
      <c r="N1" s="52" t="s">
        <v>186</v>
      </c>
    </row>
    <row r="2" spans="1:14">
      <c r="A2" s="173" t="s">
        <v>169</v>
      </c>
      <c r="B2" s="173">
        <v>1210</v>
      </c>
      <c r="C2" s="173" t="s">
        <v>149</v>
      </c>
      <c r="D2" s="173" t="s">
        <v>91</v>
      </c>
      <c r="E2" s="174">
        <v>0.22</v>
      </c>
      <c r="F2" s="174">
        <v>50.8</v>
      </c>
      <c r="G2" s="174">
        <v>0</v>
      </c>
      <c r="H2" s="174">
        <v>1.2450000000000001</v>
      </c>
      <c r="I2" s="174">
        <v>0.21299999999999999</v>
      </c>
      <c r="J2" s="174">
        <v>0.28799999999999998</v>
      </c>
      <c r="K2" s="175">
        <v>6.6</v>
      </c>
      <c r="L2" s="179">
        <f>F2*J2*K2/12</f>
        <v>8.0467199999999988</v>
      </c>
      <c r="M2" s="179">
        <f>ROUND(2.721*H2*L2,1)</f>
        <v>27.3</v>
      </c>
      <c r="N2" s="179">
        <f>ROUND((2.721*I2*L2)+(E2*K2),1)</f>
        <v>6.1</v>
      </c>
    </row>
    <row r="3" spans="1:14">
      <c r="A3" s="173" t="s">
        <v>169</v>
      </c>
      <c r="B3" s="173">
        <v>1710</v>
      </c>
      <c r="C3" s="173" t="s">
        <v>149</v>
      </c>
      <c r="D3" s="173" t="s">
        <v>91</v>
      </c>
      <c r="E3" s="174">
        <v>0.22</v>
      </c>
      <c r="F3" s="174">
        <v>50.8</v>
      </c>
      <c r="G3" s="174">
        <v>0</v>
      </c>
      <c r="H3" s="174">
        <v>0.96799999999999997</v>
      </c>
      <c r="I3" s="174">
        <v>0.125</v>
      </c>
      <c r="J3" s="174">
        <v>0.34100000000000003</v>
      </c>
      <c r="K3" s="175">
        <v>0</v>
      </c>
      <c r="L3" s="179">
        <f t="shared" ref="L3:L54" si="0">F3*J3*K3/12</f>
        <v>0</v>
      </c>
      <c r="M3" s="179">
        <f t="shared" ref="M3:M54" si="1">ROUND(2.721*H3*L3,1)</f>
        <v>0</v>
      </c>
      <c r="N3" s="179">
        <f t="shared" ref="N3:N54" si="2">ROUND((2.721*I3*L3)+(E3*K3),1)</f>
        <v>0</v>
      </c>
    </row>
    <row r="4" spans="1:14">
      <c r="A4" s="167" t="s">
        <v>167</v>
      </c>
      <c r="B4" s="167">
        <v>1210</v>
      </c>
      <c r="C4" s="167" t="s">
        <v>149</v>
      </c>
      <c r="D4" s="167" t="s">
        <v>92</v>
      </c>
      <c r="E4" s="168">
        <v>0.22</v>
      </c>
      <c r="F4" s="168">
        <v>50.8</v>
      </c>
      <c r="G4" s="168">
        <v>0</v>
      </c>
      <c r="H4" s="168">
        <v>1.2450000000000001</v>
      </c>
      <c r="I4" s="168">
        <v>0.21299999999999999</v>
      </c>
      <c r="J4" s="168">
        <v>0.28799999999999998</v>
      </c>
      <c r="K4" s="169">
        <v>0.2</v>
      </c>
      <c r="L4" s="179">
        <f t="shared" si="0"/>
        <v>0.24383999999999997</v>
      </c>
      <c r="M4" s="179">
        <f t="shared" si="1"/>
        <v>0.8</v>
      </c>
      <c r="N4" s="179">
        <f t="shared" si="2"/>
        <v>0.2</v>
      </c>
    </row>
    <row r="5" spans="1:14">
      <c r="A5" s="167" t="s">
        <v>167</v>
      </c>
      <c r="B5" s="167">
        <v>1210</v>
      </c>
      <c r="C5" s="167" t="s">
        <v>149</v>
      </c>
      <c r="D5" s="167" t="s">
        <v>91</v>
      </c>
      <c r="E5" s="168">
        <v>0.22</v>
      </c>
      <c r="F5" s="168">
        <v>50.8</v>
      </c>
      <c r="G5" s="168">
        <v>0</v>
      </c>
      <c r="H5" s="168">
        <v>1.2450000000000001</v>
      </c>
      <c r="I5" s="168">
        <v>0.21299999999999999</v>
      </c>
      <c r="J5" s="168">
        <v>0.28799999999999998</v>
      </c>
      <c r="K5" s="169">
        <v>0.6</v>
      </c>
      <c r="L5" s="179">
        <f t="shared" si="0"/>
        <v>0.73151999999999984</v>
      </c>
      <c r="M5" s="179">
        <f t="shared" si="1"/>
        <v>2.5</v>
      </c>
      <c r="N5" s="179">
        <f t="shared" si="2"/>
        <v>0.6</v>
      </c>
    </row>
    <row r="6" spans="1:14">
      <c r="A6" s="167" t="s">
        <v>167</v>
      </c>
      <c r="B6" s="167">
        <v>1210</v>
      </c>
      <c r="C6" s="167" t="s">
        <v>149</v>
      </c>
      <c r="D6" s="167" t="s">
        <v>91</v>
      </c>
      <c r="E6" s="168">
        <v>0.22</v>
      </c>
      <c r="F6" s="168">
        <v>50.8</v>
      </c>
      <c r="G6" s="168">
        <v>0</v>
      </c>
      <c r="H6" s="168">
        <v>1.2450000000000001</v>
      </c>
      <c r="I6" s="168">
        <v>0.21299999999999999</v>
      </c>
      <c r="J6" s="168">
        <v>0.28799999999999998</v>
      </c>
      <c r="K6" s="169">
        <v>0.5</v>
      </c>
      <c r="L6" s="179">
        <f t="shared" si="0"/>
        <v>0.60959999999999992</v>
      </c>
      <c r="M6" s="179">
        <f t="shared" si="1"/>
        <v>2.1</v>
      </c>
      <c r="N6" s="179">
        <f t="shared" si="2"/>
        <v>0.5</v>
      </c>
    </row>
    <row r="7" spans="1:14">
      <c r="A7" s="167" t="s">
        <v>167</v>
      </c>
      <c r="B7" s="167">
        <v>1710</v>
      </c>
      <c r="C7" s="167" t="s">
        <v>149</v>
      </c>
      <c r="D7" s="167" t="s">
        <v>92</v>
      </c>
      <c r="E7" s="168">
        <v>0.22</v>
      </c>
      <c r="F7" s="168">
        <v>50.8</v>
      </c>
      <c r="G7" s="168">
        <v>0</v>
      </c>
      <c r="H7" s="168">
        <v>0.96799999999999997</v>
      </c>
      <c r="I7" s="168">
        <v>0.125</v>
      </c>
      <c r="J7" s="168">
        <v>0.34100000000000003</v>
      </c>
      <c r="K7" s="169">
        <v>0</v>
      </c>
      <c r="L7" s="179">
        <f t="shared" si="0"/>
        <v>0</v>
      </c>
      <c r="M7" s="179">
        <f t="shared" si="1"/>
        <v>0</v>
      </c>
      <c r="N7" s="179">
        <f t="shared" si="2"/>
        <v>0</v>
      </c>
    </row>
    <row r="8" spans="1:14">
      <c r="A8" s="167" t="s">
        <v>167</v>
      </c>
      <c r="B8" s="167">
        <v>1710</v>
      </c>
      <c r="C8" s="167" t="s">
        <v>149</v>
      </c>
      <c r="D8" s="167" t="s">
        <v>91</v>
      </c>
      <c r="E8" s="168">
        <v>0.22</v>
      </c>
      <c r="F8" s="168">
        <v>50.8</v>
      </c>
      <c r="G8" s="168">
        <v>0</v>
      </c>
      <c r="H8" s="168">
        <v>0.96799999999999997</v>
      </c>
      <c r="I8" s="168">
        <v>0.125</v>
      </c>
      <c r="J8" s="168">
        <v>0.34100000000000003</v>
      </c>
      <c r="K8" s="169">
        <v>0.4</v>
      </c>
      <c r="L8" s="179">
        <f t="shared" si="0"/>
        <v>0.57742666666666675</v>
      </c>
      <c r="M8" s="179">
        <f t="shared" si="1"/>
        <v>1.5</v>
      </c>
      <c r="N8" s="179">
        <f t="shared" si="2"/>
        <v>0.3</v>
      </c>
    </row>
    <row r="9" spans="1:14">
      <c r="A9" s="167" t="s">
        <v>167</v>
      </c>
      <c r="B9" s="167">
        <v>1710</v>
      </c>
      <c r="C9" s="167" t="s">
        <v>149</v>
      </c>
      <c r="D9" s="167" t="s">
        <v>91</v>
      </c>
      <c r="E9" s="168">
        <v>0.22</v>
      </c>
      <c r="F9" s="168">
        <v>50.8</v>
      </c>
      <c r="G9" s="168">
        <v>0</v>
      </c>
      <c r="H9" s="168">
        <v>0.96799999999999997</v>
      </c>
      <c r="I9" s="168">
        <v>0.125</v>
      </c>
      <c r="J9" s="168">
        <v>0.34100000000000003</v>
      </c>
      <c r="K9" s="169">
        <v>0.5</v>
      </c>
      <c r="L9" s="179">
        <f t="shared" si="0"/>
        <v>0.72178333333333333</v>
      </c>
      <c r="M9" s="179">
        <f t="shared" si="1"/>
        <v>1.9</v>
      </c>
      <c r="N9" s="179">
        <f t="shared" si="2"/>
        <v>0.4</v>
      </c>
    </row>
    <row r="10" spans="1:14">
      <c r="A10" s="173" t="s">
        <v>172</v>
      </c>
      <c r="B10" s="173">
        <v>1310</v>
      </c>
      <c r="C10" s="173" t="s">
        <v>149</v>
      </c>
      <c r="D10" s="173" t="s">
        <v>91</v>
      </c>
      <c r="E10" s="174">
        <v>0.22</v>
      </c>
      <c r="F10" s="174">
        <v>50.8</v>
      </c>
      <c r="G10" s="174">
        <v>0</v>
      </c>
      <c r="H10" s="174">
        <v>1.2450000000000001</v>
      </c>
      <c r="I10" s="174">
        <v>0.21299999999999999</v>
      </c>
      <c r="J10" s="174">
        <v>0.39300000000000002</v>
      </c>
      <c r="K10" s="175">
        <v>3.3</v>
      </c>
      <c r="L10" s="179">
        <f t="shared" si="0"/>
        <v>5.4902100000000003</v>
      </c>
      <c r="M10" s="179">
        <f t="shared" si="1"/>
        <v>18.600000000000001</v>
      </c>
      <c r="N10" s="179">
        <f t="shared" si="2"/>
        <v>3.9</v>
      </c>
    </row>
    <row r="11" spans="1:14">
      <c r="A11" s="173" t="s">
        <v>172</v>
      </c>
      <c r="B11" s="173">
        <v>1310</v>
      </c>
      <c r="C11" s="173" t="s">
        <v>149</v>
      </c>
      <c r="D11" s="173" t="s">
        <v>91</v>
      </c>
      <c r="E11" s="174">
        <v>0.22</v>
      </c>
      <c r="F11" s="174">
        <v>50.8</v>
      </c>
      <c r="G11" s="174">
        <v>0</v>
      </c>
      <c r="H11" s="174">
        <v>1.2450000000000001</v>
      </c>
      <c r="I11" s="174">
        <v>0.21299999999999999</v>
      </c>
      <c r="J11" s="174">
        <v>0.39300000000000002</v>
      </c>
      <c r="K11" s="175">
        <v>3.1</v>
      </c>
      <c r="L11" s="179">
        <f t="shared" si="0"/>
        <v>5.1574700000000009</v>
      </c>
      <c r="M11" s="179">
        <f t="shared" si="1"/>
        <v>17.5</v>
      </c>
      <c r="N11" s="179">
        <f t="shared" si="2"/>
        <v>3.7</v>
      </c>
    </row>
    <row r="12" spans="1:14">
      <c r="A12" s="173" t="s">
        <v>172</v>
      </c>
      <c r="B12" s="173">
        <v>1310</v>
      </c>
      <c r="C12" s="173" t="s">
        <v>149</v>
      </c>
      <c r="D12" s="173" t="s">
        <v>91</v>
      </c>
      <c r="E12" s="174">
        <v>0.22</v>
      </c>
      <c r="F12" s="174">
        <v>50.8</v>
      </c>
      <c r="G12" s="174">
        <v>0</v>
      </c>
      <c r="H12" s="174">
        <v>1.2450000000000001</v>
      </c>
      <c r="I12" s="174">
        <v>0.21299999999999999</v>
      </c>
      <c r="J12" s="174">
        <v>0.39300000000000002</v>
      </c>
      <c r="K12" s="175">
        <v>1.8</v>
      </c>
      <c r="L12" s="179">
        <f t="shared" si="0"/>
        <v>2.9946600000000001</v>
      </c>
      <c r="M12" s="179">
        <f t="shared" si="1"/>
        <v>10.1</v>
      </c>
      <c r="N12" s="179">
        <f t="shared" si="2"/>
        <v>2.1</v>
      </c>
    </row>
    <row r="13" spans="1:14">
      <c r="A13" s="173" t="s">
        <v>172</v>
      </c>
      <c r="B13" s="173">
        <v>4130</v>
      </c>
      <c r="C13" s="173" t="s">
        <v>149</v>
      </c>
      <c r="D13" s="173" t="s">
        <v>91</v>
      </c>
      <c r="E13" s="174">
        <v>0.22</v>
      </c>
      <c r="F13" s="174">
        <v>50.8</v>
      </c>
      <c r="G13" s="174">
        <v>0</v>
      </c>
      <c r="H13" s="174">
        <v>0.69099999999999995</v>
      </c>
      <c r="I13" s="174">
        <v>3.5999999999999997E-2</v>
      </c>
      <c r="J13" s="174">
        <v>0.26200000000000001</v>
      </c>
      <c r="K13" s="175">
        <v>0.8</v>
      </c>
      <c r="L13" s="179">
        <f t="shared" si="0"/>
        <v>0.8873066666666668</v>
      </c>
      <c r="M13" s="179">
        <f t="shared" si="1"/>
        <v>1.7</v>
      </c>
      <c r="N13" s="179">
        <f t="shared" si="2"/>
        <v>0.3</v>
      </c>
    </row>
    <row r="14" spans="1:14">
      <c r="A14" s="173" t="s">
        <v>172</v>
      </c>
      <c r="B14" s="173">
        <v>4130</v>
      </c>
      <c r="C14" s="173" t="s">
        <v>149</v>
      </c>
      <c r="D14" s="173" t="s">
        <v>91</v>
      </c>
      <c r="E14" s="174">
        <v>0.22</v>
      </c>
      <c r="F14" s="174">
        <v>50.8</v>
      </c>
      <c r="G14" s="174">
        <v>0</v>
      </c>
      <c r="H14" s="174">
        <v>0.69099999999999995</v>
      </c>
      <c r="I14" s="174">
        <v>3.5999999999999997E-2</v>
      </c>
      <c r="J14" s="174">
        <v>0.26200000000000001</v>
      </c>
      <c r="K14" s="175">
        <v>0.1</v>
      </c>
      <c r="L14" s="179">
        <f t="shared" si="0"/>
        <v>0.11091333333333335</v>
      </c>
      <c r="M14" s="179">
        <f t="shared" si="1"/>
        <v>0.2</v>
      </c>
      <c r="N14" s="179">
        <f t="shared" si="2"/>
        <v>0</v>
      </c>
    </row>
    <row r="15" spans="1:14">
      <c r="A15" s="173" t="s">
        <v>172</v>
      </c>
      <c r="B15" s="173">
        <v>3220</v>
      </c>
      <c r="C15" s="173" t="s">
        <v>149</v>
      </c>
      <c r="D15" s="173" t="s">
        <v>91</v>
      </c>
      <c r="E15" s="174">
        <v>0.22</v>
      </c>
      <c r="F15" s="174">
        <v>50.8</v>
      </c>
      <c r="G15" s="174">
        <v>0</v>
      </c>
      <c r="H15" s="174">
        <v>0.69099999999999995</v>
      </c>
      <c r="I15" s="174">
        <v>3.5999999999999997E-2</v>
      </c>
      <c r="J15" s="174">
        <v>0.26200000000000001</v>
      </c>
      <c r="K15" s="175">
        <v>0.7</v>
      </c>
      <c r="L15" s="179">
        <f t="shared" si="0"/>
        <v>0.77639333333333316</v>
      </c>
      <c r="M15" s="179">
        <f t="shared" si="1"/>
        <v>1.5</v>
      </c>
      <c r="N15" s="179">
        <f t="shared" si="2"/>
        <v>0.2</v>
      </c>
    </row>
    <row r="16" spans="1:14">
      <c r="A16" s="173" t="s">
        <v>172</v>
      </c>
      <c r="B16" s="173">
        <v>1310</v>
      </c>
      <c r="C16" s="173" t="s">
        <v>149</v>
      </c>
      <c r="D16" s="173" t="s">
        <v>91</v>
      </c>
      <c r="E16" s="174">
        <v>0.22</v>
      </c>
      <c r="F16" s="174">
        <v>50.8</v>
      </c>
      <c r="G16" s="174">
        <v>0</v>
      </c>
      <c r="H16" s="174">
        <v>1.2450000000000001</v>
      </c>
      <c r="I16" s="174">
        <v>0.21299999999999999</v>
      </c>
      <c r="J16" s="174">
        <v>0.39300000000000002</v>
      </c>
      <c r="K16" s="175">
        <v>0</v>
      </c>
      <c r="L16" s="179">
        <f t="shared" si="0"/>
        <v>0</v>
      </c>
      <c r="M16" s="179">
        <f t="shared" si="1"/>
        <v>0</v>
      </c>
      <c r="N16" s="179">
        <f t="shared" si="2"/>
        <v>0</v>
      </c>
    </row>
    <row r="17" spans="1:14">
      <c r="A17" s="173" t="s">
        <v>172</v>
      </c>
      <c r="B17" s="173">
        <v>1310</v>
      </c>
      <c r="C17" s="173" t="s">
        <v>149</v>
      </c>
      <c r="D17" s="173" t="s">
        <v>91</v>
      </c>
      <c r="E17" s="174">
        <v>0.22</v>
      </c>
      <c r="F17" s="174">
        <v>50.8</v>
      </c>
      <c r="G17" s="174">
        <v>0</v>
      </c>
      <c r="H17" s="174">
        <v>1.2450000000000001</v>
      </c>
      <c r="I17" s="174">
        <v>0.21299999999999999</v>
      </c>
      <c r="J17" s="174">
        <v>0.39300000000000002</v>
      </c>
      <c r="K17" s="175">
        <v>0</v>
      </c>
      <c r="L17" s="179">
        <f t="shared" si="0"/>
        <v>0</v>
      </c>
      <c r="M17" s="179">
        <f t="shared" si="1"/>
        <v>0</v>
      </c>
      <c r="N17" s="179">
        <f t="shared" si="2"/>
        <v>0</v>
      </c>
    </row>
    <row r="18" spans="1:14">
      <c r="A18" s="173" t="s">
        <v>172</v>
      </c>
      <c r="B18" s="173">
        <v>1310</v>
      </c>
      <c r="C18" s="173" t="s">
        <v>149</v>
      </c>
      <c r="D18" s="173" t="s">
        <v>91</v>
      </c>
      <c r="E18" s="174">
        <v>0.22</v>
      </c>
      <c r="F18" s="174">
        <v>50.8</v>
      </c>
      <c r="G18" s="174">
        <v>0</v>
      </c>
      <c r="H18" s="174">
        <v>1.2450000000000001</v>
      </c>
      <c r="I18" s="174">
        <v>0.21299999999999999</v>
      </c>
      <c r="J18" s="174">
        <v>0.39300000000000002</v>
      </c>
      <c r="K18" s="175">
        <v>0</v>
      </c>
      <c r="L18" s="179">
        <f t="shared" si="0"/>
        <v>0</v>
      </c>
      <c r="M18" s="179">
        <f t="shared" si="1"/>
        <v>0</v>
      </c>
      <c r="N18" s="179">
        <f t="shared" si="2"/>
        <v>0</v>
      </c>
    </row>
    <row r="19" spans="1:14">
      <c r="A19" s="173" t="s">
        <v>172</v>
      </c>
      <c r="B19" s="173">
        <v>4130</v>
      </c>
      <c r="C19" s="173" t="s">
        <v>149</v>
      </c>
      <c r="D19" s="173" t="s">
        <v>91</v>
      </c>
      <c r="E19" s="174">
        <v>0.22</v>
      </c>
      <c r="F19" s="174">
        <v>50.8</v>
      </c>
      <c r="G19" s="174">
        <v>0</v>
      </c>
      <c r="H19" s="174">
        <v>0.69099999999999995</v>
      </c>
      <c r="I19" s="174">
        <v>3.5999999999999997E-2</v>
      </c>
      <c r="J19" s="174">
        <v>0.26200000000000001</v>
      </c>
      <c r="K19" s="175">
        <v>0</v>
      </c>
      <c r="L19" s="179">
        <f t="shared" si="0"/>
        <v>0</v>
      </c>
      <c r="M19" s="179">
        <f t="shared" si="1"/>
        <v>0</v>
      </c>
      <c r="N19" s="179">
        <f t="shared" si="2"/>
        <v>0</v>
      </c>
    </row>
    <row r="20" spans="1:14">
      <c r="A20" s="173" t="s">
        <v>173</v>
      </c>
      <c r="B20" s="173">
        <v>1330</v>
      </c>
      <c r="C20" s="173" t="s">
        <v>149</v>
      </c>
      <c r="D20" s="173" t="s">
        <v>91</v>
      </c>
      <c r="E20" s="174">
        <v>0.22</v>
      </c>
      <c r="F20" s="174">
        <v>50.8</v>
      </c>
      <c r="G20" s="174">
        <v>0</v>
      </c>
      <c r="H20" s="174">
        <v>1.395</v>
      </c>
      <c r="I20" s="174">
        <v>0.33900000000000002</v>
      </c>
      <c r="J20" s="174">
        <v>0.39300000000000002</v>
      </c>
      <c r="K20" s="175">
        <v>0</v>
      </c>
      <c r="L20" s="179">
        <f t="shared" si="0"/>
        <v>0</v>
      </c>
      <c r="M20" s="179">
        <f t="shared" si="1"/>
        <v>0</v>
      </c>
      <c r="N20" s="179">
        <f t="shared" si="2"/>
        <v>0</v>
      </c>
    </row>
    <row r="21" spans="1:14">
      <c r="A21" s="173" t="s">
        <v>173</v>
      </c>
      <c r="B21" s="173">
        <v>1310</v>
      </c>
      <c r="C21" s="173" t="s">
        <v>149</v>
      </c>
      <c r="D21" s="173" t="s">
        <v>91</v>
      </c>
      <c r="E21" s="174">
        <v>0.22</v>
      </c>
      <c r="F21" s="174">
        <v>50.8</v>
      </c>
      <c r="G21" s="174">
        <v>0</v>
      </c>
      <c r="H21" s="174">
        <v>1.2450000000000001</v>
      </c>
      <c r="I21" s="174">
        <v>0.21299999999999999</v>
      </c>
      <c r="J21" s="174">
        <v>0.39300000000000002</v>
      </c>
      <c r="K21" s="175">
        <v>0.6</v>
      </c>
      <c r="L21" s="179">
        <f t="shared" si="0"/>
        <v>0.99822</v>
      </c>
      <c r="M21" s="179">
        <f t="shared" si="1"/>
        <v>3.4</v>
      </c>
      <c r="N21" s="179">
        <f t="shared" si="2"/>
        <v>0.7</v>
      </c>
    </row>
    <row r="22" spans="1:14">
      <c r="A22" s="173" t="s">
        <v>173</v>
      </c>
      <c r="B22" s="173">
        <v>1310</v>
      </c>
      <c r="C22" s="173" t="s">
        <v>149</v>
      </c>
      <c r="D22" s="173" t="s">
        <v>91</v>
      </c>
      <c r="E22" s="174">
        <v>0.22</v>
      </c>
      <c r="F22" s="174">
        <v>50.8</v>
      </c>
      <c r="G22" s="174">
        <v>0</v>
      </c>
      <c r="H22" s="174">
        <v>1.2450000000000001</v>
      </c>
      <c r="I22" s="174">
        <v>0.21299999999999999</v>
      </c>
      <c r="J22" s="174">
        <v>0.39300000000000002</v>
      </c>
      <c r="K22" s="175">
        <v>2.6</v>
      </c>
      <c r="L22" s="179">
        <f t="shared" si="0"/>
        <v>4.3256200000000007</v>
      </c>
      <c r="M22" s="179">
        <f t="shared" si="1"/>
        <v>14.7</v>
      </c>
      <c r="N22" s="179">
        <f t="shared" si="2"/>
        <v>3.1</v>
      </c>
    </row>
    <row r="23" spans="1:14">
      <c r="A23" s="173" t="s">
        <v>173</v>
      </c>
      <c r="B23" s="173">
        <v>1310</v>
      </c>
      <c r="C23" s="173" t="s">
        <v>149</v>
      </c>
      <c r="D23" s="173" t="s">
        <v>91</v>
      </c>
      <c r="E23" s="174">
        <v>0.22</v>
      </c>
      <c r="F23" s="174">
        <v>50.8</v>
      </c>
      <c r="G23" s="174">
        <v>0</v>
      </c>
      <c r="H23" s="174">
        <v>1.2450000000000001</v>
      </c>
      <c r="I23" s="174">
        <v>0.21299999999999999</v>
      </c>
      <c r="J23" s="174">
        <v>0.39300000000000002</v>
      </c>
      <c r="K23" s="175">
        <v>2.2999999999999998</v>
      </c>
      <c r="L23" s="179">
        <f t="shared" si="0"/>
        <v>3.8265100000000003</v>
      </c>
      <c r="M23" s="179">
        <f t="shared" si="1"/>
        <v>13</v>
      </c>
      <c r="N23" s="179">
        <f t="shared" si="2"/>
        <v>2.7</v>
      </c>
    </row>
    <row r="24" spans="1:14">
      <c r="A24" s="173" t="s">
        <v>173</v>
      </c>
      <c r="B24" s="173">
        <v>1700</v>
      </c>
      <c r="C24" s="173" t="s">
        <v>149</v>
      </c>
      <c r="D24" s="173" t="s">
        <v>91</v>
      </c>
      <c r="E24" s="174">
        <v>0.22</v>
      </c>
      <c r="F24" s="174">
        <v>50.8</v>
      </c>
      <c r="G24" s="174">
        <v>0</v>
      </c>
      <c r="H24" s="174">
        <v>0.96799999999999997</v>
      </c>
      <c r="I24" s="174">
        <v>0.125</v>
      </c>
      <c r="J24" s="174">
        <v>0.34100000000000003</v>
      </c>
      <c r="K24" s="175">
        <v>0.2</v>
      </c>
      <c r="L24" s="179">
        <f t="shared" si="0"/>
        <v>0.28871333333333338</v>
      </c>
      <c r="M24" s="179">
        <f t="shared" si="1"/>
        <v>0.8</v>
      </c>
      <c r="N24" s="179">
        <f t="shared" si="2"/>
        <v>0.1</v>
      </c>
    </row>
    <row r="25" spans="1:14">
      <c r="A25" s="173" t="s">
        <v>173</v>
      </c>
      <c r="B25" s="173">
        <v>1700</v>
      </c>
      <c r="C25" s="173" t="s">
        <v>149</v>
      </c>
      <c r="D25" s="173" t="s">
        <v>91</v>
      </c>
      <c r="E25" s="174">
        <v>0.22</v>
      </c>
      <c r="F25" s="174">
        <v>50.8</v>
      </c>
      <c r="G25" s="174">
        <v>0</v>
      </c>
      <c r="H25" s="174">
        <v>0.96799999999999997</v>
      </c>
      <c r="I25" s="174">
        <v>0.125</v>
      </c>
      <c r="J25" s="174">
        <v>0.34100000000000003</v>
      </c>
      <c r="K25" s="175">
        <v>0.2</v>
      </c>
      <c r="L25" s="179">
        <f t="shared" si="0"/>
        <v>0.28871333333333338</v>
      </c>
      <c r="M25" s="179">
        <f t="shared" si="1"/>
        <v>0.8</v>
      </c>
      <c r="N25" s="179">
        <f t="shared" si="2"/>
        <v>0.1</v>
      </c>
    </row>
    <row r="26" spans="1:14">
      <c r="A26" s="173" t="s">
        <v>173</v>
      </c>
      <c r="B26" s="173">
        <v>3220</v>
      </c>
      <c r="C26" s="173" t="s">
        <v>149</v>
      </c>
      <c r="D26" s="173" t="s">
        <v>91</v>
      </c>
      <c r="E26" s="174">
        <v>0.22</v>
      </c>
      <c r="F26" s="174">
        <v>50.8</v>
      </c>
      <c r="G26" s="174">
        <v>0</v>
      </c>
      <c r="H26" s="174">
        <v>0.69099999999999995</v>
      </c>
      <c r="I26" s="174">
        <v>3.5999999999999997E-2</v>
      </c>
      <c r="J26" s="174">
        <v>0.26200000000000001</v>
      </c>
      <c r="K26" s="175">
        <v>0.9</v>
      </c>
      <c r="L26" s="179">
        <f t="shared" si="0"/>
        <v>0.99822</v>
      </c>
      <c r="M26" s="179">
        <f t="shared" si="1"/>
        <v>1.9</v>
      </c>
      <c r="N26" s="179">
        <f t="shared" si="2"/>
        <v>0.3</v>
      </c>
    </row>
    <row r="27" spans="1:14">
      <c r="A27" s="173" t="s">
        <v>173</v>
      </c>
      <c r="B27" s="173">
        <v>3220</v>
      </c>
      <c r="C27" s="173" t="s">
        <v>149</v>
      </c>
      <c r="D27" s="173" t="s">
        <v>91</v>
      </c>
      <c r="E27" s="174">
        <v>0.22</v>
      </c>
      <c r="F27" s="174">
        <v>50.8</v>
      </c>
      <c r="G27" s="174">
        <v>0</v>
      </c>
      <c r="H27" s="174">
        <v>0.69099999999999995</v>
      </c>
      <c r="I27" s="174">
        <v>3.5999999999999997E-2</v>
      </c>
      <c r="J27" s="174">
        <v>0.26200000000000001</v>
      </c>
      <c r="K27" s="175">
        <v>0.1</v>
      </c>
      <c r="L27" s="179">
        <f t="shared" si="0"/>
        <v>0.11091333333333335</v>
      </c>
      <c r="M27" s="179">
        <f t="shared" si="1"/>
        <v>0.2</v>
      </c>
      <c r="N27" s="179">
        <f t="shared" si="2"/>
        <v>0</v>
      </c>
    </row>
    <row r="28" spans="1:14">
      <c r="A28" s="173" t="s">
        <v>173</v>
      </c>
      <c r="B28" s="173">
        <v>1310</v>
      </c>
      <c r="C28" s="173" t="s">
        <v>149</v>
      </c>
      <c r="D28" s="173" t="s">
        <v>91</v>
      </c>
      <c r="E28" s="174">
        <v>0.22</v>
      </c>
      <c r="F28" s="174">
        <v>50.8</v>
      </c>
      <c r="G28" s="174">
        <v>0</v>
      </c>
      <c r="H28" s="174">
        <v>1.2450000000000001</v>
      </c>
      <c r="I28" s="174">
        <v>0.21299999999999999</v>
      </c>
      <c r="J28" s="174">
        <v>0.39300000000000002</v>
      </c>
      <c r="K28" s="175">
        <v>0</v>
      </c>
      <c r="L28" s="179">
        <f t="shared" si="0"/>
        <v>0</v>
      </c>
      <c r="M28" s="179">
        <f t="shared" si="1"/>
        <v>0</v>
      </c>
      <c r="N28" s="179">
        <f t="shared" si="2"/>
        <v>0</v>
      </c>
    </row>
    <row r="29" spans="1:14">
      <c r="A29" s="173" t="s">
        <v>173</v>
      </c>
      <c r="B29" s="173">
        <v>1700</v>
      </c>
      <c r="C29" s="173" t="s">
        <v>149</v>
      </c>
      <c r="D29" s="173" t="s">
        <v>91</v>
      </c>
      <c r="E29" s="174">
        <v>0.22</v>
      </c>
      <c r="F29" s="174">
        <v>50.8</v>
      </c>
      <c r="G29" s="174">
        <v>0</v>
      </c>
      <c r="H29" s="174">
        <v>0.96799999999999997</v>
      </c>
      <c r="I29" s="174">
        <v>0.125</v>
      </c>
      <c r="J29" s="174">
        <v>0.34100000000000003</v>
      </c>
      <c r="K29" s="175">
        <v>0</v>
      </c>
      <c r="L29" s="179">
        <f t="shared" si="0"/>
        <v>0</v>
      </c>
      <c r="M29" s="179">
        <f t="shared" si="1"/>
        <v>0</v>
      </c>
      <c r="N29" s="179">
        <f t="shared" si="2"/>
        <v>0</v>
      </c>
    </row>
    <row r="30" spans="1:14">
      <c r="A30" s="173" t="s">
        <v>175</v>
      </c>
      <c r="B30" s="173">
        <v>1310</v>
      </c>
      <c r="C30" s="173" t="s">
        <v>149</v>
      </c>
      <c r="D30" s="173" t="s">
        <v>91</v>
      </c>
      <c r="E30" s="174">
        <v>0.22</v>
      </c>
      <c r="F30" s="174">
        <v>50.8</v>
      </c>
      <c r="G30" s="174">
        <v>0</v>
      </c>
      <c r="H30" s="174">
        <v>1.2450000000000001</v>
      </c>
      <c r="I30" s="174">
        <v>0.21299999999999999</v>
      </c>
      <c r="J30" s="174">
        <v>0.39300000000000002</v>
      </c>
      <c r="K30" s="175">
        <v>0.1</v>
      </c>
      <c r="L30" s="179">
        <f t="shared" si="0"/>
        <v>0.16637000000000002</v>
      </c>
      <c r="M30" s="179">
        <f t="shared" si="1"/>
        <v>0.6</v>
      </c>
      <c r="N30" s="179">
        <f t="shared" si="2"/>
        <v>0.1</v>
      </c>
    </row>
    <row r="31" spans="1:14">
      <c r="A31" s="173" t="s">
        <v>175</v>
      </c>
      <c r="B31" s="173">
        <v>1310</v>
      </c>
      <c r="C31" s="173" t="s">
        <v>149</v>
      </c>
      <c r="D31" s="173" t="s">
        <v>91</v>
      </c>
      <c r="E31" s="174">
        <v>0.22</v>
      </c>
      <c r="F31" s="174">
        <v>50.8</v>
      </c>
      <c r="G31" s="174">
        <v>0</v>
      </c>
      <c r="H31" s="174">
        <v>1.2450000000000001</v>
      </c>
      <c r="I31" s="174">
        <v>0.21299999999999999</v>
      </c>
      <c r="J31" s="174">
        <v>0.39300000000000002</v>
      </c>
      <c r="K31" s="175">
        <v>4.9000000000000004</v>
      </c>
      <c r="L31" s="179">
        <f t="shared" si="0"/>
        <v>8.1521300000000014</v>
      </c>
      <c r="M31" s="179">
        <f t="shared" si="1"/>
        <v>27.6</v>
      </c>
      <c r="N31" s="179">
        <f t="shared" si="2"/>
        <v>5.8</v>
      </c>
    </row>
    <row r="32" spans="1:14">
      <c r="A32" s="173" t="s">
        <v>175</v>
      </c>
      <c r="B32" s="173">
        <v>1310</v>
      </c>
      <c r="C32" s="173" t="s">
        <v>149</v>
      </c>
      <c r="D32" s="173" t="s">
        <v>91</v>
      </c>
      <c r="E32" s="174">
        <v>0.22</v>
      </c>
      <c r="F32" s="174">
        <v>50.8</v>
      </c>
      <c r="G32" s="174">
        <v>0</v>
      </c>
      <c r="H32" s="174">
        <v>1.2450000000000001</v>
      </c>
      <c r="I32" s="174">
        <v>0.21299999999999999</v>
      </c>
      <c r="J32" s="174">
        <v>0.39300000000000002</v>
      </c>
      <c r="K32" s="175">
        <v>0</v>
      </c>
      <c r="L32" s="179">
        <f t="shared" si="0"/>
        <v>0</v>
      </c>
      <c r="M32" s="179">
        <f t="shared" si="1"/>
        <v>0</v>
      </c>
      <c r="N32" s="179">
        <f t="shared" si="2"/>
        <v>0</v>
      </c>
    </row>
    <row r="33" spans="1:14">
      <c r="A33" s="173" t="s">
        <v>175</v>
      </c>
      <c r="B33" s="173">
        <v>1310</v>
      </c>
      <c r="C33" s="173" t="s">
        <v>149</v>
      </c>
      <c r="D33" s="173" t="s">
        <v>91</v>
      </c>
      <c r="E33" s="174">
        <v>0.22</v>
      </c>
      <c r="F33" s="174">
        <v>50.8</v>
      </c>
      <c r="G33" s="174">
        <v>0</v>
      </c>
      <c r="H33" s="174">
        <v>1.2450000000000001</v>
      </c>
      <c r="I33" s="174">
        <v>0.21299999999999999</v>
      </c>
      <c r="J33" s="174">
        <v>0.39300000000000002</v>
      </c>
      <c r="K33" s="175">
        <v>0</v>
      </c>
      <c r="L33" s="179">
        <f t="shared" si="0"/>
        <v>0</v>
      </c>
      <c r="M33" s="179">
        <f t="shared" si="1"/>
        <v>0</v>
      </c>
      <c r="N33" s="179">
        <f t="shared" si="2"/>
        <v>0</v>
      </c>
    </row>
    <row r="34" spans="1:14">
      <c r="A34" s="173" t="s">
        <v>175</v>
      </c>
      <c r="B34" s="173">
        <v>1310</v>
      </c>
      <c r="C34" s="173" t="s">
        <v>149</v>
      </c>
      <c r="D34" s="173" t="s">
        <v>91</v>
      </c>
      <c r="E34" s="174">
        <v>0.22</v>
      </c>
      <c r="F34" s="174">
        <v>50.8</v>
      </c>
      <c r="G34" s="174">
        <v>0</v>
      </c>
      <c r="H34" s="174">
        <v>1.2450000000000001</v>
      </c>
      <c r="I34" s="174">
        <v>0.21299999999999999</v>
      </c>
      <c r="J34" s="174">
        <v>0.39300000000000002</v>
      </c>
      <c r="K34" s="175">
        <v>0</v>
      </c>
      <c r="L34" s="179">
        <f t="shared" si="0"/>
        <v>0</v>
      </c>
      <c r="M34" s="179">
        <f t="shared" si="1"/>
        <v>0</v>
      </c>
      <c r="N34" s="179">
        <f t="shared" si="2"/>
        <v>0</v>
      </c>
    </row>
    <row r="35" spans="1:14">
      <c r="A35" s="173" t="s">
        <v>176</v>
      </c>
      <c r="B35" s="173">
        <v>1110</v>
      </c>
      <c r="C35" s="173" t="s">
        <v>149</v>
      </c>
      <c r="D35" s="173" t="s">
        <v>91</v>
      </c>
      <c r="E35" s="174">
        <v>0.22</v>
      </c>
      <c r="F35" s="174">
        <v>50.8</v>
      </c>
      <c r="G35" s="174">
        <v>0</v>
      </c>
      <c r="H35" s="174">
        <v>0.96799999999999997</v>
      </c>
      <c r="I35" s="174">
        <v>0.125</v>
      </c>
      <c r="J35" s="174">
        <v>0.28799999999999998</v>
      </c>
      <c r="K35" s="175">
        <v>7.2</v>
      </c>
      <c r="L35" s="179">
        <f t="shared" si="0"/>
        <v>8.7782399999999985</v>
      </c>
      <c r="M35" s="179">
        <f t="shared" si="1"/>
        <v>23.1</v>
      </c>
      <c r="N35" s="179">
        <f t="shared" si="2"/>
        <v>4.5999999999999996</v>
      </c>
    </row>
    <row r="36" spans="1:14">
      <c r="A36" s="173" t="s">
        <v>177</v>
      </c>
      <c r="B36" s="173">
        <v>1310</v>
      </c>
      <c r="C36" s="173" t="s">
        <v>149</v>
      </c>
      <c r="D36" s="173" t="s">
        <v>91</v>
      </c>
      <c r="E36" s="174">
        <v>0.22</v>
      </c>
      <c r="F36" s="174">
        <v>50.8</v>
      </c>
      <c r="G36" s="174">
        <v>0</v>
      </c>
      <c r="H36" s="174">
        <v>1.2450000000000001</v>
      </c>
      <c r="I36" s="174">
        <v>0.21299999999999999</v>
      </c>
      <c r="J36" s="174">
        <v>0.39300000000000002</v>
      </c>
      <c r="K36" s="175">
        <v>2.5</v>
      </c>
      <c r="L36" s="179">
        <f t="shared" si="0"/>
        <v>4.1592500000000001</v>
      </c>
      <c r="M36" s="179">
        <f t="shared" si="1"/>
        <v>14.1</v>
      </c>
      <c r="N36" s="179">
        <f t="shared" si="2"/>
        <v>3</v>
      </c>
    </row>
    <row r="37" spans="1:14">
      <c r="A37" s="173" t="s">
        <v>177</v>
      </c>
      <c r="B37" s="173">
        <v>1310</v>
      </c>
      <c r="C37" s="173" t="s">
        <v>149</v>
      </c>
      <c r="D37" s="173" t="s">
        <v>91</v>
      </c>
      <c r="E37" s="174">
        <v>0.22</v>
      </c>
      <c r="F37" s="174">
        <v>50.8</v>
      </c>
      <c r="G37" s="174">
        <v>0</v>
      </c>
      <c r="H37" s="174">
        <v>1.2450000000000001</v>
      </c>
      <c r="I37" s="174">
        <v>0.21299999999999999</v>
      </c>
      <c r="J37" s="174">
        <v>0.39300000000000002</v>
      </c>
      <c r="K37" s="175">
        <v>1.4</v>
      </c>
      <c r="L37" s="179">
        <f t="shared" si="0"/>
        <v>2.32918</v>
      </c>
      <c r="M37" s="179">
        <f t="shared" si="1"/>
        <v>7.9</v>
      </c>
      <c r="N37" s="179">
        <f t="shared" si="2"/>
        <v>1.7</v>
      </c>
    </row>
    <row r="38" spans="1:14">
      <c r="A38" s="173" t="s">
        <v>177</v>
      </c>
      <c r="B38" s="173">
        <v>1310</v>
      </c>
      <c r="C38" s="173" t="s">
        <v>149</v>
      </c>
      <c r="D38" s="173" t="s">
        <v>91</v>
      </c>
      <c r="E38" s="174">
        <v>0.22</v>
      </c>
      <c r="F38" s="174">
        <v>50.8</v>
      </c>
      <c r="G38" s="174">
        <v>0</v>
      </c>
      <c r="H38" s="174">
        <v>1.2450000000000001</v>
      </c>
      <c r="I38" s="174">
        <v>0.21299999999999999</v>
      </c>
      <c r="J38" s="174">
        <v>0.39300000000000002</v>
      </c>
      <c r="K38" s="175">
        <v>0</v>
      </c>
      <c r="L38" s="179">
        <f t="shared" si="0"/>
        <v>0</v>
      </c>
      <c r="M38" s="179">
        <f t="shared" si="1"/>
        <v>0</v>
      </c>
      <c r="N38" s="179">
        <f t="shared" si="2"/>
        <v>0</v>
      </c>
    </row>
    <row r="39" spans="1:14">
      <c r="A39" s="173" t="s">
        <v>177</v>
      </c>
      <c r="B39" s="173">
        <v>1310</v>
      </c>
      <c r="C39" s="173" t="s">
        <v>149</v>
      </c>
      <c r="D39" s="173" t="s">
        <v>91</v>
      </c>
      <c r="E39" s="174">
        <v>0.22</v>
      </c>
      <c r="F39" s="174">
        <v>50.8</v>
      </c>
      <c r="G39" s="174">
        <v>0</v>
      </c>
      <c r="H39" s="174">
        <v>1.2450000000000001</v>
      </c>
      <c r="I39" s="174">
        <v>0.21299999999999999</v>
      </c>
      <c r="J39" s="174">
        <v>0.39300000000000002</v>
      </c>
      <c r="K39" s="175">
        <v>0</v>
      </c>
      <c r="L39" s="179">
        <f t="shared" si="0"/>
        <v>0</v>
      </c>
      <c r="M39" s="179">
        <f t="shared" si="1"/>
        <v>0</v>
      </c>
      <c r="N39" s="179">
        <f t="shared" si="2"/>
        <v>0</v>
      </c>
    </row>
    <row r="40" spans="1:14">
      <c r="A40" s="173" t="s">
        <v>177</v>
      </c>
      <c r="B40" s="173">
        <v>1310</v>
      </c>
      <c r="C40" s="173" t="s">
        <v>149</v>
      </c>
      <c r="D40" s="173" t="s">
        <v>91</v>
      </c>
      <c r="E40" s="174">
        <v>0.22</v>
      </c>
      <c r="F40" s="174">
        <v>50.8</v>
      </c>
      <c r="G40" s="174">
        <v>0</v>
      </c>
      <c r="H40" s="174">
        <v>1.2450000000000001</v>
      </c>
      <c r="I40" s="174">
        <v>0.21299999999999999</v>
      </c>
      <c r="J40" s="174">
        <v>0.39300000000000002</v>
      </c>
      <c r="K40" s="175">
        <v>0</v>
      </c>
      <c r="L40" s="179">
        <f t="shared" si="0"/>
        <v>0</v>
      </c>
      <c r="M40" s="179">
        <f t="shared" si="1"/>
        <v>0</v>
      </c>
      <c r="N40" s="179">
        <f t="shared" si="2"/>
        <v>0</v>
      </c>
    </row>
    <row r="41" spans="1:14">
      <c r="A41" s="173" t="s">
        <v>177</v>
      </c>
      <c r="B41" s="173">
        <v>1310</v>
      </c>
      <c r="C41" s="173" t="s">
        <v>149</v>
      </c>
      <c r="D41" s="173" t="s">
        <v>91</v>
      </c>
      <c r="E41" s="174">
        <v>0.22</v>
      </c>
      <c r="F41" s="174">
        <v>50.8</v>
      </c>
      <c r="G41" s="174">
        <v>0</v>
      </c>
      <c r="H41" s="174">
        <v>1.2450000000000001</v>
      </c>
      <c r="I41" s="174">
        <v>0.21299999999999999</v>
      </c>
      <c r="J41" s="174">
        <v>0.39300000000000002</v>
      </c>
      <c r="K41" s="175">
        <v>0</v>
      </c>
      <c r="L41" s="179">
        <f t="shared" si="0"/>
        <v>0</v>
      </c>
      <c r="M41" s="179">
        <f t="shared" si="1"/>
        <v>0</v>
      </c>
      <c r="N41" s="179">
        <f t="shared" si="2"/>
        <v>0</v>
      </c>
    </row>
    <row r="42" spans="1:14">
      <c r="A42" s="173" t="s">
        <v>177</v>
      </c>
      <c r="B42" s="173">
        <v>1310</v>
      </c>
      <c r="C42" s="173" t="s">
        <v>149</v>
      </c>
      <c r="D42" s="173" t="s">
        <v>91</v>
      </c>
      <c r="E42" s="174">
        <v>0.22</v>
      </c>
      <c r="F42" s="174">
        <v>50.8</v>
      </c>
      <c r="G42" s="174">
        <v>0</v>
      </c>
      <c r="H42" s="174">
        <v>1.2450000000000001</v>
      </c>
      <c r="I42" s="174">
        <v>0.21299999999999999</v>
      </c>
      <c r="J42" s="174">
        <v>0.39300000000000002</v>
      </c>
      <c r="K42" s="175">
        <v>0</v>
      </c>
      <c r="L42" s="179">
        <f t="shared" si="0"/>
        <v>0</v>
      </c>
      <c r="M42" s="179">
        <f t="shared" si="1"/>
        <v>0</v>
      </c>
      <c r="N42" s="179">
        <f t="shared" si="2"/>
        <v>0</v>
      </c>
    </row>
    <row r="43" spans="1:14">
      <c r="A43" s="173" t="s">
        <v>170</v>
      </c>
      <c r="B43" s="173">
        <v>1210</v>
      </c>
      <c r="C43" s="173" t="s">
        <v>149</v>
      </c>
      <c r="D43" s="173" t="s">
        <v>91</v>
      </c>
      <c r="E43" s="174">
        <v>0.22</v>
      </c>
      <c r="F43" s="174">
        <v>50.8</v>
      </c>
      <c r="G43" s="174">
        <v>0</v>
      </c>
      <c r="H43" s="174">
        <v>1.2450000000000001</v>
      </c>
      <c r="I43" s="174">
        <v>0.21299999999999999</v>
      </c>
      <c r="J43" s="174">
        <v>0.28799999999999998</v>
      </c>
      <c r="K43" s="175">
        <v>4.7</v>
      </c>
      <c r="L43" s="179">
        <f t="shared" si="0"/>
        <v>5.7302399999999993</v>
      </c>
      <c r="M43" s="179">
        <f t="shared" si="1"/>
        <v>19.399999999999999</v>
      </c>
      <c r="N43" s="179">
        <f t="shared" si="2"/>
        <v>4.4000000000000004</v>
      </c>
    </row>
    <row r="44" spans="1:14">
      <c r="A44" s="173" t="s">
        <v>170</v>
      </c>
      <c r="B44" s="173">
        <v>1210</v>
      </c>
      <c r="C44" s="173" t="s">
        <v>149</v>
      </c>
      <c r="D44" s="173" t="s">
        <v>91</v>
      </c>
      <c r="E44" s="174">
        <v>0.22</v>
      </c>
      <c r="F44" s="174">
        <v>50.8</v>
      </c>
      <c r="G44" s="174">
        <v>0</v>
      </c>
      <c r="H44" s="174">
        <v>1.2450000000000001</v>
      </c>
      <c r="I44" s="174">
        <v>0.21299999999999999</v>
      </c>
      <c r="J44" s="174">
        <v>0.28799999999999998</v>
      </c>
      <c r="K44" s="175">
        <v>0</v>
      </c>
      <c r="L44" s="179">
        <f t="shared" si="0"/>
        <v>0</v>
      </c>
      <c r="M44" s="179">
        <f t="shared" si="1"/>
        <v>0</v>
      </c>
      <c r="N44" s="179">
        <f t="shared" si="2"/>
        <v>0</v>
      </c>
    </row>
    <row r="45" spans="1:14">
      <c r="A45" s="173" t="s">
        <v>171</v>
      </c>
      <c r="B45" s="173">
        <v>1210</v>
      </c>
      <c r="C45" s="173" t="s">
        <v>149</v>
      </c>
      <c r="D45" s="173" t="s">
        <v>91</v>
      </c>
      <c r="E45" s="174">
        <v>0.22</v>
      </c>
      <c r="F45" s="174">
        <v>50.8</v>
      </c>
      <c r="G45" s="174">
        <v>0</v>
      </c>
      <c r="H45" s="174">
        <v>1.2450000000000001</v>
      </c>
      <c r="I45" s="174">
        <v>0.21299999999999999</v>
      </c>
      <c r="J45" s="174">
        <v>0.28799999999999998</v>
      </c>
      <c r="K45" s="175">
        <v>1.2</v>
      </c>
      <c r="L45" s="179">
        <f t="shared" si="0"/>
        <v>1.4630399999999997</v>
      </c>
      <c r="M45" s="179">
        <f t="shared" si="1"/>
        <v>5</v>
      </c>
      <c r="N45" s="179">
        <f t="shared" si="2"/>
        <v>1.1000000000000001</v>
      </c>
    </row>
    <row r="46" spans="1:14">
      <c r="A46" s="173" t="s">
        <v>171</v>
      </c>
      <c r="B46" s="173">
        <v>1210</v>
      </c>
      <c r="C46" s="173" t="s">
        <v>149</v>
      </c>
      <c r="D46" s="173" t="s">
        <v>91</v>
      </c>
      <c r="E46" s="174">
        <v>0.22</v>
      </c>
      <c r="F46" s="174">
        <v>50.8</v>
      </c>
      <c r="G46" s="174">
        <v>0</v>
      </c>
      <c r="H46" s="174">
        <v>1.2450000000000001</v>
      </c>
      <c r="I46" s="174">
        <v>0.21299999999999999</v>
      </c>
      <c r="J46" s="174">
        <v>0.28799999999999998</v>
      </c>
      <c r="K46" s="175">
        <v>3.2</v>
      </c>
      <c r="L46" s="179">
        <f t="shared" si="0"/>
        <v>3.9014399999999996</v>
      </c>
      <c r="M46" s="179">
        <f t="shared" si="1"/>
        <v>13.2</v>
      </c>
      <c r="N46" s="179">
        <f t="shared" si="2"/>
        <v>3</v>
      </c>
    </row>
    <row r="47" spans="1:14">
      <c r="A47" s="173" t="s">
        <v>171</v>
      </c>
      <c r="B47" s="173">
        <v>1210</v>
      </c>
      <c r="C47" s="173" t="s">
        <v>149</v>
      </c>
      <c r="D47" s="173" t="s">
        <v>91</v>
      </c>
      <c r="E47" s="174">
        <v>0.22</v>
      </c>
      <c r="F47" s="174">
        <v>50.8</v>
      </c>
      <c r="G47" s="174">
        <v>0</v>
      </c>
      <c r="H47" s="174">
        <v>1.2450000000000001</v>
      </c>
      <c r="I47" s="174">
        <v>0.21299999999999999</v>
      </c>
      <c r="J47" s="174">
        <v>0.28799999999999998</v>
      </c>
      <c r="K47" s="175">
        <v>0</v>
      </c>
      <c r="L47" s="179">
        <f t="shared" si="0"/>
        <v>0</v>
      </c>
      <c r="M47" s="179">
        <f t="shared" si="1"/>
        <v>0</v>
      </c>
      <c r="N47" s="179">
        <f t="shared" si="2"/>
        <v>0</v>
      </c>
    </row>
    <row r="48" spans="1:14">
      <c r="A48" s="173" t="s">
        <v>174</v>
      </c>
      <c r="B48" s="173">
        <v>1110</v>
      </c>
      <c r="C48" s="173" t="s">
        <v>149</v>
      </c>
      <c r="D48" s="173" t="s">
        <v>91</v>
      </c>
      <c r="E48" s="174">
        <v>0.22</v>
      </c>
      <c r="F48" s="174">
        <v>50.8</v>
      </c>
      <c r="G48" s="174">
        <v>0</v>
      </c>
      <c r="H48" s="174">
        <v>0.96799999999999997</v>
      </c>
      <c r="I48" s="174">
        <v>0.125</v>
      </c>
      <c r="J48" s="174">
        <v>0.28799999999999998</v>
      </c>
      <c r="K48" s="175">
        <v>0</v>
      </c>
      <c r="L48" s="179">
        <f t="shared" si="0"/>
        <v>0</v>
      </c>
      <c r="M48" s="179">
        <f t="shared" si="1"/>
        <v>0</v>
      </c>
      <c r="N48" s="179">
        <f t="shared" si="2"/>
        <v>0</v>
      </c>
    </row>
    <row r="49" spans="1:14">
      <c r="A49" s="173" t="s">
        <v>174</v>
      </c>
      <c r="B49" s="173">
        <v>1110</v>
      </c>
      <c r="C49" s="173" t="s">
        <v>149</v>
      </c>
      <c r="D49" s="173" t="s">
        <v>91</v>
      </c>
      <c r="E49" s="174">
        <v>0.22</v>
      </c>
      <c r="F49" s="174">
        <v>50.8</v>
      </c>
      <c r="G49" s="174">
        <v>0</v>
      </c>
      <c r="H49" s="174">
        <v>0.96799999999999997</v>
      </c>
      <c r="I49" s="174">
        <v>0.125</v>
      </c>
      <c r="J49" s="174">
        <v>0.28799999999999998</v>
      </c>
      <c r="K49" s="175">
        <v>0.2</v>
      </c>
      <c r="L49" s="179">
        <f t="shared" si="0"/>
        <v>0.24383999999999997</v>
      </c>
      <c r="M49" s="179">
        <f t="shared" si="1"/>
        <v>0.6</v>
      </c>
      <c r="N49" s="179">
        <f t="shared" si="2"/>
        <v>0.1</v>
      </c>
    </row>
    <row r="50" spans="1:14">
      <c r="A50" s="173" t="s">
        <v>174</v>
      </c>
      <c r="B50" s="173">
        <v>1210</v>
      </c>
      <c r="C50" s="173" t="s">
        <v>149</v>
      </c>
      <c r="D50" s="173" t="s">
        <v>91</v>
      </c>
      <c r="E50" s="174">
        <v>0.22</v>
      </c>
      <c r="F50" s="174">
        <v>50.8</v>
      </c>
      <c r="G50" s="174">
        <v>0</v>
      </c>
      <c r="H50" s="174">
        <v>1.2450000000000001</v>
      </c>
      <c r="I50" s="174">
        <v>0.21299999999999999</v>
      </c>
      <c r="J50" s="174">
        <v>0.28799999999999998</v>
      </c>
      <c r="K50" s="175">
        <v>0</v>
      </c>
      <c r="L50" s="179">
        <f t="shared" si="0"/>
        <v>0</v>
      </c>
      <c r="M50" s="179">
        <f t="shared" si="1"/>
        <v>0</v>
      </c>
      <c r="N50" s="179">
        <f t="shared" si="2"/>
        <v>0</v>
      </c>
    </row>
    <row r="51" spans="1:14">
      <c r="A51" s="173" t="s">
        <v>174</v>
      </c>
      <c r="B51" s="173">
        <v>1210</v>
      </c>
      <c r="C51" s="173" t="s">
        <v>149</v>
      </c>
      <c r="D51" s="173" t="s">
        <v>91</v>
      </c>
      <c r="E51" s="174">
        <v>0.22</v>
      </c>
      <c r="F51" s="174">
        <v>50.8</v>
      </c>
      <c r="G51" s="174">
        <v>0</v>
      </c>
      <c r="H51" s="174">
        <v>1.2450000000000001</v>
      </c>
      <c r="I51" s="174">
        <v>0.21299999999999999</v>
      </c>
      <c r="J51" s="174">
        <v>0.28799999999999998</v>
      </c>
      <c r="K51" s="175">
        <v>17.899999999999999</v>
      </c>
      <c r="L51" s="179">
        <f t="shared" si="0"/>
        <v>21.823679999999996</v>
      </c>
      <c r="M51" s="179">
        <f t="shared" si="1"/>
        <v>73.900000000000006</v>
      </c>
      <c r="N51" s="179">
        <f t="shared" si="2"/>
        <v>16.600000000000001</v>
      </c>
    </row>
    <row r="52" spans="1:14">
      <c r="A52" s="173" t="s">
        <v>174</v>
      </c>
      <c r="B52" s="173">
        <v>1290</v>
      </c>
      <c r="C52" s="173" t="s">
        <v>149</v>
      </c>
      <c r="D52" s="173" t="s">
        <v>91</v>
      </c>
      <c r="E52" s="174">
        <v>0.22</v>
      </c>
      <c r="F52" s="174">
        <v>50.8</v>
      </c>
      <c r="G52" s="174">
        <v>0</v>
      </c>
      <c r="H52" s="174">
        <v>1.2450000000000001</v>
      </c>
      <c r="I52" s="174">
        <v>0.21299999999999999</v>
      </c>
      <c r="J52" s="174">
        <v>0.34100000000000003</v>
      </c>
      <c r="K52" s="175">
        <v>0.8</v>
      </c>
      <c r="L52" s="179">
        <f t="shared" si="0"/>
        <v>1.1548533333333335</v>
      </c>
      <c r="M52" s="179">
        <f t="shared" si="1"/>
        <v>3.9</v>
      </c>
      <c r="N52" s="179">
        <f t="shared" si="2"/>
        <v>0.8</v>
      </c>
    </row>
    <row r="53" spans="1:14">
      <c r="A53" s="173" t="s">
        <v>174</v>
      </c>
      <c r="B53" s="173">
        <v>4130</v>
      </c>
      <c r="C53" s="173" t="s">
        <v>149</v>
      </c>
      <c r="D53" s="173" t="s">
        <v>91</v>
      </c>
      <c r="E53" s="174">
        <v>0.22</v>
      </c>
      <c r="F53" s="174">
        <v>50.8</v>
      </c>
      <c r="G53" s="174">
        <v>0</v>
      </c>
      <c r="H53" s="174">
        <v>0.69099999999999995</v>
      </c>
      <c r="I53" s="174">
        <v>3.5999999999999997E-2</v>
      </c>
      <c r="J53" s="174">
        <v>0.26200000000000001</v>
      </c>
      <c r="K53" s="175">
        <v>0.1</v>
      </c>
      <c r="L53" s="179">
        <f t="shared" si="0"/>
        <v>0.11091333333333335</v>
      </c>
      <c r="M53" s="179">
        <f t="shared" si="1"/>
        <v>0.2</v>
      </c>
      <c r="N53" s="179">
        <f t="shared" si="2"/>
        <v>0</v>
      </c>
    </row>
    <row r="54" spans="1:14">
      <c r="A54" s="173" t="s">
        <v>174</v>
      </c>
      <c r="B54" s="173">
        <v>1400</v>
      </c>
      <c r="C54" s="173" t="s">
        <v>149</v>
      </c>
      <c r="D54" s="173" t="s">
        <v>91</v>
      </c>
      <c r="E54" s="174">
        <v>0.22</v>
      </c>
      <c r="F54" s="174">
        <v>50.8</v>
      </c>
      <c r="G54" s="174">
        <v>0</v>
      </c>
      <c r="H54" s="174">
        <v>0.70899999999999996</v>
      </c>
      <c r="I54" s="174">
        <v>0.11700000000000001</v>
      </c>
      <c r="J54" s="174">
        <v>0.43099999999999999</v>
      </c>
      <c r="K54" s="175">
        <v>0.1</v>
      </c>
      <c r="L54" s="179">
        <f t="shared" si="0"/>
        <v>0.18245666666666668</v>
      </c>
      <c r="M54" s="179">
        <f t="shared" si="1"/>
        <v>0.4</v>
      </c>
      <c r="N54" s="179">
        <f t="shared" si="2"/>
        <v>0.1</v>
      </c>
    </row>
    <row r="55" spans="1:14">
      <c r="K55" s="179">
        <f t="shared" ref="K55:M55" si="3">SUM(K2:K54)</f>
        <v>69.8</v>
      </c>
      <c r="L55" s="179">
        <f t="shared" si="3"/>
        <v>95.380386666666666</v>
      </c>
      <c r="M55" s="179">
        <f t="shared" si="3"/>
        <v>310.39999999999992</v>
      </c>
      <c r="N55">
        <f>SUM(N2:N54)</f>
        <v>66.600000000000009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</vt:lpstr>
      <vt:lpstr>Wet Detention Calcs</vt:lpstr>
      <vt:lpstr>Retention Calcs</vt:lpstr>
      <vt:lpstr>Cedar Point</vt:lpstr>
      <vt:lpstr>Golden Gate 1 and 2</vt:lpstr>
      <vt:lpstr>Golden Gate 3</vt:lpstr>
      <vt:lpstr>Hibiscus Park</vt:lpstr>
      <vt:lpstr>Indian River Drive BB</vt:lpstr>
      <vt:lpstr>Warner Creek 1</vt:lpstr>
      <vt:lpstr>Warner Creek 2</vt:lpstr>
      <vt:lpstr>Warner Creek 3</vt:lpstr>
      <vt:lpstr>Manatee Creek</vt:lpstr>
      <vt:lpstr>Poinciana</vt:lpstr>
      <vt:lpstr>Rio St Lucie 1</vt:lpstr>
      <vt:lpstr>Rio St. Lucie 2</vt:lpstr>
      <vt:lpstr>Salerno Creek</vt:lpstr>
      <vt:lpstr>Coral Gardens</vt:lpstr>
      <vt:lpstr>Fern Creek</vt:lpstr>
      <vt:lpstr>Old Palm City</vt:lpstr>
      <vt:lpstr>North River</vt:lpstr>
      <vt:lpstr>Palm Lake Park</vt:lpstr>
      <vt:lpstr>Tropical Farms</vt:lpstr>
      <vt:lpstr>Danforth 1</vt:lpstr>
      <vt:lpstr>Education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2012-07-24T19:23:00Z</cp:lastPrinted>
  <dcterms:created xsi:type="dcterms:W3CDTF">2012-06-19T19:39:46Z</dcterms:created>
  <dcterms:modified xsi:type="dcterms:W3CDTF">2013-01-30T14:41:42Z</dcterms:modified>
</cp:coreProperties>
</file>