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Base file" sheetId="7" r:id="rId2"/>
    <sheet name="C-44 Conservation Area" sheetId="15" r:id="rId3"/>
  </sheets>
  <externalReferences>
    <externalReference r:id="rId4"/>
  </externalReferences>
  <definedNames>
    <definedName name="_xlnm._FilterDatabase" localSheetId="1" hidden="1">'Base file'!$A$1:$N$266</definedName>
    <definedName name="_xlnm._FilterDatabase" localSheetId="2" hidden="1">'C-44 Conservation Area'!$E$1:$J$95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L3" i="15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N226" s="1"/>
  <c r="L227"/>
  <c r="L228"/>
  <c r="N228" s="1"/>
  <c r="L229"/>
  <c r="L230"/>
  <c r="L231"/>
  <c r="L232"/>
  <c r="L233"/>
  <c r="L234"/>
  <c r="N234" s="1"/>
  <c r="L235"/>
  <c r="L236"/>
  <c r="N236" s="1"/>
  <c r="L237"/>
  <c r="L238"/>
  <c r="L239"/>
  <c r="L240"/>
  <c r="L241"/>
  <c r="L242"/>
  <c r="N242" s="1"/>
  <c r="L243"/>
  <c r="L244"/>
  <c r="N244" s="1"/>
  <c r="L245"/>
  <c r="L246"/>
  <c r="L247"/>
  <c r="L248"/>
  <c r="L249"/>
  <c r="L250"/>
  <c r="N250" s="1"/>
  <c r="L251"/>
  <c r="L252"/>
  <c r="N252" s="1"/>
  <c r="L253"/>
  <c r="L254"/>
  <c r="L255"/>
  <c r="L256"/>
  <c r="L257"/>
  <c r="L258"/>
  <c r="N258" s="1"/>
  <c r="L259"/>
  <c r="L260"/>
  <c r="N260" s="1"/>
  <c r="L261"/>
  <c r="L262"/>
  <c r="L263"/>
  <c r="L264"/>
  <c r="L265"/>
  <c r="L2"/>
  <c r="L4" i="7"/>
  <c r="L266" s="1"/>
  <c r="L5"/>
  <c r="L6"/>
  <c r="N6" s="1"/>
  <c r="L7"/>
  <c r="L8"/>
  <c r="N8" s="1"/>
  <c r="L9"/>
  <c r="L10"/>
  <c r="N10" s="1"/>
  <c r="L11"/>
  <c r="L12"/>
  <c r="N12" s="1"/>
  <c r="L13"/>
  <c r="L14"/>
  <c r="N14" s="1"/>
  <c r="L15"/>
  <c r="L16"/>
  <c r="N16" s="1"/>
  <c r="L17"/>
  <c r="L18"/>
  <c r="N18" s="1"/>
  <c r="L19"/>
  <c r="L20"/>
  <c r="N20" s="1"/>
  <c r="L21"/>
  <c r="L22"/>
  <c r="N22" s="1"/>
  <c r="L23"/>
  <c r="L24"/>
  <c r="N24" s="1"/>
  <c r="L25"/>
  <c r="L26"/>
  <c r="N26" s="1"/>
  <c r="L27"/>
  <c r="L28"/>
  <c r="N28" s="1"/>
  <c r="L29"/>
  <c r="L30"/>
  <c r="N30" s="1"/>
  <c r="L31"/>
  <c r="L32"/>
  <c r="N32" s="1"/>
  <c r="L33"/>
  <c r="L34"/>
  <c r="N34" s="1"/>
  <c r="L35"/>
  <c r="L36"/>
  <c r="N36" s="1"/>
  <c r="L37"/>
  <c r="L38"/>
  <c r="N38" s="1"/>
  <c r="L39"/>
  <c r="L40"/>
  <c r="N40" s="1"/>
  <c r="L41"/>
  <c r="L42"/>
  <c r="N42" s="1"/>
  <c r="L43"/>
  <c r="L44"/>
  <c r="N44" s="1"/>
  <c r="L45"/>
  <c r="L46"/>
  <c r="N46" s="1"/>
  <c r="L47"/>
  <c r="L48"/>
  <c r="N48" s="1"/>
  <c r="L49"/>
  <c r="L50"/>
  <c r="N50" s="1"/>
  <c r="L51"/>
  <c r="L52"/>
  <c r="N52" s="1"/>
  <c r="L53"/>
  <c r="L54"/>
  <c r="N54" s="1"/>
  <c r="L55"/>
  <c r="L56"/>
  <c r="N56" s="1"/>
  <c r="L57"/>
  <c r="L58"/>
  <c r="N58" s="1"/>
  <c r="L59"/>
  <c r="L60"/>
  <c r="N60" s="1"/>
  <c r="L61"/>
  <c r="L62"/>
  <c r="N62" s="1"/>
  <c r="L63"/>
  <c r="L64"/>
  <c r="N64" s="1"/>
  <c r="L65"/>
  <c r="L66"/>
  <c r="N66" s="1"/>
  <c r="L67"/>
  <c r="L68"/>
  <c r="N68" s="1"/>
  <c r="L69"/>
  <c r="L70"/>
  <c r="N70" s="1"/>
  <c r="L71"/>
  <c r="L72"/>
  <c r="N72" s="1"/>
  <c r="L73"/>
  <c r="L74"/>
  <c r="N74" s="1"/>
  <c r="L75"/>
  <c r="L76"/>
  <c r="N76" s="1"/>
  <c r="L77"/>
  <c r="L78"/>
  <c r="N78" s="1"/>
  <c r="L79"/>
  <c r="L80"/>
  <c r="N80" s="1"/>
  <c r="L81"/>
  <c r="L82"/>
  <c r="N82" s="1"/>
  <c r="L83"/>
  <c r="L84"/>
  <c r="N84" s="1"/>
  <c r="L85"/>
  <c r="L86"/>
  <c r="N86" s="1"/>
  <c r="L87"/>
  <c r="L88"/>
  <c r="N88" s="1"/>
  <c r="L89"/>
  <c r="L90"/>
  <c r="N90" s="1"/>
  <c r="L91"/>
  <c r="L92"/>
  <c r="N92" s="1"/>
  <c r="L93"/>
  <c r="L94"/>
  <c r="N94" s="1"/>
  <c r="L95"/>
  <c r="L96"/>
  <c r="N96" s="1"/>
  <c r="L97"/>
  <c r="L98"/>
  <c r="N98" s="1"/>
  <c r="L99"/>
  <c r="L100"/>
  <c r="N100" s="1"/>
  <c r="L101"/>
  <c r="L102"/>
  <c r="N102" s="1"/>
  <c r="L103"/>
  <c r="L104"/>
  <c r="N104" s="1"/>
  <c r="L105"/>
  <c r="L106"/>
  <c r="N106" s="1"/>
  <c r="L107"/>
  <c r="L108"/>
  <c r="N108" s="1"/>
  <c r="L109"/>
  <c r="L110"/>
  <c r="N110" s="1"/>
  <c r="L111"/>
  <c r="L112"/>
  <c r="N112" s="1"/>
  <c r="L113"/>
  <c r="L114"/>
  <c r="N114" s="1"/>
  <c r="L115"/>
  <c r="L116"/>
  <c r="N116" s="1"/>
  <c r="L117"/>
  <c r="L118"/>
  <c r="N118" s="1"/>
  <c r="L119"/>
  <c r="L120"/>
  <c r="N120" s="1"/>
  <c r="L121"/>
  <c r="L122"/>
  <c r="N122" s="1"/>
  <c r="L123"/>
  <c r="L124"/>
  <c r="N124" s="1"/>
  <c r="L125"/>
  <c r="L126"/>
  <c r="N126" s="1"/>
  <c r="L127"/>
  <c r="L128"/>
  <c r="N128" s="1"/>
  <c r="L129"/>
  <c r="L130"/>
  <c r="N130" s="1"/>
  <c r="L131"/>
  <c r="L132"/>
  <c r="N132" s="1"/>
  <c r="L133"/>
  <c r="L134"/>
  <c r="N134" s="1"/>
  <c r="L135"/>
  <c r="L136"/>
  <c r="N136" s="1"/>
  <c r="L137"/>
  <c r="L138"/>
  <c r="N138" s="1"/>
  <c r="L139"/>
  <c r="L140"/>
  <c r="N140" s="1"/>
  <c r="L141"/>
  <c r="L142"/>
  <c r="N142" s="1"/>
  <c r="L143"/>
  <c r="L144"/>
  <c r="N144" s="1"/>
  <c r="L145"/>
  <c r="L146"/>
  <c r="N146" s="1"/>
  <c r="L147"/>
  <c r="L148"/>
  <c r="N148" s="1"/>
  <c r="L149"/>
  <c r="L150"/>
  <c r="N150" s="1"/>
  <c r="L151"/>
  <c r="L152"/>
  <c r="N152" s="1"/>
  <c r="L153"/>
  <c r="L154"/>
  <c r="N154" s="1"/>
  <c r="L155"/>
  <c r="L156"/>
  <c r="N156" s="1"/>
  <c r="L157"/>
  <c r="L158"/>
  <c r="N158" s="1"/>
  <c r="L159"/>
  <c r="L160"/>
  <c r="N160" s="1"/>
  <c r="L161"/>
  <c r="L162"/>
  <c r="N162" s="1"/>
  <c r="L163"/>
  <c r="L164"/>
  <c r="N164" s="1"/>
  <c r="L165"/>
  <c r="L166"/>
  <c r="N166" s="1"/>
  <c r="L167"/>
  <c r="L168"/>
  <c r="N168" s="1"/>
  <c r="L169"/>
  <c r="L170"/>
  <c r="N170" s="1"/>
  <c r="L171"/>
  <c r="L172"/>
  <c r="N172" s="1"/>
  <c r="L173"/>
  <c r="L174"/>
  <c r="N174" s="1"/>
  <c r="L175"/>
  <c r="L176"/>
  <c r="N176" s="1"/>
  <c r="L177"/>
  <c r="L178"/>
  <c r="N178" s="1"/>
  <c r="L179"/>
  <c r="L180"/>
  <c r="N180" s="1"/>
  <c r="L181"/>
  <c r="L182"/>
  <c r="N182" s="1"/>
  <c r="L183"/>
  <c r="L184"/>
  <c r="N184" s="1"/>
  <c r="L185"/>
  <c r="L186"/>
  <c r="N186" s="1"/>
  <c r="L187"/>
  <c r="L188"/>
  <c r="N188" s="1"/>
  <c r="L189"/>
  <c r="L190"/>
  <c r="N190" s="1"/>
  <c r="L191"/>
  <c r="L192"/>
  <c r="N192" s="1"/>
  <c r="L193"/>
  <c r="L194"/>
  <c r="N194" s="1"/>
  <c r="L195"/>
  <c r="L196"/>
  <c r="N196" s="1"/>
  <c r="L197"/>
  <c r="L198"/>
  <c r="N198" s="1"/>
  <c r="L199"/>
  <c r="L200"/>
  <c r="N200" s="1"/>
  <c r="L201"/>
  <c r="L202"/>
  <c r="N202" s="1"/>
  <c r="L203"/>
  <c r="L204"/>
  <c r="N204" s="1"/>
  <c r="L205"/>
  <c r="L206"/>
  <c r="N206" s="1"/>
  <c r="L207"/>
  <c r="L208"/>
  <c r="N208" s="1"/>
  <c r="L209"/>
  <c r="L210"/>
  <c r="N210" s="1"/>
  <c r="L211"/>
  <c r="L212"/>
  <c r="N212" s="1"/>
  <c r="L213"/>
  <c r="L214"/>
  <c r="N214" s="1"/>
  <c r="L215"/>
  <c r="L216"/>
  <c r="N216" s="1"/>
  <c r="L217"/>
  <c r="L218"/>
  <c r="N218" s="1"/>
  <c r="L219"/>
  <c r="L220"/>
  <c r="N220" s="1"/>
  <c r="L221"/>
  <c r="L222"/>
  <c r="N222" s="1"/>
  <c r="L223"/>
  <c r="L224"/>
  <c r="N224" s="1"/>
  <c r="L225"/>
  <c r="L226"/>
  <c r="N226" s="1"/>
  <c r="L227"/>
  <c r="L228"/>
  <c r="N228" s="1"/>
  <c r="L229"/>
  <c r="L230"/>
  <c r="N230" s="1"/>
  <c r="L231"/>
  <c r="L232"/>
  <c r="N232" s="1"/>
  <c r="L233"/>
  <c r="L234"/>
  <c r="N234" s="1"/>
  <c r="L235"/>
  <c r="L236"/>
  <c r="N236" s="1"/>
  <c r="L237"/>
  <c r="L238"/>
  <c r="N238" s="1"/>
  <c r="L239"/>
  <c r="L240"/>
  <c r="N240" s="1"/>
  <c r="L241"/>
  <c r="L242"/>
  <c r="N242" s="1"/>
  <c r="L243"/>
  <c r="L244"/>
  <c r="N244" s="1"/>
  <c r="L245"/>
  <c r="L246"/>
  <c r="N246" s="1"/>
  <c r="L247"/>
  <c r="L248"/>
  <c r="N248" s="1"/>
  <c r="L249"/>
  <c r="L250"/>
  <c r="N250" s="1"/>
  <c r="L251"/>
  <c r="L252"/>
  <c r="N252" s="1"/>
  <c r="L253"/>
  <c r="L254"/>
  <c r="N254" s="1"/>
  <c r="L255"/>
  <c r="L256"/>
  <c r="N256" s="1"/>
  <c r="L257"/>
  <c r="L258"/>
  <c r="N258" s="1"/>
  <c r="L259"/>
  <c r="L260"/>
  <c r="N260" s="1"/>
  <c r="L261"/>
  <c r="L262"/>
  <c r="N262" s="1"/>
  <c r="L263"/>
  <c r="L264"/>
  <c r="N264" s="1"/>
  <c r="L265"/>
  <c r="L3"/>
  <c r="L2"/>
  <c r="K266" i="15"/>
  <c r="M265"/>
  <c r="N265"/>
  <c r="N264"/>
  <c r="N263"/>
  <c r="N262"/>
  <c r="M261"/>
  <c r="N261"/>
  <c r="N259"/>
  <c r="M257"/>
  <c r="N257"/>
  <c r="N256"/>
  <c r="N255"/>
  <c r="N254"/>
  <c r="M253"/>
  <c r="N253"/>
  <c r="N251"/>
  <c r="M249"/>
  <c r="N249"/>
  <c r="N248"/>
  <c r="N247"/>
  <c r="N246"/>
  <c r="M245"/>
  <c r="N245"/>
  <c r="N243"/>
  <c r="M241"/>
  <c r="N241"/>
  <c r="N240"/>
  <c r="N239"/>
  <c r="N238"/>
  <c r="M237"/>
  <c r="N237"/>
  <c r="N235"/>
  <c r="M233"/>
  <c r="N233"/>
  <c r="N232"/>
  <c r="N231"/>
  <c r="N230"/>
  <c r="M229"/>
  <c r="N229"/>
  <c r="N227"/>
  <c r="M225"/>
  <c r="N225"/>
  <c r="N224"/>
  <c r="N223"/>
  <c r="N222"/>
  <c r="M221"/>
  <c r="N221"/>
  <c r="N220"/>
  <c r="N219"/>
  <c r="N218"/>
  <c r="M217"/>
  <c r="N217"/>
  <c r="N216"/>
  <c r="N215"/>
  <c r="N214"/>
  <c r="M213"/>
  <c r="N213"/>
  <c r="N212"/>
  <c r="N211"/>
  <c r="N210"/>
  <c r="M209"/>
  <c r="N209"/>
  <c r="N208"/>
  <c r="N207"/>
  <c r="N206"/>
  <c r="M205"/>
  <c r="N205"/>
  <c r="N204"/>
  <c r="N203"/>
  <c r="N202"/>
  <c r="M201"/>
  <c r="N201"/>
  <c r="N200"/>
  <c r="N199"/>
  <c r="N198"/>
  <c r="M197"/>
  <c r="N197"/>
  <c r="N196"/>
  <c r="N195"/>
  <c r="N194"/>
  <c r="M193"/>
  <c r="N193"/>
  <c r="N192"/>
  <c r="N191"/>
  <c r="N190"/>
  <c r="M189"/>
  <c r="N189"/>
  <c r="N188"/>
  <c r="N187"/>
  <c r="N186"/>
  <c r="M185"/>
  <c r="N185"/>
  <c r="N184"/>
  <c r="N183"/>
  <c r="N182"/>
  <c r="M181"/>
  <c r="N181"/>
  <c r="N180"/>
  <c r="N179"/>
  <c r="N178"/>
  <c r="M177"/>
  <c r="N177"/>
  <c r="N176"/>
  <c r="N175"/>
  <c r="N174"/>
  <c r="M173"/>
  <c r="N173"/>
  <c r="N172"/>
  <c r="N171"/>
  <c r="N170"/>
  <c r="M169"/>
  <c r="N169"/>
  <c r="N168"/>
  <c r="N167"/>
  <c r="N166"/>
  <c r="M165"/>
  <c r="N165"/>
  <c r="N164"/>
  <c r="N163"/>
  <c r="N162"/>
  <c r="M161"/>
  <c r="N161"/>
  <c r="N160"/>
  <c r="N159"/>
  <c r="N158"/>
  <c r="M157"/>
  <c r="N157"/>
  <c r="N156"/>
  <c r="N155"/>
  <c r="N154"/>
  <c r="M153"/>
  <c r="N153"/>
  <c r="N152"/>
  <c r="N151"/>
  <c r="N150"/>
  <c r="M149"/>
  <c r="N149"/>
  <c r="N148"/>
  <c r="N147"/>
  <c r="N146"/>
  <c r="M145"/>
  <c r="N145"/>
  <c r="N144"/>
  <c r="N143"/>
  <c r="N142"/>
  <c r="M141"/>
  <c r="N141"/>
  <c r="N140"/>
  <c r="N139"/>
  <c r="N138"/>
  <c r="M137"/>
  <c r="N137"/>
  <c r="N136"/>
  <c r="N135"/>
  <c r="N134"/>
  <c r="M133"/>
  <c r="N133"/>
  <c r="N132"/>
  <c r="N131"/>
  <c r="N130"/>
  <c r="M129"/>
  <c r="N129"/>
  <c r="N128"/>
  <c r="N127"/>
  <c r="N126"/>
  <c r="M125"/>
  <c r="N125"/>
  <c r="N124"/>
  <c r="N123"/>
  <c r="N122"/>
  <c r="M121"/>
  <c r="N121"/>
  <c r="N120"/>
  <c r="N119"/>
  <c r="N118"/>
  <c r="M117"/>
  <c r="N117"/>
  <c r="N116"/>
  <c r="N115"/>
  <c r="N114"/>
  <c r="M113"/>
  <c r="N113"/>
  <c r="N112"/>
  <c r="N111"/>
  <c r="N110"/>
  <c r="M109"/>
  <c r="N109"/>
  <c r="N107"/>
  <c r="M106"/>
  <c r="M105"/>
  <c r="N105"/>
  <c r="M104"/>
  <c r="N103"/>
  <c r="M102"/>
  <c r="M101"/>
  <c r="N101"/>
  <c r="M100"/>
  <c r="N99"/>
  <c r="M98"/>
  <c r="M97"/>
  <c r="N97"/>
  <c r="M96"/>
  <c r="N95"/>
  <c r="M94"/>
  <c r="M93"/>
  <c r="N93"/>
  <c r="M92"/>
  <c r="N91"/>
  <c r="M90"/>
  <c r="M89"/>
  <c r="N89"/>
  <c r="M88"/>
  <c r="N87"/>
  <c r="M86"/>
  <c r="M85"/>
  <c r="N85"/>
  <c r="M84"/>
  <c r="N83"/>
  <c r="M82"/>
  <c r="M81"/>
  <c r="N81"/>
  <c r="M80"/>
  <c r="N79"/>
  <c r="M78"/>
  <c r="M77"/>
  <c r="N77"/>
  <c r="M76"/>
  <c r="N75"/>
  <c r="M74"/>
  <c r="M73"/>
  <c r="N73"/>
  <c r="M72"/>
  <c r="N71"/>
  <c r="M70"/>
  <c r="M69"/>
  <c r="N69"/>
  <c r="M68"/>
  <c r="N67"/>
  <c r="M66"/>
  <c r="M65"/>
  <c r="N65"/>
  <c r="M64"/>
  <c r="N63"/>
  <c r="M62"/>
  <c r="M61"/>
  <c r="N61"/>
  <c r="M60"/>
  <c r="N59"/>
  <c r="M58"/>
  <c r="M57"/>
  <c r="N57"/>
  <c r="M56"/>
  <c r="N55"/>
  <c r="M54"/>
  <c r="M53"/>
  <c r="N53"/>
  <c r="M52"/>
  <c r="N51"/>
  <c r="M50"/>
  <c r="M49"/>
  <c r="N49"/>
  <c r="M48"/>
  <c r="N47"/>
  <c r="M46"/>
  <c r="M45"/>
  <c r="N45"/>
  <c r="M44"/>
  <c r="N43"/>
  <c r="M42"/>
  <c r="M41"/>
  <c r="N41"/>
  <c r="M40"/>
  <c r="N39"/>
  <c r="M38"/>
  <c r="M37"/>
  <c r="N37"/>
  <c r="M36"/>
  <c r="N35"/>
  <c r="M34"/>
  <c r="M33"/>
  <c r="N33"/>
  <c r="M32"/>
  <c r="N31"/>
  <c r="M30"/>
  <c r="M29"/>
  <c r="N29"/>
  <c r="M28"/>
  <c r="N27"/>
  <c r="M26"/>
  <c r="M25"/>
  <c r="N25"/>
  <c r="M24"/>
  <c r="N23"/>
  <c r="M22"/>
  <c r="M21"/>
  <c r="N21"/>
  <c r="M20"/>
  <c r="N19"/>
  <c r="M18"/>
  <c r="M17"/>
  <c r="N17"/>
  <c r="M16"/>
  <c r="N15"/>
  <c r="M14"/>
  <c r="M13"/>
  <c r="N13"/>
  <c r="M12"/>
  <c r="N11"/>
  <c r="N10"/>
  <c r="M9"/>
  <c r="N9"/>
  <c r="N8"/>
  <c r="N7"/>
  <c r="M6"/>
  <c r="N5"/>
  <c r="N4"/>
  <c r="M3"/>
  <c r="N3"/>
  <c r="L266"/>
  <c r="D2" i="1"/>
  <c r="K266" i="7"/>
  <c r="N3"/>
  <c r="N5"/>
  <c r="N7"/>
  <c r="N9"/>
  <c r="N11"/>
  <c r="N13"/>
  <c r="N15"/>
  <c r="N17"/>
  <c r="N19"/>
  <c r="N21"/>
  <c r="N23"/>
  <c r="N25"/>
  <c r="N27"/>
  <c r="N29"/>
  <c r="N31"/>
  <c r="N33"/>
  <c r="N35"/>
  <c r="N37"/>
  <c r="N39"/>
  <c r="N41"/>
  <c r="N43"/>
  <c r="N45"/>
  <c r="N47"/>
  <c r="N49"/>
  <c r="N51"/>
  <c r="N53"/>
  <c r="N55"/>
  <c r="N57"/>
  <c r="N59"/>
  <c r="N61"/>
  <c r="N63"/>
  <c r="N65"/>
  <c r="N67"/>
  <c r="N69"/>
  <c r="N71"/>
  <c r="N73"/>
  <c r="N75"/>
  <c r="N77"/>
  <c r="N79"/>
  <c r="N81"/>
  <c r="N83"/>
  <c r="N85"/>
  <c r="N87"/>
  <c r="N89"/>
  <c r="N91"/>
  <c r="N93"/>
  <c r="N95"/>
  <c r="N97"/>
  <c r="N99"/>
  <c r="N101"/>
  <c r="N103"/>
  <c r="N105"/>
  <c r="N107"/>
  <c r="N109"/>
  <c r="N111"/>
  <c r="N113"/>
  <c r="N115"/>
  <c r="N117"/>
  <c r="N119"/>
  <c r="N121"/>
  <c r="N123"/>
  <c r="N125"/>
  <c r="N127"/>
  <c r="N129"/>
  <c r="N131"/>
  <c r="N133"/>
  <c r="N135"/>
  <c r="N137"/>
  <c r="N139"/>
  <c r="N141"/>
  <c r="N143"/>
  <c r="N145"/>
  <c r="N147"/>
  <c r="N149"/>
  <c r="N151"/>
  <c r="N153"/>
  <c r="N155"/>
  <c r="N157"/>
  <c r="N159"/>
  <c r="N161"/>
  <c r="N163"/>
  <c r="N165"/>
  <c r="N167"/>
  <c r="N169"/>
  <c r="N171"/>
  <c r="N173"/>
  <c r="N175"/>
  <c r="N177"/>
  <c r="N179"/>
  <c r="N181"/>
  <c r="N183"/>
  <c r="N185"/>
  <c r="N187"/>
  <c r="N189"/>
  <c r="N191"/>
  <c r="N193"/>
  <c r="N195"/>
  <c r="N197"/>
  <c r="N199"/>
  <c r="N201"/>
  <c r="N203"/>
  <c r="N205"/>
  <c r="N207"/>
  <c r="N209"/>
  <c r="N211"/>
  <c r="N213"/>
  <c r="N215"/>
  <c r="N217"/>
  <c r="N219"/>
  <c r="N221"/>
  <c r="N223"/>
  <c r="N225"/>
  <c r="N227"/>
  <c r="N229"/>
  <c r="N231"/>
  <c r="N233"/>
  <c r="N235"/>
  <c r="N237"/>
  <c r="N239"/>
  <c r="N241"/>
  <c r="N243"/>
  <c r="N245"/>
  <c r="N247"/>
  <c r="N249"/>
  <c r="N251"/>
  <c r="N253"/>
  <c r="N255"/>
  <c r="N257"/>
  <c r="N259"/>
  <c r="N261"/>
  <c r="N263"/>
  <c r="N26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"/>
  <c r="M266" s="1"/>
  <c r="E2" i="1" s="1"/>
  <c r="N2" i="7"/>
  <c r="N4" l="1"/>
  <c r="N266" s="1"/>
  <c r="H2" i="1" s="1"/>
  <c r="M5" i="15"/>
  <c r="N6"/>
  <c r="M7"/>
  <c r="M11"/>
  <c r="M15"/>
  <c r="M19"/>
  <c r="M23"/>
  <c r="M27"/>
  <c r="M31"/>
  <c r="M35"/>
  <c r="M39"/>
  <c r="M43"/>
  <c r="M47"/>
  <c r="M51"/>
  <c r="M55"/>
  <c r="M59"/>
  <c r="M63"/>
  <c r="M67"/>
  <c r="M71"/>
  <c r="M75"/>
  <c r="M79"/>
  <c r="M83"/>
  <c r="M87"/>
  <c r="M91"/>
  <c r="M95"/>
  <c r="M99"/>
  <c r="M103"/>
  <c r="M107"/>
  <c r="M111"/>
  <c r="M115"/>
  <c r="M119"/>
  <c r="M123"/>
  <c r="M127"/>
  <c r="M131"/>
  <c r="M135"/>
  <c r="M139"/>
  <c r="M143"/>
  <c r="M147"/>
  <c r="M151"/>
  <c r="M155"/>
  <c r="M159"/>
  <c r="M163"/>
  <c r="M167"/>
  <c r="M171"/>
  <c r="M175"/>
  <c r="M179"/>
  <c r="M183"/>
  <c r="M187"/>
  <c r="M191"/>
  <c r="M195"/>
  <c r="M199"/>
  <c r="M203"/>
  <c r="M207"/>
  <c r="M211"/>
  <c r="M215"/>
  <c r="M219"/>
  <c r="M223"/>
  <c r="M227"/>
  <c r="M231"/>
  <c r="M235"/>
  <c r="M239"/>
  <c r="M243"/>
  <c r="M247"/>
  <c r="M251"/>
  <c r="M255"/>
  <c r="M259"/>
  <c r="M263"/>
  <c r="M2"/>
  <c r="M4"/>
  <c r="M8"/>
  <c r="M10"/>
  <c r="N12"/>
  <c r="N14"/>
  <c r="N16"/>
  <c r="N18"/>
  <c r="N20"/>
  <c r="N22"/>
  <c r="N24"/>
  <c r="N26"/>
  <c r="N28"/>
  <c r="N30"/>
  <c r="N32"/>
  <c r="N34"/>
  <c r="N36"/>
  <c r="N38"/>
  <c r="N40"/>
  <c r="N42"/>
  <c r="N44"/>
  <c r="N46"/>
  <c r="N48"/>
  <c r="N50"/>
  <c r="N52"/>
  <c r="N54"/>
  <c r="N56"/>
  <c r="N58"/>
  <c r="N60"/>
  <c r="N62"/>
  <c r="N64"/>
  <c r="N66"/>
  <c r="N68"/>
  <c r="N70"/>
  <c r="N72"/>
  <c r="N74"/>
  <c r="N76"/>
  <c r="N78"/>
  <c r="N80"/>
  <c r="N82"/>
  <c r="N84"/>
  <c r="N86"/>
  <c r="N88"/>
  <c r="N90"/>
  <c r="N92"/>
  <c r="N94"/>
  <c r="N96"/>
  <c r="N98"/>
  <c r="N100"/>
  <c r="N102"/>
  <c r="N104"/>
  <c r="N106"/>
  <c r="N108"/>
  <c r="M108"/>
  <c r="N2"/>
  <c r="M110"/>
  <c r="M112"/>
  <c r="M114"/>
  <c r="M116"/>
  <c r="M118"/>
  <c r="M120"/>
  <c r="M122"/>
  <c r="M124"/>
  <c r="M126"/>
  <c r="M128"/>
  <c r="M130"/>
  <c r="M132"/>
  <c r="M134"/>
  <c r="M136"/>
  <c r="M138"/>
  <c r="M140"/>
  <c r="M142"/>
  <c r="M144"/>
  <c r="M146"/>
  <c r="M148"/>
  <c r="M150"/>
  <c r="M152"/>
  <c r="M154"/>
  <c r="M156"/>
  <c r="M158"/>
  <c r="M160"/>
  <c r="M162"/>
  <c r="M164"/>
  <c r="M166"/>
  <c r="M168"/>
  <c r="M170"/>
  <c r="M172"/>
  <c r="M174"/>
  <c r="M176"/>
  <c r="M178"/>
  <c r="M180"/>
  <c r="M182"/>
  <c r="M184"/>
  <c r="M186"/>
  <c r="M188"/>
  <c r="M190"/>
  <c r="M192"/>
  <c r="M194"/>
  <c r="M196"/>
  <c r="M198"/>
  <c r="M200"/>
  <c r="M202"/>
  <c r="M204"/>
  <c r="M206"/>
  <c r="M208"/>
  <c r="M210"/>
  <c r="M212"/>
  <c r="M214"/>
  <c r="M216"/>
  <c r="M218"/>
  <c r="M220"/>
  <c r="M222"/>
  <c r="M224"/>
  <c r="M226"/>
  <c r="M228"/>
  <c r="M230"/>
  <c r="M232"/>
  <c r="M234"/>
  <c r="M236"/>
  <c r="M238"/>
  <c r="M240"/>
  <c r="M242"/>
  <c r="M244"/>
  <c r="M246"/>
  <c r="M248"/>
  <c r="M250"/>
  <c r="M252"/>
  <c r="M254"/>
  <c r="M256"/>
  <c r="M258"/>
  <c r="M260"/>
  <c r="M262"/>
  <c r="M264"/>
  <c r="N266" l="1"/>
  <c r="J2" i="1" s="1"/>
  <c r="J6" s="1"/>
  <c r="M266" i="15"/>
  <c r="G2" i="1" s="1"/>
  <c r="G6" s="1"/>
  <c r="G8" l="1"/>
  <c r="J8"/>
</calcChain>
</file>

<file path=xl/sharedStrings.xml><?xml version="1.0" encoding="utf-8"?>
<sst xmlns="http://schemas.openxmlformats.org/spreadsheetml/2006/main" count="1638" uniqueCount="43">
  <si>
    <t>Project Name</t>
  </si>
  <si>
    <t>Project Type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</si>
  <si>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</si>
  <si>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</si>
  <si>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</si>
  <si>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</si>
  <si>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</si>
  <si>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</si>
  <si>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</si>
  <si>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</si>
  <si>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</si>
  <si>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</si>
  <si>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</si>
  <si>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</si>
  <si>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</si>
  <si>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Acres</t>
  </si>
  <si>
    <t>HYDGRP</t>
  </si>
  <si>
    <t>C/D</t>
  </si>
  <si>
    <t>A</t>
  </si>
  <si>
    <t>D</t>
  </si>
  <si>
    <t>ROC</t>
  </si>
  <si>
    <t>N/A</t>
  </si>
  <si>
    <t>Runoff Ac-ft</t>
  </si>
  <si>
    <t>TN lbs/yr</t>
  </si>
  <si>
    <t>TP lbs/yr</t>
  </si>
  <si>
    <t>LAND_COVER</t>
  </si>
  <si>
    <t>SLRWPP_wsh</t>
  </si>
  <si>
    <t>TP_Add</t>
  </si>
  <si>
    <t>Rain_in</t>
  </si>
  <si>
    <t>Baseflw_ft</t>
  </si>
  <si>
    <t>TN_EMC</t>
  </si>
  <si>
    <t>TP_EMC</t>
  </si>
  <si>
    <t>TI-1</t>
  </si>
  <si>
    <t>C-44 Area</t>
  </si>
  <si>
    <t>Conservation</t>
  </si>
  <si>
    <t>Project</t>
  </si>
  <si>
    <t>C-44 S-153</t>
  </si>
  <si>
    <t>Troup Indian Town WCD</t>
  </si>
  <si>
    <t>A/D</t>
  </si>
  <si>
    <t>B/D</t>
  </si>
  <si>
    <t>TI-2</t>
  </si>
  <si>
    <t>Agricultural BMPs</t>
  </si>
  <si>
    <t>90% Implementation Agricultural BMPs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</si>
</sst>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000000"/>
    <numFmt numFmtId="167" formatCode="0.000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</cellStyleXfs>
  <cellXfs count="3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0" borderId="1" xfId="1" applyFont="1" applyFill="1" applyBorder="1" applyAlignment="1">
      <alignment horizontal="left" wrapText="1"/>
    </xf>
    <xf numFmtId="164" fontId="2" fillId="0" borderId="1" xfId="1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/>
  </cellXfs>
  <cellStyles count="59">
    <cellStyle name="20% - Accent1" xfId="36" builtinId="30" customBuiltin="1"/>
    <cellStyle name="20% - Accent2" xfId="40" builtinId="34" customBuiltin="1"/>
    <cellStyle name="20% - Accent3" xfId="44" builtinId="38" customBuiltin="1"/>
    <cellStyle name="20% - Accent4" xfId="48" builtinId="42" customBuiltin="1"/>
    <cellStyle name="20% - Accent5" xfId="52" builtinId="46" customBuiltin="1"/>
    <cellStyle name="20% - Accent6" xfId="56" builtinId="50" customBuiltin="1"/>
    <cellStyle name="40% - Accent1" xfId="37" builtinId="31" customBuiltin="1"/>
    <cellStyle name="40% - Accent2" xfId="41" builtinId="35" customBuiltin="1"/>
    <cellStyle name="40% - Accent3" xfId="45" builtinId="39" customBuiltin="1"/>
    <cellStyle name="40% - Accent4" xfId="49" builtinId="43" customBuiltin="1"/>
    <cellStyle name="40% - Accent5" xfId="53" builtinId="47" customBuiltin="1"/>
    <cellStyle name="40% - Accent6" xfId="57" builtinId="51" customBuiltin="1"/>
    <cellStyle name="60% - Accent1" xfId="38" builtinId="32" customBuiltin="1"/>
    <cellStyle name="60% - Accent2" xfId="42" builtinId="36" customBuiltin="1"/>
    <cellStyle name="60% - Accent3" xfId="46" builtinId="40" customBuiltin="1"/>
    <cellStyle name="60% - Accent4" xfId="50" builtinId="44" customBuiltin="1"/>
    <cellStyle name="60% - Accent5" xfId="54" builtinId="48" customBuiltin="1"/>
    <cellStyle name="60% - Accent6" xfId="58" builtinId="52" customBuiltin="1"/>
    <cellStyle name="Accent1" xfId="35" builtinId="29" customBuiltin="1"/>
    <cellStyle name="Accent2" xfId="39" builtinId="33" customBuiltin="1"/>
    <cellStyle name="Accent3" xfId="43" builtinId="37" customBuiltin="1"/>
    <cellStyle name="Accent4" xfId="47" builtinId="41" customBuiltin="1"/>
    <cellStyle name="Accent5" xfId="51" builtinId="45" customBuiltin="1"/>
    <cellStyle name="Accent6" xfId="55" builtinId="49" customBuiltin="1"/>
    <cellStyle name="Bad" xfId="24" builtinId="27" customBuiltin="1"/>
    <cellStyle name="Calculation" xfId="28" builtinId="22" customBuiltin="1"/>
    <cellStyle name="Check Cell" xfId="30" builtinId="23" customBuiltin="1"/>
    <cellStyle name="Comma 2" xfId="4"/>
    <cellStyle name="Comma 2 2" xfId="6"/>
    <cellStyle name="Explanatory Text" xfId="33" builtinId="53" customBuiltin="1"/>
    <cellStyle name="Good" xfId="23" builtinId="26" customBuiltin="1"/>
    <cellStyle name="Heading 1" xfId="19" builtinId="16" customBuiltin="1"/>
    <cellStyle name="Heading 2" xfId="20" builtinId="17" customBuiltin="1"/>
    <cellStyle name="Heading 3" xfId="21" builtinId="18" customBuiltin="1"/>
    <cellStyle name="Heading 4" xfId="22" builtinId="19" customBuiltin="1"/>
    <cellStyle name="Input" xfId="26" builtinId="20" customBuiltin="1"/>
    <cellStyle name="Linked Cell" xfId="29" builtinId="24" customBuiltin="1"/>
    <cellStyle name="Neutral" xfId="25" builtinId="28" customBuiltin="1"/>
    <cellStyle name="Normal" xfId="0" builtinId="0"/>
    <cellStyle name="Normal 2" xfId="1"/>
    <cellStyle name="Normal 2 2" xfId="14"/>
    <cellStyle name="Normal 2 3" xfId="11"/>
    <cellStyle name="Normal 2 4" xfId="10"/>
    <cellStyle name="Normal 2 5" xfId="7"/>
    <cellStyle name="Normal 2 6" xfId="3"/>
    <cellStyle name="Normal 2 7" xfId="2"/>
    <cellStyle name="Normal 3" xfId="8"/>
    <cellStyle name="Normal 3 2" xfId="16"/>
    <cellStyle name="Normal 3 3" xfId="13"/>
    <cellStyle name="Normal 4" xfId="9"/>
    <cellStyle name="Normal 4 2" xfId="17"/>
    <cellStyle name="Normal 4 3" xfId="12"/>
    <cellStyle name="Normal 5" xfId="5"/>
    <cellStyle name="Normal 5 2" xfId="15"/>
    <cellStyle name="Note" xfId="32" builtinId="10" customBuiltin="1"/>
    <cellStyle name="Output" xfId="27" builtinId="21" customBuiltin="1"/>
    <cellStyle name="Title" xfId="18" builtinId="15" customBuiltin="1"/>
    <cellStyle name="Total" xfId="34" builtinId="25" customBuiltin="1"/>
    <cellStyle name="Warning Text" xfId="3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7"/>
  <sheetViews>
    <sheetView tabSelected="1" workbookViewId="0">
      <selection activeCell="F18" sqref="F18"/>
    </sheetView>
  </sheetViews>
  <sheetFormatPr defaultRowHeight="12.75"/>
  <cols>
    <col min="1" max="1" width="9.140625" style="3"/>
    <col min="2" max="2" width="21" style="3" customWidth="1"/>
    <col min="3" max="3" width="13.42578125" style="3" customWidth="1"/>
    <col min="4" max="4" width="11.5703125" style="3" bestFit="1" customWidth="1"/>
    <col min="5" max="5" width="14.85546875" style="3" customWidth="1"/>
    <col min="6" max="6" width="14" style="3" customWidth="1"/>
    <col min="7" max="7" width="12.7109375" style="3" customWidth="1"/>
    <col min="8" max="8" width="16.5703125" style="3" customWidth="1"/>
    <col min="9" max="9" width="13" style="3" customWidth="1"/>
    <col min="10" max="10" width="10" style="3" bestFit="1" customWidth="1"/>
    <col min="11" max="16384" width="9.140625" style="3"/>
  </cols>
  <sheetData>
    <row r="1" spans="1:10" ht="25.5">
      <c r="A1" s="1" t="s">
        <v>2</v>
      </c>
      <c r="B1" s="1" t="s">
        <v>0</v>
      </c>
      <c r="C1" s="1" t="s">
        <v>1</v>
      </c>
      <c r="D1" s="1" t="s">
        <v>3</v>
      </c>
      <c r="E1" s="4" t="s">
        <v>4</v>
      </c>
      <c r="F1" s="5" t="s">
        <v>5</v>
      </c>
      <c r="G1" s="6" t="s">
        <v>6</v>
      </c>
      <c r="H1" s="4" t="s">
        <v>7</v>
      </c>
      <c r="I1" s="5" t="s">
        <v>8</v>
      </c>
      <c r="J1" s="4" t="s">
        <v>9</v>
      </c>
    </row>
    <row r="2" spans="1:10">
      <c r="A2" s="21" t="s">
        <v>32</v>
      </c>
      <c r="B2" s="21" t="s">
        <v>33</v>
      </c>
      <c r="C2" s="21" t="s">
        <v>34</v>
      </c>
      <c r="D2" s="23">
        <f>'Base file'!K266</f>
        <v>9135.1304807317647</v>
      </c>
      <c r="E2" s="24">
        <f>'Base file'!M266</f>
        <v>41651.500000000007</v>
      </c>
      <c r="F2" s="22" t="s">
        <v>21</v>
      </c>
      <c r="G2" s="24">
        <f>E2-'C-44 Conservation Area'!M266</f>
        <v>23198.999999999996</v>
      </c>
      <c r="H2" s="24">
        <f>'Base file'!N266</f>
        <v>8459.7999999999993</v>
      </c>
      <c r="I2" s="22" t="s">
        <v>21</v>
      </c>
      <c r="J2" s="24">
        <f>H2-'C-44 Conservation Area'!N266</f>
        <v>7496.7</v>
      </c>
    </row>
    <row r="3" spans="1:10" s="34" customFormat="1" ht="25.5">
      <c r="A3" s="30" t="s">
        <v>40</v>
      </c>
      <c r="B3" s="30" t="s">
        <v>42</v>
      </c>
      <c r="C3" s="30" t="s">
        <v>41</v>
      </c>
      <c r="D3" s="31" t="s">
        <v>21</v>
      </c>
      <c r="E3" s="32" t="s">
        <v>21</v>
      </c>
      <c r="F3" s="33" t="s">
        <v>21</v>
      </c>
      <c r="G3" s="32">
        <v>1856.3</v>
      </c>
      <c r="H3" s="32" t="s">
        <v>21</v>
      </c>
      <c r="I3" s="33" t="s">
        <v>21</v>
      </c>
      <c r="J3" s="32">
        <v>445.8</v>
      </c>
    </row>
    <row r="4" spans="1:10">
      <c r="A4" s="2"/>
      <c r="B4" s="2"/>
      <c r="C4" s="2"/>
      <c r="D4" s="2"/>
    </row>
    <row r="5" spans="1:10" ht="15">
      <c r="A5" s="2"/>
      <c r="B5" s="2"/>
      <c r="C5" s="2"/>
      <c r="D5" s="2"/>
      <c r="F5" s="7"/>
      <c r="G5" s="8" t="s">
        <v>10</v>
      </c>
      <c r="H5" s="9"/>
      <c r="I5" s="10"/>
      <c r="J5" s="11" t="s">
        <v>11</v>
      </c>
    </row>
    <row r="6" spans="1:10">
      <c r="A6" s="2"/>
      <c r="B6" s="2"/>
      <c r="C6" s="2"/>
      <c r="D6" s="2"/>
      <c r="F6" s="12" t="s">
        <v>12</v>
      </c>
      <c r="G6" s="13">
        <f>SUM(G2:G3)</f>
        <v>25055.299999999996</v>
      </c>
      <c r="H6" s="14"/>
      <c r="I6" s="14"/>
      <c r="J6" s="15">
        <f>SUM(J2:J3)</f>
        <v>7942.5</v>
      </c>
    </row>
    <row r="7" spans="1:10">
      <c r="A7" s="2"/>
      <c r="B7" s="2"/>
      <c r="C7" s="2"/>
      <c r="D7" s="2"/>
      <c r="F7" s="12" t="s">
        <v>13</v>
      </c>
      <c r="G7" s="15">
        <v>25094</v>
      </c>
      <c r="H7" s="15"/>
      <c r="I7" s="15"/>
      <c r="J7" s="15">
        <v>8119</v>
      </c>
    </row>
    <row r="8" spans="1:10">
      <c r="A8" s="2"/>
      <c r="B8" s="2"/>
      <c r="C8" s="2"/>
      <c r="D8" s="2"/>
      <c r="F8" s="12" t="s">
        <v>14</v>
      </c>
      <c r="G8" s="16">
        <f>G6/G7</f>
        <v>0.99845779867697437</v>
      </c>
      <c r="H8" s="15"/>
      <c r="I8" s="15"/>
      <c r="J8" s="16">
        <f>J6/J7</f>
        <v>0.97826086956521741</v>
      </c>
    </row>
    <row r="9" spans="1:10">
      <c r="A9" s="2"/>
      <c r="B9" s="2"/>
      <c r="C9" s="2"/>
      <c r="D9" s="2"/>
    </row>
    <row r="10" spans="1:10">
      <c r="A10" s="2"/>
      <c r="B10" s="2"/>
      <c r="C10" s="2"/>
      <c r="D10" s="2"/>
    </row>
    <row r="11" spans="1:10">
      <c r="A11" s="2"/>
      <c r="B11" s="2"/>
      <c r="C11" s="2"/>
      <c r="D11" s="2"/>
    </row>
    <row r="12" spans="1:10">
      <c r="A12" s="2"/>
      <c r="B12" s="2"/>
      <c r="C12" s="2"/>
      <c r="D12" s="2"/>
    </row>
    <row r="13" spans="1:10">
      <c r="A13" s="2"/>
      <c r="B13" s="2"/>
      <c r="C13" s="2"/>
      <c r="D13" s="2"/>
    </row>
    <row r="14" spans="1:10">
      <c r="A14" s="2"/>
      <c r="B14" s="2"/>
      <c r="C14" s="2"/>
      <c r="D14" s="2"/>
    </row>
    <row r="15" spans="1:10">
      <c r="A15" s="2"/>
      <c r="B15" s="2"/>
      <c r="C15" s="2"/>
      <c r="D15" s="2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</sheetData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6"/>
  <sheetViews>
    <sheetView workbookViewId="0">
      <pane ySplit="1" topLeftCell="A243" activePane="bottomLeft" state="frozen"/>
      <selection pane="bottomLeft" activeCell="L2" sqref="L2:L265"/>
    </sheetView>
  </sheetViews>
  <sheetFormatPr defaultRowHeight="15"/>
  <cols>
    <col min="1" max="1" width="22.5703125" style="17" bestFit="1" customWidth="1"/>
    <col min="2" max="2" width="12.85546875" style="18" bestFit="1" customWidth="1"/>
    <col min="3" max="3" width="12.7109375" style="17" bestFit="1" customWidth="1"/>
    <col min="4" max="4" width="8.140625" style="17" bestFit="1" customWidth="1"/>
    <col min="5" max="5" width="13.7109375" style="25" customWidth="1"/>
    <col min="6" max="6" width="14.7109375" style="25" bestFit="1" customWidth="1"/>
    <col min="7" max="10" width="13.7109375" style="25" customWidth="1"/>
    <col min="11" max="11" width="23" style="17" bestFit="1" customWidth="1"/>
    <col min="12" max="12" width="13.5703125" style="7" customWidth="1"/>
    <col min="13" max="16384" width="9.140625" style="7"/>
  </cols>
  <sheetData>
    <row r="1" spans="1:14">
      <c r="A1" s="27" t="s">
        <v>35</v>
      </c>
      <c r="B1" s="27" t="s">
        <v>25</v>
      </c>
      <c r="C1" s="27" t="s">
        <v>26</v>
      </c>
      <c r="D1" s="27" t="s">
        <v>16</v>
      </c>
      <c r="E1" s="29" t="s">
        <v>27</v>
      </c>
      <c r="F1" s="29" t="s">
        <v>28</v>
      </c>
      <c r="G1" s="29" t="s">
        <v>29</v>
      </c>
      <c r="H1" s="29" t="s">
        <v>30</v>
      </c>
      <c r="I1" s="29" t="s">
        <v>31</v>
      </c>
      <c r="J1" s="29" t="s">
        <v>20</v>
      </c>
      <c r="K1" s="28" t="s">
        <v>15</v>
      </c>
      <c r="L1" s="19" t="s">
        <v>22</v>
      </c>
      <c r="M1" s="20" t="s">
        <v>23</v>
      </c>
      <c r="N1" s="20" t="s">
        <v>24</v>
      </c>
    </row>
    <row r="2" spans="1:14">
      <c r="A2" s="27" t="s">
        <v>37</v>
      </c>
      <c r="B2" s="27">
        <v>2130</v>
      </c>
      <c r="C2" s="27" t="s">
        <v>36</v>
      </c>
      <c r="D2" s="27" t="s">
        <v>17</v>
      </c>
      <c r="E2" s="29">
        <v>0</v>
      </c>
      <c r="F2" s="29">
        <v>49.3</v>
      </c>
      <c r="G2" s="29">
        <v>0.33</v>
      </c>
      <c r="H2" s="29">
        <v>1.022</v>
      </c>
      <c r="I2" s="29">
        <v>0.19600000000000001</v>
      </c>
      <c r="J2" s="29">
        <v>0.26200000000000001</v>
      </c>
      <c r="K2" s="28">
        <v>0.230797932606469</v>
      </c>
      <c r="L2" s="26">
        <f>((F2*J2*K2/12)+(G2*K2))*0.765</f>
        <v>0.2483116298259288</v>
      </c>
      <c r="M2" s="26">
        <f>ROUND(2.721*H2*L2,1)</f>
        <v>0.7</v>
      </c>
      <c r="N2" s="26">
        <f>ROUND((2.721*I2*L2)+(E2*K2),1)</f>
        <v>0.1</v>
      </c>
    </row>
    <row r="3" spans="1:14">
      <c r="A3" s="27" t="s">
        <v>37</v>
      </c>
      <c r="B3" s="27">
        <v>2130</v>
      </c>
      <c r="C3" s="27" t="s">
        <v>36</v>
      </c>
      <c r="D3" s="27" t="s">
        <v>38</v>
      </c>
      <c r="E3" s="29">
        <v>0</v>
      </c>
      <c r="F3" s="29">
        <v>49.3</v>
      </c>
      <c r="G3" s="29">
        <v>0.33</v>
      </c>
      <c r="H3" s="29">
        <v>1.022</v>
      </c>
      <c r="I3" s="29">
        <v>0.19600000000000001</v>
      </c>
      <c r="J3" s="29">
        <v>0.26200000000000001</v>
      </c>
      <c r="K3" s="28">
        <v>1.3541200551805599</v>
      </c>
      <c r="L3" s="26">
        <f>((F3*J3*K3/12)+(G3*K3))*0.765</f>
        <v>1.4568750858578401</v>
      </c>
      <c r="M3" s="26">
        <f t="shared" ref="M3:M66" si="0">ROUND(2.721*H3*L3,1)</f>
        <v>4.0999999999999996</v>
      </c>
      <c r="N3" s="26">
        <f t="shared" ref="N3:N66" si="1">ROUND((2.721*I3*L3)+(E3*K3),1)</f>
        <v>0.8</v>
      </c>
    </row>
    <row r="4" spans="1:14">
      <c r="A4" s="27" t="s">
        <v>37</v>
      </c>
      <c r="B4" s="27">
        <v>2130</v>
      </c>
      <c r="C4" s="27" t="s">
        <v>36</v>
      </c>
      <c r="D4" s="27" t="s">
        <v>17</v>
      </c>
      <c r="E4" s="29">
        <v>0</v>
      </c>
      <c r="F4" s="29">
        <v>49.3</v>
      </c>
      <c r="G4" s="29">
        <v>0.33</v>
      </c>
      <c r="H4" s="29">
        <v>1.022</v>
      </c>
      <c r="I4" s="29">
        <v>0.19600000000000001</v>
      </c>
      <c r="J4" s="29">
        <v>0.26200000000000001</v>
      </c>
      <c r="K4" s="28">
        <v>0.55475967010844796</v>
      </c>
      <c r="L4" s="26">
        <f t="shared" ref="L4:L67" si="2">((F4*J4*K4/12)+(G4*K4))*0.765</f>
        <v>0.59685663684520474</v>
      </c>
      <c r="M4" s="26">
        <f t="shared" si="0"/>
        <v>1.7</v>
      </c>
      <c r="N4" s="26">
        <f t="shared" si="1"/>
        <v>0.3</v>
      </c>
    </row>
    <row r="5" spans="1:14">
      <c r="A5" s="27" t="s">
        <v>37</v>
      </c>
      <c r="B5" s="27">
        <v>2120</v>
      </c>
      <c r="C5" s="27" t="s">
        <v>36</v>
      </c>
      <c r="D5" s="27" t="s">
        <v>17</v>
      </c>
      <c r="E5" s="29">
        <v>0</v>
      </c>
      <c r="F5" s="29">
        <v>49.3</v>
      </c>
      <c r="G5" s="29">
        <v>0.33</v>
      </c>
      <c r="H5" s="29">
        <v>1.022</v>
      </c>
      <c r="I5" s="29">
        <v>0.19600000000000001</v>
      </c>
      <c r="J5" s="29">
        <v>0.26200000000000001</v>
      </c>
      <c r="K5" s="28">
        <v>0.124426499259644</v>
      </c>
      <c r="L5" s="26">
        <f t="shared" si="2"/>
        <v>0.13386838640958837</v>
      </c>
      <c r="M5" s="26">
        <f t="shared" si="0"/>
        <v>0.4</v>
      </c>
      <c r="N5" s="26">
        <f t="shared" si="1"/>
        <v>0.1</v>
      </c>
    </row>
    <row r="6" spans="1:14">
      <c r="A6" s="27" t="s">
        <v>37</v>
      </c>
      <c r="B6" s="27">
        <v>2120</v>
      </c>
      <c r="C6" s="27" t="s">
        <v>36</v>
      </c>
      <c r="D6" s="27" t="s">
        <v>17</v>
      </c>
      <c r="E6" s="29">
        <v>0</v>
      </c>
      <c r="F6" s="29">
        <v>49.3</v>
      </c>
      <c r="G6" s="29">
        <v>0.33</v>
      </c>
      <c r="H6" s="29">
        <v>1.022</v>
      </c>
      <c r="I6" s="29">
        <v>0.19600000000000001</v>
      </c>
      <c r="J6" s="29">
        <v>0.26200000000000001</v>
      </c>
      <c r="K6" s="28">
        <v>8.1207875786694195E-2</v>
      </c>
      <c r="L6" s="26">
        <f t="shared" si="2"/>
        <v>8.7370193326984855E-2</v>
      </c>
      <c r="M6" s="26">
        <f t="shared" si="0"/>
        <v>0.2</v>
      </c>
      <c r="N6" s="26">
        <f t="shared" si="1"/>
        <v>0</v>
      </c>
    </row>
    <row r="7" spans="1:14">
      <c r="A7" s="27" t="s">
        <v>37</v>
      </c>
      <c r="B7" s="27">
        <v>2120</v>
      </c>
      <c r="C7" s="27" t="s">
        <v>36</v>
      </c>
      <c r="D7" s="27" t="s">
        <v>17</v>
      </c>
      <c r="E7" s="29">
        <v>0</v>
      </c>
      <c r="F7" s="29">
        <v>49.3</v>
      </c>
      <c r="G7" s="29">
        <v>0.33</v>
      </c>
      <c r="H7" s="29">
        <v>1.022</v>
      </c>
      <c r="I7" s="29">
        <v>0.19600000000000001</v>
      </c>
      <c r="J7" s="29">
        <v>0.26200000000000001</v>
      </c>
      <c r="K7" s="28">
        <v>3.7759960518996798</v>
      </c>
      <c r="L7" s="26">
        <f t="shared" si="2"/>
        <v>4.062530904304996</v>
      </c>
      <c r="M7" s="26">
        <f t="shared" si="0"/>
        <v>11.3</v>
      </c>
      <c r="N7" s="26">
        <f t="shared" si="1"/>
        <v>2.2000000000000002</v>
      </c>
    </row>
    <row r="8" spans="1:14">
      <c r="A8" s="27" t="s">
        <v>37</v>
      </c>
      <c r="B8" s="27">
        <v>2130</v>
      </c>
      <c r="C8" s="27" t="s">
        <v>36</v>
      </c>
      <c r="D8" s="27" t="s">
        <v>17</v>
      </c>
      <c r="E8" s="29">
        <v>0</v>
      </c>
      <c r="F8" s="29">
        <v>49.3</v>
      </c>
      <c r="G8" s="29">
        <v>0.33</v>
      </c>
      <c r="H8" s="29">
        <v>1.022</v>
      </c>
      <c r="I8" s="29">
        <v>0.19600000000000001</v>
      </c>
      <c r="J8" s="29">
        <v>0.26200000000000001</v>
      </c>
      <c r="K8" s="28">
        <v>1.5898995882251701</v>
      </c>
      <c r="L8" s="26">
        <f t="shared" si="2"/>
        <v>1.7105463361533579</v>
      </c>
      <c r="M8" s="26">
        <f t="shared" si="0"/>
        <v>4.8</v>
      </c>
      <c r="N8" s="26">
        <f t="shared" si="1"/>
        <v>0.9</v>
      </c>
    </row>
    <row r="9" spans="1:14">
      <c r="A9" s="27" t="s">
        <v>37</v>
      </c>
      <c r="B9" s="27">
        <v>2130</v>
      </c>
      <c r="C9" s="27" t="s">
        <v>36</v>
      </c>
      <c r="D9" s="27" t="s">
        <v>17</v>
      </c>
      <c r="E9" s="29">
        <v>0</v>
      </c>
      <c r="F9" s="29">
        <v>49.3</v>
      </c>
      <c r="G9" s="29">
        <v>0.33</v>
      </c>
      <c r="H9" s="29">
        <v>1.022</v>
      </c>
      <c r="I9" s="29">
        <v>0.19600000000000001</v>
      </c>
      <c r="J9" s="29">
        <v>0.26200000000000001</v>
      </c>
      <c r="K9" s="28">
        <v>0.209386078987048</v>
      </c>
      <c r="L9" s="26">
        <f t="shared" si="2"/>
        <v>0.2252749751653419</v>
      </c>
      <c r="M9" s="26">
        <f t="shared" si="0"/>
        <v>0.6</v>
      </c>
      <c r="N9" s="26">
        <f t="shared" si="1"/>
        <v>0.1</v>
      </c>
    </row>
    <row r="10" spans="1:14">
      <c r="A10" s="27" t="s">
        <v>37</v>
      </c>
      <c r="B10" s="27">
        <v>2110</v>
      </c>
      <c r="C10" s="27" t="s">
        <v>36</v>
      </c>
      <c r="D10" s="27" t="s">
        <v>17</v>
      </c>
      <c r="E10" s="29">
        <v>0</v>
      </c>
      <c r="F10" s="29">
        <v>49.3</v>
      </c>
      <c r="G10" s="29">
        <v>0.33</v>
      </c>
      <c r="H10" s="29">
        <v>2.0139999999999998</v>
      </c>
      <c r="I10" s="29">
        <v>0.28699999999999998</v>
      </c>
      <c r="J10" s="29">
        <v>0.315</v>
      </c>
      <c r="K10" s="28">
        <v>1.0249864256285</v>
      </c>
      <c r="L10" s="26">
        <f t="shared" si="2"/>
        <v>1.2735001500707739</v>
      </c>
      <c r="M10" s="26">
        <f t="shared" si="0"/>
        <v>7</v>
      </c>
      <c r="N10" s="26">
        <f t="shared" si="1"/>
        <v>1</v>
      </c>
    </row>
    <row r="11" spans="1:14">
      <c r="A11" s="27" t="s">
        <v>37</v>
      </c>
      <c r="B11" s="27">
        <v>2110</v>
      </c>
      <c r="C11" s="27" t="s">
        <v>36</v>
      </c>
      <c r="D11" s="27" t="s">
        <v>17</v>
      </c>
      <c r="E11" s="29">
        <v>0</v>
      </c>
      <c r="F11" s="29">
        <v>49.3</v>
      </c>
      <c r="G11" s="29">
        <v>0.33</v>
      </c>
      <c r="H11" s="29">
        <v>2.0139999999999998</v>
      </c>
      <c r="I11" s="29">
        <v>0.28699999999999998</v>
      </c>
      <c r="J11" s="29">
        <v>0.315</v>
      </c>
      <c r="K11" s="28">
        <v>3.6691456800449801E-2</v>
      </c>
      <c r="L11" s="26">
        <f t="shared" si="2"/>
        <v>4.5587506891163351E-2</v>
      </c>
      <c r="M11" s="26">
        <f t="shared" si="0"/>
        <v>0.2</v>
      </c>
      <c r="N11" s="26">
        <f t="shared" si="1"/>
        <v>0</v>
      </c>
    </row>
    <row r="12" spans="1:14">
      <c r="A12" s="27" t="s">
        <v>37</v>
      </c>
      <c r="B12" s="27">
        <v>2110</v>
      </c>
      <c r="C12" s="27" t="s">
        <v>36</v>
      </c>
      <c r="D12" s="27" t="s">
        <v>17</v>
      </c>
      <c r="E12" s="29">
        <v>0</v>
      </c>
      <c r="F12" s="29">
        <v>49.3</v>
      </c>
      <c r="G12" s="29">
        <v>0.33</v>
      </c>
      <c r="H12" s="29">
        <v>2.0139999999999998</v>
      </c>
      <c r="I12" s="29">
        <v>0.28699999999999998</v>
      </c>
      <c r="J12" s="29">
        <v>0.315</v>
      </c>
      <c r="K12" s="28">
        <v>1.3947608941732399</v>
      </c>
      <c r="L12" s="26">
        <f t="shared" si="2"/>
        <v>1.7329285184955716</v>
      </c>
      <c r="M12" s="26">
        <f t="shared" si="0"/>
        <v>9.5</v>
      </c>
      <c r="N12" s="26">
        <f t="shared" si="1"/>
        <v>1.4</v>
      </c>
    </row>
    <row r="13" spans="1:14">
      <c r="A13" s="27" t="s">
        <v>37</v>
      </c>
      <c r="B13" s="27">
        <v>2110</v>
      </c>
      <c r="C13" s="27" t="s">
        <v>36</v>
      </c>
      <c r="D13" s="27" t="s">
        <v>38</v>
      </c>
      <c r="E13" s="29">
        <v>0</v>
      </c>
      <c r="F13" s="29">
        <v>49.3</v>
      </c>
      <c r="G13" s="29">
        <v>0.33</v>
      </c>
      <c r="H13" s="29">
        <v>2.0139999999999998</v>
      </c>
      <c r="I13" s="29">
        <v>0.28699999999999998</v>
      </c>
      <c r="J13" s="29">
        <v>0.315</v>
      </c>
      <c r="K13" s="28">
        <v>0.96444934370737601</v>
      </c>
      <c r="L13" s="26">
        <f t="shared" si="2"/>
        <v>1.1982855121167877</v>
      </c>
      <c r="M13" s="26">
        <f t="shared" si="0"/>
        <v>6.6</v>
      </c>
      <c r="N13" s="26">
        <f t="shared" si="1"/>
        <v>0.9</v>
      </c>
    </row>
    <row r="14" spans="1:14">
      <c r="A14" s="27" t="s">
        <v>37</v>
      </c>
      <c r="B14" s="27">
        <v>2110</v>
      </c>
      <c r="C14" s="27" t="s">
        <v>36</v>
      </c>
      <c r="D14" s="27" t="s">
        <v>17</v>
      </c>
      <c r="E14" s="29">
        <v>0</v>
      </c>
      <c r="F14" s="29">
        <v>49.3</v>
      </c>
      <c r="G14" s="29">
        <v>0.33</v>
      </c>
      <c r="H14" s="29">
        <v>2.0139999999999998</v>
      </c>
      <c r="I14" s="29">
        <v>0.28699999999999998</v>
      </c>
      <c r="J14" s="29">
        <v>0.315</v>
      </c>
      <c r="K14" s="28">
        <v>3.0333284209895301E-2</v>
      </c>
      <c r="L14" s="26">
        <f t="shared" si="2"/>
        <v>3.7687759591308101E-2</v>
      </c>
      <c r="M14" s="26">
        <f t="shared" si="0"/>
        <v>0.2</v>
      </c>
      <c r="N14" s="26">
        <f t="shared" si="1"/>
        <v>0</v>
      </c>
    </row>
    <row r="15" spans="1:14">
      <c r="A15" s="27" t="s">
        <v>37</v>
      </c>
      <c r="B15" s="27">
        <v>2110</v>
      </c>
      <c r="C15" s="27" t="s">
        <v>36</v>
      </c>
      <c r="D15" s="27" t="s">
        <v>17</v>
      </c>
      <c r="E15" s="29">
        <v>0</v>
      </c>
      <c r="F15" s="29">
        <v>49.3</v>
      </c>
      <c r="G15" s="29">
        <v>0.33</v>
      </c>
      <c r="H15" s="29">
        <v>2.0139999999999998</v>
      </c>
      <c r="I15" s="29">
        <v>0.28699999999999998</v>
      </c>
      <c r="J15" s="29">
        <v>0.315</v>
      </c>
      <c r="K15" s="28">
        <v>1.30631084291128</v>
      </c>
      <c r="L15" s="26">
        <f t="shared" si="2"/>
        <v>1.6230332547736113</v>
      </c>
      <c r="M15" s="26">
        <f t="shared" si="0"/>
        <v>8.9</v>
      </c>
      <c r="N15" s="26">
        <f t="shared" si="1"/>
        <v>1.3</v>
      </c>
    </row>
    <row r="16" spans="1:14">
      <c r="A16" s="27" t="s">
        <v>37</v>
      </c>
      <c r="B16" s="27">
        <v>2110</v>
      </c>
      <c r="C16" s="27" t="s">
        <v>36</v>
      </c>
      <c r="D16" s="27" t="s">
        <v>17</v>
      </c>
      <c r="E16" s="29">
        <v>0</v>
      </c>
      <c r="F16" s="29">
        <v>49.3</v>
      </c>
      <c r="G16" s="29">
        <v>0.33</v>
      </c>
      <c r="H16" s="29">
        <v>2.0139999999999998</v>
      </c>
      <c r="I16" s="29">
        <v>0.28699999999999998</v>
      </c>
      <c r="J16" s="29">
        <v>0.315</v>
      </c>
      <c r="K16" s="28">
        <v>0.89244885515355599</v>
      </c>
      <c r="L16" s="26">
        <f t="shared" si="2"/>
        <v>1.1088281001103459</v>
      </c>
      <c r="M16" s="26">
        <f t="shared" si="0"/>
        <v>6.1</v>
      </c>
      <c r="N16" s="26">
        <f t="shared" si="1"/>
        <v>0.9</v>
      </c>
    </row>
    <row r="17" spans="1:14">
      <c r="A17" s="27" t="s">
        <v>37</v>
      </c>
      <c r="B17" s="27">
        <v>2110</v>
      </c>
      <c r="C17" s="27" t="s">
        <v>36</v>
      </c>
      <c r="D17" s="27" t="s">
        <v>17</v>
      </c>
      <c r="E17" s="29">
        <v>0</v>
      </c>
      <c r="F17" s="29">
        <v>49.3</v>
      </c>
      <c r="G17" s="29">
        <v>0.33</v>
      </c>
      <c r="H17" s="29">
        <v>2.0139999999999998</v>
      </c>
      <c r="I17" s="29">
        <v>0.28699999999999998</v>
      </c>
      <c r="J17" s="29">
        <v>0.315</v>
      </c>
      <c r="K17" s="28">
        <v>0.81477265173692204</v>
      </c>
      <c r="L17" s="26">
        <f t="shared" si="2"/>
        <v>1.0123188642467049</v>
      </c>
      <c r="M17" s="26">
        <f t="shared" si="0"/>
        <v>5.5</v>
      </c>
      <c r="N17" s="26">
        <f t="shared" si="1"/>
        <v>0.8</v>
      </c>
    </row>
    <row r="18" spans="1:14">
      <c r="A18" s="27" t="s">
        <v>37</v>
      </c>
      <c r="B18" s="27">
        <v>2110</v>
      </c>
      <c r="C18" s="27" t="s">
        <v>36</v>
      </c>
      <c r="D18" s="27" t="s">
        <v>17</v>
      </c>
      <c r="E18" s="29">
        <v>0</v>
      </c>
      <c r="F18" s="29">
        <v>49.3</v>
      </c>
      <c r="G18" s="29">
        <v>0.33</v>
      </c>
      <c r="H18" s="29">
        <v>2.0139999999999998</v>
      </c>
      <c r="I18" s="29">
        <v>0.28699999999999998</v>
      </c>
      <c r="J18" s="29">
        <v>0.315</v>
      </c>
      <c r="K18" s="28">
        <v>0.34300221320360402</v>
      </c>
      <c r="L18" s="26">
        <f t="shared" si="2"/>
        <v>0.42616502918226712</v>
      </c>
      <c r="M18" s="26">
        <f t="shared" si="0"/>
        <v>2.2999999999999998</v>
      </c>
      <c r="N18" s="26">
        <f t="shared" si="1"/>
        <v>0.3</v>
      </c>
    </row>
    <row r="19" spans="1:14">
      <c r="A19" s="27" t="s">
        <v>37</v>
      </c>
      <c r="B19" s="27">
        <v>2110</v>
      </c>
      <c r="C19" s="27" t="s">
        <v>36</v>
      </c>
      <c r="D19" s="27" t="s">
        <v>38</v>
      </c>
      <c r="E19" s="29">
        <v>0</v>
      </c>
      <c r="F19" s="29">
        <v>49.3</v>
      </c>
      <c r="G19" s="29">
        <v>0.33</v>
      </c>
      <c r="H19" s="29">
        <v>2.0139999999999998</v>
      </c>
      <c r="I19" s="29">
        <v>0.28699999999999998</v>
      </c>
      <c r="J19" s="29">
        <v>0.315</v>
      </c>
      <c r="K19" s="28">
        <v>3.0480981920501802</v>
      </c>
      <c r="L19" s="26">
        <f t="shared" si="2"/>
        <v>3.7871267442650765</v>
      </c>
      <c r="M19" s="26">
        <f t="shared" si="0"/>
        <v>20.8</v>
      </c>
      <c r="N19" s="26">
        <f t="shared" si="1"/>
        <v>3</v>
      </c>
    </row>
    <row r="20" spans="1:14">
      <c r="A20" s="27" t="s">
        <v>37</v>
      </c>
      <c r="B20" s="27">
        <v>2110</v>
      </c>
      <c r="C20" s="27" t="s">
        <v>36</v>
      </c>
      <c r="D20" s="27" t="s">
        <v>17</v>
      </c>
      <c r="E20" s="29">
        <v>0</v>
      </c>
      <c r="F20" s="29">
        <v>49.3</v>
      </c>
      <c r="G20" s="29">
        <v>0.33</v>
      </c>
      <c r="H20" s="29">
        <v>2.0139999999999998</v>
      </c>
      <c r="I20" s="29">
        <v>0.28699999999999998</v>
      </c>
      <c r="J20" s="29">
        <v>0.315</v>
      </c>
      <c r="K20" s="28">
        <v>0.96112142909187703</v>
      </c>
      <c r="L20" s="26">
        <f t="shared" si="2"/>
        <v>1.1941507258832411</v>
      </c>
      <c r="M20" s="26">
        <f t="shared" si="0"/>
        <v>6.5</v>
      </c>
      <c r="N20" s="26">
        <f t="shared" si="1"/>
        <v>0.9</v>
      </c>
    </row>
    <row r="21" spans="1:14">
      <c r="A21" s="27" t="s">
        <v>37</v>
      </c>
      <c r="B21" s="27">
        <v>2110</v>
      </c>
      <c r="C21" s="27" t="s">
        <v>36</v>
      </c>
      <c r="D21" s="27" t="s">
        <v>17</v>
      </c>
      <c r="E21" s="29">
        <v>0</v>
      </c>
      <c r="F21" s="29">
        <v>49.3</v>
      </c>
      <c r="G21" s="29">
        <v>0.33</v>
      </c>
      <c r="H21" s="29">
        <v>2.0139999999999998</v>
      </c>
      <c r="I21" s="29">
        <v>0.28699999999999998</v>
      </c>
      <c r="J21" s="29">
        <v>0.315</v>
      </c>
      <c r="K21" s="28">
        <v>1.4880373354618599</v>
      </c>
      <c r="L21" s="26">
        <f t="shared" si="2"/>
        <v>1.8488203576545994</v>
      </c>
      <c r="M21" s="26">
        <f t="shared" si="0"/>
        <v>10.1</v>
      </c>
      <c r="N21" s="26">
        <f t="shared" si="1"/>
        <v>1.4</v>
      </c>
    </row>
    <row r="22" spans="1:14">
      <c r="A22" s="27" t="s">
        <v>37</v>
      </c>
      <c r="B22" s="27">
        <v>2110</v>
      </c>
      <c r="C22" s="27" t="s">
        <v>36</v>
      </c>
      <c r="D22" s="27" t="s">
        <v>17</v>
      </c>
      <c r="E22" s="29">
        <v>0</v>
      </c>
      <c r="F22" s="29">
        <v>49.3</v>
      </c>
      <c r="G22" s="29">
        <v>0.33</v>
      </c>
      <c r="H22" s="29">
        <v>2.0139999999999998</v>
      </c>
      <c r="I22" s="29">
        <v>0.28699999999999998</v>
      </c>
      <c r="J22" s="29">
        <v>0.315</v>
      </c>
      <c r="K22" s="28">
        <v>2.4553355190099602</v>
      </c>
      <c r="L22" s="26">
        <f t="shared" si="2"/>
        <v>3.0506454268562191</v>
      </c>
      <c r="M22" s="26">
        <f t="shared" si="0"/>
        <v>16.7</v>
      </c>
      <c r="N22" s="26">
        <f t="shared" si="1"/>
        <v>2.4</v>
      </c>
    </row>
    <row r="23" spans="1:14">
      <c r="A23" s="27" t="s">
        <v>37</v>
      </c>
      <c r="B23" s="27">
        <v>2110</v>
      </c>
      <c r="C23" s="27" t="s">
        <v>36</v>
      </c>
      <c r="D23" s="27" t="s">
        <v>17</v>
      </c>
      <c r="E23" s="29">
        <v>0</v>
      </c>
      <c r="F23" s="29">
        <v>49.3</v>
      </c>
      <c r="G23" s="29">
        <v>0.33</v>
      </c>
      <c r="H23" s="29">
        <v>2.0139999999999998</v>
      </c>
      <c r="I23" s="29">
        <v>0.28699999999999998</v>
      </c>
      <c r="J23" s="29">
        <v>0.315</v>
      </c>
      <c r="K23" s="28">
        <v>0.61498947610941501</v>
      </c>
      <c r="L23" s="26">
        <f t="shared" si="2"/>
        <v>0.76409713390794576</v>
      </c>
      <c r="M23" s="26">
        <f t="shared" si="0"/>
        <v>4.2</v>
      </c>
      <c r="N23" s="26">
        <f t="shared" si="1"/>
        <v>0.6</v>
      </c>
    </row>
    <row r="24" spans="1:14">
      <c r="A24" s="27" t="s">
        <v>37</v>
      </c>
      <c r="B24" s="27">
        <v>2110</v>
      </c>
      <c r="C24" s="27" t="s">
        <v>36</v>
      </c>
      <c r="D24" s="27" t="s">
        <v>17</v>
      </c>
      <c r="E24" s="29">
        <v>0</v>
      </c>
      <c r="F24" s="29">
        <v>49.3</v>
      </c>
      <c r="G24" s="29">
        <v>0.33</v>
      </c>
      <c r="H24" s="29">
        <v>2.0139999999999998</v>
      </c>
      <c r="I24" s="29">
        <v>0.28699999999999998</v>
      </c>
      <c r="J24" s="29">
        <v>0.315</v>
      </c>
      <c r="K24" s="28">
        <v>1.6145058325852</v>
      </c>
      <c r="L24" s="26">
        <f t="shared" si="2"/>
        <v>2.0059518532907901</v>
      </c>
      <c r="M24" s="26">
        <f t="shared" si="0"/>
        <v>11</v>
      </c>
      <c r="N24" s="26">
        <f t="shared" si="1"/>
        <v>1.6</v>
      </c>
    </row>
    <row r="25" spans="1:14">
      <c r="A25" s="27" t="s">
        <v>37</v>
      </c>
      <c r="B25" s="27">
        <v>2110</v>
      </c>
      <c r="C25" s="27" t="s">
        <v>36</v>
      </c>
      <c r="D25" s="27" t="s">
        <v>17</v>
      </c>
      <c r="E25" s="29">
        <v>0</v>
      </c>
      <c r="F25" s="29">
        <v>49.3</v>
      </c>
      <c r="G25" s="29">
        <v>0.33</v>
      </c>
      <c r="H25" s="29">
        <v>2.0139999999999998</v>
      </c>
      <c r="I25" s="29">
        <v>0.28699999999999998</v>
      </c>
      <c r="J25" s="29">
        <v>0.315</v>
      </c>
      <c r="K25" s="28">
        <v>2.4879200344465802</v>
      </c>
      <c r="L25" s="26">
        <f t="shared" si="2"/>
        <v>3.0911302413483472</v>
      </c>
      <c r="M25" s="26">
        <f t="shared" si="0"/>
        <v>16.899999999999999</v>
      </c>
      <c r="N25" s="26">
        <f t="shared" si="1"/>
        <v>2.4</v>
      </c>
    </row>
    <row r="26" spans="1:14">
      <c r="A26" s="27" t="s">
        <v>37</v>
      </c>
      <c r="B26" s="27">
        <v>2210</v>
      </c>
      <c r="C26" s="27" t="s">
        <v>36</v>
      </c>
      <c r="D26" s="27" t="s">
        <v>17</v>
      </c>
      <c r="E26" s="29">
        <v>0</v>
      </c>
      <c r="F26" s="29">
        <v>49.3</v>
      </c>
      <c r="G26" s="29">
        <v>0.33</v>
      </c>
      <c r="H26" s="29">
        <v>1.347</v>
      </c>
      <c r="I26" s="29">
        <v>0.27400000000000002</v>
      </c>
      <c r="J26" s="29">
        <v>0.315</v>
      </c>
      <c r="K26" s="28">
        <v>13.868243764800001</v>
      </c>
      <c r="L26" s="26">
        <f t="shared" si="2"/>
        <v>17.230677474446939</v>
      </c>
      <c r="M26" s="26">
        <f t="shared" si="0"/>
        <v>63.2</v>
      </c>
      <c r="N26" s="26">
        <f t="shared" si="1"/>
        <v>12.8</v>
      </c>
    </row>
    <row r="27" spans="1:14">
      <c r="A27" s="27" t="s">
        <v>37</v>
      </c>
      <c r="B27" s="27">
        <v>2210</v>
      </c>
      <c r="C27" s="27" t="s">
        <v>36</v>
      </c>
      <c r="D27" s="27" t="s">
        <v>17</v>
      </c>
      <c r="E27" s="29">
        <v>0</v>
      </c>
      <c r="F27" s="29">
        <v>49.3</v>
      </c>
      <c r="G27" s="29">
        <v>0.33</v>
      </c>
      <c r="H27" s="29">
        <v>1.347</v>
      </c>
      <c r="I27" s="29">
        <v>0.27400000000000002</v>
      </c>
      <c r="J27" s="29">
        <v>0.315</v>
      </c>
      <c r="K27" s="28">
        <v>21.595172089999998</v>
      </c>
      <c r="L27" s="26">
        <f t="shared" si="2"/>
        <v>26.831043036063505</v>
      </c>
      <c r="M27" s="26">
        <f t="shared" si="0"/>
        <v>98.3</v>
      </c>
      <c r="N27" s="26">
        <f t="shared" si="1"/>
        <v>20</v>
      </c>
    </row>
    <row r="28" spans="1:14">
      <c r="A28" s="27" t="s">
        <v>37</v>
      </c>
      <c r="B28" s="27">
        <v>2210</v>
      </c>
      <c r="C28" s="27" t="s">
        <v>36</v>
      </c>
      <c r="D28" s="27" t="s">
        <v>39</v>
      </c>
      <c r="E28" s="29">
        <v>0</v>
      </c>
      <c r="F28" s="29">
        <v>49.3</v>
      </c>
      <c r="G28" s="29">
        <v>0.33</v>
      </c>
      <c r="H28" s="29">
        <v>1.347</v>
      </c>
      <c r="I28" s="29">
        <v>0.27400000000000002</v>
      </c>
      <c r="J28" s="29">
        <v>0.315</v>
      </c>
      <c r="K28" s="28">
        <v>10.1013996955</v>
      </c>
      <c r="L28" s="26">
        <f t="shared" si="2"/>
        <v>12.550540872047263</v>
      </c>
      <c r="M28" s="26">
        <f t="shared" si="0"/>
        <v>46</v>
      </c>
      <c r="N28" s="26">
        <f t="shared" si="1"/>
        <v>9.4</v>
      </c>
    </row>
    <row r="29" spans="1:14">
      <c r="A29" s="27" t="s">
        <v>37</v>
      </c>
      <c r="B29" s="27">
        <v>2210</v>
      </c>
      <c r="C29" s="27" t="s">
        <v>36</v>
      </c>
      <c r="D29" s="27" t="s">
        <v>17</v>
      </c>
      <c r="E29" s="29">
        <v>0</v>
      </c>
      <c r="F29" s="29">
        <v>49.3</v>
      </c>
      <c r="G29" s="29">
        <v>0.33</v>
      </c>
      <c r="H29" s="29">
        <v>1.347</v>
      </c>
      <c r="I29" s="29">
        <v>0.27400000000000002</v>
      </c>
      <c r="J29" s="29">
        <v>0.315</v>
      </c>
      <c r="K29" s="28">
        <v>12.304663273099999</v>
      </c>
      <c r="L29" s="26">
        <f t="shared" si="2"/>
        <v>15.287998097394004</v>
      </c>
      <c r="M29" s="26">
        <f t="shared" si="0"/>
        <v>56</v>
      </c>
      <c r="N29" s="26">
        <f t="shared" si="1"/>
        <v>11.4</v>
      </c>
    </row>
    <row r="30" spans="1:14">
      <c r="A30" s="27" t="s">
        <v>37</v>
      </c>
      <c r="B30" s="27">
        <v>2210</v>
      </c>
      <c r="C30" s="27" t="s">
        <v>36</v>
      </c>
      <c r="D30" s="27" t="s">
        <v>17</v>
      </c>
      <c r="E30" s="29">
        <v>0</v>
      </c>
      <c r="F30" s="29">
        <v>49.3</v>
      </c>
      <c r="G30" s="29">
        <v>0.33</v>
      </c>
      <c r="H30" s="29">
        <v>1.347</v>
      </c>
      <c r="I30" s="29">
        <v>0.27400000000000002</v>
      </c>
      <c r="J30" s="29">
        <v>0.315</v>
      </c>
      <c r="K30" s="28">
        <v>24.660583631800002</v>
      </c>
      <c r="L30" s="26">
        <f t="shared" si="2"/>
        <v>30.639680849112843</v>
      </c>
      <c r="M30" s="26">
        <f t="shared" si="0"/>
        <v>112.3</v>
      </c>
      <c r="N30" s="26">
        <f t="shared" si="1"/>
        <v>22.8</v>
      </c>
    </row>
    <row r="31" spans="1:14">
      <c r="A31" s="27" t="s">
        <v>37</v>
      </c>
      <c r="B31" s="27">
        <v>2210</v>
      </c>
      <c r="C31" s="27" t="s">
        <v>36</v>
      </c>
      <c r="D31" s="27" t="s">
        <v>17</v>
      </c>
      <c r="E31" s="29">
        <v>0</v>
      </c>
      <c r="F31" s="29">
        <v>49.3</v>
      </c>
      <c r="G31" s="29">
        <v>0.33</v>
      </c>
      <c r="H31" s="29">
        <v>1.347</v>
      </c>
      <c r="I31" s="29">
        <v>0.27400000000000002</v>
      </c>
      <c r="J31" s="29">
        <v>0.315</v>
      </c>
      <c r="K31" s="28">
        <v>14.2489348761</v>
      </c>
      <c r="L31" s="26">
        <f t="shared" si="2"/>
        <v>17.703669287069122</v>
      </c>
      <c r="M31" s="26">
        <f t="shared" si="0"/>
        <v>64.900000000000006</v>
      </c>
      <c r="N31" s="26">
        <f t="shared" si="1"/>
        <v>13.2</v>
      </c>
    </row>
    <row r="32" spans="1:14">
      <c r="A32" s="27" t="s">
        <v>37</v>
      </c>
      <c r="B32" s="27">
        <v>2210</v>
      </c>
      <c r="C32" s="27" t="s">
        <v>36</v>
      </c>
      <c r="D32" s="27" t="s">
        <v>17</v>
      </c>
      <c r="E32" s="29">
        <v>0</v>
      </c>
      <c r="F32" s="29">
        <v>49.3</v>
      </c>
      <c r="G32" s="29">
        <v>0.33</v>
      </c>
      <c r="H32" s="29">
        <v>1.347</v>
      </c>
      <c r="I32" s="29">
        <v>0.27400000000000002</v>
      </c>
      <c r="J32" s="29">
        <v>0.315</v>
      </c>
      <c r="K32" s="28">
        <v>60.934541077299997</v>
      </c>
      <c r="L32" s="26">
        <f t="shared" si="2"/>
        <v>75.708463318284942</v>
      </c>
      <c r="M32" s="26">
        <f t="shared" si="0"/>
        <v>277.5</v>
      </c>
      <c r="N32" s="26">
        <f t="shared" si="1"/>
        <v>56.4</v>
      </c>
    </row>
    <row r="33" spans="1:14">
      <c r="A33" s="27" t="s">
        <v>37</v>
      </c>
      <c r="B33" s="27">
        <v>2210</v>
      </c>
      <c r="C33" s="27" t="s">
        <v>36</v>
      </c>
      <c r="D33" s="27" t="s">
        <v>17</v>
      </c>
      <c r="E33" s="29">
        <v>0</v>
      </c>
      <c r="F33" s="29">
        <v>49.3</v>
      </c>
      <c r="G33" s="29">
        <v>0.33</v>
      </c>
      <c r="H33" s="29">
        <v>1.347</v>
      </c>
      <c r="I33" s="29">
        <v>0.27400000000000002</v>
      </c>
      <c r="J33" s="29">
        <v>0.315</v>
      </c>
      <c r="K33" s="28">
        <v>9.94403817494611</v>
      </c>
      <c r="L33" s="26">
        <f t="shared" si="2"/>
        <v>12.355026165676529</v>
      </c>
      <c r="M33" s="26">
        <f t="shared" si="0"/>
        <v>45.3</v>
      </c>
      <c r="N33" s="26">
        <f t="shared" si="1"/>
        <v>9.1999999999999993</v>
      </c>
    </row>
    <row r="34" spans="1:14">
      <c r="A34" s="27" t="s">
        <v>37</v>
      </c>
      <c r="B34" s="27">
        <v>2210</v>
      </c>
      <c r="C34" s="27" t="s">
        <v>36</v>
      </c>
      <c r="D34" s="27" t="s">
        <v>17</v>
      </c>
      <c r="E34" s="29">
        <v>0</v>
      </c>
      <c r="F34" s="29">
        <v>49.3</v>
      </c>
      <c r="G34" s="29">
        <v>0.33</v>
      </c>
      <c r="H34" s="29">
        <v>1.347</v>
      </c>
      <c r="I34" s="29">
        <v>0.27400000000000002</v>
      </c>
      <c r="J34" s="29">
        <v>0.315</v>
      </c>
      <c r="K34" s="28">
        <v>4.6433992289918198</v>
      </c>
      <c r="L34" s="26">
        <f t="shared" si="2"/>
        <v>5.7692174911815499</v>
      </c>
      <c r="M34" s="26">
        <f t="shared" si="0"/>
        <v>21.1</v>
      </c>
      <c r="N34" s="26">
        <f t="shared" si="1"/>
        <v>4.3</v>
      </c>
    </row>
    <row r="35" spans="1:14">
      <c r="A35" s="27" t="s">
        <v>37</v>
      </c>
      <c r="B35" s="27">
        <v>2210</v>
      </c>
      <c r="C35" s="27" t="s">
        <v>36</v>
      </c>
      <c r="D35" s="27" t="s">
        <v>38</v>
      </c>
      <c r="E35" s="29">
        <v>0</v>
      </c>
      <c r="F35" s="29">
        <v>49.3</v>
      </c>
      <c r="G35" s="29">
        <v>0.33</v>
      </c>
      <c r="H35" s="29">
        <v>1.347</v>
      </c>
      <c r="I35" s="29">
        <v>0.27400000000000002</v>
      </c>
      <c r="J35" s="29">
        <v>0.315</v>
      </c>
      <c r="K35" s="28">
        <v>37.287374872100003</v>
      </c>
      <c r="L35" s="26">
        <f t="shared" si="2"/>
        <v>46.3279086513243</v>
      </c>
      <c r="M35" s="26">
        <f t="shared" si="0"/>
        <v>169.8</v>
      </c>
      <c r="N35" s="26">
        <f t="shared" si="1"/>
        <v>34.5</v>
      </c>
    </row>
    <row r="36" spans="1:14">
      <c r="A36" s="27" t="s">
        <v>37</v>
      </c>
      <c r="B36" s="27">
        <v>2210</v>
      </c>
      <c r="C36" s="27" t="s">
        <v>36</v>
      </c>
      <c r="D36" s="27" t="s">
        <v>17</v>
      </c>
      <c r="E36" s="29">
        <v>0</v>
      </c>
      <c r="F36" s="29">
        <v>49.3</v>
      </c>
      <c r="G36" s="29">
        <v>0.33</v>
      </c>
      <c r="H36" s="29">
        <v>1.347</v>
      </c>
      <c r="I36" s="29">
        <v>0.27400000000000002</v>
      </c>
      <c r="J36" s="29">
        <v>0.315</v>
      </c>
      <c r="K36" s="28">
        <v>10.5954543692</v>
      </c>
      <c r="L36" s="26">
        <f t="shared" si="2"/>
        <v>13.164381880443367</v>
      </c>
      <c r="M36" s="26">
        <f t="shared" si="0"/>
        <v>48.2</v>
      </c>
      <c r="N36" s="26">
        <f t="shared" si="1"/>
        <v>9.8000000000000007</v>
      </c>
    </row>
    <row r="37" spans="1:14">
      <c r="A37" s="27" t="s">
        <v>37</v>
      </c>
      <c r="B37" s="27">
        <v>2210</v>
      </c>
      <c r="C37" s="27" t="s">
        <v>36</v>
      </c>
      <c r="D37" s="27" t="s">
        <v>17</v>
      </c>
      <c r="E37" s="29">
        <v>0</v>
      </c>
      <c r="F37" s="29">
        <v>49.3</v>
      </c>
      <c r="G37" s="29">
        <v>0.33</v>
      </c>
      <c r="H37" s="29">
        <v>1.347</v>
      </c>
      <c r="I37" s="29">
        <v>0.27400000000000002</v>
      </c>
      <c r="J37" s="29">
        <v>0.315</v>
      </c>
      <c r="K37" s="28">
        <v>6.1167951963120597</v>
      </c>
      <c r="L37" s="26">
        <f t="shared" si="2"/>
        <v>7.5998465986308972</v>
      </c>
      <c r="M37" s="26">
        <f t="shared" si="0"/>
        <v>27.9</v>
      </c>
      <c r="N37" s="26">
        <f t="shared" si="1"/>
        <v>5.7</v>
      </c>
    </row>
    <row r="38" spans="1:14">
      <c r="A38" s="27" t="s">
        <v>37</v>
      </c>
      <c r="B38" s="27">
        <v>2210</v>
      </c>
      <c r="C38" s="27" t="s">
        <v>36</v>
      </c>
      <c r="D38" s="27" t="s">
        <v>38</v>
      </c>
      <c r="E38" s="29">
        <v>0</v>
      </c>
      <c r="F38" s="29">
        <v>49.3</v>
      </c>
      <c r="G38" s="29">
        <v>0.33</v>
      </c>
      <c r="H38" s="29">
        <v>1.347</v>
      </c>
      <c r="I38" s="29">
        <v>0.27400000000000002</v>
      </c>
      <c r="J38" s="29">
        <v>0.315</v>
      </c>
      <c r="K38" s="28">
        <v>92.592485482300006</v>
      </c>
      <c r="L38" s="26">
        <f t="shared" si="2"/>
        <v>115.04205442021448</v>
      </c>
      <c r="M38" s="26">
        <f t="shared" si="0"/>
        <v>421.7</v>
      </c>
      <c r="N38" s="26">
        <f t="shared" si="1"/>
        <v>85.8</v>
      </c>
    </row>
    <row r="39" spans="1:14">
      <c r="A39" s="27" t="s">
        <v>37</v>
      </c>
      <c r="B39" s="27">
        <v>2210</v>
      </c>
      <c r="C39" s="27" t="s">
        <v>36</v>
      </c>
      <c r="D39" s="27" t="s">
        <v>17</v>
      </c>
      <c r="E39" s="29">
        <v>0</v>
      </c>
      <c r="F39" s="29">
        <v>49.3</v>
      </c>
      <c r="G39" s="29">
        <v>0.33</v>
      </c>
      <c r="H39" s="29">
        <v>1.347</v>
      </c>
      <c r="I39" s="29">
        <v>0.27400000000000002</v>
      </c>
      <c r="J39" s="29">
        <v>0.315</v>
      </c>
      <c r="K39" s="28">
        <v>71.908223653899995</v>
      </c>
      <c r="L39" s="26">
        <f t="shared" si="2"/>
        <v>89.342776962546097</v>
      </c>
      <c r="M39" s="26">
        <f t="shared" si="0"/>
        <v>327.5</v>
      </c>
      <c r="N39" s="26">
        <f t="shared" si="1"/>
        <v>66.599999999999994</v>
      </c>
    </row>
    <row r="40" spans="1:14">
      <c r="A40" s="27" t="s">
        <v>37</v>
      </c>
      <c r="B40" s="27">
        <v>2210</v>
      </c>
      <c r="C40" s="27" t="s">
        <v>36</v>
      </c>
      <c r="D40" s="27" t="s">
        <v>17</v>
      </c>
      <c r="E40" s="29">
        <v>0</v>
      </c>
      <c r="F40" s="29">
        <v>49.3</v>
      </c>
      <c r="G40" s="29">
        <v>0.33</v>
      </c>
      <c r="H40" s="29">
        <v>1.347</v>
      </c>
      <c r="I40" s="29">
        <v>0.27400000000000002</v>
      </c>
      <c r="J40" s="29">
        <v>0.315</v>
      </c>
      <c r="K40" s="28">
        <v>3.6099122857450001</v>
      </c>
      <c r="L40" s="26">
        <f t="shared" si="2"/>
        <v>4.4851558251804828</v>
      </c>
      <c r="M40" s="26">
        <f t="shared" si="0"/>
        <v>16.399999999999999</v>
      </c>
      <c r="N40" s="26">
        <f t="shared" si="1"/>
        <v>3.3</v>
      </c>
    </row>
    <row r="41" spans="1:14">
      <c r="A41" s="27" t="s">
        <v>37</v>
      </c>
      <c r="B41" s="27">
        <v>2210</v>
      </c>
      <c r="C41" s="27" t="s">
        <v>36</v>
      </c>
      <c r="D41" s="27" t="s">
        <v>17</v>
      </c>
      <c r="E41" s="29">
        <v>0</v>
      </c>
      <c r="F41" s="29">
        <v>49.3</v>
      </c>
      <c r="G41" s="29">
        <v>0.33</v>
      </c>
      <c r="H41" s="29">
        <v>1.347</v>
      </c>
      <c r="I41" s="29">
        <v>0.27400000000000002</v>
      </c>
      <c r="J41" s="29">
        <v>0.315</v>
      </c>
      <c r="K41" s="28">
        <v>11.788395963699999</v>
      </c>
      <c r="L41" s="26">
        <f t="shared" si="2"/>
        <v>14.646558874826361</v>
      </c>
      <c r="M41" s="26">
        <f t="shared" si="0"/>
        <v>53.7</v>
      </c>
      <c r="N41" s="26">
        <f t="shared" si="1"/>
        <v>10.9</v>
      </c>
    </row>
    <row r="42" spans="1:14">
      <c r="A42" s="27" t="s">
        <v>37</v>
      </c>
      <c r="B42" s="27">
        <v>2210</v>
      </c>
      <c r="C42" s="27" t="s">
        <v>36</v>
      </c>
      <c r="D42" s="27" t="s">
        <v>17</v>
      </c>
      <c r="E42" s="29">
        <v>0</v>
      </c>
      <c r="F42" s="29">
        <v>49.3</v>
      </c>
      <c r="G42" s="29">
        <v>0.33</v>
      </c>
      <c r="H42" s="29">
        <v>1.347</v>
      </c>
      <c r="I42" s="29">
        <v>0.27400000000000002</v>
      </c>
      <c r="J42" s="29">
        <v>0.315</v>
      </c>
      <c r="K42" s="28">
        <v>3.1659893765926101</v>
      </c>
      <c r="L42" s="26">
        <f t="shared" si="2"/>
        <v>3.9336013096377318</v>
      </c>
      <c r="M42" s="26">
        <f t="shared" si="0"/>
        <v>14.4</v>
      </c>
      <c r="N42" s="26">
        <f t="shared" si="1"/>
        <v>2.9</v>
      </c>
    </row>
    <row r="43" spans="1:14">
      <c r="A43" s="27" t="s">
        <v>37</v>
      </c>
      <c r="B43" s="27">
        <v>2210</v>
      </c>
      <c r="C43" s="27" t="s">
        <v>36</v>
      </c>
      <c r="D43" s="27" t="s">
        <v>17</v>
      </c>
      <c r="E43" s="29">
        <v>0</v>
      </c>
      <c r="F43" s="29">
        <v>49.3</v>
      </c>
      <c r="G43" s="29">
        <v>0.33</v>
      </c>
      <c r="H43" s="29">
        <v>1.347</v>
      </c>
      <c r="I43" s="29">
        <v>0.27400000000000002</v>
      </c>
      <c r="J43" s="29">
        <v>0.315</v>
      </c>
      <c r="K43" s="28">
        <v>14.274648920000001</v>
      </c>
      <c r="L43" s="26">
        <f t="shared" si="2"/>
        <v>17.735617845554174</v>
      </c>
      <c r="M43" s="26">
        <f t="shared" si="0"/>
        <v>65</v>
      </c>
      <c r="N43" s="26">
        <f t="shared" si="1"/>
        <v>13.2</v>
      </c>
    </row>
    <row r="44" spans="1:14">
      <c r="A44" s="27" t="s">
        <v>37</v>
      </c>
      <c r="B44" s="27">
        <v>2210</v>
      </c>
      <c r="C44" s="27" t="s">
        <v>36</v>
      </c>
      <c r="D44" s="27" t="s">
        <v>17</v>
      </c>
      <c r="E44" s="29">
        <v>0</v>
      </c>
      <c r="F44" s="29">
        <v>49.3</v>
      </c>
      <c r="G44" s="29">
        <v>0.33</v>
      </c>
      <c r="H44" s="29">
        <v>1.347</v>
      </c>
      <c r="I44" s="29">
        <v>0.27400000000000002</v>
      </c>
      <c r="J44" s="29">
        <v>0.315</v>
      </c>
      <c r="K44" s="28">
        <v>2.6694503742900402</v>
      </c>
      <c r="L44" s="26">
        <f t="shared" si="2"/>
        <v>3.3166736331950157</v>
      </c>
      <c r="M44" s="26">
        <f t="shared" si="0"/>
        <v>12.2</v>
      </c>
      <c r="N44" s="26">
        <f t="shared" si="1"/>
        <v>2.5</v>
      </c>
    </row>
    <row r="45" spans="1:14">
      <c r="A45" s="27" t="s">
        <v>37</v>
      </c>
      <c r="B45" s="27">
        <v>2210</v>
      </c>
      <c r="C45" s="27" t="s">
        <v>36</v>
      </c>
      <c r="D45" s="27" t="s">
        <v>17</v>
      </c>
      <c r="E45" s="29">
        <v>0</v>
      </c>
      <c r="F45" s="29">
        <v>49.3</v>
      </c>
      <c r="G45" s="29">
        <v>0.33</v>
      </c>
      <c r="H45" s="29">
        <v>1.347</v>
      </c>
      <c r="I45" s="29">
        <v>0.27400000000000002</v>
      </c>
      <c r="J45" s="29">
        <v>0.315</v>
      </c>
      <c r="K45" s="28">
        <v>1.68190998135338</v>
      </c>
      <c r="L45" s="26">
        <f t="shared" si="2"/>
        <v>2.089698517076152</v>
      </c>
      <c r="M45" s="26">
        <f t="shared" si="0"/>
        <v>7.7</v>
      </c>
      <c r="N45" s="26">
        <f t="shared" si="1"/>
        <v>1.6</v>
      </c>
    </row>
    <row r="46" spans="1:14">
      <c r="A46" s="27" t="s">
        <v>37</v>
      </c>
      <c r="B46" s="27">
        <v>2210</v>
      </c>
      <c r="C46" s="27" t="s">
        <v>36</v>
      </c>
      <c r="D46" s="27" t="s">
        <v>38</v>
      </c>
      <c r="E46" s="29">
        <v>0</v>
      </c>
      <c r="F46" s="29">
        <v>49.3</v>
      </c>
      <c r="G46" s="29">
        <v>0.33</v>
      </c>
      <c r="H46" s="29">
        <v>1.347</v>
      </c>
      <c r="I46" s="29">
        <v>0.27400000000000002</v>
      </c>
      <c r="J46" s="29">
        <v>0.315</v>
      </c>
      <c r="K46" s="28">
        <v>44.837610118699999</v>
      </c>
      <c r="L46" s="26">
        <f t="shared" si="2"/>
        <v>55.708740903535727</v>
      </c>
      <c r="M46" s="26">
        <f t="shared" si="0"/>
        <v>204.2</v>
      </c>
      <c r="N46" s="26">
        <f t="shared" si="1"/>
        <v>41.5</v>
      </c>
    </row>
    <row r="47" spans="1:14">
      <c r="A47" s="27" t="s">
        <v>37</v>
      </c>
      <c r="B47" s="27">
        <v>2210</v>
      </c>
      <c r="C47" s="27" t="s">
        <v>36</v>
      </c>
      <c r="D47" s="27" t="s">
        <v>17</v>
      </c>
      <c r="E47" s="29">
        <v>0</v>
      </c>
      <c r="F47" s="29">
        <v>49.3</v>
      </c>
      <c r="G47" s="29">
        <v>0.33</v>
      </c>
      <c r="H47" s="29">
        <v>1.347</v>
      </c>
      <c r="I47" s="29">
        <v>0.27400000000000002</v>
      </c>
      <c r="J47" s="29">
        <v>0.315</v>
      </c>
      <c r="K47" s="28">
        <v>2.77064470152688</v>
      </c>
      <c r="L47" s="26">
        <f t="shared" si="2"/>
        <v>3.442403094288518</v>
      </c>
      <c r="M47" s="26">
        <f t="shared" si="0"/>
        <v>12.6</v>
      </c>
      <c r="N47" s="26">
        <f t="shared" si="1"/>
        <v>2.6</v>
      </c>
    </row>
    <row r="48" spans="1:14">
      <c r="A48" s="27" t="s">
        <v>37</v>
      </c>
      <c r="B48" s="27">
        <v>2210</v>
      </c>
      <c r="C48" s="27" t="s">
        <v>36</v>
      </c>
      <c r="D48" s="27" t="s">
        <v>18</v>
      </c>
      <c r="E48" s="29">
        <v>0</v>
      </c>
      <c r="F48" s="29">
        <v>49.3</v>
      </c>
      <c r="G48" s="29">
        <v>0.33</v>
      </c>
      <c r="H48" s="29">
        <v>1.347</v>
      </c>
      <c r="I48" s="29">
        <v>0.27400000000000002</v>
      </c>
      <c r="J48" s="29">
        <v>0.315</v>
      </c>
      <c r="K48" s="28">
        <v>5.0954290427723503</v>
      </c>
      <c r="L48" s="26">
        <f t="shared" si="2"/>
        <v>6.3308444759808715</v>
      </c>
      <c r="M48" s="26">
        <f t="shared" si="0"/>
        <v>23.2</v>
      </c>
      <c r="N48" s="26">
        <f t="shared" si="1"/>
        <v>4.7</v>
      </c>
    </row>
    <row r="49" spans="1:14">
      <c r="A49" s="27" t="s">
        <v>37</v>
      </c>
      <c r="B49" s="27">
        <v>2210</v>
      </c>
      <c r="C49" s="27" t="s">
        <v>36</v>
      </c>
      <c r="D49" s="27" t="s">
        <v>17</v>
      </c>
      <c r="E49" s="29">
        <v>0</v>
      </c>
      <c r="F49" s="29">
        <v>49.3</v>
      </c>
      <c r="G49" s="29">
        <v>0.33</v>
      </c>
      <c r="H49" s="29">
        <v>1.347</v>
      </c>
      <c r="I49" s="29">
        <v>0.27400000000000002</v>
      </c>
      <c r="J49" s="29">
        <v>0.315</v>
      </c>
      <c r="K49" s="28">
        <v>3.7132868786625099</v>
      </c>
      <c r="L49" s="26">
        <f t="shared" si="2"/>
        <v>4.6135941696329281</v>
      </c>
      <c r="M49" s="26">
        <f t="shared" si="0"/>
        <v>16.899999999999999</v>
      </c>
      <c r="N49" s="26">
        <f t="shared" si="1"/>
        <v>3.4</v>
      </c>
    </row>
    <row r="50" spans="1:14">
      <c r="A50" s="27" t="s">
        <v>37</v>
      </c>
      <c r="B50" s="27">
        <v>2210</v>
      </c>
      <c r="C50" s="27" t="s">
        <v>36</v>
      </c>
      <c r="D50" s="27" t="s">
        <v>17</v>
      </c>
      <c r="E50" s="29">
        <v>0</v>
      </c>
      <c r="F50" s="29">
        <v>49.3</v>
      </c>
      <c r="G50" s="29">
        <v>0.33</v>
      </c>
      <c r="H50" s="29">
        <v>1.347</v>
      </c>
      <c r="I50" s="29">
        <v>0.27400000000000002</v>
      </c>
      <c r="J50" s="29">
        <v>0.315</v>
      </c>
      <c r="K50" s="28">
        <v>1.8347009301481301</v>
      </c>
      <c r="L50" s="26">
        <f t="shared" si="2"/>
        <v>2.2795344908552764</v>
      </c>
      <c r="M50" s="26">
        <f t="shared" si="0"/>
        <v>8.4</v>
      </c>
      <c r="N50" s="26">
        <f t="shared" si="1"/>
        <v>1.7</v>
      </c>
    </row>
    <row r="51" spans="1:14">
      <c r="A51" s="27" t="s">
        <v>37</v>
      </c>
      <c r="B51" s="27">
        <v>2210</v>
      </c>
      <c r="C51" s="27" t="s">
        <v>36</v>
      </c>
      <c r="D51" s="27" t="s">
        <v>17</v>
      </c>
      <c r="E51" s="29">
        <v>0</v>
      </c>
      <c r="F51" s="29">
        <v>49.3</v>
      </c>
      <c r="G51" s="29">
        <v>0.33</v>
      </c>
      <c r="H51" s="29">
        <v>1.347</v>
      </c>
      <c r="I51" s="29">
        <v>0.27400000000000002</v>
      </c>
      <c r="J51" s="29">
        <v>0.315</v>
      </c>
      <c r="K51" s="28">
        <v>3.3373617984641801</v>
      </c>
      <c r="L51" s="26">
        <f t="shared" si="2"/>
        <v>4.1465239391619368</v>
      </c>
      <c r="M51" s="26">
        <f t="shared" si="0"/>
        <v>15.2</v>
      </c>
      <c r="N51" s="26">
        <f t="shared" si="1"/>
        <v>3.1</v>
      </c>
    </row>
    <row r="52" spans="1:14">
      <c r="A52" s="27" t="s">
        <v>37</v>
      </c>
      <c r="B52" s="27">
        <v>2210</v>
      </c>
      <c r="C52" s="27" t="s">
        <v>36</v>
      </c>
      <c r="D52" s="27" t="s">
        <v>17</v>
      </c>
      <c r="E52" s="29">
        <v>0</v>
      </c>
      <c r="F52" s="29">
        <v>49.3</v>
      </c>
      <c r="G52" s="29">
        <v>0.33</v>
      </c>
      <c r="H52" s="29">
        <v>1.347</v>
      </c>
      <c r="I52" s="29">
        <v>0.27400000000000002</v>
      </c>
      <c r="J52" s="29">
        <v>0.315</v>
      </c>
      <c r="K52" s="28">
        <v>11.658355356</v>
      </c>
      <c r="L52" s="26">
        <f t="shared" si="2"/>
        <v>14.484989190311076</v>
      </c>
      <c r="M52" s="26">
        <f t="shared" si="0"/>
        <v>53.1</v>
      </c>
      <c r="N52" s="26">
        <f t="shared" si="1"/>
        <v>10.8</v>
      </c>
    </row>
    <row r="53" spans="1:14">
      <c r="A53" s="27" t="s">
        <v>37</v>
      </c>
      <c r="B53" s="27">
        <v>2210</v>
      </c>
      <c r="C53" s="27" t="s">
        <v>36</v>
      </c>
      <c r="D53" s="27" t="s">
        <v>17</v>
      </c>
      <c r="E53" s="29">
        <v>0</v>
      </c>
      <c r="F53" s="29">
        <v>49.3</v>
      </c>
      <c r="G53" s="29">
        <v>0.33</v>
      </c>
      <c r="H53" s="29">
        <v>1.347</v>
      </c>
      <c r="I53" s="29">
        <v>0.27400000000000002</v>
      </c>
      <c r="J53" s="29">
        <v>0.315</v>
      </c>
      <c r="K53" s="28">
        <v>4.9644709021185296</v>
      </c>
      <c r="L53" s="26">
        <f t="shared" si="2"/>
        <v>6.1681347974859921</v>
      </c>
      <c r="M53" s="26">
        <f t="shared" si="0"/>
        <v>22.6</v>
      </c>
      <c r="N53" s="26">
        <f t="shared" si="1"/>
        <v>4.5999999999999996</v>
      </c>
    </row>
    <row r="54" spans="1:14">
      <c r="A54" s="27" t="s">
        <v>37</v>
      </c>
      <c r="B54" s="27">
        <v>2210</v>
      </c>
      <c r="C54" s="27" t="s">
        <v>36</v>
      </c>
      <c r="D54" s="27" t="s">
        <v>17</v>
      </c>
      <c r="E54" s="29">
        <v>0</v>
      </c>
      <c r="F54" s="29">
        <v>49.3</v>
      </c>
      <c r="G54" s="29">
        <v>0.33</v>
      </c>
      <c r="H54" s="29">
        <v>1.347</v>
      </c>
      <c r="I54" s="29">
        <v>0.27400000000000002</v>
      </c>
      <c r="J54" s="29">
        <v>0.315</v>
      </c>
      <c r="K54" s="28">
        <v>38.113147850799997</v>
      </c>
      <c r="L54" s="26">
        <f t="shared" si="2"/>
        <v>47.353894933683115</v>
      </c>
      <c r="M54" s="26">
        <f t="shared" si="0"/>
        <v>173.6</v>
      </c>
      <c r="N54" s="26">
        <f t="shared" si="1"/>
        <v>35.299999999999997</v>
      </c>
    </row>
    <row r="55" spans="1:14">
      <c r="A55" s="27" t="s">
        <v>37</v>
      </c>
      <c r="B55" s="27">
        <v>2210</v>
      </c>
      <c r="C55" s="27" t="s">
        <v>36</v>
      </c>
      <c r="D55" s="27" t="s">
        <v>17</v>
      </c>
      <c r="E55" s="29">
        <v>0</v>
      </c>
      <c r="F55" s="29">
        <v>49.3</v>
      </c>
      <c r="G55" s="29">
        <v>0.33</v>
      </c>
      <c r="H55" s="29">
        <v>1.347</v>
      </c>
      <c r="I55" s="29">
        <v>0.27400000000000002</v>
      </c>
      <c r="J55" s="29">
        <v>0.315</v>
      </c>
      <c r="K55" s="28">
        <v>1.3574695853421099</v>
      </c>
      <c r="L55" s="26">
        <f t="shared" si="2"/>
        <v>1.6865957220747216</v>
      </c>
      <c r="M55" s="26">
        <f t="shared" si="0"/>
        <v>6.2</v>
      </c>
      <c r="N55" s="26">
        <f t="shared" si="1"/>
        <v>1.3</v>
      </c>
    </row>
    <row r="56" spans="1:14">
      <c r="A56" s="27" t="s">
        <v>37</v>
      </c>
      <c r="B56" s="27">
        <v>2210</v>
      </c>
      <c r="C56" s="27" t="s">
        <v>36</v>
      </c>
      <c r="D56" s="27" t="s">
        <v>17</v>
      </c>
      <c r="E56" s="29">
        <v>0</v>
      </c>
      <c r="F56" s="29">
        <v>49.3</v>
      </c>
      <c r="G56" s="29">
        <v>0.33</v>
      </c>
      <c r="H56" s="29">
        <v>1.347</v>
      </c>
      <c r="I56" s="29">
        <v>0.27400000000000002</v>
      </c>
      <c r="J56" s="29">
        <v>0.315</v>
      </c>
      <c r="K56" s="28">
        <v>2.0657633428603801</v>
      </c>
      <c r="L56" s="26">
        <f t="shared" si="2"/>
        <v>2.5666192852556824</v>
      </c>
      <c r="M56" s="26">
        <f t="shared" si="0"/>
        <v>9.4</v>
      </c>
      <c r="N56" s="26">
        <f t="shared" si="1"/>
        <v>1.9</v>
      </c>
    </row>
    <row r="57" spans="1:14">
      <c r="A57" s="27" t="s">
        <v>37</v>
      </c>
      <c r="B57" s="27">
        <v>2210</v>
      </c>
      <c r="C57" s="27" t="s">
        <v>36</v>
      </c>
      <c r="D57" s="27" t="s">
        <v>38</v>
      </c>
      <c r="E57" s="29">
        <v>0</v>
      </c>
      <c r="F57" s="29">
        <v>49.3</v>
      </c>
      <c r="G57" s="29">
        <v>0.33</v>
      </c>
      <c r="H57" s="29">
        <v>1.347</v>
      </c>
      <c r="I57" s="29">
        <v>0.27400000000000002</v>
      </c>
      <c r="J57" s="29">
        <v>0.315</v>
      </c>
      <c r="K57" s="28">
        <v>26.196810103800001</v>
      </c>
      <c r="L57" s="26">
        <f t="shared" si="2"/>
        <v>32.548374070523138</v>
      </c>
      <c r="M57" s="26">
        <f t="shared" si="0"/>
        <v>119.3</v>
      </c>
      <c r="N57" s="26">
        <f t="shared" si="1"/>
        <v>24.3</v>
      </c>
    </row>
    <row r="58" spans="1:14">
      <c r="A58" s="27" t="s">
        <v>37</v>
      </c>
      <c r="B58" s="27">
        <v>2210</v>
      </c>
      <c r="C58" s="27" t="s">
        <v>36</v>
      </c>
      <c r="D58" s="27" t="s">
        <v>17</v>
      </c>
      <c r="E58" s="29">
        <v>0</v>
      </c>
      <c r="F58" s="29">
        <v>49.3</v>
      </c>
      <c r="G58" s="29">
        <v>0.33</v>
      </c>
      <c r="H58" s="29">
        <v>1.347</v>
      </c>
      <c r="I58" s="29">
        <v>0.27400000000000002</v>
      </c>
      <c r="J58" s="29">
        <v>0.315</v>
      </c>
      <c r="K58" s="28">
        <v>2.5387954522731202</v>
      </c>
      <c r="L58" s="26">
        <f t="shared" si="2"/>
        <v>3.1543406904011571</v>
      </c>
      <c r="M58" s="26">
        <f t="shared" si="0"/>
        <v>11.6</v>
      </c>
      <c r="N58" s="26">
        <f t="shared" si="1"/>
        <v>2.4</v>
      </c>
    </row>
    <row r="59" spans="1:14">
      <c r="A59" s="27" t="s">
        <v>37</v>
      </c>
      <c r="B59" s="27">
        <v>2210</v>
      </c>
      <c r="C59" s="27" t="s">
        <v>36</v>
      </c>
      <c r="D59" s="27" t="s">
        <v>17</v>
      </c>
      <c r="E59" s="29">
        <v>0</v>
      </c>
      <c r="F59" s="29">
        <v>49.3</v>
      </c>
      <c r="G59" s="29">
        <v>0.33</v>
      </c>
      <c r="H59" s="29">
        <v>1.347</v>
      </c>
      <c r="I59" s="29">
        <v>0.27400000000000002</v>
      </c>
      <c r="J59" s="29">
        <v>0.315</v>
      </c>
      <c r="K59" s="28">
        <v>12.8175343169</v>
      </c>
      <c r="L59" s="26">
        <f t="shared" si="2"/>
        <v>15.925217610662935</v>
      </c>
      <c r="M59" s="26">
        <f t="shared" si="0"/>
        <v>58.4</v>
      </c>
      <c r="N59" s="26">
        <f t="shared" si="1"/>
        <v>11.9</v>
      </c>
    </row>
    <row r="60" spans="1:14">
      <c r="A60" s="27" t="s">
        <v>37</v>
      </c>
      <c r="B60" s="27">
        <v>2210</v>
      </c>
      <c r="C60" s="27" t="s">
        <v>36</v>
      </c>
      <c r="D60" s="27" t="s">
        <v>17</v>
      </c>
      <c r="E60" s="29">
        <v>0</v>
      </c>
      <c r="F60" s="29">
        <v>49.3</v>
      </c>
      <c r="G60" s="29">
        <v>0.33</v>
      </c>
      <c r="H60" s="29">
        <v>1.347</v>
      </c>
      <c r="I60" s="29">
        <v>0.27400000000000002</v>
      </c>
      <c r="J60" s="29">
        <v>0.315</v>
      </c>
      <c r="K60" s="28">
        <v>5.0133941719865103</v>
      </c>
      <c r="L60" s="26">
        <f t="shared" si="2"/>
        <v>6.2289197893268575</v>
      </c>
      <c r="M60" s="26">
        <f t="shared" si="0"/>
        <v>22.8</v>
      </c>
      <c r="N60" s="26">
        <f t="shared" si="1"/>
        <v>4.5999999999999996</v>
      </c>
    </row>
    <row r="61" spans="1:14">
      <c r="A61" s="27" t="s">
        <v>37</v>
      </c>
      <c r="B61" s="27">
        <v>2210</v>
      </c>
      <c r="C61" s="27" t="s">
        <v>36</v>
      </c>
      <c r="D61" s="27" t="s">
        <v>17</v>
      </c>
      <c r="E61" s="29">
        <v>0</v>
      </c>
      <c r="F61" s="29">
        <v>49.3</v>
      </c>
      <c r="G61" s="29">
        <v>0.33</v>
      </c>
      <c r="H61" s="29">
        <v>1.347</v>
      </c>
      <c r="I61" s="29">
        <v>0.27400000000000002</v>
      </c>
      <c r="J61" s="29">
        <v>0.315</v>
      </c>
      <c r="K61" s="28">
        <v>25.067634872799999</v>
      </c>
      <c r="L61" s="26">
        <f t="shared" si="2"/>
        <v>31.145423953156516</v>
      </c>
      <c r="M61" s="26">
        <f t="shared" si="0"/>
        <v>114.2</v>
      </c>
      <c r="N61" s="26">
        <f t="shared" si="1"/>
        <v>23.2</v>
      </c>
    </row>
    <row r="62" spans="1:14">
      <c r="A62" s="27" t="s">
        <v>37</v>
      </c>
      <c r="B62" s="27">
        <v>2210</v>
      </c>
      <c r="C62" s="27" t="s">
        <v>36</v>
      </c>
      <c r="D62" s="27" t="s">
        <v>17</v>
      </c>
      <c r="E62" s="29">
        <v>0</v>
      </c>
      <c r="F62" s="29">
        <v>49.3</v>
      </c>
      <c r="G62" s="29">
        <v>0.33</v>
      </c>
      <c r="H62" s="29">
        <v>1.347</v>
      </c>
      <c r="I62" s="29">
        <v>0.27400000000000002</v>
      </c>
      <c r="J62" s="29">
        <v>0.315</v>
      </c>
      <c r="K62" s="28">
        <v>5.2979607903963801</v>
      </c>
      <c r="L62" s="26">
        <f t="shared" si="2"/>
        <v>6.5824811850574276</v>
      </c>
      <c r="M62" s="26">
        <f t="shared" si="0"/>
        <v>24.1</v>
      </c>
      <c r="N62" s="26">
        <f t="shared" si="1"/>
        <v>4.9000000000000004</v>
      </c>
    </row>
    <row r="63" spans="1:14">
      <c r="A63" s="27" t="s">
        <v>37</v>
      </c>
      <c r="B63" s="27">
        <v>2210</v>
      </c>
      <c r="C63" s="27" t="s">
        <v>36</v>
      </c>
      <c r="D63" s="27" t="s">
        <v>17</v>
      </c>
      <c r="E63" s="29">
        <v>0</v>
      </c>
      <c r="F63" s="29">
        <v>49.3</v>
      </c>
      <c r="G63" s="29">
        <v>0.33</v>
      </c>
      <c r="H63" s="29">
        <v>1.347</v>
      </c>
      <c r="I63" s="29">
        <v>0.27400000000000002</v>
      </c>
      <c r="J63" s="29">
        <v>0.315</v>
      </c>
      <c r="K63" s="28">
        <v>17.8742074255</v>
      </c>
      <c r="L63" s="26">
        <f t="shared" si="2"/>
        <v>22.207909558229243</v>
      </c>
      <c r="M63" s="26">
        <f t="shared" si="0"/>
        <v>81.400000000000006</v>
      </c>
      <c r="N63" s="26">
        <f t="shared" si="1"/>
        <v>16.600000000000001</v>
      </c>
    </row>
    <row r="64" spans="1:14">
      <c r="A64" s="27" t="s">
        <v>37</v>
      </c>
      <c r="B64" s="27">
        <v>2210</v>
      </c>
      <c r="C64" s="27" t="s">
        <v>36</v>
      </c>
      <c r="D64" s="27" t="s">
        <v>17</v>
      </c>
      <c r="E64" s="29">
        <v>0</v>
      </c>
      <c r="F64" s="29">
        <v>49.3</v>
      </c>
      <c r="G64" s="29">
        <v>0.33</v>
      </c>
      <c r="H64" s="29">
        <v>1.347</v>
      </c>
      <c r="I64" s="29">
        <v>0.27400000000000002</v>
      </c>
      <c r="J64" s="29">
        <v>0.315</v>
      </c>
      <c r="K64" s="28">
        <v>5.6803954948360502</v>
      </c>
      <c r="L64" s="26">
        <f t="shared" si="2"/>
        <v>7.0576393347837092</v>
      </c>
      <c r="M64" s="26">
        <f t="shared" si="0"/>
        <v>25.9</v>
      </c>
      <c r="N64" s="26">
        <f t="shared" si="1"/>
        <v>5.3</v>
      </c>
    </row>
    <row r="65" spans="1:14">
      <c r="A65" s="27" t="s">
        <v>37</v>
      </c>
      <c r="B65" s="27">
        <v>2210</v>
      </c>
      <c r="C65" s="27" t="s">
        <v>36</v>
      </c>
      <c r="D65" s="27" t="s">
        <v>17</v>
      </c>
      <c r="E65" s="29">
        <v>0</v>
      </c>
      <c r="F65" s="29">
        <v>49.3</v>
      </c>
      <c r="G65" s="29">
        <v>0.33</v>
      </c>
      <c r="H65" s="29">
        <v>1.347</v>
      </c>
      <c r="I65" s="29">
        <v>0.27400000000000002</v>
      </c>
      <c r="J65" s="29">
        <v>0.315</v>
      </c>
      <c r="K65" s="28">
        <v>4.45774682251961</v>
      </c>
      <c r="L65" s="26">
        <f t="shared" si="2"/>
        <v>5.5385526144653658</v>
      </c>
      <c r="M65" s="26">
        <f t="shared" si="0"/>
        <v>20.3</v>
      </c>
      <c r="N65" s="26">
        <f t="shared" si="1"/>
        <v>4.0999999999999996</v>
      </c>
    </row>
    <row r="66" spans="1:14">
      <c r="A66" s="27" t="s">
        <v>37</v>
      </c>
      <c r="B66" s="27">
        <v>2210</v>
      </c>
      <c r="C66" s="27" t="s">
        <v>36</v>
      </c>
      <c r="D66" s="27" t="s">
        <v>38</v>
      </c>
      <c r="E66" s="29">
        <v>0</v>
      </c>
      <c r="F66" s="29">
        <v>49.3</v>
      </c>
      <c r="G66" s="29">
        <v>0.33</v>
      </c>
      <c r="H66" s="29">
        <v>1.347</v>
      </c>
      <c r="I66" s="29">
        <v>0.27400000000000002</v>
      </c>
      <c r="J66" s="29">
        <v>0.315</v>
      </c>
      <c r="K66" s="28">
        <v>96.085900330599998</v>
      </c>
      <c r="L66" s="26">
        <f t="shared" si="2"/>
        <v>119.38246734894331</v>
      </c>
      <c r="M66" s="26">
        <f t="shared" si="0"/>
        <v>437.6</v>
      </c>
      <c r="N66" s="26">
        <f t="shared" si="1"/>
        <v>89</v>
      </c>
    </row>
    <row r="67" spans="1:14">
      <c r="A67" s="27" t="s">
        <v>37</v>
      </c>
      <c r="B67" s="27">
        <v>2210</v>
      </c>
      <c r="C67" s="27" t="s">
        <v>36</v>
      </c>
      <c r="D67" s="27" t="s">
        <v>38</v>
      </c>
      <c r="E67" s="29">
        <v>0</v>
      </c>
      <c r="F67" s="29">
        <v>49.3</v>
      </c>
      <c r="G67" s="29">
        <v>0.33</v>
      </c>
      <c r="H67" s="29">
        <v>1.347</v>
      </c>
      <c r="I67" s="29">
        <v>0.27400000000000002</v>
      </c>
      <c r="J67" s="29">
        <v>0.315</v>
      </c>
      <c r="K67" s="28">
        <v>19.760865827100002</v>
      </c>
      <c r="L67" s="26">
        <f t="shared" si="2"/>
        <v>24.551998901750672</v>
      </c>
      <c r="M67" s="26">
        <f t="shared" ref="M67:M130" si="3">ROUND(2.721*H67*L67,1)</f>
        <v>90</v>
      </c>
      <c r="N67" s="26">
        <f t="shared" ref="N67:N130" si="4">ROUND((2.721*I67*L67)+(E67*K67),1)</f>
        <v>18.3</v>
      </c>
    </row>
    <row r="68" spans="1:14">
      <c r="A68" s="27" t="s">
        <v>37</v>
      </c>
      <c r="B68" s="27">
        <v>2210</v>
      </c>
      <c r="C68" s="27" t="s">
        <v>36</v>
      </c>
      <c r="D68" s="27" t="s">
        <v>17</v>
      </c>
      <c r="E68" s="29">
        <v>0</v>
      </c>
      <c r="F68" s="29">
        <v>49.3</v>
      </c>
      <c r="G68" s="29">
        <v>0.33</v>
      </c>
      <c r="H68" s="29">
        <v>1.347</v>
      </c>
      <c r="I68" s="29">
        <v>0.27400000000000002</v>
      </c>
      <c r="J68" s="29">
        <v>0.315</v>
      </c>
      <c r="K68" s="28">
        <v>6.6176789947518504</v>
      </c>
      <c r="L68" s="26">
        <f t="shared" ref="L68:L131" si="5">((F68*J68*K68/12)+(G68*K68))*0.765</f>
        <v>8.222172491473783</v>
      </c>
      <c r="M68" s="26">
        <f t="shared" si="3"/>
        <v>30.1</v>
      </c>
      <c r="N68" s="26">
        <f t="shared" si="4"/>
        <v>6.1</v>
      </c>
    </row>
    <row r="69" spans="1:14">
      <c r="A69" s="27" t="s">
        <v>37</v>
      </c>
      <c r="B69" s="27">
        <v>2210</v>
      </c>
      <c r="C69" s="27" t="s">
        <v>36</v>
      </c>
      <c r="D69" s="27" t="s">
        <v>17</v>
      </c>
      <c r="E69" s="29">
        <v>0</v>
      </c>
      <c r="F69" s="29">
        <v>49.3</v>
      </c>
      <c r="G69" s="29">
        <v>0.33</v>
      </c>
      <c r="H69" s="29">
        <v>1.347</v>
      </c>
      <c r="I69" s="29">
        <v>0.27400000000000002</v>
      </c>
      <c r="J69" s="29">
        <v>0.315</v>
      </c>
      <c r="K69" s="28">
        <v>23.2917383638</v>
      </c>
      <c r="L69" s="26">
        <f t="shared" si="5"/>
        <v>28.93895134613161</v>
      </c>
      <c r="M69" s="26">
        <f t="shared" si="3"/>
        <v>106.1</v>
      </c>
      <c r="N69" s="26">
        <f t="shared" si="4"/>
        <v>21.6</v>
      </c>
    </row>
    <row r="70" spans="1:14">
      <c r="A70" s="27" t="s">
        <v>37</v>
      </c>
      <c r="B70" s="27">
        <v>2210</v>
      </c>
      <c r="C70" s="27" t="s">
        <v>36</v>
      </c>
      <c r="D70" s="27" t="s">
        <v>17</v>
      </c>
      <c r="E70" s="29">
        <v>0</v>
      </c>
      <c r="F70" s="29">
        <v>49.3</v>
      </c>
      <c r="G70" s="29">
        <v>0.33</v>
      </c>
      <c r="H70" s="29">
        <v>1.347</v>
      </c>
      <c r="I70" s="29">
        <v>0.27400000000000002</v>
      </c>
      <c r="J70" s="29">
        <v>0.315</v>
      </c>
      <c r="K70" s="28">
        <v>22.367843656000002</v>
      </c>
      <c r="L70" s="26">
        <f t="shared" si="5"/>
        <v>27.791053169517767</v>
      </c>
      <c r="M70" s="26">
        <f t="shared" si="3"/>
        <v>101.9</v>
      </c>
      <c r="N70" s="26">
        <f t="shared" si="4"/>
        <v>20.7</v>
      </c>
    </row>
    <row r="71" spans="1:14">
      <c r="A71" s="27" t="s">
        <v>37</v>
      </c>
      <c r="B71" s="27">
        <v>2210</v>
      </c>
      <c r="C71" s="27" t="s">
        <v>36</v>
      </c>
      <c r="D71" s="27" t="s">
        <v>18</v>
      </c>
      <c r="E71" s="29">
        <v>0</v>
      </c>
      <c r="F71" s="29">
        <v>49.3</v>
      </c>
      <c r="G71" s="29">
        <v>0.33</v>
      </c>
      <c r="H71" s="29">
        <v>1.347</v>
      </c>
      <c r="I71" s="29">
        <v>0.27400000000000002</v>
      </c>
      <c r="J71" s="29">
        <v>0.315</v>
      </c>
      <c r="K71" s="28">
        <v>6.9152812383622999</v>
      </c>
      <c r="L71" s="26">
        <f t="shared" si="5"/>
        <v>8.5919300730602046</v>
      </c>
      <c r="M71" s="26">
        <f t="shared" si="3"/>
        <v>31.5</v>
      </c>
      <c r="N71" s="26">
        <f t="shared" si="4"/>
        <v>6.4</v>
      </c>
    </row>
    <row r="72" spans="1:14">
      <c r="A72" s="27" t="s">
        <v>37</v>
      </c>
      <c r="B72" s="27">
        <v>2210</v>
      </c>
      <c r="C72" s="27" t="s">
        <v>36</v>
      </c>
      <c r="D72" s="27" t="s">
        <v>17</v>
      </c>
      <c r="E72" s="29">
        <v>0</v>
      </c>
      <c r="F72" s="29">
        <v>49.3</v>
      </c>
      <c r="G72" s="29">
        <v>0.33</v>
      </c>
      <c r="H72" s="29">
        <v>1.347</v>
      </c>
      <c r="I72" s="29">
        <v>0.27400000000000002</v>
      </c>
      <c r="J72" s="29">
        <v>0.315</v>
      </c>
      <c r="K72" s="28">
        <v>3.2134245152321301</v>
      </c>
      <c r="L72" s="26">
        <f t="shared" si="5"/>
        <v>3.992537364463058</v>
      </c>
      <c r="M72" s="26">
        <f t="shared" si="3"/>
        <v>14.6</v>
      </c>
      <c r="N72" s="26">
        <f t="shared" si="4"/>
        <v>3</v>
      </c>
    </row>
    <row r="73" spans="1:14">
      <c r="A73" s="27" t="s">
        <v>37</v>
      </c>
      <c r="B73" s="27">
        <v>2210</v>
      </c>
      <c r="C73" s="27" t="s">
        <v>36</v>
      </c>
      <c r="D73" s="27" t="s">
        <v>38</v>
      </c>
      <c r="E73" s="29">
        <v>0</v>
      </c>
      <c r="F73" s="29">
        <v>49.3</v>
      </c>
      <c r="G73" s="29">
        <v>0.33</v>
      </c>
      <c r="H73" s="29">
        <v>1.347</v>
      </c>
      <c r="I73" s="29">
        <v>0.27400000000000002</v>
      </c>
      <c r="J73" s="29">
        <v>0.315</v>
      </c>
      <c r="K73" s="28">
        <v>32.5261286888</v>
      </c>
      <c r="L73" s="26">
        <f t="shared" si="5"/>
        <v>40.412271548873434</v>
      </c>
      <c r="M73" s="26">
        <f t="shared" si="3"/>
        <v>148.1</v>
      </c>
      <c r="N73" s="26">
        <f t="shared" si="4"/>
        <v>30.1</v>
      </c>
    </row>
    <row r="74" spans="1:14">
      <c r="A74" s="27" t="s">
        <v>37</v>
      </c>
      <c r="B74" s="27">
        <v>2210</v>
      </c>
      <c r="C74" s="27" t="s">
        <v>36</v>
      </c>
      <c r="D74" s="27" t="s">
        <v>19</v>
      </c>
      <c r="E74" s="29">
        <v>0</v>
      </c>
      <c r="F74" s="29">
        <v>49.3</v>
      </c>
      <c r="G74" s="29">
        <v>0.33</v>
      </c>
      <c r="H74" s="29">
        <v>1.347</v>
      </c>
      <c r="I74" s="29">
        <v>0.27400000000000002</v>
      </c>
      <c r="J74" s="29">
        <v>0.315</v>
      </c>
      <c r="K74" s="28">
        <v>17.5006685894</v>
      </c>
      <c r="L74" s="26">
        <f t="shared" si="5"/>
        <v>21.743804130160846</v>
      </c>
      <c r="M74" s="26">
        <f t="shared" si="3"/>
        <v>79.7</v>
      </c>
      <c r="N74" s="26">
        <f t="shared" si="4"/>
        <v>16.2</v>
      </c>
    </row>
    <row r="75" spans="1:14">
      <c r="A75" s="27" t="s">
        <v>37</v>
      </c>
      <c r="B75" s="27">
        <v>2210</v>
      </c>
      <c r="C75" s="27" t="s">
        <v>36</v>
      </c>
      <c r="D75" s="27" t="s">
        <v>19</v>
      </c>
      <c r="E75" s="29">
        <v>0</v>
      </c>
      <c r="F75" s="29">
        <v>49.3</v>
      </c>
      <c r="G75" s="29">
        <v>0.33</v>
      </c>
      <c r="H75" s="29">
        <v>1.347</v>
      </c>
      <c r="I75" s="29">
        <v>0.27400000000000002</v>
      </c>
      <c r="J75" s="29">
        <v>0.315</v>
      </c>
      <c r="K75" s="28">
        <v>22.796219839799999</v>
      </c>
      <c r="L75" s="26">
        <f t="shared" si="5"/>
        <v>28.32329156869611</v>
      </c>
      <c r="M75" s="26">
        <f t="shared" si="3"/>
        <v>103.8</v>
      </c>
      <c r="N75" s="26">
        <f t="shared" si="4"/>
        <v>21.1</v>
      </c>
    </row>
    <row r="76" spans="1:14">
      <c r="A76" s="27" t="s">
        <v>37</v>
      </c>
      <c r="B76" s="27">
        <v>2210</v>
      </c>
      <c r="C76" s="27" t="s">
        <v>36</v>
      </c>
      <c r="D76" s="27" t="s">
        <v>17</v>
      </c>
      <c r="E76" s="29">
        <v>0</v>
      </c>
      <c r="F76" s="29">
        <v>49.3</v>
      </c>
      <c r="G76" s="29">
        <v>0.33</v>
      </c>
      <c r="H76" s="29">
        <v>1.347</v>
      </c>
      <c r="I76" s="29">
        <v>0.27400000000000002</v>
      </c>
      <c r="J76" s="29">
        <v>0.315</v>
      </c>
      <c r="K76" s="28">
        <v>269.07363748199998</v>
      </c>
      <c r="L76" s="26">
        <f t="shared" si="5"/>
        <v>334.31205442872169</v>
      </c>
      <c r="M76" s="26">
        <f t="shared" si="3"/>
        <v>1225.3</v>
      </c>
      <c r="N76" s="26">
        <f t="shared" si="4"/>
        <v>249.2</v>
      </c>
    </row>
    <row r="77" spans="1:14">
      <c r="A77" s="27" t="s">
        <v>37</v>
      </c>
      <c r="B77" s="27">
        <v>2210</v>
      </c>
      <c r="C77" s="27" t="s">
        <v>36</v>
      </c>
      <c r="D77" s="27" t="s">
        <v>17</v>
      </c>
      <c r="E77" s="29">
        <v>0</v>
      </c>
      <c r="F77" s="29">
        <v>49.3</v>
      </c>
      <c r="G77" s="29">
        <v>0.33</v>
      </c>
      <c r="H77" s="29">
        <v>1.347</v>
      </c>
      <c r="I77" s="29">
        <v>0.27400000000000002</v>
      </c>
      <c r="J77" s="29">
        <v>0.315</v>
      </c>
      <c r="K77" s="28">
        <v>81.575042389000004</v>
      </c>
      <c r="L77" s="26">
        <f t="shared" si="5"/>
        <v>101.35337027582649</v>
      </c>
      <c r="M77" s="26">
        <f t="shared" si="3"/>
        <v>371.5</v>
      </c>
      <c r="N77" s="26">
        <f t="shared" si="4"/>
        <v>75.599999999999994</v>
      </c>
    </row>
    <row r="78" spans="1:14">
      <c r="A78" s="27" t="s">
        <v>37</v>
      </c>
      <c r="B78" s="27">
        <v>2210</v>
      </c>
      <c r="C78" s="27" t="s">
        <v>36</v>
      </c>
      <c r="D78" s="27" t="s">
        <v>17</v>
      </c>
      <c r="E78" s="29">
        <v>0</v>
      </c>
      <c r="F78" s="29">
        <v>49.3</v>
      </c>
      <c r="G78" s="29">
        <v>0.33</v>
      </c>
      <c r="H78" s="29">
        <v>1.347</v>
      </c>
      <c r="I78" s="29">
        <v>0.27400000000000002</v>
      </c>
      <c r="J78" s="29">
        <v>0.315</v>
      </c>
      <c r="K78" s="28">
        <v>5.2825587456841196</v>
      </c>
      <c r="L78" s="26">
        <f t="shared" si="5"/>
        <v>6.5633448279681774</v>
      </c>
      <c r="M78" s="26">
        <f t="shared" si="3"/>
        <v>24.1</v>
      </c>
      <c r="N78" s="26">
        <f t="shared" si="4"/>
        <v>4.9000000000000004</v>
      </c>
    </row>
    <row r="79" spans="1:14">
      <c r="A79" s="27" t="s">
        <v>37</v>
      </c>
      <c r="B79" s="27">
        <v>2210</v>
      </c>
      <c r="C79" s="27" t="s">
        <v>36</v>
      </c>
      <c r="D79" s="27" t="s">
        <v>17</v>
      </c>
      <c r="E79" s="29">
        <v>0</v>
      </c>
      <c r="F79" s="29">
        <v>49.3</v>
      </c>
      <c r="G79" s="29">
        <v>0.33</v>
      </c>
      <c r="H79" s="29">
        <v>1.347</v>
      </c>
      <c r="I79" s="29">
        <v>0.27400000000000002</v>
      </c>
      <c r="J79" s="29">
        <v>0.315</v>
      </c>
      <c r="K79" s="28">
        <v>16.9878030705</v>
      </c>
      <c r="L79" s="26">
        <f t="shared" si="5"/>
        <v>21.106591481334998</v>
      </c>
      <c r="M79" s="26">
        <f t="shared" si="3"/>
        <v>77.400000000000006</v>
      </c>
      <c r="N79" s="26">
        <f t="shared" si="4"/>
        <v>15.7</v>
      </c>
    </row>
    <row r="80" spans="1:14">
      <c r="A80" s="27" t="s">
        <v>37</v>
      </c>
      <c r="B80" s="27">
        <v>2210</v>
      </c>
      <c r="C80" s="27" t="s">
        <v>36</v>
      </c>
      <c r="D80" s="27" t="s">
        <v>17</v>
      </c>
      <c r="E80" s="29">
        <v>0</v>
      </c>
      <c r="F80" s="29">
        <v>49.3</v>
      </c>
      <c r="G80" s="29">
        <v>0.33</v>
      </c>
      <c r="H80" s="29">
        <v>1.347</v>
      </c>
      <c r="I80" s="29">
        <v>0.27400000000000002</v>
      </c>
      <c r="J80" s="29">
        <v>0.315</v>
      </c>
      <c r="K80" s="28">
        <v>8.4644879057367906</v>
      </c>
      <c r="L80" s="26">
        <f t="shared" si="5"/>
        <v>10.516750611227145</v>
      </c>
      <c r="M80" s="26">
        <f t="shared" si="3"/>
        <v>38.5</v>
      </c>
      <c r="N80" s="26">
        <f t="shared" si="4"/>
        <v>7.8</v>
      </c>
    </row>
    <row r="81" spans="1:14">
      <c r="A81" s="27" t="s">
        <v>37</v>
      </c>
      <c r="B81" s="27">
        <v>2210</v>
      </c>
      <c r="C81" s="27" t="s">
        <v>36</v>
      </c>
      <c r="D81" s="27" t="s">
        <v>17</v>
      </c>
      <c r="E81" s="29">
        <v>0</v>
      </c>
      <c r="F81" s="29">
        <v>49.3</v>
      </c>
      <c r="G81" s="29">
        <v>0.33</v>
      </c>
      <c r="H81" s="29">
        <v>1.347</v>
      </c>
      <c r="I81" s="29">
        <v>0.27400000000000002</v>
      </c>
      <c r="J81" s="29">
        <v>0.315</v>
      </c>
      <c r="K81" s="28">
        <v>11.9859190786</v>
      </c>
      <c r="L81" s="26">
        <f t="shared" si="5"/>
        <v>14.891972580001388</v>
      </c>
      <c r="M81" s="26">
        <f t="shared" si="3"/>
        <v>54.6</v>
      </c>
      <c r="N81" s="26">
        <f t="shared" si="4"/>
        <v>11.1</v>
      </c>
    </row>
    <row r="82" spans="1:14">
      <c r="A82" s="27" t="s">
        <v>37</v>
      </c>
      <c r="B82" s="27">
        <v>2210</v>
      </c>
      <c r="C82" s="27" t="s">
        <v>36</v>
      </c>
      <c r="D82" s="27" t="s">
        <v>17</v>
      </c>
      <c r="E82" s="29">
        <v>0</v>
      </c>
      <c r="F82" s="29">
        <v>49.3</v>
      </c>
      <c r="G82" s="29">
        <v>0.33</v>
      </c>
      <c r="H82" s="29">
        <v>1.347</v>
      </c>
      <c r="I82" s="29">
        <v>0.27400000000000002</v>
      </c>
      <c r="J82" s="29">
        <v>0.315</v>
      </c>
      <c r="K82" s="28">
        <v>17.434505848299999</v>
      </c>
      <c r="L82" s="26">
        <f t="shared" si="5"/>
        <v>21.661599860315729</v>
      </c>
      <c r="M82" s="26">
        <f t="shared" si="3"/>
        <v>79.400000000000006</v>
      </c>
      <c r="N82" s="26">
        <f t="shared" si="4"/>
        <v>16.100000000000001</v>
      </c>
    </row>
    <row r="83" spans="1:14">
      <c r="A83" s="27" t="s">
        <v>37</v>
      </c>
      <c r="B83" s="27">
        <v>2210</v>
      </c>
      <c r="C83" s="27" t="s">
        <v>36</v>
      </c>
      <c r="D83" s="27" t="s">
        <v>39</v>
      </c>
      <c r="E83" s="29">
        <v>0</v>
      </c>
      <c r="F83" s="29">
        <v>49.3</v>
      </c>
      <c r="G83" s="29">
        <v>0.33</v>
      </c>
      <c r="H83" s="29">
        <v>1.347</v>
      </c>
      <c r="I83" s="29">
        <v>0.27400000000000002</v>
      </c>
      <c r="J83" s="29">
        <v>0.315</v>
      </c>
      <c r="K83" s="28">
        <v>8.1615366259383997</v>
      </c>
      <c r="L83" s="26">
        <f t="shared" si="5"/>
        <v>10.140347089540686</v>
      </c>
      <c r="M83" s="26">
        <f t="shared" si="3"/>
        <v>37.200000000000003</v>
      </c>
      <c r="N83" s="26">
        <f t="shared" si="4"/>
        <v>7.6</v>
      </c>
    </row>
    <row r="84" spans="1:14">
      <c r="A84" s="27" t="s">
        <v>37</v>
      </c>
      <c r="B84" s="27">
        <v>2210</v>
      </c>
      <c r="C84" s="27" t="s">
        <v>36</v>
      </c>
      <c r="D84" s="27" t="s">
        <v>39</v>
      </c>
      <c r="E84" s="29">
        <v>0</v>
      </c>
      <c r="F84" s="29">
        <v>49.3</v>
      </c>
      <c r="G84" s="29">
        <v>0.33</v>
      </c>
      <c r="H84" s="29">
        <v>1.347</v>
      </c>
      <c r="I84" s="29">
        <v>0.27400000000000002</v>
      </c>
      <c r="J84" s="29">
        <v>0.315</v>
      </c>
      <c r="K84" s="28">
        <v>10.865420715899999</v>
      </c>
      <c r="L84" s="26">
        <f t="shared" si="5"/>
        <v>13.49980308646148</v>
      </c>
      <c r="M84" s="26">
        <f t="shared" si="3"/>
        <v>49.5</v>
      </c>
      <c r="N84" s="26">
        <f t="shared" si="4"/>
        <v>10.1</v>
      </c>
    </row>
    <row r="85" spans="1:14">
      <c r="A85" s="27" t="s">
        <v>37</v>
      </c>
      <c r="B85" s="27">
        <v>2210</v>
      </c>
      <c r="C85" s="27" t="s">
        <v>36</v>
      </c>
      <c r="D85" s="27" t="s">
        <v>38</v>
      </c>
      <c r="E85" s="29">
        <v>0</v>
      </c>
      <c r="F85" s="29">
        <v>49.3</v>
      </c>
      <c r="G85" s="29">
        <v>0.33</v>
      </c>
      <c r="H85" s="29">
        <v>1.347</v>
      </c>
      <c r="I85" s="29">
        <v>0.27400000000000002</v>
      </c>
      <c r="J85" s="29">
        <v>0.315</v>
      </c>
      <c r="K85" s="28">
        <v>21.163967107000001</v>
      </c>
      <c r="L85" s="26">
        <f t="shared" si="5"/>
        <v>26.295289979407123</v>
      </c>
      <c r="M85" s="26">
        <f t="shared" si="3"/>
        <v>96.4</v>
      </c>
      <c r="N85" s="26">
        <f t="shared" si="4"/>
        <v>19.600000000000001</v>
      </c>
    </row>
    <row r="86" spans="1:14">
      <c r="A86" s="27" t="s">
        <v>37</v>
      </c>
      <c r="B86" s="27">
        <v>2210</v>
      </c>
      <c r="C86" s="27" t="s">
        <v>36</v>
      </c>
      <c r="D86" s="27" t="s">
        <v>17</v>
      </c>
      <c r="E86" s="29">
        <v>0</v>
      </c>
      <c r="F86" s="29">
        <v>49.3</v>
      </c>
      <c r="G86" s="29">
        <v>0.33</v>
      </c>
      <c r="H86" s="29">
        <v>1.347</v>
      </c>
      <c r="I86" s="29">
        <v>0.27400000000000002</v>
      </c>
      <c r="J86" s="29">
        <v>0.315</v>
      </c>
      <c r="K86" s="28">
        <v>87.110560646500005</v>
      </c>
      <c r="L86" s="26">
        <f t="shared" si="5"/>
        <v>108.23100607214757</v>
      </c>
      <c r="M86" s="26">
        <f t="shared" si="3"/>
        <v>396.7</v>
      </c>
      <c r="N86" s="26">
        <f t="shared" si="4"/>
        <v>80.7</v>
      </c>
    </row>
    <row r="87" spans="1:14">
      <c r="A87" s="27" t="s">
        <v>37</v>
      </c>
      <c r="B87" s="27">
        <v>2210</v>
      </c>
      <c r="C87" s="27" t="s">
        <v>36</v>
      </c>
      <c r="D87" s="27" t="s">
        <v>17</v>
      </c>
      <c r="E87" s="29">
        <v>0</v>
      </c>
      <c r="F87" s="29">
        <v>49.3</v>
      </c>
      <c r="G87" s="29">
        <v>0.33</v>
      </c>
      <c r="H87" s="29">
        <v>1.347</v>
      </c>
      <c r="I87" s="29">
        <v>0.27400000000000002</v>
      </c>
      <c r="J87" s="29">
        <v>0.315</v>
      </c>
      <c r="K87" s="28">
        <v>3.1805693505041202</v>
      </c>
      <c r="L87" s="26">
        <f t="shared" si="5"/>
        <v>3.9517162802364405</v>
      </c>
      <c r="M87" s="26">
        <f t="shared" si="3"/>
        <v>14.5</v>
      </c>
      <c r="N87" s="26">
        <f t="shared" si="4"/>
        <v>2.9</v>
      </c>
    </row>
    <row r="88" spans="1:14">
      <c r="A88" s="27" t="s">
        <v>37</v>
      </c>
      <c r="B88" s="27">
        <v>2210</v>
      </c>
      <c r="C88" s="27" t="s">
        <v>36</v>
      </c>
      <c r="D88" s="27" t="s">
        <v>19</v>
      </c>
      <c r="E88" s="29">
        <v>0</v>
      </c>
      <c r="F88" s="29">
        <v>49.3</v>
      </c>
      <c r="G88" s="29">
        <v>0.33</v>
      </c>
      <c r="H88" s="29">
        <v>1.347</v>
      </c>
      <c r="I88" s="29">
        <v>0.27400000000000002</v>
      </c>
      <c r="J88" s="29">
        <v>0.315</v>
      </c>
      <c r="K88" s="28">
        <v>11.1124376834</v>
      </c>
      <c r="L88" s="26">
        <f t="shared" si="5"/>
        <v>13.806710707202297</v>
      </c>
      <c r="M88" s="26">
        <f t="shared" si="3"/>
        <v>50.6</v>
      </c>
      <c r="N88" s="26">
        <f t="shared" si="4"/>
        <v>10.3</v>
      </c>
    </row>
    <row r="89" spans="1:14">
      <c r="A89" s="27" t="s">
        <v>37</v>
      </c>
      <c r="B89" s="27">
        <v>2210</v>
      </c>
      <c r="C89" s="27" t="s">
        <v>36</v>
      </c>
      <c r="D89" s="27" t="s">
        <v>17</v>
      </c>
      <c r="E89" s="29">
        <v>0</v>
      </c>
      <c r="F89" s="29">
        <v>49.3</v>
      </c>
      <c r="G89" s="29">
        <v>0.33</v>
      </c>
      <c r="H89" s="29">
        <v>1.347</v>
      </c>
      <c r="I89" s="29">
        <v>0.27400000000000002</v>
      </c>
      <c r="J89" s="29">
        <v>0.315</v>
      </c>
      <c r="K89" s="28">
        <v>44.381543277900001</v>
      </c>
      <c r="L89" s="26">
        <f t="shared" si="5"/>
        <v>55.142098091807789</v>
      </c>
      <c r="M89" s="26">
        <f t="shared" si="3"/>
        <v>202.1</v>
      </c>
      <c r="N89" s="26">
        <f t="shared" si="4"/>
        <v>41.1</v>
      </c>
    </row>
    <row r="90" spans="1:14">
      <c r="A90" s="27" t="s">
        <v>37</v>
      </c>
      <c r="B90" s="27">
        <v>2210</v>
      </c>
      <c r="C90" s="27" t="s">
        <v>36</v>
      </c>
      <c r="D90" s="27" t="s">
        <v>38</v>
      </c>
      <c r="E90" s="29">
        <v>0</v>
      </c>
      <c r="F90" s="29">
        <v>49.3</v>
      </c>
      <c r="G90" s="29">
        <v>0.33</v>
      </c>
      <c r="H90" s="29">
        <v>1.347</v>
      </c>
      <c r="I90" s="29">
        <v>0.27400000000000002</v>
      </c>
      <c r="J90" s="29">
        <v>0.315</v>
      </c>
      <c r="K90" s="28">
        <v>13.4055803173</v>
      </c>
      <c r="L90" s="26">
        <f t="shared" si="5"/>
        <v>16.655838671618667</v>
      </c>
      <c r="M90" s="26">
        <f t="shared" si="3"/>
        <v>61</v>
      </c>
      <c r="N90" s="26">
        <f t="shared" si="4"/>
        <v>12.4</v>
      </c>
    </row>
    <row r="91" spans="1:14">
      <c r="A91" s="27" t="s">
        <v>37</v>
      </c>
      <c r="B91" s="27">
        <v>2210</v>
      </c>
      <c r="C91" s="27" t="s">
        <v>36</v>
      </c>
      <c r="D91" s="27" t="s">
        <v>17</v>
      </c>
      <c r="E91" s="29">
        <v>0</v>
      </c>
      <c r="F91" s="29">
        <v>49.3</v>
      </c>
      <c r="G91" s="29">
        <v>0.33</v>
      </c>
      <c r="H91" s="29">
        <v>1.347</v>
      </c>
      <c r="I91" s="29">
        <v>0.27400000000000002</v>
      </c>
      <c r="J91" s="29">
        <v>0.315</v>
      </c>
      <c r="K91" s="28">
        <v>6.2272628297165102</v>
      </c>
      <c r="L91" s="26">
        <f t="shared" si="5"/>
        <v>7.7370977311346945</v>
      </c>
      <c r="M91" s="26">
        <f t="shared" si="3"/>
        <v>28.4</v>
      </c>
      <c r="N91" s="26">
        <f t="shared" si="4"/>
        <v>5.8</v>
      </c>
    </row>
    <row r="92" spans="1:14">
      <c r="A92" s="27" t="s">
        <v>37</v>
      </c>
      <c r="B92" s="27">
        <v>2210</v>
      </c>
      <c r="C92" s="27" t="s">
        <v>36</v>
      </c>
      <c r="D92" s="27" t="s">
        <v>17</v>
      </c>
      <c r="E92" s="29">
        <v>0</v>
      </c>
      <c r="F92" s="29">
        <v>49.3</v>
      </c>
      <c r="G92" s="29">
        <v>0.33</v>
      </c>
      <c r="H92" s="29">
        <v>1.347</v>
      </c>
      <c r="I92" s="29">
        <v>0.27400000000000002</v>
      </c>
      <c r="J92" s="29">
        <v>0.315</v>
      </c>
      <c r="K92" s="28">
        <v>2.22362756447624</v>
      </c>
      <c r="L92" s="26">
        <f t="shared" si="5"/>
        <v>2.7627585753885544</v>
      </c>
      <c r="M92" s="26">
        <f t="shared" si="3"/>
        <v>10.1</v>
      </c>
      <c r="N92" s="26">
        <f t="shared" si="4"/>
        <v>2.1</v>
      </c>
    </row>
    <row r="93" spans="1:14">
      <c r="A93" s="27" t="s">
        <v>37</v>
      </c>
      <c r="B93" s="27">
        <v>2210</v>
      </c>
      <c r="C93" s="27" t="s">
        <v>36</v>
      </c>
      <c r="D93" s="27" t="s">
        <v>17</v>
      </c>
      <c r="E93" s="29">
        <v>0</v>
      </c>
      <c r="F93" s="29">
        <v>49.3</v>
      </c>
      <c r="G93" s="29">
        <v>0.33</v>
      </c>
      <c r="H93" s="29">
        <v>1.347</v>
      </c>
      <c r="I93" s="29">
        <v>0.27400000000000002</v>
      </c>
      <c r="J93" s="29">
        <v>0.315</v>
      </c>
      <c r="K93" s="28">
        <v>37.714405516100001</v>
      </c>
      <c r="L93" s="26">
        <f t="shared" si="5"/>
        <v>46.858475277009475</v>
      </c>
      <c r="M93" s="26">
        <f t="shared" si="3"/>
        <v>171.7</v>
      </c>
      <c r="N93" s="26">
        <f t="shared" si="4"/>
        <v>34.9</v>
      </c>
    </row>
    <row r="94" spans="1:14">
      <c r="A94" s="27" t="s">
        <v>37</v>
      </c>
      <c r="B94" s="27">
        <v>2210</v>
      </c>
      <c r="C94" s="27" t="s">
        <v>36</v>
      </c>
      <c r="D94" s="27" t="s">
        <v>17</v>
      </c>
      <c r="E94" s="29">
        <v>0</v>
      </c>
      <c r="F94" s="29">
        <v>49.3</v>
      </c>
      <c r="G94" s="29">
        <v>0.33</v>
      </c>
      <c r="H94" s="29">
        <v>1.347</v>
      </c>
      <c r="I94" s="29">
        <v>0.27400000000000002</v>
      </c>
      <c r="J94" s="29">
        <v>0.315</v>
      </c>
      <c r="K94" s="28">
        <v>75.840047975700003</v>
      </c>
      <c r="L94" s="26">
        <f t="shared" si="5"/>
        <v>94.227894207678318</v>
      </c>
      <c r="M94" s="26">
        <f t="shared" si="3"/>
        <v>345.4</v>
      </c>
      <c r="N94" s="26">
        <f t="shared" si="4"/>
        <v>70.3</v>
      </c>
    </row>
    <row r="95" spans="1:14">
      <c r="A95" s="27" t="s">
        <v>37</v>
      </c>
      <c r="B95" s="27">
        <v>2210</v>
      </c>
      <c r="C95" s="27" t="s">
        <v>36</v>
      </c>
      <c r="D95" s="27" t="s">
        <v>17</v>
      </c>
      <c r="E95" s="29">
        <v>0</v>
      </c>
      <c r="F95" s="29">
        <v>49.3</v>
      </c>
      <c r="G95" s="29">
        <v>0.33</v>
      </c>
      <c r="H95" s="29">
        <v>1.347</v>
      </c>
      <c r="I95" s="29">
        <v>0.27400000000000002</v>
      </c>
      <c r="J95" s="29">
        <v>0.315</v>
      </c>
      <c r="K95" s="28">
        <v>1.8402853350844399</v>
      </c>
      <c r="L95" s="26">
        <f t="shared" si="5"/>
        <v>2.2864728661806719</v>
      </c>
      <c r="M95" s="26">
        <f t="shared" si="3"/>
        <v>8.4</v>
      </c>
      <c r="N95" s="26">
        <f t="shared" si="4"/>
        <v>1.7</v>
      </c>
    </row>
    <row r="96" spans="1:14">
      <c r="A96" s="27" t="s">
        <v>37</v>
      </c>
      <c r="B96" s="27">
        <v>2210</v>
      </c>
      <c r="C96" s="27" t="s">
        <v>36</v>
      </c>
      <c r="D96" s="27" t="s">
        <v>17</v>
      </c>
      <c r="E96" s="29">
        <v>0</v>
      </c>
      <c r="F96" s="29">
        <v>49.3</v>
      </c>
      <c r="G96" s="29">
        <v>0.33</v>
      </c>
      <c r="H96" s="29">
        <v>1.347</v>
      </c>
      <c r="I96" s="29">
        <v>0.27400000000000002</v>
      </c>
      <c r="J96" s="29">
        <v>0.315</v>
      </c>
      <c r="K96" s="28">
        <v>10.817556210899999</v>
      </c>
      <c r="L96" s="26">
        <f t="shared" si="5"/>
        <v>13.440333562986391</v>
      </c>
      <c r="M96" s="26">
        <f t="shared" si="3"/>
        <v>49.3</v>
      </c>
      <c r="N96" s="26">
        <f t="shared" si="4"/>
        <v>10</v>
      </c>
    </row>
    <row r="97" spans="1:14">
      <c r="A97" s="27" t="s">
        <v>37</v>
      </c>
      <c r="B97" s="27">
        <v>2210</v>
      </c>
      <c r="C97" s="27" t="s">
        <v>36</v>
      </c>
      <c r="D97" s="27" t="s">
        <v>17</v>
      </c>
      <c r="E97" s="29">
        <v>0</v>
      </c>
      <c r="F97" s="29">
        <v>49.3</v>
      </c>
      <c r="G97" s="29">
        <v>0.33</v>
      </c>
      <c r="H97" s="29">
        <v>1.347</v>
      </c>
      <c r="I97" s="29">
        <v>0.27400000000000002</v>
      </c>
      <c r="J97" s="29">
        <v>0.315</v>
      </c>
      <c r="K97" s="28">
        <v>62.198827155700002</v>
      </c>
      <c r="L97" s="26">
        <f t="shared" si="5"/>
        <v>77.279282668002224</v>
      </c>
      <c r="M97" s="26">
        <f t="shared" si="3"/>
        <v>283.2</v>
      </c>
      <c r="N97" s="26">
        <f t="shared" si="4"/>
        <v>57.6</v>
      </c>
    </row>
    <row r="98" spans="1:14">
      <c r="A98" s="27" t="s">
        <v>37</v>
      </c>
      <c r="B98" s="27">
        <v>2210</v>
      </c>
      <c r="C98" s="27" t="s">
        <v>36</v>
      </c>
      <c r="D98" s="27" t="s">
        <v>17</v>
      </c>
      <c r="E98" s="29">
        <v>0</v>
      </c>
      <c r="F98" s="29">
        <v>49.3</v>
      </c>
      <c r="G98" s="29">
        <v>0.33</v>
      </c>
      <c r="H98" s="29">
        <v>1.347</v>
      </c>
      <c r="I98" s="29">
        <v>0.27400000000000002</v>
      </c>
      <c r="J98" s="29">
        <v>0.315</v>
      </c>
      <c r="K98" s="28">
        <v>9.7290960059029707</v>
      </c>
      <c r="L98" s="26">
        <f t="shared" si="5"/>
        <v>12.087970058699179</v>
      </c>
      <c r="M98" s="26">
        <f t="shared" si="3"/>
        <v>44.3</v>
      </c>
      <c r="N98" s="26">
        <f t="shared" si="4"/>
        <v>9</v>
      </c>
    </row>
    <row r="99" spans="1:14">
      <c r="A99" s="27" t="s">
        <v>37</v>
      </c>
      <c r="B99" s="27">
        <v>2210</v>
      </c>
      <c r="C99" s="27" t="s">
        <v>36</v>
      </c>
      <c r="D99" s="27" t="s">
        <v>17</v>
      </c>
      <c r="E99" s="29">
        <v>0</v>
      </c>
      <c r="F99" s="29">
        <v>49.3</v>
      </c>
      <c r="G99" s="29">
        <v>0.33</v>
      </c>
      <c r="H99" s="29">
        <v>1.347</v>
      </c>
      <c r="I99" s="29">
        <v>0.27400000000000002</v>
      </c>
      <c r="J99" s="29">
        <v>0.315</v>
      </c>
      <c r="K99" s="28">
        <v>22.604357868899999</v>
      </c>
      <c r="L99" s="26">
        <f t="shared" si="5"/>
        <v>28.084911583727813</v>
      </c>
      <c r="M99" s="26">
        <f t="shared" si="3"/>
        <v>102.9</v>
      </c>
      <c r="N99" s="26">
        <f t="shared" si="4"/>
        <v>20.9</v>
      </c>
    </row>
    <row r="100" spans="1:14">
      <c r="A100" s="27" t="s">
        <v>37</v>
      </c>
      <c r="B100" s="27">
        <v>2210</v>
      </c>
      <c r="C100" s="27" t="s">
        <v>36</v>
      </c>
      <c r="D100" s="27" t="s">
        <v>17</v>
      </c>
      <c r="E100" s="29">
        <v>0</v>
      </c>
      <c r="F100" s="29">
        <v>49.3</v>
      </c>
      <c r="G100" s="29">
        <v>0.33</v>
      </c>
      <c r="H100" s="29">
        <v>1.347</v>
      </c>
      <c r="I100" s="29">
        <v>0.27400000000000002</v>
      </c>
      <c r="J100" s="29">
        <v>0.315</v>
      </c>
      <c r="K100" s="28">
        <v>19.450327876500001</v>
      </c>
      <c r="L100" s="26">
        <f t="shared" si="5"/>
        <v>24.166169278251729</v>
      </c>
      <c r="M100" s="26">
        <f t="shared" si="3"/>
        <v>88.6</v>
      </c>
      <c r="N100" s="26">
        <f t="shared" si="4"/>
        <v>18</v>
      </c>
    </row>
    <row r="101" spans="1:14">
      <c r="A101" s="27" t="s">
        <v>37</v>
      </c>
      <c r="B101" s="27">
        <v>2210</v>
      </c>
      <c r="C101" s="27" t="s">
        <v>36</v>
      </c>
      <c r="D101" s="27" t="s">
        <v>17</v>
      </c>
      <c r="E101" s="29">
        <v>0</v>
      </c>
      <c r="F101" s="29">
        <v>49.3</v>
      </c>
      <c r="G101" s="29">
        <v>0.33</v>
      </c>
      <c r="H101" s="29">
        <v>1.347</v>
      </c>
      <c r="I101" s="29">
        <v>0.27400000000000002</v>
      </c>
      <c r="J101" s="29">
        <v>0.315</v>
      </c>
      <c r="K101" s="28">
        <v>10.295823284900001</v>
      </c>
      <c r="L101" s="26">
        <f t="shared" si="5"/>
        <v>12.792103554329984</v>
      </c>
      <c r="M101" s="26">
        <f t="shared" si="3"/>
        <v>46.9</v>
      </c>
      <c r="N101" s="26">
        <f t="shared" si="4"/>
        <v>9.5</v>
      </c>
    </row>
    <row r="102" spans="1:14">
      <c r="A102" s="27" t="s">
        <v>37</v>
      </c>
      <c r="B102" s="27">
        <v>2210</v>
      </c>
      <c r="C102" s="27" t="s">
        <v>36</v>
      </c>
      <c r="D102" s="27" t="s">
        <v>19</v>
      </c>
      <c r="E102" s="29">
        <v>0</v>
      </c>
      <c r="F102" s="29">
        <v>49.3</v>
      </c>
      <c r="G102" s="29">
        <v>0.33</v>
      </c>
      <c r="H102" s="29">
        <v>1.347</v>
      </c>
      <c r="I102" s="29">
        <v>0.27400000000000002</v>
      </c>
      <c r="J102" s="29">
        <v>0.315</v>
      </c>
      <c r="K102" s="28">
        <v>7.5027568484567997</v>
      </c>
      <c r="L102" s="26">
        <f t="shared" si="5"/>
        <v>9.3218424493724221</v>
      </c>
      <c r="M102" s="26">
        <f t="shared" si="3"/>
        <v>34.200000000000003</v>
      </c>
      <c r="N102" s="26">
        <f t="shared" si="4"/>
        <v>6.9</v>
      </c>
    </row>
    <row r="103" spans="1:14">
      <c r="A103" s="27" t="s">
        <v>37</v>
      </c>
      <c r="B103" s="27">
        <v>2210</v>
      </c>
      <c r="C103" s="27" t="s">
        <v>36</v>
      </c>
      <c r="D103" s="27" t="s">
        <v>17</v>
      </c>
      <c r="E103" s="29">
        <v>0</v>
      </c>
      <c r="F103" s="29">
        <v>49.3</v>
      </c>
      <c r="G103" s="29">
        <v>0.33</v>
      </c>
      <c r="H103" s="29">
        <v>1.347</v>
      </c>
      <c r="I103" s="29">
        <v>0.27400000000000002</v>
      </c>
      <c r="J103" s="29">
        <v>0.315</v>
      </c>
      <c r="K103" s="28">
        <v>30.936791951099998</v>
      </c>
      <c r="L103" s="26">
        <f t="shared" si="5"/>
        <v>38.437591179098916</v>
      </c>
      <c r="M103" s="26">
        <f t="shared" si="3"/>
        <v>140.9</v>
      </c>
      <c r="N103" s="26">
        <f t="shared" si="4"/>
        <v>28.7</v>
      </c>
    </row>
    <row r="104" spans="1:14">
      <c r="A104" s="27" t="s">
        <v>37</v>
      </c>
      <c r="B104" s="27">
        <v>2210</v>
      </c>
      <c r="C104" s="27" t="s">
        <v>36</v>
      </c>
      <c r="D104" s="27" t="s">
        <v>17</v>
      </c>
      <c r="E104" s="29">
        <v>0</v>
      </c>
      <c r="F104" s="29">
        <v>49.3</v>
      </c>
      <c r="G104" s="29">
        <v>0.33</v>
      </c>
      <c r="H104" s="29">
        <v>1.347</v>
      </c>
      <c r="I104" s="29">
        <v>0.27400000000000002</v>
      </c>
      <c r="J104" s="29">
        <v>0.315</v>
      </c>
      <c r="K104" s="28">
        <v>2.1374498728614899</v>
      </c>
      <c r="L104" s="26">
        <f t="shared" si="5"/>
        <v>2.6556866176922931</v>
      </c>
      <c r="M104" s="26">
        <f t="shared" si="3"/>
        <v>9.6999999999999993</v>
      </c>
      <c r="N104" s="26">
        <f t="shared" si="4"/>
        <v>2</v>
      </c>
    </row>
    <row r="105" spans="1:14">
      <c r="A105" s="27" t="s">
        <v>37</v>
      </c>
      <c r="B105" s="27">
        <v>2210</v>
      </c>
      <c r="C105" s="27" t="s">
        <v>36</v>
      </c>
      <c r="D105" s="27" t="s">
        <v>17</v>
      </c>
      <c r="E105" s="29">
        <v>0</v>
      </c>
      <c r="F105" s="29">
        <v>49.3</v>
      </c>
      <c r="G105" s="29">
        <v>0.33</v>
      </c>
      <c r="H105" s="29">
        <v>1.347</v>
      </c>
      <c r="I105" s="29">
        <v>0.27400000000000002</v>
      </c>
      <c r="J105" s="29">
        <v>0.315</v>
      </c>
      <c r="K105" s="28">
        <v>2.1750104144567701</v>
      </c>
      <c r="L105" s="26">
        <f t="shared" si="5"/>
        <v>2.7023539238753953</v>
      </c>
      <c r="M105" s="26">
        <f t="shared" si="3"/>
        <v>9.9</v>
      </c>
      <c r="N105" s="26">
        <f t="shared" si="4"/>
        <v>2</v>
      </c>
    </row>
    <row r="106" spans="1:14">
      <c r="A106" s="27" t="s">
        <v>37</v>
      </c>
      <c r="B106" s="27">
        <v>2210</v>
      </c>
      <c r="C106" s="27" t="s">
        <v>36</v>
      </c>
      <c r="D106" s="27" t="s">
        <v>17</v>
      </c>
      <c r="E106" s="29">
        <v>0</v>
      </c>
      <c r="F106" s="29">
        <v>49.3</v>
      </c>
      <c r="G106" s="29">
        <v>0.33</v>
      </c>
      <c r="H106" s="29">
        <v>1.347</v>
      </c>
      <c r="I106" s="29">
        <v>0.27400000000000002</v>
      </c>
      <c r="J106" s="29">
        <v>0.315</v>
      </c>
      <c r="K106" s="28">
        <v>15.033969861299999</v>
      </c>
      <c r="L106" s="26">
        <f t="shared" si="5"/>
        <v>18.679040420252651</v>
      </c>
      <c r="M106" s="26">
        <f t="shared" si="3"/>
        <v>68.5</v>
      </c>
      <c r="N106" s="26">
        <f t="shared" si="4"/>
        <v>13.9</v>
      </c>
    </row>
    <row r="107" spans="1:14">
      <c r="A107" s="27" t="s">
        <v>37</v>
      </c>
      <c r="B107" s="27">
        <v>2210</v>
      </c>
      <c r="C107" s="27" t="s">
        <v>36</v>
      </c>
      <c r="D107" s="27" t="s">
        <v>39</v>
      </c>
      <c r="E107" s="29">
        <v>0</v>
      </c>
      <c r="F107" s="29">
        <v>49.3</v>
      </c>
      <c r="G107" s="29">
        <v>0.33</v>
      </c>
      <c r="H107" s="29">
        <v>1.347</v>
      </c>
      <c r="I107" s="29">
        <v>0.27400000000000002</v>
      </c>
      <c r="J107" s="29">
        <v>0.315</v>
      </c>
      <c r="K107" s="28">
        <v>5.4166114438345199</v>
      </c>
      <c r="L107" s="26">
        <f t="shared" si="5"/>
        <v>6.7298993568315701</v>
      </c>
      <c r="M107" s="26">
        <f t="shared" si="3"/>
        <v>24.7</v>
      </c>
      <c r="N107" s="26">
        <f t="shared" si="4"/>
        <v>5</v>
      </c>
    </row>
    <row r="108" spans="1:14">
      <c r="A108" s="27" t="s">
        <v>37</v>
      </c>
      <c r="B108" s="27">
        <v>2210</v>
      </c>
      <c r="C108" s="27" t="s">
        <v>36</v>
      </c>
      <c r="D108" s="27" t="s">
        <v>17</v>
      </c>
      <c r="E108" s="29">
        <v>0</v>
      </c>
      <c r="F108" s="29">
        <v>49.3</v>
      </c>
      <c r="G108" s="29">
        <v>0.33</v>
      </c>
      <c r="H108" s="29">
        <v>1.347</v>
      </c>
      <c r="I108" s="29">
        <v>0.27400000000000002</v>
      </c>
      <c r="J108" s="29">
        <v>0.315</v>
      </c>
      <c r="K108" s="28">
        <v>34.4998091004</v>
      </c>
      <c r="L108" s="26">
        <f t="shared" si="5"/>
        <v>42.864481878218172</v>
      </c>
      <c r="M108" s="26">
        <f t="shared" si="3"/>
        <v>157.1</v>
      </c>
      <c r="N108" s="26">
        <f t="shared" si="4"/>
        <v>32</v>
      </c>
    </row>
    <row r="109" spans="1:14">
      <c r="A109" s="27" t="s">
        <v>37</v>
      </c>
      <c r="B109" s="27">
        <v>2210</v>
      </c>
      <c r="C109" s="27" t="s">
        <v>36</v>
      </c>
      <c r="D109" s="27" t="s">
        <v>17</v>
      </c>
      <c r="E109" s="29">
        <v>0</v>
      </c>
      <c r="F109" s="29">
        <v>49.3</v>
      </c>
      <c r="G109" s="29">
        <v>0.33</v>
      </c>
      <c r="H109" s="29">
        <v>1.347</v>
      </c>
      <c r="I109" s="29">
        <v>0.27400000000000002</v>
      </c>
      <c r="J109" s="29">
        <v>0.315</v>
      </c>
      <c r="K109" s="28">
        <v>9.8133425247504107</v>
      </c>
      <c r="L109" s="26">
        <f t="shared" si="5"/>
        <v>12.192642619927849</v>
      </c>
      <c r="M109" s="26">
        <f t="shared" si="3"/>
        <v>44.7</v>
      </c>
      <c r="N109" s="26">
        <f t="shared" si="4"/>
        <v>9.1</v>
      </c>
    </row>
    <row r="110" spans="1:14">
      <c r="A110" s="27" t="s">
        <v>37</v>
      </c>
      <c r="B110" s="27">
        <v>2210</v>
      </c>
      <c r="C110" s="27" t="s">
        <v>36</v>
      </c>
      <c r="D110" s="27" t="s">
        <v>17</v>
      </c>
      <c r="E110" s="29">
        <v>0</v>
      </c>
      <c r="F110" s="29">
        <v>49.3</v>
      </c>
      <c r="G110" s="29">
        <v>0.33</v>
      </c>
      <c r="H110" s="29">
        <v>1.347</v>
      </c>
      <c r="I110" s="29">
        <v>0.27400000000000002</v>
      </c>
      <c r="J110" s="29">
        <v>0.315</v>
      </c>
      <c r="K110" s="28">
        <v>33.158770178099999</v>
      </c>
      <c r="L110" s="26">
        <f t="shared" si="5"/>
        <v>41.198300525862599</v>
      </c>
      <c r="M110" s="26">
        <f t="shared" si="3"/>
        <v>151</v>
      </c>
      <c r="N110" s="26">
        <f t="shared" si="4"/>
        <v>30.7</v>
      </c>
    </row>
    <row r="111" spans="1:14">
      <c r="A111" s="27" t="s">
        <v>37</v>
      </c>
      <c r="B111" s="27">
        <v>2210</v>
      </c>
      <c r="C111" s="27" t="s">
        <v>36</v>
      </c>
      <c r="D111" s="27" t="s">
        <v>17</v>
      </c>
      <c r="E111" s="29">
        <v>0</v>
      </c>
      <c r="F111" s="29">
        <v>49.3</v>
      </c>
      <c r="G111" s="29">
        <v>0.33</v>
      </c>
      <c r="H111" s="29">
        <v>1.347</v>
      </c>
      <c r="I111" s="29">
        <v>0.27400000000000002</v>
      </c>
      <c r="J111" s="29">
        <v>0.315</v>
      </c>
      <c r="K111" s="28">
        <v>6.33445514655065</v>
      </c>
      <c r="L111" s="26">
        <f t="shared" si="5"/>
        <v>7.8702794281420543</v>
      </c>
      <c r="M111" s="26">
        <f t="shared" si="3"/>
        <v>28.8</v>
      </c>
      <c r="N111" s="26">
        <f t="shared" si="4"/>
        <v>5.9</v>
      </c>
    </row>
    <row r="112" spans="1:14">
      <c r="A112" s="27" t="s">
        <v>37</v>
      </c>
      <c r="B112" s="27">
        <v>2210</v>
      </c>
      <c r="C112" s="27" t="s">
        <v>36</v>
      </c>
      <c r="D112" s="27" t="s">
        <v>17</v>
      </c>
      <c r="E112" s="29">
        <v>0</v>
      </c>
      <c r="F112" s="29">
        <v>49.3</v>
      </c>
      <c r="G112" s="29">
        <v>0.33</v>
      </c>
      <c r="H112" s="29">
        <v>1.347</v>
      </c>
      <c r="I112" s="29">
        <v>0.27400000000000002</v>
      </c>
      <c r="J112" s="29">
        <v>0.315</v>
      </c>
      <c r="K112" s="28">
        <v>8.1145784020652396</v>
      </c>
      <c r="L112" s="26">
        <f t="shared" si="5"/>
        <v>10.082003580149468</v>
      </c>
      <c r="M112" s="26">
        <f t="shared" si="3"/>
        <v>37</v>
      </c>
      <c r="N112" s="26">
        <f t="shared" si="4"/>
        <v>7.5</v>
      </c>
    </row>
    <row r="113" spans="1:14">
      <c r="A113" s="27" t="s">
        <v>37</v>
      </c>
      <c r="B113" s="27">
        <v>2210</v>
      </c>
      <c r="C113" s="27" t="s">
        <v>36</v>
      </c>
      <c r="D113" s="27" t="s">
        <v>17</v>
      </c>
      <c r="E113" s="29">
        <v>0</v>
      </c>
      <c r="F113" s="29">
        <v>49.3</v>
      </c>
      <c r="G113" s="29">
        <v>0.33</v>
      </c>
      <c r="H113" s="29">
        <v>1.347</v>
      </c>
      <c r="I113" s="29">
        <v>0.27400000000000002</v>
      </c>
      <c r="J113" s="29">
        <v>0.315</v>
      </c>
      <c r="K113" s="28">
        <v>94.426903821799996</v>
      </c>
      <c r="L113" s="26">
        <f t="shared" si="5"/>
        <v>117.32123780472938</v>
      </c>
      <c r="M113" s="26">
        <f t="shared" si="3"/>
        <v>430</v>
      </c>
      <c r="N113" s="26">
        <f t="shared" si="4"/>
        <v>87.5</v>
      </c>
    </row>
    <row r="114" spans="1:14">
      <c r="A114" s="27" t="s">
        <v>37</v>
      </c>
      <c r="B114" s="27">
        <v>2210</v>
      </c>
      <c r="C114" s="27" t="s">
        <v>36</v>
      </c>
      <c r="D114" s="27" t="s">
        <v>17</v>
      </c>
      <c r="E114" s="29">
        <v>0</v>
      </c>
      <c r="F114" s="29">
        <v>49.3</v>
      </c>
      <c r="G114" s="29">
        <v>0.33</v>
      </c>
      <c r="H114" s="29">
        <v>1.347</v>
      </c>
      <c r="I114" s="29">
        <v>0.27400000000000002</v>
      </c>
      <c r="J114" s="29">
        <v>0.315</v>
      </c>
      <c r="K114" s="28">
        <v>24.8230785127</v>
      </c>
      <c r="L114" s="26">
        <f t="shared" si="5"/>
        <v>30.841573527920747</v>
      </c>
      <c r="M114" s="26">
        <f t="shared" si="3"/>
        <v>113</v>
      </c>
      <c r="N114" s="26">
        <f t="shared" si="4"/>
        <v>23</v>
      </c>
    </row>
    <row r="115" spans="1:14">
      <c r="A115" s="27" t="s">
        <v>37</v>
      </c>
      <c r="B115" s="27">
        <v>2210</v>
      </c>
      <c r="C115" s="27" t="s">
        <v>36</v>
      </c>
      <c r="D115" s="27" t="s">
        <v>17</v>
      </c>
      <c r="E115" s="29">
        <v>0</v>
      </c>
      <c r="F115" s="29">
        <v>49.3</v>
      </c>
      <c r="G115" s="29">
        <v>0.33</v>
      </c>
      <c r="H115" s="29">
        <v>1.347</v>
      </c>
      <c r="I115" s="29">
        <v>0.27400000000000002</v>
      </c>
      <c r="J115" s="29">
        <v>0.315</v>
      </c>
      <c r="K115" s="28">
        <v>11.646911494699999</v>
      </c>
      <c r="L115" s="26">
        <f t="shared" si="5"/>
        <v>14.47077070046717</v>
      </c>
      <c r="M115" s="26">
        <f t="shared" si="3"/>
        <v>53</v>
      </c>
      <c r="N115" s="26">
        <f t="shared" si="4"/>
        <v>10.8</v>
      </c>
    </row>
    <row r="116" spans="1:14">
      <c r="A116" s="27" t="s">
        <v>37</v>
      </c>
      <c r="B116" s="27">
        <v>2210</v>
      </c>
      <c r="C116" s="27" t="s">
        <v>36</v>
      </c>
      <c r="D116" s="27" t="s">
        <v>17</v>
      </c>
      <c r="E116" s="29">
        <v>0</v>
      </c>
      <c r="F116" s="29">
        <v>49.3</v>
      </c>
      <c r="G116" s="29">
        <v>0.33</v>
      </c>
      <c r="H116" s="29">
        <v>1.347</v>
      </c>
      <c r="I116" s="29">
        <v>0.27400000000000002</v>
      </c>
      <c r="J116" s="29">
        <v>0.315</v>
      </c>
      <c r="K116" s="28">
        <v>3.7410546865188201</v>
      </c>
      <c r="L116" s="26">
        <f t="shared" si="5"/>
        <v>4.6480944386979202</v>
      </c>
      <c r="M116" s="26">
        <f t="shared" si="3"/>
        <v>17</v>
      </c>
      <c r="N116" s="26">
        <f t="shared" si="4"/>
        <v>3.5</v>
      </c>
    </row>
    <row r="117" spans="1:14">
      <c r="A117" s="27" t="s">
        <v>37</v>
      </c>
      <c r="B117" s="27">
        <v>2210</v>
      </c>
      <c r="C117" s="27" t="s">
        <v>36</v>
      </c>
      <c r="D117" s="27" t="s">
        <v>38</v>
      </c>
      <c r="E117" s="29">
        <v>0</v>
      </c>
      <c r="F117" s="29">
        <v>49.3</v>
      </c>
      <c r="G117" s="29">
        <v>0.33</v>
      </c>
      <c r="H117" s="29">
        <v>1.347</v>
      </c>
      <c r="I117" s="29">
        <v>0.27400000000000002</v>
      </c>
      <c r="J117" s="29">
        <v>0.315</v>
      </c>
      <c r="K117" s="28">
        <v>262.124916423</v>
      </c>
      <c r="L117" s="26">
        <f t="shared" si="5"/>
        <v>325.67857686241121</v>
      </c>
      <c r="M117" s="26">
        <f t="shared" si="3"/>
        <v>1193.7</v>
      </c>
      <c r="N117" s="26">
        <f t="shared" si="4"/>
        <v>242.8</v>
      </c>
    </row>
    <row r="118" spans="1:14">
      <c r="A118" s="27" t="s">
        <v>37</v>
      </c>
      <c r="B118" s="27">
        <v>2210</v>
      </c>
      <c r="C118" s="27" t="s">
        <v>36</v>
      </c>
      <c r="D118" s="27" t="s">
        <v>17</v>
      </c>
      <c r="E118" s="29">
        <v>0</v>
      </c>
      <c r="F118" s="29">
        <v>49.3</v>
      </c>
      <c r="G118" s="29">
        <v>0.33</v>
      </c>
      <c r="H118" s="29">
        <v>1.347</v>
      </c>
      <c r="I118" s="29">
        <v>0.27400000000000002</v>
      </c>
      <c r="J118" s="29">
        <v>0.315</v>
      </c>
      <c r="K118" s="28">
        <v>2217.0788233500002</v>
      </c>
      <c r="L118" s="26">
        <f t="shared" si="5"/>
        <v>2754.6220551395891</v>
      </c>
      <c r="M118" s="26">
        <f t="shared" si="3"/>
        <v>10096.200000000001</v>
      </c>
      <c r="N118" s="26">
        <f t="shared" si="4"/>
        <v>2053.6999999999998</v>
      </c>
    </row>
    <row r="119" spans="1:14">
      <c r="A119" s="27" t="s">
        <v>37</v>
      </c>
      <c r="B119" s="27">
        <v>2210</v>
      </c>
      <c r="C119" s="27" t="s">
        <v>36</v>
      </c>
      <c r="D119" s="27" t="s">
        <v>17</v>
      </c>
      <c r="E119" s="29">
        <v>0</v>
      </c>
      <c r="F119" s="29">
        <v>49.3</v>
      </c>
      <c r="G119" s="29">
        <v>0.33</v>
      </c>
      <c r="H119" s="29">
        <v>1.347</v>
      </c>
      <c r="I119" s="29">
        <v>0.27400000000000002</v>
      </c>
      <c r="J119" s="29">
        <v>0.315</v>
      </c>
      <c r="K119" s="28">
        <v>25.538307118100001</v>
      </c>
      <c r="L119" s="26">
        <f t="shared" si="5"/>
        <v>31.730213331860881</v>
      </c>
      <c r="M119" s="26">
        <f t="shared" si="3"/>
        <v>116.3</v>
      </c>
      <c r="N119" s="26">
        <f t="shared" si="4"/>
        <v>23.7</v>
      </c>
    </row>
    <row r="120" spans="1:14">
      <c r="A120" s="27" t="s">
        <v>37</v>
      </c>
      <c r="B120" s="27">
        <v>2210</v>
      </c>
      <c r="C120" s="27" t="s">
        <v>36</v>
      </c>
      <c r="D120" s="27" t="s">
        <v>38</v>
      </c>
      <c r="E120" s="29">
        <v>0</v>
      </c>
      <c r="F120" s="29">
        <v>49.3</v>
      </c>
      <c r="G120" s="29">
        <v>0.33</v>
      </c>
      <c r="H120" s="29">
        <v>1.347</v>
      </c>
      <c r="I120" s="29">
        <v>0.27400000000000002</v>
      </c>
      <c r="J120" s="29">
        <v>0.315</v>
      </c>
      <c r="K120" s="28">
        <v>19.122272281600001</v>
      </c>
      <c r="L120" s="26">
        <f t="shared" si="5"/>
        <v>23.758574759055502</v>
      </c>
      <c r="M120" s="26">
        <f t="shared" si="3"/>
        <v>87.1</v>
      </c>
      <c r="N120" s="26">
        <f t="shared" si="4"/>
        <v>17.7</v>
      </c>
    </row>
    <row r="121" spans="1:14">
      <c r="A121" s="27" t="s">
        <v>37</v>
      </c>
      <c r="B121" s="27">
        <v>2210</v>
      </c>
      <c r="C121" s="27" t="s">
        <v>36</v>
      </c>
      <c r="D121" s="27" t="s">
        <v>17</v>
      </c>
      <c r="E121" s="29">
        <v>0</v>
      </c>
      <c r="F121" s="29">
        <v>49.3</v>
      </c>
      <c r="G121" s="29">
        <v>0.33</v>
      </c>
      <c r="H121" s="29">
        <v>1.347</v>
      </c>
      <c r="I121" s="29">
        <v>0.27400000000000002</v>
      </c>
      <c r="J121" s="29">
        <v>0.315</v>
      </c>
      <c r="K121" s="28">
        <v>17.631652523300001</v>
      </c>
      <c r="L121" s="26">
        <f t="shared" si="5"/>
        <v>21.90654585561953</v>
      </c>
      <c r="M121" s="26">
        <f t="shared" si="3"/>
        <v>80.3</v>
      </c>
      <c r="N121" s="26">
        <f t="shared" si="4"/>
        <v>16.3</v>
      </c>
    </row>
    <row r="122" spans="1:14">
      <c r="A122" s="27" t="s">
        <v>37</v>
      </c>
      <c r="B122" s="27">
        <v>2210</v>
      </c>
      <c r="C122" s="27" t="s">
        <v>36</v>
      </c>
      <c r="D122" s="27" t="s">
        <v>17</v>
      </c>
      <c r="E122" s="29">
        <v>0</v>
      </c>
      <c r="F122" s="29">
        <v>49.3</v>
      </c>
      <c r="G122" s="29">
        <v>0.33</v>
      </c>
      <c r="H122" s="29">
        <v>1.347</v>
      </c>
      <c r="I122" s="29">
        <v>0.27400000000000002</v>
      </c>
      <c r="J122" s="29">
        <v>0.315</v>
      </c>
      <c r="K122" s="28">
        <v>6.6702296958311296</v>
      </c>
      <c r="L122" s="26">
        <f t="shared" si="5"/>
        <v>8.2874644056274249</v>
      </c>
      <c r="M122" s="26">
        <f t="shared" si="3"/>
        <v>30.4</v>
      </c>
      <c r="N122" s="26">
        <f t="shared" si="4"/>
        <v>6.2</v>
      </c>
    </row>
    <row r="123" spans="1:14">
      <c r="A123" s="27" t="s">
        <v>37</v>
      </c>
      <c r="B123" s="27">
        <v>2210</v>
      </c>
      <c r="C123" s="27" t="s">
        <v>36</v>
      </c>
      <c r="D123" s="27" t="s">
        <v>17</v>
      </c>
      <c r="E123" s="29">
        <v>0</v>
      </c>
      <c r="F123" s="29">
        <v>49.3</v>
      </c>
      <c r="G123" s="29">
        <v>0.33</v>
      </c>
      <c r="H123" s="29">
        <v>1.347</v>
      </c>
      <c r="I123" s="29">
        <v>0.27400000000000002</v>
      </c>
      <c r="J123" s="29">
        <v>0.315</v>
      </c>
      <c r="K123" s="28">
        <v>37.065188525099998</v>
      </c>
      <c r="L123" s="26">
        <f t="shared" si="5"/>
        <v>46.051851974695943</v>
      </c>
      <c r="M123" s="26">
        <f t="shared" si="3"/>
        <v>168.8</v>
      </c>
      <c r="N123" s="26">
        <f t="shared" si="4"/>
        <v>34.299999999999997</v>
      </c>
    </row>
    <row r="124" spans="1:14">
      <c r="A124" s="27" t="s">
        <v>37</v>
      </c>
      <c r="B124" s="27">
        <v>2210</v>
      </c>
      <c r="C124" s="27" t="s">
        <v>36</v>
      </c>
      <c r="D124" s="27" t="s">
        <v>18</v>
      </c>
      <c r="E124" s="29">
        <v>0</v>
      </c>
      <c r="F124" s="29">
        <v>49.3</v>
      </c>
      <c r="G124" s="29">
        <v>0.33</v>
      </c>
      <c r="H124" s="29">
        <v>1.347</v>
      </c>
      <c r="I124" s="29">
        <v>0.27400000000000002</v>
      </c>
      <c r="J124" s="29">
        <v>0.315</v>
      </c>
      <c r="K124" s="28">
        <v>3.2763414060674299</v>
      </c>
      <c r="L124" s="26">
        <f t="shared" si="5"/>
        <v>4.0707088093888872</v>
      </c>
      <c r="M124" s="26">
        <f t="shared" si="3"/>
        <v>14.9</v>
      </c>
      <c r="N124" s="26">
        <f t="shared" si="4"/>
        <v>3</v>
      </c>
    </row>
    <row r="125" spans="1:14">
      <c r="A125" s="27" t="s">
        <v>37</v>
      </c>
      <c r="B125" s="27">
        <v>2210</v>
      </c>
      <c r="C125" s="27" t="s">
        <v>36</v>
      </c>
      <c r="D125" s="27" t="s">
        <v>17</v>
      </c>
      <c r="E125" s="29">
        <v>0</v>
      </c>
      <c r="F125" s="29">
        <v>49.3</v>
      </c>
      <c r="G125" s="29">
        <v>0.33</v>
      </c>
      <c r="H125" s="29">
        <v>1.347</v>
      </c>
      <c r="I125" s="29">
        <v>0.27400000000000002</v>
      </c>
      <c r="J125" s="29">
        <v>0.315</v>
      </c>
      <c r="K125" s="28">
        <v>22.915422076900001</v>
      </c>
      <c r="L125" s="26">
        <f t="shared" si="5"/>
        <v>28.471395058693584</v>
      </c>
      <c r="M125" s="26">
        <f t="shared" si="3"/>
        <v>104.4</v>
      </c>
      <c r="N125" s="26">
        <f t="shared" si="4"/>
        <v>21.2</v>
      </c>
    </row>
    <row r="126" spans="1:14">
      <c r="A126" s="27" t="s">
        <v>37</v>
      </c>
      <c r="B126" s="27">
        <v>2210</v>
      </c>
      <c r="C126" s="27" t="s">
        <v>36</v>
      </c>
      <c r="D126" s="27" t="s">
        <v>38</v>
      </c>
      <c r="E126" s="29">
        <v>0</v>
      </c>
      <c r="F126" s="29">
        <v>49.3</v>
      </c>
      <c r="G126" s="29">
        <v>0.33</v>
      </c>
      <c r="H126" s="29">
        <v>1.347</v>
      </c>
      <c r="I126" s="29">
        <v>0.27400000000000002</v>
      </c>
      <c r="J126" s="29">
        <v>0.315</v>
      </c>
      <c r="K126" s="28">
        <v>161.13189796699999</v>
      </c>
      <c r="L126" s="26">
        <f t="shared" si="5"/>
        <v>200.19923299602519</v>
      </c>
      <c r="M126" s="26">
        <f t="shared" si="3"/>
        <v>733.8</v>
      </c>
      <c r="N126" s="26">
        <f t="shared" si="4"/>
        <v>149.30000000000001</v>
      </c>
    </row>
    <row r="127" spans="1:14">
      <c r="A127" s="27" t="s">
        <v>37</v>
      </c>
      <c r="B127" s="27">
        <v>2210</v>
      </c>
      <c r="C127" s="27" t="s">
        <v>36</v>
      </c>
      <c r="D127" s="27" t="s">
        <v>38</v>
      </c>
      <c r="E127" s="29">
        <v>0</v>
      </c>
      <c r="F127" s="29">
        <v>49.3</v>
      </c>
      <c r="G127" s="29">
        <v>0.33</v>
      </c>
      <c r="H127" s="29">
        <v>1.347</v>
      </c>
      <c r="I127" s="29">
        <v>0.27400000000000002</v>
      </c>
      <c r="J127" s="29">
        <v>0.315</v>
      </c>
      <c r="K127" s="28">
        <v>25.988117435100001</v>
      </c>
      <c r="L127" s="26">
        <f t="shared" si="5"/>
        <v>32.289082690400569</v>
      </c>
      <c r="M127" s="26">
        <f t="shared" si="3"/>
        <v>118.3</v>
      </c>
      <c r="N127" s="26">
        <f t="shared" si="4"/>
        <v>24.1</v>
      </c>
    </row>
    <row r="128" spans="1:14">
      <c r="A128" s="27" t="s">
        <v>37</v>
      </c>
      <c r="B128" s="27">
        <v>2210</v>
      </c>
      <c r="C128" s="27" t="s">
        <v>36</v>
      </c>
      <c r="D128" s="27" t="s">
        <v>19</v>
      </c>
      <c r="E128" s="29">
        <v>0</v>
      </c>
      <c r="F128" s="29">
        <v>49.3</v>
      </c>
      <c r="G128" s="29">
        <v>0.33</v>
      </c>
      <c r="H128" s="29">
        <v>1.347</v>
      </c>
      <c r="I128" s="29">
        <v>0.27400000000000002</v>
      </c>
      <c r="J128" s="29">
        <v>0.315</v>
      </c>
      <c r="K128" s="28">
        <v>4.1604219575476398</v>
      </c>
      <c r="L128" s="26">
        <f t="shared" si="5"/>
        <v>5.1691396635285756</v>
      </c>
      <c r="M128" s="26">
        <f t="shared" si="3"/>
        <v>18.899999999999999</v>
      </c>
      <c r="N128" s="26">
        <f t="shared" si="4"/>
        <v>3.9</v>
      </c>
    </row>
    <row r="129" spans="1:14">
      <c r="A129" s="27" t="s">
        <v>37</v>
      </c>
      <c r="B129" s="27">
        <v>2210</v>
      </c>
      <c r="C129" s="27" t="s">
        <v>36</v>
      </c>
      <c r="D129" s="27" t="s">
        <v>17</v>
      </c>
      <c r="E129" s="29">
        <v>0</v>
      </c>
      <c r="F129" s="29">
        <v>49.3</v>
      </c>
      <c r="G129" s="29">
        <v>0.33</v>
      </c>
      <c r="H129" s="29">
        <v>1.347</v>
      </c>
      <c r="I129" s="29">
        <v>0.27400000000000002</v>
      </c>
      <c r="J129" s="29">
        <v>0.315</v>
      </c>
      <c r="K129" s="28">
        <v>18.521202583099999</v>
      </c>
      <c r="L129" s="26">
        <f t="shared" si="5"/>
        <v>23.011772331137124</v>
      </c>
      <c r="M129" s="26">
        <f t="shared" si="3"/>
        <v>84.3</v>
      </c>
      <c r="N129" s="26">
        <f t="shared" si="4"/>
        <v>17.2</v>
      </c>
    </row>
    <row r="130" spans="1:14">
      <c r="A130" s="27" t="s">
        <v>37</v>
      </c>
      <c r="B130" s="27">
        <v>2210</v>
      </c>
      <c r="C130" s="27" t="s">
        <v>36</v>
      </c>
      <c r="D130" s="27" t="s">
        <v>17</v>
      </c>
      <c r="E130" s="29">
        <v>0</v>
      </c>
      <c r="F130" s="29">
        <v>49.3</v>
      </c>
      <c r="G130" s="29">
        <v>0.33</v>
      </c>
      <c r="H130" s="29">
        <v>1.347</v>
      </c>
      <c r="I130" s="29">
        <v>0.27400000000000002</v>
      </c>
      <c r="J130" s="29">
        <v>0.315</v>
      </c>
      <c r="K130" s="28">
        <v>50.6943608678</v>
      </c>
      <c r="L130" s="26">
        <f t="shared" si="5"/>
        <v>62.985493815977996</v>
      </c>
      <c r="M130" s="26">
        <f t="shared" si="3"/>
        <v>230.9</v>
      </c>
      <c r="N130" s="26">
        <f t="shared" si="4"/>
        <v>47</v>
      </c>
    </row>
    <row r="131" spans="1:14">
      <c r="A131" s="27" t="s">
        <v>37</v>
      </c>
      <c r="B131" s="27">
        <v>2210</v>
      </c>
      <c r="C131" s="27" t="s">
        <v>36</v>
      </c>
      <c r="D131" s="27" t="s">
        <v>17</v>
      </c>
      <c r="E131" s="29">
        <v>0</v>
      </c>
      <c r="F131" s="29">
        <v>49.3</v>
      </c>
      <c r="G131" s="29">
        <v>0.33</v>
      </c>
      <c r="H131" s="29">
        <v>1.347</v>
      </c>
      <c r="I131" s="29">
        <v>0.27400000000000002</v>
      </c>
      <c r="J131" s="29">
        <v>0.315</v>
      </c>
      <c r="K131" s="28">
        <v>30.924180999800001</v>
      </c>
      <c r="L131" s="26">
        <f t="shared" si="5"/>
        <v>38.421922631719632</v>
      </c>
      <c r="M131" s="26">
        <f t="shared" ref="M131:M194" si="6">ROUND(2.721*H131*L131,1)</f>
        <v>140.80000000000001</v>
      </c>
      <c r="N131" s="26">
        <f t="shared" ref="N131:N194" si="7">ROUND((2.721*I131*L131)+(E131*K131),1)</f>
        <v>28.6</v>
      </c>
    </row>
    <row r="132" spans="1:14">
      <c r="A132" s="27" t="s">
        <v>37</v>
      </c>
      <c r="B132" s="27">
        <v>2210</v>
      </c>
      <c r="C132" s="27" t="s">
        <v>36</v>
      </c>
      <c r="D132" s="27" t="s">
        <v>19</v>
      </c>
      <c r="E132" s="29">
        <v>0</v>
      </c>
      <c r="F132" s="29">
        <v>49.3</v>
      </c>
      <c r="G132" s="29">
        <v>0.33</v>
      </c>
      <c r="H132" s="29">
        <v>1.347</v>
      </c>
      <c r="I132" s="29">
        <v>0.27400000000000002</v>
      </c>
      <c r="J132" s="29">
        <v>0.315</v>
      </c>
      <c r="K132" s="28">
        <v>6.1015880736035397</v>
      </c>
      <c r="L132" s="26">
        <f t="shared" ref="L132:L195" si="8">((F132*J132*K132/12)+(G132*K132))*0.765</f>
        <v>7.5809524234816301</v>
      </c>
      <c r="M132" s="26">
        <f t="shared" si="6"/>
        <v>27.8</v>
      </c>
      <c r="N132" s="26">
        <f t="shared" si="7"/>
        <v>5.7</v>
      </c>
    </row>
    <row r="133" spans="1:14">
      <c r="A133" s="27" t="s">
        <v>37</v>
      </c>
      <c r="B133" s="27">
        <v>2210</v>
      </c>
      <c r="C133" s="27" t="s">
        <v>36</v>
      </c>
      <c r="D133" s="27" t="s">
        <v>38</v>
      </c>
      <c r="E133" s="29">
        <v>0</v>
      </c>
      <c r="F133" s="29">
        <v>49.3</v>
      </c>
      <c r="G133" s="29">
        <v>0.33</v>
      </c>
      <c r="H133" s="29">
        <v>1.347</v>
      </c>
      <c r="I133" s="29">
        <v>0.27400000000000002</v>
      </c>
      <c r="J133" s="29">
        <v>0.315</v>
      </c>
      <c r="K133" s="28">
        <v>1.4237063790020901</v>
      </c>
      <c r="L133" s="26">
        <f t="shared" si="8"/>
        <v>1.7688919989395284</v>
      </c>
      <c r="M133" s="26">
        <f t="shared" si="6"/>
        <v>6.5</v>
      </c>
      <c r="N133" s="26">
        <f t="shared" si="7"/>
        <v>1.3</v>
      </c>
    </row>
    <row r="134" spans="1:14">
      <c r="A134" s="27" t="s">
        <v>37</v>
      </c>
      <c r="B134" s="27">
        <v>2210</v>
      </c>
      <c r="C134" s="27" t="s">
        <v>36</v>
      </c>
      <c r="D134" s="27" t="s">
        <v>17</v>
      </c>
      <c r="E134" s="29">
        <v>0</v>
      </c>
      <c r="F134" s="29">
        <v>49.3</v>
      </c>
      <c r="G134" s="29">
        <v>0.33</v>
      </c>
      <c r="H134" s="29">
        <v>1.347</v>
      </c>
      <c r="I134" s="29">
        <v>0.27400000000000002</v>
      </c>
      <c r="J134" s="29">
        <v>0.315</v>
      </c>
      <c r="K134" s="28">
        <v>38.267760194799997</v>
      </c>
      <c r="L134" s="26">
        <f t="shared" si="8"/>
        <v>47.54599391018035</v>
      </c>
      <c r="M134" s="26">
        <f t="shared" si="6"/>
        <v>174.3</v>
      </c>
      <c r="N134" s="26">
        <f t="shared" si="7"/>
        <v>35.4</v>
      </c>
    </row>
    <row r="135" spans="1:14">
      <c r="A135" s="27" t="s">
        <v>37</v>
      </c>
      <c r="B135" s="27">
        <v>2210</v>
      </c>
      <c r="C135" s="27" t="s">
        <v>36</v>
      </c>
      <c r="D135" s="27" t="s">
        <v>17</v>
      </c>
      <c r="E135" s="29">
        <v>0</v>
      </c>
      <c r="F135" s="29">
        <v>49.3</v>
      </c>
      <c r="G135" s="29">
        <v>0.33</v>
      </c>
      <c r="H135" s="29">
        <v>1.347</v>
      </c>
      <c r="I135" s="29">
        <v>0.27400000000000002</v>
      </c>
      <c r="J135" s="29">
        <v>0.315</v>
      </c>
      <c r="K135" s="28">
        <v>106.724400492</v>
      </c>
      <c r="L135" s="26">
        <f t="shared" si="8"/>
        <v>132.60033171603817</v>
      </c>
      <c r="M135" s="26">
        <f t="shared" si="6"/>
        <v>486</v>
      </c>
      <c r="N135" s="26">
        <f t="shared" si="7"/>
        <v>98.9</v>
      </c>
    </row>
    <row r="136" spans="1:14">
      <c r="A136" s="27" t="s">
        <v>37</v>
      </c>
      <c r="B136" s="27">
        <v>2210</v>
      </c>
      <c r="C136" s="27" t="s">
        <v>36</v>
      </c>
      <c r="D136" s="27" t="s">
        <v>17</v>
      </c>
      <c r="E136" s="29">
        <v>0</v>
      </c>
      <c r="F136" s="29">
        <v>49.3</v>
      </c>
      <c r="G136" s="29">
        <v>0.33</v>
      </c>
      <c r="H136" s="29">
        <v>1.347</v>
      </c>
      <c r="I136" s="29">
        <v>0.27400000000000002</v>
      </c>
      <c r="J136" s="29">
        <v>0.315</v>
      </c>
      <c r="K136" s="28">
        <v>103.38811793799999</v>
      </c>
      <c r="L136" s="26">
        <f t="shared" si="8"/>
        <v>128.45514869023148</v>
      </c>
      <c r="M136" s="26">
        <f t="shared" si="6"/>
        <v>470.8</v>
      </c>
      <c r="N136" s="26">
        <f t="shared" si="7"/>
        <v>95.8</v>
      </c>
    </row>
    <row r="137" spans="1:14">
      <c r="A137" s="27" t="s">
        <v>37</v>
      </c>
      <c r="B137" s="27">
        <v>2210</v>
      </c>
      <c r="C137" s="27" t="s">
        <v>36</v>
      </c>
      <c r="D137" s="27" t="s">
        <v>38</v>
      </c>
      <c r="E137" s="29">
        <v>0</v>
      </c>
      <c r="F137" s="29">
        <v>49.3</v>
      </c>
      <c r="G137" s="29">
        <v>0.33</v>
      </c>
      <c r="H137" s="29">
        <v>1.347</v>
      </c>
      <c r="I137" s="29">
        <v>0.27400000000000002</v>
      </c>
      <c r="J137" s="29">
        <v>0.315</v>
      </c>
      <c r="K137" s="28">
        <v>19.718912833800001</v>
      </c>
      <c r="L137" s="26">
        <f t="shared" si="8"/>
        <v>24.499874169239501</v>
      </c>
      <c r="M137" s="26">
        <f t="shared" si="6"/>
        <v>89.8</v>
      </c>
      <c r="N137" s="26">
        <f t="shared" si="7"/>
        <v>18.3</v>
      </c>
    </row>
    <row r="138" spans="1:14">
      <c r="A138" s="27" t="s">
        <v>37</v>
      </c>
      <c r="B138" s="27">
        <v>2120</v>
      </c>
      <c r="C138" s="27" t="s">
        <v>36</v>
      </c>
      <c r="D138" s="27" t="s">
        <v>17</v>
      </c>
      <c r="E138" s="29">
        <v>0</v>
      </c>
      <c r="F138" s="29">
        <v>49.3</v>
      </c>
      <c r="G138" s="29">
        <v>0.33</v>
      </c>
      <c r="H138" s="29">
        <v>1.022</v>
      </c>
      <c r="I138" s="29">
        <v>0.19600000000000001</v>
      </c>
      <c r="J138" s="29">
        <v>0.26200000000000001</v>
      </c>
      <c r="K138" s="28">
        <v>0.29379164512783001</v>
      </c>
      <c r="L138" s="26">
        <f t="shared" si="8"/>
        <v>0.31608550998297641</v>
      </c>
      <c r="M138" s="26">
        <f t="shared" si="6"/>
        <v>0.9</v>
      </c>
      <c r="N138" s="26">
        <f t="shared" si="7"/>
        <v>0.2</v>
      </c>
    </row>
    <row r="139" spans="1:14">
      <c r="A139" s="27" t="s">
        <v>37</v>
      </c>
      <c r="B139" s="27">
        <v>2110</v>
      </c>
      <c r="C139" s="27" t="s">
        <v>36</v>
      </c>
      <c r="D139" s="27" t="s">
        <v>17</v>
      </c>
      <c r="E139" s="29">
        <v>0</v>
      </c>
      <c r="F139" s="29">
        <v>49.3</v>
      </c>
      <c r="G139" s="29">
        <v>0.33</v>
      </c>
      <c r="H139" s="29">
        <v>2.0139999999999998</v>
      </c>
      <c r="I139" s="29">
        <v>0.28699999999999998</v>
      </c>
      <c r="J139" s="29">
        <v>0.315</v>
      </c>
      <c r="K139" s="28">
        <v>0.14761253025969101</v>
      </c>
      <c r="L139" s="26">
        <f t="shared" si="8"/>
        <v>0.18340201854163582</v>
      </c>
      <c r="M139" s="26">
        <f t="shared" si="6"/>
        <v>1</v>
      </c>
      <c r="N139" s="26">
        <f t="shared" si="7"/>
        <v>0.1</v>
      </c>
    </row>
    <row r="140" spans="1:14">
      <c r="A140" s="27" t="s">
        <v>37</v>
      </c>
      <c r="B140" s="27">
        <v>2110</v>
      </c>
      <c r="C140" s="27" t="s">
        <v>36</v>
      </c>
      <c r="D140" s="27" t="s">
        <v>17</v>
      </c>
      <c r="E140" s="29">
        <v>0</v>
      </c>
      <c r="F140" s="29">
        <v>49.3</v>
      </c>
      <c r="G140" s="29">
        <v>0.33</v>
      </c>
      <c r="H140" s="29">
        <v>2.0139999999999998</v>
      </c>
      <c r="I140" s="29">
        <v>0.28699999999999998</v>
      </c>
      <c r="J140" s="29">
        <v>0.315</v>
      </c>
      <c r="K140" s="28">
        <v>0.15202664221587101</v>
      </c>
      <c r="L140" s="26">
        <f t="shared" si="8"/>
        <v>0.1888863567709714</v>
      </c>
      <c r="M140" s="26">
        <f t="shared" si="6"/>
        <v>1</v>
      </c>
      <c r="N140" s="26">
        <f t="shared" si="7"/>
        <v>0.1</v>
      </c>
    </row>
    <row r="141" spans="1:14">
      <c r="A141" s="27" t="s">
        <v>37</v>
      </c>
      <c r="B141" s="27">
        <v>2110</v>
      </c>
      <c r="C141" s="27" t="s">
        <v>36</v>
      </c>
      <c r="D141" s="27" t="s">
        <v>38</v>
      </c>
      <c r="E141" s="29">
        <v>0</v>
      </c>
      <c r="F141" s="29">
        <v>49.3</v>
      </c>
      <c r="G141" s="29">
        <v>0.33</v>
      </c>
      <c r="H141" s="29">
        <v>2.0139999999999998</v>
      </c>
      <c r="I141" s="29">
        <v>0.28699999999999998</v>
      </c>
      <c r="J141" s="29">
        <v>0.315</v>
      </c>
      <c r="K141" s="28">
        <v>1.5869778197085799E-3</v>
      </c>
      <c r="L141" s="26">
        <f t="shared" si="8"/>
        <v>1.9717495188471606E-3</v>
      </c>
      <c r="M141" s="26">
        <f t="shared" si="6"/>
        <v>0</v>
      </c>
      <c r="N141" s="26">
        <f t="shared" si="7"/>
        <v>0</v>
      </c>
    </row>
    <row r="142" spans="1:14">
      <c r="A142" s="27" t="s">
        <v>37</v>
      </c>
      <c r="B142" s="27">
        <v>2110</v>
      </c>
      <c r="C142" s="27" t="s">
        <v>36</v>
      </c>
      <c r="D142" s="27" t="s">
        <v>17</v>
      </c>
      <c r="E142" s="29">
        <v>0</v>
      </c>
      <c r="F142" s="29">
        <v>49.3</v>
      </c>
      <c r="G142" s="29">
        <v>0.33</v>
      </c>
      <c r="H142" s="29">
        <v>2.0139999999999998</v>
      </c>
      <c r="I142" s="29">
        <v>0.28699999999999998</v>
      </c>
      <c r="J142" s="29">
        <v>0.315</v>
      </c>
      <c r="K142" s="28">
        <v>2.4630558148536301</v>
      </c>
      <c r="L142" s="26">
        <f t="shared" si="8"/>
        <v>3.0602375518538518</v>
      </c>
      <c r="M142" s="26">
        <f t="shared" si="6"/>
        <v>16.8</v>
      </c>
      <c r="N142" s="26">
        <f t="shared" si="7"/>
        <v>2.4</v>
      </c>
    </row>
    <row r="143" spans="1:14">
      <c r="A143" s="27" t="s">
        <v>37</v>
      </c>
      <c r="B143" s="27">
        <v>2110</v>
      </c>
      <c r="C143" s="27" t="s">
        <v>36</v>
      </c>
      <c r="D143" s="27" t="s">
        <v>17</v>
      </c>
      <c r="E143" s="29">
        <v>0</v>
      </c>
      <c r="F143" s="29">
        <v>49.3</v>
      </c>
      <c r="G143" s="29">
        <v>0.33</v>
      </c>
      <c r="H143" s="29">
        <v>2.0139999999999998</v>
      </c>
      <c r="I143" s="29">
        <v>0.28699999999999998</v>
      </c>
      <c r="J143" s="29">
        <v>0.315</v>
      </c>
      <c r="K143" s="28">
        <v>0.34803827297248502</v>
      </c>
      <c r="L143" s="26">
        <f t="shared" si="8"/>
        <v>0.43242210996994945</v>
      </c>
      <c r="M143" s="26">
        <f t="shared" si="6"/>
        <v>2.4</v>
      </c>
      <c r="N143" s="26">
        <f t="shared" si="7"/>
        <v>0.3</v>
      </c>
    </row>
    <row r="144" spans="1:14">
      <c r="A144" s="27" t="s">
        <v>37</v>
      </c>
      <c r="B144" s="27">
        <v>2110</v>
      </c>
      <c r="C144" s="27" t="s">
        <v>36</v>
      </c>
      <c r="D144" s="27" t="s">
        <v>17</v>
      </c>
      <c r="E144" s="29">
        <v>0</v>
      </c>
      <c r="F144" s="29">
        <v>49.3</v>
      </c>
      <c r="G144" s="29">
        <v>0.33</v>
      </c>
      <c r="H144" s="29">
        <v>2.0139999999999998</v>
      </c>
      <c r="I144" s="29">
        <v>0.28699999999999998</v>
      </c>
      <c r="J144" s="29">
        <v>0.315</v>
      </c>
      <c r="K144" s="28">
        <v>4.17059771712378E-2</v>
      </c>
      <c r="L144" s="26">
        <f t="shared" si="8"/>
        <v>5.1817825932525992E-2</v>
      </c>
      <c r="M144" s="26">
        <f t="shared" si="6"/>
        <v>0.3</v>
      </c>
      <c r="N144" s="26">
        <f t="shared" si="7"/>
        <v>0</v>
      </c>
    </row>
    <row r="145" spans="1:14">
      <c r="A145" s="27" t="s">
        <v>37</v>
      </c>
      <c r="B145" s="27">
        <v>2110</v>
      </c>
      <c r="C145" s="27" t="s">
        <v>36</v>
      </c>
      <c r="D145" s="27" t="s">
        <v>17</v>
      </c>
      <c r="E145" s="29">
        <v>0</v>
      </c>
      <c r="F145" s="29">
        <v>49.3</v>
      </c>
      <c r="G145" s="29">
        <v>0.33</v>
      </c>
      <c r="H145" s="29">
        <v>2.0139999999999998</v>
      </c>
      <c r="I145" s="29">
        <v>0.28699999999999998</v>
      </c>
      <c r="J145" s="29">
        <v>0.315</v>
      </c>
      <c r="K145" s="28">
        <v>1.2961989140533601</v>
      </c>
      <c r="L145" s="26">
        <f t="shared" si="8"/>
        <v>1.6104696318844889</v>
      </c>
      <c r="M145" s="26">
        <f t="shared" si="6"/>
        <v>8.8000000000000007</v>
      </c>
      <c r="N145" s="26">
        <f t="shared" si="7"/>
        <v>1.3</v>
      </c>
    </row>
    <row r="146" spans="1:14">
      <c r="A146" s="27" t="s">
        <v>37</v>
      </c>
      <c r="B146" s="27">
        <v>2110</v>
      </c>
      <c r="C146" s="27" t="s">
        <v>36</v>
      </c>
      <c r="D146" s="27" t="s">
        <v>17</v>
      </c>
      <c r="E146" s="29">
        <v>0</v>
      </c>
      <c r="F146" s="29">
        <v>49.3</v>
      </c>
      <c r="G146" s="29">
        <v>0.33</v>
      </c>
      <c r="H146" s="29">
        <v>2.0139999999999998</v>
      </c>
      <c r="I146" s="29">
        <v>0.28699999999999998</v>
      </c>
      <c r="J146" s="29">
        <v>0.315</v>
      </c>
      <c r="K146" s="28">
        <v>4.8280115078155897E-2</v>
      </c>
      <c r="L146" s="26">
        <f t="shared" si="8"/>
        <v>5.9985900554502106E-2</v>
      </c>
      <c r="M146" s="26">
        <f t="shared" si="6"/>
        <v>0.3</v>
      </c>
      <c r="N146" s="26">
        <f t="shared" si="7"/>
        <v>0</v>
      </c>
    </row>
    <row r="147" spans="1:14">
      <c r="A147" s="27" t="s">
        <v>37</v>
      </c>
      <c r="B147" s="27">
        <v>2130</v>
      </c>
      <c r="C147" s="27" t="s">
        <v>36</v>
      </c>
      <c r="D147" s="27" t="s">
        <v>17</v>
      </c>
      <c r="E147" s="29">
        <v>0</v>
      </c>
      <c r="F147" s="29">
        <v>49.3</v>
      </c>
      <c r="G147" s="29">
        <v>0.33</v>
      </c>
      <c r="H147" s="29">
        <v>1.022</v>
      </c>
      <c r="I147" s="29">
        <v>0.19600000000000001</v>
      </c>
      <c r="J147" s="29">
        <v>0.26200000000000001</v>
      </c>
      <c r="K147" s="28">
        <v>0.62206134520130596</v>
      </c>
      <c r="L147" s="26">
        <f t="shared" si="8"/>
        <v>0.66926538177455297</v>
      </c>
      <c r="M147" s="26">
        <f t="shared" si="6"/>
        <v>1.9</v>
      </c>
      <c r="N147" s="26">
        <f t="shared" si="7"/>
        <v>0.4</v>
      </c>
    </row>
    <row r="148" spans="1:14">
      <c r="A148" s="27" t="s">
        <v>37</v>
      </c>
      <c r="B148" s="27">
        <v>2130</v>
      </c>
      <c r="C148" s="27" t="s">
        <v>36</v>
      </c>
      <c r="D148" s="27" t="s">
        <v>17</v>
      </c>
      <c r="E148" s="29">
        <v>0</v>
      </c>
      <c r="F148" s="29">
        <v>49.3</v>
      </c>
      <c r="G148" s="29">
        <v>0.33</v>
      </c>
      <c r="H148" s="29">
        <v>1.022</v>
      </c>
      <c r="I148" s="29">
        <v>0.19600000000000001</v>
      </c>
      <c r="J148" s="29">
        <v>0.26200000000000001</v>
      </c>
      <c r="K148" s="28">
        <v>4.7402877194411698E-2</v>
      </c>
      <c r="L148" s="26">
        <f t="shared" si="8"/>
        <v>5.0999961575274533E-2</v>
      </c>
      <c r="M148" s="26">
        <f t="shared" si="6"/>
        <v>0.1</v>
      </c>
      <c r="N148" s="26">
        <f t="shared" si="7"/>
        <v>0</v>
      </c>
    </row>
    <row r="149" spans="1:14">
      <c r="A149" s="27" t="s">
        <v>37</v>
      </c>
      <c r="B149" s="27">
        <v>2120</v>
      </c>
      <c r="C149" s="27" t="s">
        <v>36</v>
      </c>
      <c r="D149" s="27" t="s">
        <v>38</v>
      </c>
      <c r="E149" s="29">
        <v>0</v>
      </c>
      <c r="F149" s="29">
        <v>49.3</v>
      </c>
      <c r="G149" s="29">
        <v>0.33</v>
      </c>
      <c r="H149" s="29">
        <v>1.022</v>
      </c>
      <c r="I149" s="29">
        <v>0.19600000000000001</v>
      </c>
      <c r="J149" s="29">
        <v>0.26200000000000001</v>
      </c>
      <c r="K149" s="28">
        <v>0.408490319788475</v>
      </c>
      <c r="L149" s="26">
        <f t="shared" si="8"/>
        <v>0.43948789284756379</v>
      </c>
      <c r="M149" s="26">
        <f t="shared" si="6"/>
        <v>1.2</v>
      </c>
      <c r="N149" s="26">
        <f t="shared" si="7"/>
        <v>0.2</v>
      </c>
    </row>
    <row r="150" spans="1:14">
      <c r="A150" s="27" t="s">
        <v>37</v>
      </c>
      <c r="B150" s="27">
        <v>2120</v>
      </c>
      <c r="C150" s="27" t="s">
        <v>36</v>
      </c>
      <c r="D150" s="27" t="s">
        <v>17</v>
      </c>
      <c r="E150" s="29">
        <v>0</v>
      </c>
      <c r="F150" s="29">
        <v>49.3</v>
      </c>
      <c r="G150" s="29">
        <v>0.33</v>
      </c>
      <c r="H150" s="29">
        <v>1.022</v>
      </c>
      <c r="I150" s="29">
        <v>0.19600000000000001</v>
      </c>
      <c r="J150" s="29">
        <v>0.26200000000000001</v>
      </c>
      <c r="K150" s="28">
        <v>1.78496573899053E-2</v>
      </c>
      <c r="L150" s="26">
        <f t="shared" si="8"/>
        <v>1.9204147404037829E-2</v>
      </c>
      <c r="M150" s="26">
        <f t="shared" si="6"/>
        <v>0.1</v>
      </c>
      <c r="N150" s="26">
        <f t="shared" si="7"/>
        <v>0</v>
      </c>
    </row>
    <row r="151" spans="1:14">
      <c r="A151" s="27" t="s">
        <v>37</v>
      </c>
      <c r="B151" s="27">
        <v>2110</v>
      </c>
      <c r="C151" s="27" t="s">
        <v>36</v>
      </c>
      <c r="D151" s="27" t="s">
        <v>17</v>
      </c>
      <c r="E151" s="29">
        <v>0</v>
      </c>
      <c r="F151" s="29">
        <v>49.3</v>
      </c>
      <c r="G151" s="29">
        <v>0.33</v>
      </c>
      <c r="H151" s="29">
        <v>2.0139999999999998</v>
      </c>
      <c r="I151" s="29">
        <v>0.28699999999999998</v>
      </c>
      <c r="J151" s="29">
        <v>0.315</v>
      </c>
      <c r="K151" s="28">
        <v>0.36486420061948899</v>
      </c>
      <c r="L151" s="26">
        <f t="shared" si="8"/>
        <v>0.45332757842081262</v>
      </c>
      <c r="M151" s="26">
        <f t="shared" si="6"/>
        <v>2.5</v>
      </c>
      <c r="N151" s="26">
        <f t="shared" si="7"/>
        <v>0.4</v>
      </c>
    </row>
    <row r="152" spans="1:14">
      <c r="A152" s="27" t="s">
        <v>37</v>
      </c>
      <c r="B152" s="27">
        <v>2110</v>
      </c>
      <c r="C152" s="27" t="s">
        <v>36</v>
      </c>
      <c r="D152" s="27" t="s">
        <v>17</v>
      </c>
      <c r="E152" s="29">
        <v>0</v>
      </c>
      <c r="F152" s="29">
        <v>49.3</v>
      </c>
      <c r="G152" s="29">
        <v>0.33</v>
      </c>
      <c r="H152" s="29">
        <v>2.0139999999999998</v>
      </c>
      <c r="I152" s="29">
        <v>0.28699999999999998</v>
      </c>
      <c r="J152" s="29">
        <v>0.315</v>
      </c>
      <c r="K152" s="28">
        <v>1.07280362709646</v>
      </c>
      <c r="L152" s="26">
        <f t="shared" si="8"/>
        <v>1.3329109010063989</v>
      </c>
      <c r="M152" s="26">
        <f t="shared" si="6"/>
        <v>7.3</v>
      </c>
      <c r="N152" s="26">
        <f t="shared" si="7"/>
        <v>1</v>
      </c>
    </row>
    <row r="153" spans="1:14">
      <c r="A153" s="27" t="s">
        <v>37</v>
      </c>
      <c r="B153" s="27">
        <v>2110</v>
      </c>
      <c r="C153" s="27" t="s">
        <v>36</v>
      </c>
      <c r="D153" s="27" t="s">
        <v>38</v>
      </c>
      <c r="E153" s="29">
        <v>0</v>
      </c>
      <c r="F153" s="29">
        <v>49.3</v>
      </c>
      <c r="G153" s="29">
        <v>0.33</v>
      </c>
      <c r="H153" s="29">
        <v>2.0139999999999998</v>
      </c>
      <c r="I153" s="29">
        <v>0.28699999999999998</v>
      </c>
      <c r="J153" s="29">
        <v>0.315</v>
      </c>
      <c r="K153" s="28">
        <v>3.1270816858999102</v>
      </c>
      <c r="L153" s="26">
        <f t="shared" si="8"/>
        <v>3.8852602304808266</v>
      </c>
      <c r="M153" s="26">
        <f t="shared" si="6"/>
        <v>21.3</v>
      </c>
      <c r="N153" s="26">
        <f t="shared" si="7"/>
        <v>3</v>
      </c>
    </row>
    <row r="154" spans="1:14">
      <c r="A154" s="27" t="s">
        <v>37</v>
      </c>
      <c r="B154" s="27">
        <v>2110</v>
      </c>
      <c r="C154" s="27" t="s">
        <v>36</v>
      </c>
      <c r="D154" s="27" t="s">
        <v>17</v>
      </c>
      <c r="E154" s="29">
        <v>0</v>
      </c>
      <c r="F154" s="29">
        <v>49.3</v>
      </c>
      <c r="G154" s="29">
        <v>0.33</v>
      </c>
      <c r="H154" s="29">
        <v>2.0139999999999998</v>
      </c>
      <c r="I154" s="29">
        <v>0.28699999999999998</v>
      </c>
      <c r="J154" s="29">
        <v>0.315</v>
      </c>
      <c r="K154" s="28">
        <v>0.76359756901353404</v>
      </c>
      <c r="L154" s="26">
        <f t="shared" si="8"/>
        <v>0.94873609485719101</v>
      </c>
      <c r="M154" s="26">
        <f t="shared" si="6"/>
        <v>5.2</v>
      </c>
      <c r="N154" s="26">
        <f t="shared" si="7"/>
        <v>0.7</v>
      </c>
    </row>
    <row r="155" spans="1:14">
      <c r="A155" s="27" t="s">
        <v>37</v>
      </c>
      <c r="B155" s="27">
        <v>2210</v>
      </c>
      <c r="C155" s="27" t="s">
        <v>36</v>
      </c>
      <c r="D155" s="27" t="s">
        <v>17</v>
      </c>
      <c r="E155" s="29">
        <v>0</v>
      </c>
      <c r="F155" s="29">
        <v>49.3</v>
      </c>
      <c r="G155" s="29">
        <v>0.33</v>
      </c>
      <c r="H155" s="29">
        <v>1.347</v>
      </c>
      <c r="I155" s="29">
        <v>0.27400000000000002</v>
      </c>
      <c r="J155" s="29">
        <v>0.315</v>
      </c>
      <c r="K155" s="28">
        <v>1.36302256790543</v>
      </c>
      <c r="L155" s="26">
        <f t="shared" si="8"/>
        <v>1.693495056496046</v>
      </c>
      <c r="M155" s="26">
        <f t="shared" si="6"/>
        <v>6.2</v>
      </c>
      <c r="N155" s="26">
        <f t="shared" si="7"/>
        <v>1.3</v>
      </c>
    </row>
    <row r="156" spans="1:14">
      <c r="A156" s="27" t="s">
        <v>37</v>
      </c>
      <c r="B156" s="27">
        <v>2210</v>
      </c>
      <c r="C156" s="27" t="s">
        <v>36</v>
      </c>
      <c r="D156" s="27" t="s">
        <v>17</v>
      </c>
      <c r="E156" s="29">
        <v>0</v>
      </c>
      <c r="F156" s="29">
        <v>49.3</v>
      </c>
      <c r="G156" s="29">
        <v>0.33</v>
      </c>
      <c r="H156" s="29">
        <v>1.347</v>
      </c>
      <c r="I156" s="29">
        <v>0.27400000000000002</v>
      </c>
      <c r="J156" s="29">
        <v>0.315</v>
      </c>
      <c r="K156" s="28">
        <v>13.543506083900001</v>
      </c>
      <c r="L156" s="26">
        <f t="shared" si="8"/>
        <v>16.827205316163276</v>
      </c>
      <c r="M156" s="26">
        <f t="shared" si="6"/>
        <v>61.7</v>
      </c>
      <c r="N156" s="26">
        <f t="shared" si="7"/>
        <v>12.5</v>
      </c>
    </row>
    <row r="157" spans="1:14">
      <c r="A157" s="27" t="s">
        <v>37</v>
      </c>
      <c r="B157" s="27">
        <v>2210</v>
      </c>
      <c r="C157" s="27" t="s">
        <v>36</v>
      </c>
      <c r="D157" s="27" t="s">
        <v>17</v>
      </c>
      <c r="E157" s="29">
        <v>0</v>
      </c>
      <c r="F157" s="29">
        <v>49.3</v>
      </c>
      <c r="G157" s="29">
        <v>0.33</v>
      </c>
      <c r="H157" s="29">
        <v>1.347</v>
      </c>
      <c r="I157" s="29">
        <v>0.27400000000000002</v>
      </c>
      <c r="J157" s="29">
        <v>0.315</v>
      </c>
      <c r="K157" s="28">
        <v>21.682882877099999</v>
      </c>
      <c r="L157" s="26">
        <f t="shared" si="8"/>
        <v>26.940019796869073</v>
      </c>
      <c r="M157" s="26">
        <f t="shared" si="6"/>
        <v>98.7</v>
      </c>
      <c r="N157" s="26">
        <f t="shared" si="7"/>
        <v>20.100000000000001</v>
      </c>
    </row>
    <row r="158" spans="1:14">
      <c r="A158" s="27" t="s">
        <v>37</v>
      </c>
      <c r="B158" s="27">
        <v>2210</v>
      </c>
      <c r="C158" s="27" t="s">
        <v>36</v>
      </c>
      <c r="D158" s="27" t="s">
        <v>17</v>
      </c>
      <c r="E158" s="29">
        <v>0</v>
      </c>
      <c r="F158" s="29">
        <v>49.3</v>
      </c>
      <c r="G158" s="29">
        <v>0.33</v>
      </c>
      <c r="H158" s="29">
        <v>1.347</v>
      </c>
      <c r="I158" s="29">
        <v>0.27400000000000002</v>
      </c>
      <c r="J158" s="29">
        <v>0.315</v>
      </c>
      <c r="K158" s="28">
        <v>11.1791893551</v>
      </c>
      <c r="L158" s="26">
        <f t="shared" si="8"/>
        <v>13.889646697184116</v>
      </c>
      <c r="M158" s="26">
        <f t="shared" si="6"/>
        <v>50.9</v>
      </c>
      <c r="N158" s="26">
        <f t="shared" si="7"/>
        <v>10.4</v>
      </c>
    </row>
    <row r="159" spans="1:14">
      <c r="A159" s="27" t="s">
        <v>37</v>
      </c>
      <c r="B159" s="27">
        <v>2210</v>
      </c>
      <c r="C159" s="27" t="s">
        <v>36</v>
      </c>
      <c r="D159" s="27" t="s">
        <v>17</v>
      </c>
      <c r="E159" s="29">
        <v>0</v>
      </c>
      <c r="F159" s="29">
        <v>49.3</v>
      </c>
      <c r="G159" s="29">
        <v>0.33</v>
      </c>
      <c r="H159" s="29">
        <v>1.347</v>
      </c>
      <c r="I159" s="29">
        <v>0.27400000000000002</v>
      </c>
      <c r="J159" s="29">
        <v>0.315</v>
      </c>
      <c r="K159" s="28">
        <v>12.2420569686</v>
      </c>
      <c r="L159" s="26">
        <f t="shared" si="8"/>
        <v>15.210212542207518</v>
      </c>
      <c r="M159" s="26">
        <f t="shared" si="6"/>
        <v>55.7</v>
      </c>
      <c r="N159" s="26">
        <f t="shared" si="7"/>
        <v>11.3</v>
      </c>
    </row>
    <row r="160" spans="1:14">
      <c r="A160" s="27" t="s">
        <v>37</v>
      </c>
      <c r="B160" s="27">
        <v>2210</v>
      </c>
      <c r="C160" s="27" t="s">
        <v>36</v>
      </c>
      <c r="D160" s="27" t="s">
        <v>17</v>
      </c>
      <c r="E160" s="29">
        <v>0</v>
      </c>
      <c r="F160" s="29">
        <v>49.3</v>
      </c>
      <c r="G160" s="29">
        <v>0.33</v>
      </c>
      <c r="H160" s="29">
        <v>1.347</v>
      </c>
      <c r="I160" s="29">
        <v>0.27400000000000002</v>
      </c>
      <c r="J160" s="29">
        <v>0.315</v>
      </c>
      <c r="K160" s="28">
        <v>3.62880654287305</v>
      </c>
      <c r="L160" s="26">
        <f t="shared" si="8"/>
        <v>4.5086311012294251</v>
      </c>
      <c r="M160" s="26">
        <f t="shared" si="6"/>
        <v>16.5</v>
      </c>
      <c r="N160" s="26">
        <f t="shared" si="7"/>
        <v>3.4</v>
      </c>
    </row>
    <row r="161" spans="1:14">
      <c r="A161" s="27" t="s">
        <v>37</v>
      </c>
      <c r="B161" s="27">
        <v>2210</v>
      </c>
      <c r="C161" s="27" t="s">
        <v>36</v>
      </c>
      <c r="D161" s="27" t="s">
        <v>17</v>
      </c>
      <c r="E161" s="29">
        <v>0</v>
      </c>
      <c r="F161" s="29">
        <v>49.3</v>
      </c>
      <c r="G161" s="29">
        <v>0.33</v>
      </c>
      <c r="H161" s="29">
        <v>1.347</v>
      </c>
      <c r="I161" s="29">
        <v>0.27400000000000002</v>
      </c>
      <c r="J161" s="29">
        <v>0.315</v>
      </c>
      <c r="K161" s="28">
        <v>2.0199759695564898</v>
      </c>
      <c r="L161" s="26">
        <f t="shared" si="8"/>
        <v>2.5097305057402894</v>
      </c>
      <c r="M161" s="26">
        <f t="shared" si="6"/>
        <v>9.1999999999999993</v>
      </c>
      <c r="N161" s="26">
        <f t="shared" si="7"/>
        <v>1.9</v>
      </c>
    </row>
    <row r="162" spans="1:14">
      <c r="A162" s="27" t="s">
        <v>37</v>
      </c>
      <c r="B162" s="27">
        <v>2210</v>
      </c>
      <c r="C162" s="27" t="s">
        <v>36</v>
      </c>
      <c r="D162" s="27" t="s">
        <v>17</v>
      </c>
      <c r="E162" s="29">
        <v>0</v>
      </c>
      <c r="F162" s="29">
        <v>49.3</v>
      </c>
      <c r="G162" s="29">
        <v>0.33</v>
      </c>
      <c r="H162" s="29">
        <v>1.347</v>
      </c>
      <c r="I162" s="29">
        <v>0.27400000000000002</v>
      </c>
      <c r="J162" s="29">
        <v>0.315</v>
      </c>
      <c r="K162" s="28">
        <v>15.7991275923</v>
      </c>
      <c r="L162" s="26">
        <f t="shared" si="8"/>
        <v>19.629714947145843</v>
      </c>
      <c r="M162" s="26">
        <f t="shared" si="6"/>
        <v>71.900000000000006</v>
      </c>
      <c r="N162" s="26">
        <f t="shared" si="7"/>
        <v>14.6</v>
      </c>
    </row>
    <row r="163" spans="1:14">
      <c r="A163" s="27" t="s">
        <v>37</v>
      </c>
      <c r="B163" s="27">
        <v>2210</v>
      </c>
      <c r="C163" s="27" t="s">
        <v>36</v>
      </c>
      <c r="D163" s="27" t="s">
        <v>38</v>
      </c>
      <c r="E163" s="29">
        <v>0</v>
      </c>
      <c r="F163" s="29">
        <v>49.3</v>
      </c>
      <c r="G163" s="29">
        <v>0.33</v>
      </c>
      <c r="H163" s="29">
        <v>1.347</v>
      </c>
      <c r="I163" s="29">
        <v>0.27400000000000002</v>
      </c>
      <c r="J163" s="29">
        <v>0.315</v>
      </c>
      <c r="K163" s="28">
        <v>92.171201567599994</v>
      </c>
      <c r="L163" s="26">
        <f t="shared" si="8"/>
        <v>114.51862785067343</v>
      </c>
      <c r="M163" s="26">
        <f t="shared" si="6"/>
        <v>419.7</v>
      </c>
      <c r="N163" s="26">
        <f t="shared" si="7"/>
        <v>85.4</v>
      </c>
    </row>
    <row r="164" spans="1:14">
      <c r="A164" s="27" t="s">
        <v>37</v>
      </c>
      <c r="B164" s="27">
        <v>2210</v>
      </c>
      <c r="C164" s="27" t="s">
        <v>36</v>
      </c>
      <c r="D164" s="27" t="s">
        <v>38</v>
      </c>
      <c r="E164" s="29">
        <v>0</v>
      </c>
      <c r="F164" s="29">
        <v>49.3</v>
      </c>
      <c r="G164" s="29">
        <v>0.33</v>
      </c>
      <c r="H164" s="29">
        <v>1.347</v>
      </c>
      <c r="I164" s="29">
        <v>0.27400000000000002</v>
      </c>
      <c r="J164" s="29">
        <v>0.315</v>
      </c>
      <c r="K164" s="28">
        <v>132.53688634700001</v>
      </c>
      <c r="L164" s="26">
        <f t="shared" si="8"/>
        <v>164.67119996181586</v>
      </c>
      <c r="M164" s="26">
        <f t="shared" si="6"/>
        <v>603.6</v>
      </c>
      <c r="N164" s="26">
        <f t="shared" si="7"/>
        <v>122.8</v>
      </c>
    </row>
    <row r="165" spans="1:14">
      <c r="A165" s="27" t="s">
        <v>37</v>
      </c>
      <c r="B165" s="27">
        <v>2210</v>
      </c>
      <c r="C165" s="27" t="s">
        <v>36</v>
      </c>
      <c r="D165" s="27" t="s">
        <v>17</v>
      </c>
      <c r="E165" s="29">
        <v>0</v>
      </c>
      <c r="F165" s="29">
        <v>49.3</v>
      </c>
      <c r="G165" s="29">
        <v>0.33</v>
      </c>
      <c r="H165" s="29">
        <v>1.347</v>
      </c>
      <c r="I165" s="29">
        <v>0.27400000000000002</v>
      </c>
      <c r="J165" s="29">
        <v>0.315</v>
      </c>
      <c r="K165" s="28">
        <v>58.303169000700002</v>
      </c>
      <c r="L165" s="26">
        <f t="shared" si="8"/>
        <v>72.439100280245341</v>
      </c>
      <c r="M165" s="26">
        <f t="shared" si="6"/>
        <v>265.5</v>
      </c>
      <c r="N165" s="26">
        <f t="shared" si="7"/>
        <v>54</v>
      </c>
    </row>
    <row r="166" spans="1:14">
      <c r="A166" s="27" t="s">
        <v>37</v>
      </c>
      <c r="B166" s="27">
        <v>2210</v>
      </c>
      <c r="C166" s="27" t="s">
        <v>36</v>
      </c>
      <c r="D166" s="27" t="s">
        <v>17</v>
      </c>
      <c r="E166" s="29">
        <v>0</v>
      </c>
      <c r="F166" s="29">
        <v>49.3</v>
      </c>
      <c r="G166" s="29">
        <v>0.33</v>
      </c>
      <c r="H166" s="29">
        <v>1.347</v>
      </c>
      <c r="I166" s="29">
        <v>0.27400000000000002</v>
      </c>
      <c r="J166" s="29">
        <v>0.315</v>
      </c>
      <c r="K166" s="28">
        <v>2.9965697443058898</v>
      </c>
      <c r="L166" s="26">
        <f t="shared" si="8"/>
        <v>3.7231049345176643</v>
      </c>
      <c r="M166" s="26">
        <f t="shared" si="6"/>
        <v>13.6</v>
      </c>
      <c r="N166" s="26">
        <f t="shared" si="7"/>
        <v>2.8</v>
      </c>
    </row>
    <row r="167" spans="1:14">
      <c r="A167" s="27" t="s">
        <v>37</v>
      </c>
      <c r="B167" s="27">
        <v>2210</v>
      </c>
      <c r="C167" s="27" t="s">
        <v>36</v>
      </c>
      <c r="D167" s="27" t="s">
        <v>17</v>
      </c>
      <c r="E167" s="29">
        <v>0</v>
      </c>
      <c r="F167" s="29">
        <v>49.3</v>
      </c>
      <c r="G167" s="29">
        <v>0.33</v>
      </c>
      <c r="H167" s="29">
        <v>1.347</v>
      </c>
      <c r="I167" s="29">
        <v>0.27400000000000002</v>
      </c>
      <c r="J167" s="29">
        <v>0.315</v>
      </c>
      <c r="K167" s="28">
        <v>46.272838844500001</v>
      </c>
      <c r="L167" s="26">
        <f t="shared" si="8"/>
        <v>57.491948907067531</v>
      </c>
      <c r="M167" s="26">
        <f t="shared" si="6"/>
        <v>210.7</v>
      </c>
      <c r="N167" s="26">
        <f t="shared" si="7"/>
        <v>42.9</v>
      </c>
    </row>
    <row r="168" spans="1:14">
      <c r="A168" s="27" t="s">
        <v>37</v>
      </c>
      <c r="B168" s="27">
        <v>2210</v>
      </c>
      <c r="C168" s="27" t="s">
        <v>36</v>
      </c>
      <c r="D168" s="27" t="s">
        <v>17</v>
      </c>
      <c r="E168" s="29">
        <v>0</v>
      </c>
      <c r="F168" s="29">
        <v>49.3</v>
      </c>
      <c r="G168" s="29">
        <v>0.33</v>
      </c>
      <c r="H168" s="29">
        <v>1.347</v>
      </c>
      <c r="I168" s="29">
        <v>0.27400000000000002</v>
      </c>
      <c r="J168" s="29">
        <v>0.315</v>
      </c>
      <c r="K168" s="28">
        <v>44.891537321599998</v>
      </c>
      <c r="L168" s="26">
        <f t="shared" si="8"/>
        <v>55.775743060119353</v>
      </c>
      <c r="M168" s="26">
        <f t="shared" si="6"/>
        <v>204.4</v>
      </c>
      <c r="N168" s="26">
        <f t="shared" si="7"/>
        <v>41.6</v>
      </c>
    </row>
    <row r="169" spans="1:14">
      <c r="A169" s="27" t="s">
        <v>37</v>
      </c>
      <c r="B169" s="27">
        <v>2210</v>
      </c>
      <c r="C169" s="27" t="s">
        <v>36</v>
      </c>
      <c r="D169" s="27" t="s">
        <v>17</v>
      </c>
      <c r="E169" s="29">
        <v>0</v>
      </c>
      <c r="F169" s="29">
        <v>49.3</v>
      </c>
      <c r="G169" s="29">
        <v>0.33</v>
      </c>
      <c r="H169" s="29">
        <v>1.347</v>
      </c>
      <c r="I169" s="29">
        <v>0.27400000000000002</v>
      </c>
      <c r="J169" s="29">
        <v>0.315</v>
      </c>
      <c r="K169" s="28">
        <v>684.87799866</v>
      </c>
      <c r="L169" s="26">
        <f t="shared" si="8"/>
        <v>850.93052187385945</v>
      </c>
      <c r="M169" s="26">
        <f t="shared" si="6"/>
        <v>3118.8</v>
      </c>
      <c r="N169" s="26">
        <f t="shared" si="7"/>
        <v>634.4</v>
      </c>
    </row>
    <row r="170" spans="1:14">
      <c r="A170" s="27" t="s">
        <v>37</v>
      </c>
      <c r="B170" s="27">
        <v>2210</v>
      </c>
      <c r="C170" s="27" t="s">
        <v>36</v>
      </c>
      <c r="D170" s="27" t="s">
        <v>17</v>
      </c>
      <c r="E170" s="29">
        <v>0</v>
      </c>
      <c r="F170" s="29">
        <v>49.3</v>
      </c>
      <c r="G170" s="29">
        <v>0.33</v>
      </c>
      <c r="H170" s="29">
        <v>1.347</v>
      </c>
      <c r="I170" s="29">
        <v>0.27400000000000002</v>
      </c>
      <c r="J170" s="29">
        <v>0.315</v>
      </c>
      <c r="K170" s="28">
        <v>2.4729970774804499</v>
      </c>
      <c r="L170" s="26">
        <f t="shared" si="8"/>
        <v>3.0725891295241459</v>
      </c>
      <c r="M170" s="26">
        <f t="shared" si="6"/>
        <v>11.3</v>
      </c>
      <c r="N170" s="26">
        <f t="shared" si="7"/>
        <v>2.2999999999999998</v>
      </c>
    </row>
    <row r="171" spans="1:14">
      <c r="A171" s="27" t="s">
        <v>37</v>
      </c>
      <c r="B171" s="27">
        <v>2210</v>
      </c>
      <c r="C171" s="27" t="s">
        <v>36</v>
      </c>
      <c r="D171" s="27" t="s">
        <v>38</v>
      </c>
      <c r="E171" s="29">
        <v>0</v>
      </c>
      <c r="F171" s="29">
        <v>49.3</v>
      </c>
      <c r="G171" s="29">
        <v>0.33</v>
      </c>
      <c r="H171" s="29">
        <v>1.347</v>
      </c>
      <c r="I171" s="29">
        <v>0.27400000000000002</v>
      </c>
      <c r="J171" s="29">
        <v>0.315</v>
      </c>
      <c r="K171" s="28">
        <v>102.51990126</v>
      </c>
      <c r="L171" s="26">
        <f t="shared" si="8"/>
        <v>127.37642799493157</v>
      </c>
      <c r="M171" s="26">
        <f t="shared" si="6"/>
        <v>466.9</v>
      </c>
      <c r="N171" s="26">
        <f t="shared" si="7"/>
        <v>95</v>
      </c>
    </row>
    <row r="172" spans="1:14">
      <c r="A172" s="27" t="s">
        <v>37</v>
      </c>
      <c r="B172" s="27">
        <v>2210</v>
      </c>
      <c r="C172" s="27" t="s">
        <v>36</v>
      </c>
      <c r="D172" s="27" t="s">
        <v>17</v>
      </c>
      <c r="E172" s="29">
        <v>0</v>
      </c>
      <c r="F172" s="29">
        <v>49.3</v>
      </c>
      <c r="G172" s="29">
        <v>0.33</v>
      </c>
      <c r="H172" s="29">
        <v>1.347</v>
      </c>
      <c r="I172" s="29">
        <v>0.27400000000000002</v>
      </c>
      <c r="J172" s="29">
        <v>0.315</v>
      </c>
      <c r="K172" s="28">
        <v>19.854704871100001</v>
      </c>
      <c r="L172" s="26">
        <f t="shared" si="8"/>
        <v>24.668589749813098</v>
      </c>
      <c r="M172" s="26">
        <f t="shared" si="6"/>
        <v>90.4</v>
      </c>
      <c r="N172" s="26">
        <f t="shared" si="7"/>
        <v>18.399999999999999</v>
      </c>
    </row>
    <row r="173" spans="1:14">
      <c r="A173" s="27" t="s">
        <v>37</v>
      </c>
      <c r="B173" s="27">
        <v>2210</v>
      </c>
      <c r="C173" s="27" t="s">
        <v>36</v>
      </c>
      <c r="D173" s="27" t="s">
        <v>17</v>
      </c>
      <c r="E173" s="29">
        <v>0</v>
      </c>
      <c r="F173" s="29">
        <v>49.3</v>
      </c>
      <c r="G173" s="29">
        <v>0.33</v>
      </c>
      <c r="H173" s="29">
        <v>1.347</v>
      </c>
      <c r="I173" s="29">
        <v>0.27400000000000002</v>
      </c>
      <c r="J173" s="29">
        <v>0.315</v>
      </c>
      <c r="K173" s="28">
        <v>4.2047298245617899</v>
      </c>
      <c r="L173" s="26">
        <f t="shared" si="8"/>
        <v>5.2241902221320586</v>
      </c>
      <c r="M173" s="26">
        <f t="shared" si="6"/>
        <v>19.100000000000001</v>
      </c>
      <c r="N173" s="26">
        <f t="shared" si="7"/>
        <v>3.9</v>
      </c>
    </row>
    <row r="174" spans="1:14">
      <c r="A174" s="27" t="s">
        <v>37</v>
      </c>
      <c r="B174" s="27">
        <v>2210</v>
      </c>
      <c r="C174" s="27" t="s">
        <v>36</v>
      </c>
      <c r="D174" s="27" t="s">
        <v>17</v>
      </c>
      <c r="E174" s="29">
        <v>0</v>
      </c>
      <c r="F174" s="29">
        <v>49.3</v>
      </c>
      <c r="G174" s="29">
        <v>0.33</v>
      </c>
      <c r="H174" s="29">
        <v>1.347</v>
      </c>
      <c r="I174" s="29">
        <v>0.27400000000000002</v>
      </c>
      <c r="J174" s="29">
        <v>0.315</v>
      </c>
      <c r="K174" s="28">
        <v>12.772660537</v>
      </c>
      <c r="L174" s="26">
        <f t="shared" si="8"/>
        <v>15.86946393041117</v>
      </c>
      <c r="M174" s="26">
        <f t="shared" si="6"/>
        <v>58.2</v>
      </c>
      <c r="N174" s="26">
        <f t="shared" si="7"/>
        <v>11.8</v>
      </c>
    </row>
    <row r="175" spans="1:14">
      <c r="A175" s="27" t="s">
        <v>37</v>
      </c>
      <c r="B175" s="27">
        <v>2210</v>
      </c>
      <c r="C175" s="27" t="s">
        <v>36</v>
      </c>
      <c r="D175" s="27" t="s">
        <v>17</v>
      </c>
      <c r="E175" s="29">
        <v>0</v>
      </c>
      <c r="F175" s="29">
        <v>49.3</v>
      </c>
      <c r="G175" s="29">
        <v>0.33</v>
      </c>
      <c r="H175" s="29">
        <v>1.347</v>
      </c>
      <c r="I175" s="29">
        <v>0.27400000000000002</v>
      </c>
      <c r="J175" s="29">
        <v>0.315</v>
      </c>
      <c r="K175" s="28">
        <v>6.0853780449211099</v>
      </c>
      <c r="L175" s="26">
        <f t="shared" si="8"/>
        <v>7.5608121821637342</v>
      </c>
      <c r="M175" s="26">
        <f t="shared" si="6"/>
        <v>27.7</v>
      </c>
      <c r="N175" s="26">
        <f t="shared" si="7"/>
        <v>5.6</v>
      </c>
    </row>
    <row r="176" spans="1:14">
      <c r="A176" s="27" t="s">
        <v>37</v>
      </c>
      <c r="B176" s="27">
        <v>2210</v>
      </c>
      <c r="C176" s="27" t="s">
        <v>36</v>
      </c>
      <c r="D176" s="27" t="s">
        <v>17</v>
      </c>
      <c r="E176" s="29">
        <v>0</v>
      </c>
      <c r="F176" s="29">
        <v>49.3</v>
      </c>
      <c r="G176" s="29">
        <v>0.33</v>
      </c>
      <c r="H176" s="29">
        <v>1.347</v>
      </c>
      <c r="I176" s="29">
        <v>0.27400000000000002</v>
      </c>
      <c r="J176" s="29">
        <v>0.315</v>
      </c>
      <c r="K176" s="28">
        <v>4.3455791579190404</v>
      </c>
      <c r="L176" s="26">
        <f t="shared" si="8"/>
        <v>5.3991892686392751</v>
      </c>
      <c r="M176" s="26">
        <f t="shared" si="6"/>
        <v>19.8</v>
      </c>
      <c r="N176" s="26">
        <f t="shared" si="7"/>
        <v>4</v>
      </c>
    </row>
    <row r="177" spans="1:14">
      <c r="A177" s="27" t="s">
        <v>37</v>
      </c>
      <c r="B177" s="27">
        <v>2210</v>
      </c>
      <c r="C177" s="27" t="s">
        <v>36</v>
      </c>
      <c r="D177" s="27" t="s">
        <v>17</v>
      </c>
      <c r="E177" s="29">
        <v>0</v>
      </c>
      <c r="F177" s="29">
        <v>49.3</v>
      </c>
      <c r="G177" s="29">
        <v>0.33</v>
      </c>
      <c r="H177" s="29">
        <v>1.347</v>
      </c>
      <c r="I177" s="29">
        <v>0.27400000000000002</v>
      </c>
      <c r="J177" s="29">
        <v>0.315</v>
      </c>
      <c r="K177" s="28">
        <v>4.4861421083784698</v>
      </c>
      <c r="L177" s="26">
        <f t="shared" si="8"/>
        <v>5.5738324971041902</v>
      </c>
      <c r="M177" s="26">
        <f t="shared" si="6"/>
        <v>20.399999999999999</v>
      </c>
      <c r="N177" s="26">
        <f t="shared" si="7"/>
        <v>4.2</v>
      </c>
    </row>
    <row r="178" spans="1:14">
      <c r="A178" s="27" t="s">
        <v>37</v>
      </c>
      <c r="B178" s="27">
        <v>2210</v>
      </c>
      <c r="C178" s="27" t="s">
        <v>36</v>
      </c>
      <c r="D178" s="27" t="s">
        <v>17</v>
      </c>
      <c r="E178" s="29">
        <v>0</v>
      </c>
      <c r="F178" s="29">
        <v>49.3</v>
      </c>
      <c r="G178" s="29">
        <v>0.33</v>
      </c>
      <c r="H178" s="29">
        <v>1.347</v>
      </c>
      <c r="I178" s="29">
        <v>0.27400000000000002</v>
      </c>
      <c r="J178" s="29">
        <v>0.315</v>
      </c>
      <c r="K178" s="28">
        <v>7.3433249223126898E-2</v>
      </c>
      <c r="L178" s="26">
        <f t="shared" si="8"/>
        <v>9.1237553559300882E-2</v>
      </c>
      <c r="M178" s="26">
        <f t="shared" si="6"/>
        <v>0.3</v>
      </c>
      <c r="N178" s="26">
        <f t="shared" si="7"/>
        <v>0.1</v>
      </c>
    </row>
    <row r="179" spans="1:14">
      <c r="A179" s="27" t="s">
        <v>37</v>
      </c>
      <c r="B179" s="27">
        <v>2210</v>
      </c>
      <c r="C179" s="27" t="s">
        <v>36</v>
      </c>
      <c r="D179" s="27" t="s">
        <v>38</v>
      </c>
      <c r="E179" s="29">
        <v>0</v>
      </c>
      <c r="F179" s="29">
        <v>49.3</v>
      </c>
      <c r="G179" s="29">
        <v>0.33</v>
      </c>
      <c r="H179" s="29">
        <v>1.347</v>
      </c>
      <c r="I179" s="29">
        <v>0.27400000000000002</v>
      </c>
      <c r="J179" s="29">
        <v>0.315</v>
      </c>
      <c r="K179" s="28">
        <v>216.51374757900001</v>
      </c>
      <c r="L179" s="26">
        <f t="shared" si="8"/>
        <v>269.00872356935866</v>
      </c>
      <c r="M179" s="26">
        <f t="shared" si="6"/>
        <v>986</v>
      </c>
      <c r="N179" s="26">
        <f t="shared" si="7"/>
        <v>200.6</v>
      </c>
    </row>
    <row r="180" spans="1:14">
      <c r="A180" s="27" t="s">
        <v>37</v>
      </c>
      <c r="B180" s="27">
        <v>2210</v>
      </c>
      <c r="C180" s="27" t="s">
        <v>36</v>
      </c>
      <c r="D180" s="27" t="s">
        <v>17</v>
      </c>
      <c r="E180" s="29">
        <v>0</v>
      </c>
      <c r="F180" s="29">
        <v>49.3</v>
      </c>
      <c r="G180" s="29">
        <v>0.33</v>
      </c>
      <c r="H180" s="29">
        <v>1.347</v>
      </c>
      <c r="I180" s="29">
        <v>0.27400000000000002</v>
      </c>
      <c r="J180" s="29">
        <v>0.315</v>
      </c>
      <c r="K180" s="28">
        <v>6.2264530280330899</v>
      </c>
      <c r="L180" s="26">
        <f t="shared" si="8"/>
        <v>7.7360915884779953</v>
      </c>
      <c r="M180" s="26">
        <f t="shared" si="6"/>
        <v>28.4</v>
      </c>
      <c r="N180" s="26">
        <f t="shared" si="7"/>
        <v>5.8</v>
      </c>
    </row>
    <row r="181" spans="1:14">
      <c r="A181" s="27" t="s">
        <v>37</v>
      </c>
      <c r="B181" s="27">
        <v>2210</v>
      </c>
      <c r="C181" s="27" t="s">
        <v>36</v>
      </c>
      <c r="D181" s="27" t="s">
        <v>17</v>
      </c>
      <c r="E181" s="29">
        <v>0</v>
      </c>
      <c r="F181" s="29">
        <v>49.3</v>
      </c>
      <c r="G181" s="29">
        <v>0.33</v>
      </c>
      <c r="H181" s="29">
        <v>1.347</v>
      </c>
      <c r="I181" s="29">
        <v>0.27400000000000002</v>
      </c>
      <c r="J181" s="29">
        <v>0.315</v>
      </c>
      <c r="K181" s="28">
        <v>9.3920655082131805</v>
      </c>
      <c r="L181" s="26">
        <f t="shared" si="8"/>
        <v>11.669224621047949</v>
      </c>
      <c r="M181" s="26">
        <f t="shared" si="6"/>
        <v>42.8</v>
      </c>
      <c r="N181" s="26">
        <f t="shared" si="7"/>
        <v>8.6999999999999993</v>
      </c>
    </row>
    <row r="182" spans="1:14">
      <c r="A182" s="27" t="s">
        <v>37</v>
      </c>
      <c r="B182" s="27">
        <v>2210</v>
      </c>
      <c r="C182" s="27" t="s">
        <v>36</v>
      </c>
      <c r="D182" s="27" t="s">
        <v>17</v>
      </c>
      <c r="E182" s="29">
        <v>0</v>
      </c>
      <c r="F182" s="29">
        <v>49.3</v>
      </c>
      <c r="G182" s="29">
        <v>0.33</v>
      </c>
      <c r="H182" s="29">
        <v>1.347</v>
      </c>
      <c r="I182" s="29">
        <v>0.27400000000000002</v>
      </c>
      <c r="J182" s="29">
        <v>0.315</v>
      </c>
      <c r="K182" s="28">
        <v>3.52410197463101</v>
      </c>
      <c r="L182" s="26">
        <f t="shared" si="8"/>
        <v>4.3785403214539054</v>
      </c>
      <c r="M182" s="26">
        <f t="shared" si="6"/>
        <v>16</v>
      </c>
      <c r="N182" s="26">
        <f t="shared" si="7"/>
        <v>3.3</v>
      </c>
    </row>
    <row r="183" spans="1:14">
      <c r="A183" s="27" t="s">
        <v>37</v>
      </c>
      <c r="B183" s="27">
        <v>2210</v>
      </c>
      <c r="C183" s="27" t="s">
        <v>36</v>
      </c>
      <c r="D183" s="27" t="s">
        <v>39</v>
      </c>
      <c r="E183" s="29">
        <v>0</v>
      </c>
      <c r="F183" s="29">
        <v>49.3</v>
      </c>
      <c r="G183" s="29">
        <v>0.33</v>
      </c>
      <c r="H183" s="29">
        <v>1.347</v>
      </c>
      <c r="I183" s="29">
        <v>0.27400000000000002</v>
      </c>
      <c r="J183" s="29">
        <v>0.315</v>
      </c>
      <c r="K183" s="28">
        <v>3.7123016628189802</v>
      </c>
      <c r="L183" s="26">
        <f t="shared" si="8"/>
        <v>4.6123700826662954</v>
      </c>
      <c r="M183" s="26">
        <f t="shared" si="6"/>
        <v>16.899999999999999</v>
      </c>
      <c r="N183" s="26">
        <f t="shared" si="7"/>
        <v>3.4</v>
      </c>
    </row>
    <row r="184" spans="1:14">
      <c r="A184" s="27" t="s">
        <v>37</v>
      </c>
      <c r="B184" s="27">
        <v>2210</v>
      </c>
      <c r="C184" s="27" t="s">
        <v>36</v>
      </c>
      <c r="D184" s="27" t="s">
        <v>17</v>
      </c>
      <c r="E184" s="29">
        <v>0</v>
      </c>
      <c r="F184" s="29">
        <v>49.3</v>
      </c>
      <c r="G184" s="29">
        <v>0.33</v>
      </c>
      <c r="H184" s="29">
        <v>1.347</v>
      </c>
      <c r="I184" s="29">
        <v>0.27400000000000002</v>
      </c>
      <c r="J184" s="29">
        <v>0.315</v>
      </c>
      <c r="K184" s="28">
        <v>3.6912954525170201</v>
      </c>
      <c r="L184" s="26">
        <f t="shared" si="8"/>
        <v>4.5862707985166917</v>
      </c>
      <c r="M184" s="26">
        <f t="shared" si="6"/>
        <v>16.8</v>
      </c>
      <c r="N184" s="26">
        <f t="shared" si="7"/>
        <v>3.4</v>
      </c>
    </row>
    <row r="185" spans="1:14">
      <c r="A185" s="27" t="s">
        <v>37</v>
      </c>
      <c r="B185" s="27">
        <v>2210</v>
      </c>
      <c r="C185" s="27" t="s">
        <v>36</v>
      </c>
      <c r="D185" s="27" t="s">
        <v>17</v>
      </c>
      <c r="E185" s="29">
        <v>0</v>
      </c>
      <c r="F185" s="29">
        <v>49.3</v>
      </c>
      <c r="G185" s="29">
        <v>0.33</v>
      </c>
      <c r="H185" s="29">
        <v>1.347</v>
      </c>
      <c r="I185" s="29">
        <v>0.27400000000000002</v>
      </c>
      <c r="J185" s="29">
        <v>0.315</v>
      </c>
      <c r="K185" s="28">
        <v>8.1890928726910097</v>
      </c>
      <c r="L185" s="26">
        <f t="shared" si="8"/>
        <v>10.174584503322354</v>
      </c>
      <c r="M185" s="26">
        <f t="shared" si="6"/>
        <v>37.299999999999997</v>
      </c>
      <c r="N185" s="26">
        <f t="shared" si="7"/>
        <v>7.6</v>
      </c>
    </row>
    <row r="186" spans="1:14">
      <c r="A186" s="27" t="s">
        <v>37</v>
      </c>
      <c r="B186" s="27">
        <v>2210</v>
      </c>
      <c r="C186" s="27" t="s">
        <v>36</v>
      </c>
      <c r="D186" s="27" t="s">
        <v>17</v>
      </c>
      <c r="E186" s="29">
        <v>0</v>
      </c>
      <c r="F186" s="29">
        <v>49.3</v>
      </c>
      <c r="G186" s="29">
        <v>0.33</v>
      </c>
      <c r="H186" s="29">
        <v>1.347</v>
      </c>
      <c r="I186" s="29">
        <v>0.27400000000000002</v>
      </c>
      <c r="J186" s="29">
        <v>0.315</v>
      </c>
      <c r="K186" s="28">
        <v>11.0886332182</v>
      </c>
      <c r="L186" s="26">
        <f t="shared" si="8"/>
        <v>13.777134715514441</v>
      </c>
      <c r="M186" s="26">
        <f t="shared" si="6"/>
        <v>50.5</v>
      </c>
      <c r="N186" s="26">
        <f t="shared" si="7"/>
        <v>10.3</v>
      </c>
    </row>
    <row r="187" spans="1:14">
      <c r="A187" s="27" t="s">
        <v>37</v>
      </c>
      <c r="B187" s="27">
        <v>2210</v>
      </c>
      <c r="C187" s="27" t="s">
        <v>36</v>
      </c>
      <c r="D187" s="27" t="s">
        <v>17</v>
      </c>
      <c r="E187" s="29">
        <v>0</v>
      </c>
      <c r="F187" s="29">
        <v>49.3</v>
      </c>
      <c r="G187" s="29">
        <v>0.33</v>
      </c>
      <c r="H187" s="29">
        <v>1.347</v>
      </c>
      <c r="I187" s="29">
        <v>0.27400000000000002</v>
      </c>
      <c r="J187" s="29">
        <v>0.315</v>
      </c>
      <c r="K187" s="28">
        <v>6.7992448823452296</v>
      </c>
      <c r="L187" s="26">
        <f t="shared" si="8"/>
        <v>8.4477600498222927</v>
      </c>
      <c r="M187" s="26">
        <f t="shared" si="6"/>
        <v>31</v>
      </c>
      <c r="N187" s="26">
        <f t="shared" si="7"/>
        <v>6.3</v>
      </c>
    </row>
    <row r="188" spans="1:14">
      <c r="A188" s="27" t="s">
        <v>37</v>
      </c>
      <c r="B188" s="27">
        <v>2210</v>
      </c>
      <c r="C188" s="27" t="s">
        <v>36</v>
      </c>
      <c r="D188" s="27" t="s">
        <v>38</v>
      </c>
      <c r="E188" s="29">
        <v>0</v>
      </c>
      <c r="F188" s="29">
        <v>49.3</v>
      </c>
      <c r="G188" s="29">
        <v>0.33</v>
      </c>
      <c r="H188" s="29">
        <v>1.347</v>
      </c>
      <c r="I188" s="29">
        <v>0.27400000000000002</v>
      </c>
      <c r="J188" s="29">
        <v>0.315</v>
      </c>
      <c r="K188" s="28">
        <v>6.6453298393731401</v>
      </c>
      <c r="L188" s="26">
        <f t="shared" si="8"/>
        <v>8.2565274389095045</v>
      </c>
      <c r="M188" s="26">
        <f t="shared" si="6"/>
        <v>30.3</v>
      </c>
      <c r="N188" s="26">
        <f t="shared" si="7"/>
        <v>6.2</v>
      </c>
    </row>
    <row r="189" spans="1:14">
      <c r="A189" s="27" t="s">
        <v>37</v>
      </c>
      <c r="B189" s="27">
        <v>2210</v>
      </c>
      <c r="C189" s="27" t="s">
        <v>36</v>
      </c>
      <c r="D189" s="27" t="s">
        <v>17</v>
      </c>
      <c r="E189" s="29">
        <v>0</v>
      </c>
      <c r="F189" s="29">
        <v>49.3</v>
      </c>
      <c r="G189" s="29">
        <v>0.33</v>
      </c>
      <c r="H189" s="29">
        <v>1.347</v>
      </c>
      <c r="I189" s="29">
        <v>0.27400000000000002</v>
      </c>
      <c r="J189" s="29">
        <v>0.315</v>
      </c>
      <c r="K189" s="28">
        <v>3.0524262740223702</v>
      </c>
      <c r="L189" s="26">
        <f t="shared" si="8"/>
        <v>3.7925041940568853</v>
      </c>
      <c r="M189" s="26">
        <f t="shared" si="6"/>
        <v>13.9</v>
      </c>
      <c r="N189" s="26">
        <f t="shared" si="7"/>
        <v>2.8</v>
      </c>
    </row>
    <row r="190" spans="1:14">
      <c r="A190" s="27" t="s">
        <v>37</v>
      </c>
      <c r="B190" s="27">
        <v>2210</v>
      </c>
      <c r="C190" s="27" t="s">
        <v>36</v>
      </c>
      <c r="D190" s="27" t="s">
        <v>17</v>
      </c>
      <c r="E190" s="29">
        <v>0</v>
      </c>
      <c r="F190" s="29">
        <v>49.3</v>
      </c>
      <c r="G190" s="29">
        <v>0.33</v>
      </c>
      <c r="H190" s="29">
        <v>1.347</v>
      </c>
      <c r="I190" s="29">
        <v>0.27400000000000002</v>
      </c>
      <c r="J190" s="29">
        <v>0.315</v>
      </c>
      <c r="K190" s="28">
        <v>8.2849870507264107</v>
      </c>
      <c r="L190" s="26">
        <f t="shared" si="8"/>
        <v>10.29372876422719</v>
      </c>
      <c r="M190" s="26">
        <f t="shared" si="6"/>
        <v>37.700000000000003</v>
      </c>
      <c r="N190" s="26">
        <f t="shared" si="7"/>
        <v>7.7</v>
      </c>
    </row>
    <row r="191" spans="1:14">
      <c r="A191" s="27" t="s">
        <v>37</v>
      </c>
      <c r="B191" s="27">
        <v>2210</v>
      </c>
      <c r="C191" s="27" t="s">
        <v>36</v>
      </c>
      <c r="D191" s="26"/>
      <c r="E191" s="29">
        <v>0</v>
      </c>
      <c r="F191" s="29">
        <v>49.3</v>
      </c>
      <c r="G191" s="29">
        <v>0.33</v>
      </c>
      <c r="H191" s="29">
        <v>1.347</v>
      </c>
      <c r="I191" s="29">
        <v>0.27400000000000002</v>
      </c>
      <c r="J191" s="29">
        <v>0.315</v>
      </c>
      <c r="K191" s="28">
        <v>0.77268328952329102</v>
      </c>
      <c r="L191" s="26">
        <f t="shared" si="8"/>
        <v>0.96002469941171642</v>
      </c>
      <c r="M191" s="26">
        <f t="shared" si="6"/>
        <v>3.5</v>
      </c>
      <c r="N191" s="26">
        <f t="shared" si="7"/>
        <v>0.7</v>
      </c>
    </row>
    <row r="192" spans="1:14">
      <c r="A192" s="27" t="s">
        <v>37</v>
      </c>
      <c r="B192" s="27">
        <v>2210</v>
      </c>
      <c r="C192" s="27" t="s">
        <v>36</v>
      </c>
      <c r="D192" s="27" t="s">
        <v>17</v>
      </c>
      <c r="E192" s="29">
        <v>0</v>
      </c>
      <c r="F192" s="29">
        <v>49.3</v>
      </c>
      <c r="G192" s="29">
        <v>0.33</v>
      </c>
      <c r="H192" s="29">
        <v>1.347</v>
      </c>
      <c r="I192" s="29">
        <v>0.27400000000000002</v>
      </c>
      <c r="J192" s="29">
        <v>0.315</v>
      </c>
      <c r="K192" s="28">
        <v>6.2940011284839201</v>
      </c>
      <c r="L192" s="26">
        <f t="shared" si="8"/>
        <v>7.8200171058411945</v>
      </c>
      <c r="M192" s="26">
        <f t="shared" si="6"/>
        <v>28.7</v>
      </c>
      <c r="N192" s="26">
        <f t="shared" si="7"/>
        <v>5.8</v>
      </c>
    </row>
    <row r="193" spans="1:14">
      <c r="A193" s="27" t="s">
        <v>37</v>
      </c>
      <c r="B193" s="27">
        <v>2210</v>
      </c>
      <c r="C193" s="27" t="s">
        <v>36</v>
      </c>
      <c r="D193" s="27" t="s">
        <v>17</v>
      </c>
      <c r="E193" s="29">
        <v>0</v>
      </c>
      <c r="F193" s="29">
        <v>49.3</v>
      </c>
      <c r="G193" s="29">
        <v>0.33</v>
      </c>
      <c r="H193" s="29">
        <v>1.347</v>
      </c>
      <c r="I193" s="29">
        <v>0.27400000000000002</v>
      </c>
      <c r="J193" s="29">
        <v>0.315</v>
      </c>
      <c r="K193" s="28">
        <v>42.732542068800001</v>
      </c>
      <c r="L193" s="26">
        <f t="shared" si="8"/>
        <v>53.093287263929696</v>
      </c>
      <c r="M193" s="26">
        <f t="shared" si="6"/>
        <v>194.6</v>
      </c>
      <c r="N193" s="26">
        <f t="shared" si="7"/>
        <v>39.6</v>
      </c>
    </row>
    <row r="194" spans="1:14">
      <c r="A194" s="27" t="s">
        <v>37</v>
      </c>
      <c r="B194" s="27">
        <v>2210</v>
      </c>
      <c r="C194" s="27" t="s">
        <v>36</v>
      </c>
      <c r="D194" s="27" t="s">
        <v>17</v>
      </c>
      <c r="E194" s="29">
        <v>0</v>
      </c>
      <c r="F194" s="29">
        <v>49.3</v>
      </c>
      <c r="G194" s="29">
        <v>0.33</v>
      </c>
      <c r="H194" s="29">
        <v>1.347</v>
      </c>
      <c r="I194" s="29">
        <v>0.27400000000000002</v>
      </c>
      <c r="J194" s="29">
        <v>0.315</v>
      </c>
      <c r="K194" s="28">
        <v>55.297641282299999</v>
      </c>
      <c r="L194" s="26">
        <f t="shared" si="8"/>
        <v>68.704865460425836</v>
      </c>
      <c r="M194" s="26">
        <f t="shared" si="6"/>
        <v>251.8</v>
      </c>
      <c r="N194" s="26">
        <f t="shared" si="7"/>
        <v>51.2</v>
      </c>
    </row>
    <row r="195" spans="1:14">
      <c r="A195" s="27" t="s">
        <v>37</v>
      </c>
      <c r="B195" s="27">
        <v>2210</v>
      </c>
      <c r="C195" s="27" t="s">
        <v>36</v>
      </c>
      <c r="D195" s="27" t="s">
        <v>17</v>
      </c>
      <c r="E195" s="29">
        <v>0</v>
      </c>
      <c r="F195" s="29">
        <v>49.3</v>
      </c>
      <c r="G195" s="29">
        <v>0.33</v>
      </c>
      <c r="H195" s="29">
        <v>1.347</v>
      </c>
      <c r="I195" s="29">
        <v>0.27400000000000002</v>
      </c>
      <c r="J195" s="29">
        <v>0.315</v>
      </c>
      <c r="K195" s="28">
        <v>14.8967355217</v>
      </c>
      <c r="L195" s="26">
        <f t="shared" si="8"/>
        <v>18.508532843073475</v>
      </c>
      <c r="M195" s="26">
        <f t="shared" ref="M195:M258" si="9">ROUND(2.721*H195*L195,1)</f>
        <v>67.8</v>
      </c>
      <c r="N195" s="26">
        <f t="shared" ref="N195:N258" si="10">ROUND((2.721*I195*L195)+(E195*K195),1)</f>
        <v>13.8</v>
      </c>
    </row>
    <row r="196" spans="1:14">
      <c r="A196" s="27" t="s">
        <v>37</v>
      </c>
      <c r="B196" s="27">
        <v>2210</v>
      </c>
      <c r="C196" s="27" t="s">
        <v>36</v>
      </c>
      <c r="D196" s="27" t="s">
        <v>17</v>
      </c>
      <c r="E196" s="29">
        <v>0</v>
      </c>
      <c r="F196" s="29">
        <v>49.3</v>
      </c>
      <c r="G196" s="29">
        <v>0.33</v>
      </c>
      <c r="H196" s="29">
        <v>1.347</v>
      </c>
      <c r="I196" s="29">
        <v>0.27400000000000002</v>
      </c>
      <c r="J196" s="29">
        <v>0.315</v>
      </c>
      <c r="K196" s="28">
        <v>3.6375113637657699</v>
      </c>
      <c r="L196" s="26">
        <f t="shared" ref="L196:L259" si="11">((F196*J196*K196/12)+(G196*K196))*0.765</f>
        <v>4.5194464549122015</v>
      </c>
      <c r="M196" s="26">
        <f t="shared" si="9"/>
        <v>16.600000000000001</v>
      </c>
      <c r="N196" s="26">
        <f t="shared" si="10"/>
        <v>3.4</v>
      </c>
    </row>
    <row r="197" spans="1:14">
      <c r="A197" s="27" t="s">
        <v>37</v>
      </c>
      <c r="B197" s="27">
        <v>2210</v>
      </c>
      <c r="C197" s="27" t="s">
        <v>36</v>
      </c>
      <c r="D197" s="27" t="s">
        <v>17</v>
      </c>
      <c r="E197" s="29">
        <v>0</v>
      </c>
      <c r="F197" s="29">
        <v>49.3</v>
      </c>
      <c r="G197" s="29">
        <v>0.33</v>
      </c>
      <c r="H197" s="29">
        <v>1.347</v>
      </c>
      <c r="I197" s="29">
        <v>0.27400000000000002</v>
      </c>
      <c r="J197" s="29">
        <v>0.315</v>
      </c>
      <c r="K197" s="28">
        <v>0.32504802436215302</v>
      </c>
      <c r="L197" s="26">
        <f t="shared" si="11"/>
        <v>0.40385774626389398</v>
      </c>
      <c r="M197" s="26">
        <f t="shared" si="9"/>
        <v>1.5</v>
      </c>
      <c r="N197" s="26">
        <f t="shared" si="10"/>
        <v>0.3</v>
      </c>
    </row>
    <row r="198" spans="1:14">
      <c r="A198" s="27" t="s">
        <v>37</v>
      </c>
      <c r="B198" s="27">
        <v>2210</v>
      </c>
      <c r="C198" s="27" t="s">
        <v>36</v>
      </c>
      <c r="D198" s="27" t="s">
        <v>17</v>
      </c>
      <c r="E198" s="29">
        <v>0</v>
      </c>
      <c r="F198" s="29">
        <v>49.3</v>
      </c>
      <c r="G198" s="29">
        <v>0.33</v>
      </c>
      <c r="H198" s="29">
        <v>1.347</v>
      </c>
      <c r="I198" s="29">
        <v>0.27400000000000002</v>
      </c>
      <c r="J198" s="29">
        <v>0.315</v>
      </c>
      <c r="K198" s="28">
        <v>27.126142345600002</v>
      </c>
      <c r="L198" s="26">
        <f t="shared" si="11"/>
        <v>33.703028141841422</v>
      </c>
      <c r="M198" s="26">
        <f t="shared" si="9"/>
        <v>123.5</v>
      </c>
      <c r="N198" s="26">
        <f t="shared" si="10"/>
        <v>25.1</v>
      </c>
    </row>
    <row r="199" spans="1:14">
      <c r="A199" s="27" t="s">
        <v>37</v>
      </c>
      <c r="B199" s="27">
        <v>2210</v>
      </c>
      <c r="C199" s="27" t="s">
        <v>36</v>
      </c>
      <c r="D199" s="27" t="s">
        <v>17</v>
      </c>
      <c r="E199" s="29">
        <v>0</v>
      </c>
      <c r="F199" s="29">
        <v>49.3</v>
      </c>
      <c r="G199" s="29">
        <v>0.33</v>
      </c>
      <c r="H199" s="29">
        <v>1.347</v>
      </c>
      <c r="I199" s="29">
        <v>0.27400000000000002</v>
      </c>
      <c r="J199" s="29">
        <v>0.315</v>
      </c>
      <c r="K199" s="28">
        <v>4.31018629621465</v>
      </c>
      <c r="L199" s="26">
        <f t="shared" si="11"/>
        <v>5.3552152085298088</v>
      </c>
      <c r="M199" s="26">
        <f t="shared" si="9"/>
        <v>19.600000000000001</v>
      </c>
      <c r="N199" s="26">
        <f t="shared" si="10"/>
        <v>4</v>
      </c>
    </row>
    <row r="200" spans="1:14">
      <c r="A200" s="27" t="s">
        <v>37</v>
      </c>
      <c r="B200" s="27">
        <v>2210</v>
      </c>
      <c r="C200" s="27" t="s">
        <v>36</v>
      </c>
      <c r="D200" s="27" t="s">
        <v>17</v>
      </c>
      <c r="E200" s="29">
        <v>0</v>
      </c>
      <c r="F200" s="29">
        <v>49.3</v>
      </c>
      <c r="G200" s="29">
        <v>0.33</v>
      </c>
      <c r="H200" s="29">
        <v>1.347</v>
      </c>
      <c r="I200" s="29">
        <v>0.27400000000000002</v>
      </c>
      <c r="J200" s="29">
        <v>0.315</v>
      </c>
      <c r="K200" s="28">
        <v>1.10709693399313</v>
      </c>
      <c r="L200" s="26">
        <f t="shared" si="11"/>
        <v>1.375518813060018</v>
      </c>
      <c r="M200" s="26">
        <f t="shared" si="9"/>
        <v>5</v>
      </c>
      <c r="N200" s="26">
        <f t="shared" si="10"/>
        <v>1</v>
      </c>
    </row>
    <row r="201" spans="1:14">
      <c r="A201" s="27" t="s">
        <v>37</v>
      </c>
      <c r="B201" s="27">
        <v>2210</v>
      </c>
      <c r="C201" s="27" t="s">
        <v>36</v>
      </c>
      <c r="D201" s="27" t="s">
        <v>38</v>
      </c>
      <c r="E201" s="29">
        <v>0</v>
      </c>
      <c r="F201" s="29">
        <v>49.3</v>
      </c>
      <c r="G201" s="29">
        <v>0.33</v>
      </c>
      <c r="H201" s="29">
        <v>1.347</v>
      </c>
      <c r="I201" s="29">
        <v>0.27400000000000002</v>
      </c>
      <c r="J201" s="29">
        <v>0.315</v>
      </c>
      <c r="K201" s="28">
        <v>4.9562650111559599</v>
      </c>
      <c r="L201" s="26">
        <f t="shared" si="11"/>
        <v>6.1579393421014093</v>
      </c>
      <c r="M201" s="26">
        <f t="shared" si="9"/>
        <v>22.6</v>
      </c>
      <c r="N201" s="26">
        <f t="shared" si="10"/>
        <v>4.5999999999999996</v>
      </c>
    </row>
    <row r="202" spans="1:14">
      <c r="A202" s="27" t="s">
        <v>37</v>
      </c>
      <c r="B202" s="27">
        <v>2210</v>
      </c>
      <c r="C202" s="27" t="s">
        <v>36</v>
      </c>
      <c r="D202" s="27" t="s">
        <v>17</v>
      </c>
      <c r="E202" s="29">
        <v>0</v>
      </c>
      <c r="F202" s="29">
        <v>49.3</v>
      </c>
      <c r="G202" s="29">
        <v>0.33</v>
      </c>
      <c r="H202" s="29">
        <v>1.347</v>
      </c>
      <c r="I202" s="29">
        <v>0.27400000000000002</v>
      </c>
      <c r="J202" s="29">
        <v>0.315</v>
      </c>
      <c r="K202" s="28">
        <v>7.9314541897460398</v>
      </c>
      <c r="L202" s="26">
        <f t="shared" si="11"/>
        <v>9.854479872479784</v>
      </c>
      <c r="M202" s="26">
        <f t="shared" si="9"/>
        <v>36.1</v>
      </c>
      <c r="N202" s="26">
        <f t="shared" si="10"/>
        <v>7.3</v>
      </c>
    </row>
    <row r="203" spans="1:14">
      <c r="A203" s="27" t="s">
        <v>37</v>
      </c>
      <c r="B203" s="27">
        <v>2210</v>
      </c>
      <c r="C203" s="27" t="s">
        <v>36</v>
      </c>
      <c r="D203" s="27" t="s">
        <v>17</v>
      </c>
      <c r="E203" s="29">
        <v>0</v>
      </c>
      <c r="F203" s="29">
        <v>49.3</v>
      </c>
      <c r="G203" s="29">
        <v>0.33</v>
      </c>
      <c r="H203" s="29">
        <v>1.347</v>
      </c>
      <c r="I203" s="29">
        <v>0.27400000000000002</v>
      </c>
      <c r="J203" s="29">
        <v>0.315</v>
      </c>
      <c r="K203" s="28">
        <v>36.4127911904</v>
      </c>
      <c r="L203" s="26">
        <f t="shared" si="11"/>
        <v>45.241277236462928</v>
      </c>
      <c r="M203" s="26">
        <f t="shared" si="9"/>
        <v>165.8</v>
      </c>
      <c r="N203" s="26">
        <f t="shared" si="10"/>
        <v>33.700000000000003</v>
      </c>
    </row>
    <row r="204" spans="1:14">
      <c r="A204" s="27" t="s">
        <v>37</v>
      </c>
      <c r="B204" s="27">
        <v>2210</v>
      </c>
      <c r="C204" s="27" t="s">
        <v>36</v>
      </c>
      <c r="D204" s="27" t="s">
        <v>19</v>
      </c>
      <c r="E204" s="29">
        <v>0</v>
      </c>
      <c r="F204" s="29">
        <v>49.3</v>
      </c>
      <c r="G204" s="29">
        <v>0.33</v>
      </c>
      <c r="H204" s="29">
        <v>1.347</v>
      </c>
      <c r="I204" s="29">
        <v>0.27400000000000002</v>
      </c>
      <c r="J204" s="29">
        <v>0.315</v>
      </c>
      <c r="K204" s="28">
        <v>12.223869841599999</v>
      </c>
      <c r="L204" s="26">
        <f t="shared" si="11"/>
        <v>15.187615843963775</v>
      </c>
      <c r="M204" s="26">
        <f t="shared" si="9"/>
        <v>55.7</v>
      </c>
      <c r="N204" s="26">
        <f t="shared" si="10"/>
        <v>11.3</v>
      </c>
    </row>
    <row r="205" spans="1:14">
      <c r="A205" s="27" t="s">
        <v>37</v>
      </c>
      <c r="B205" s="27">
        <v>2210</v>
      </c>
      <c r="C205" s="27" t="s">
        <v>36</v>
      </c>
      <c r="D205" s="27" t="s">
        <v>17</v>
      </c>
      <c r="E205" s="29">
        <v>0</v>
      </c>
      <c r="F205" s="29">
        <v>49.3</v>
      </c>
      <c r="G205" s="29">
        <v>0.33</v>
      </c>
      <c r="H205" s="29">
        <v>1.347</v>
      </c>
      <c r="I205" s="29">
        <v>0.27400000000000002</v>
      </c>
      <c r="J205" s="29">
        <v>0.315</v>
      </c>
      <c r="K205" s="28">
        <v>4.5095001386801901</v>
      </c>
      <c r="L205" s="26">
        <f t="shared" si="11"/>
        <v>5.6028538132414818</v>
      </c>
      <c r="M205" s="26">
        <f t="shared" si="9"/>
        <v>20.5</v>
      </c>
      <c r="N205" s="26">
        <f t="shared" si="10"/>
        <v>4.2</v>
      </c>
    </row>
    <row r="206" spans="1:14">
      <c r="A206" s="27" t="s">
        <v>37</v>
      </c>
      <c r="B206" s="27">
        <v>2210</v>
      </c>
      <c r="C206" s="27" t="s">
        <v>36</v>
      </c>
      <c r="D206" s="27" t="s">
        <v>17</v>
      </c>
      <c r="E206" s="29">
        <v>0</v>
      </c>
      <c r="F206" s="29">
        <v>49.3</v>
      </c>
      <c r="G206" s="29">
        <v>0.33</v>
      </c>
      <c r="H206" s="29">
        <v>1.347</v>
      </c>
      <c r="I206" s="29">
        <v>0.27400000000000002</v>
      </c>
      <c r="J206" s="29">
        <v>0.315</v>
      </c>
      <c r="K206" s="28">
        <v>4.3460483950534403</v>
      </c>
      <c r="L206" s="26">
        <f t="shared" si="11"/>
        <v>5.3997722749563684</v>
      </c>
      <c r="M206" s="26">
        <f t="shared" si="9"/>
        <v>19.8</v>
      </c>
      <c r="N206" s="26">
        <f t="shared" si="10"/>
        <v>4</v>
      </c>
    </row>
    <row r="207" spans="1:14">
      <c r="A207" s="27" t="s">
        <v>37</v>
      </c>
      <c r="B207" s="27">
        <v>2210</v>
      </c>
      <c r="C207" s="27" t="s">
        <v>36</v>
      </c>
      <c r="D207" s="27" t="s">
        <v>17</v>
      </c>
      <c r="E207" s="29">
        <v>0</v>
      </c>
      <c r="F207" s="29">
        <v>49.3</v>
      </c>
      <c r="G207" s="29">
        <v>0.33</v>
      </c>
      <c r="H207" s="29">
        <v>1.347</v>
      </c>
      <c r="I207" s="29">
        <v>0.27400000000000002</v>
      </c>
      <c r="J207" s="29">
        <v>0.315</v>
      </c>
      <c r="K207" s="28">
        <v>0.19887563325650401</v>
      </c>
      <c r="L207" s="26">
        <f t="shared" si="11"/>
        <v>0.24709414921498049</v>
      </c>
      <c r="M207" s="26">
        <f t="shared" si="9"/>
        <v>0.9</v>
      </c>
      <c r="N207" s="26">
        <f t="shared" si="10"/>
        <v>0.2</v>
      </c>
    </row>
    <row r="208" spans="1:14">
      <c r="A208" s="27" t="s">
        <v>37</v>
      </c>
      <c r="B208" s="27">
        <v>2210</v>
      </c>
      <c r="C208" s="27" t="s">
        <v>36</v>
      </c>
      <c r="D208" s="27" t="s">
        <v>17</v>
      </c>
      <c r="E208" s="29">
        <v>0</v>
      </c>
      <c r="F208" s="29">
        <v>49.3</v>
      </c>
      <c r="G208" s="29">
        <v>0.33</v>
      </c>
      <c r="H208" s="29">
        <v>1.347</v>
      </c>
      <c r="I208" s="29">
        <v>0.27400000000000002</v>
      </c>
      <c r="J208" s="29">
        <v>0.315</v>
      </c>
      <c r="K208" s="28">
        <v>75.877200223599999</v>
      </c>
      <c r="L208" s="26">
        <f t="shared" si="11"/>
        <v>94.274054227063075</v>
      </c>
      <c r="M208" s="26">
        <f t="shared" si="9"/>
        <v>345.5</v>
      </c>
      <c r="N208" s="26">
        <f t="shared" si="10"/>
        <v>70.3</v>
      </c>
    </row>
    <row r="209" spans="1:14">
      <c r="A209" s="27" t="s">
        <v>37</v>
      </c>
      <c r="B209" s="27">
        <v>2210</v>
      </c>
      <c r="C209" s="27" t="s">
        <v>36</v>
      </c>
      <c r="D209" s="27" t="s">
        <v>18</v>
      </c>
      <c r="E209" s="29">
        <v>0</v>
      </c>
      <c r="F209" s="29">
        <v>49.3</v>
      </c>
      <c r="G209" s="29">
        <v>0.33</v>
      </c>
      <c r="H209" s="29">
        <v>1.347</v>
      </c>
      <c r="I209" s="29">
        <v>0.27400000000000002</v>
      </c>
      <c r="J209" s="29">
        <v>0.315</v>
      </c>
      <c r="K209" s="28">
        <v>4.08678779613183</v>
      </c>
      <c r="L209" s="26">
        <f t="shared" si="11"/>
        <v>5.0776524854853449</v>
      </c>
      <c r="M209" s="26">
        <f t="shared" si="9"/>
        <v>18.600000000000001</v>
      </c>
      <c r="N209" s="26">
        <f t="shared" si="10"/>
        <v>3.8</v>
      </c>
    </row>
    <row r="210" spans="1:14">
      <c r="A210" s="27" t="s">
        <v>37</v>
      </c>
      <c r="B210" s="27">
        <v>2210</v>
      </c>
      <c r="C210" s="27" t="s">
        <v>36</v>
      </c>
      <c r="D210" s="27" t="s">
        <v>17</v>
      </c>
      <c r="E210" s="29">
        <v>0</v>
      </c>
      <c r="F210" s="29">
        <v>49.3</v>
      </c>
      <c r="G210" s="29">
        <v>0.33</v>
      </c>
      <c r="H210" s="29">
        <v>1.347</v>
      </c>
      <c r="I210" s="29">
        <v>0.27400000000000002</v>
      </c>
      <c r="J210" s="29">
        <v>0.315</v>
      </c>
      <c r="K210" s="28">
        <v>6.1050672308398104</v>
      </c>
      <c r="L210" s="26">
        <f t="shared" si="11"/>
        <v>7.5852751219600956</v>
      </c>
      <c r="M210" s="26">
        <f t="shared" si="9"/>
        <v>27.8</v>
      </c>
      <c r="N210" s="26">
        <f t="shared" si="10"/>
        <v>5.7</v>
      </c>
    </row>
    <row r="211" spans="1:14">
      <c r="A211" s="27" t="s">
        <v>37</v>
      </c>
      <c r="B211" s="27">
        <v>2210</v>
      </c>
      <c r="C211" s="27" t="s">
        <v>36</v>
      </c>
      <c r="D211" s="27" t="s">
        <v>38</v>
      </c>
      <c r="E211" s="29">
        <v>0</v>
      </c>
      <c r="F211" s="29">
        <v>49.3</v>
      </c>
      <c r="G211" s="29">
        <v>0.33</v>
      </c>
      <c r="H211" s="29">
        <v>1.347</v>
      </c>
      <c r="I211" s="29">
        <v>0.27400000000000002</v>
      </c>
      <c r="J211" s="29">
        <v>0.315</v>
      </c>
      <c r="K211" s="28">
        <v>4.8045173573586597</v>
      </c>
      <c r="L211" s="26">
        <f t="shared" si="11"/>
        <v>5.9693996160604019</v>
      </c>
      <c r="M211" s="26">
        <f t="shared" si="9"/>
        <v>21.9</v>
      </c>
      <c r="N211" s="26">
        <f t="shared" si="10"/>
        <v>4.5</v>
      </c>
    </row>
    <row r="212" spans="1:14">
      <c r="A212" s="27" t="s">
        <v>37</v>
      </c>
      <c r="B212" s="27">
        <v>2210</v>
      </c>
      <c r="C212" s="27" t="s">
        <v>36</v>
      </c>
      <c r="D212" s="27" t="s">
        <v>39</v>
      </c>
      <c r="E212" s="29">
        <v>0</v>
      </c>
      <c r="F212" s="29">
        <v>49.3</v>
      </c>
      <c r="G212" s="29">
        <v>0.33</v>
      </c>
      <c r="H212" s="29">
        <v>1.347</v>
      </c>
      <c r="I212" s="29">
        <v>0.27400000000000002</v>
      </c>
      <c r="J212" s="29">
        <v>0.315</v>
      </c>
      <c r="K212" s="28">
        <v>2.80766443602039</v>
      </c>
      <c r="L212" s="26">
        <f t="shared" si="11"/>
        <v>3.4883984716459855</v>
      </c>
      <c r="M212" s="26">
        <f t="shared" si="9"/>
        <v>12.8</v>
      </c>
      <c r="N212" s="26">
        <f t="shared" si="10"/>
        <v>2.6</v>
      </c>
    </row>
    <row r="213" spans="1:14">
      <c r="A213" s="27" t="s">
        <v>37</v>
      </c>
      <c r="B213" s="27">
        <v>2210</v>
      </c>
      <c r="C213" s="27" t="s">
        <v>36</v>
      </c>
      <c r="D213" s="27" t="s">
        <v>39</v>
      </c>
      <c r="E213" s="29">
        <v>0</v>
      </c>
      <c r="F213" s="29">
        <v>49.3</v>
      </c>
      <c r="G213" s="29">
        <v>0.33</v>
      </c>
      <c r="H213" s="29">
        <v>1.347</v>
      </c>
      <c r="I213" s="29">
        <v>0.27400000000000002</v>
      </c>
      <c r="J213" s="29">
        <v>0.315</v>
      </c>
      <c r="K213" s="28">
        <v>8.2916470295693898</v>
      </c>
      <c r="L213" s="26">
        <f t="shared" si="11"/>
        <v>10.302003492403029</v>
      </c>
      <c r="M213" s="26">
        <f t="shared" si="9"/>
        <v>37.799999999999997</v>
      </c>
      <c r="N213" s="26">
        <f t="shared" si="10"/>
        <v>7.7</v>
      </c>
    </row>
    <row r="214" spans="1:14">
      <c r="A214" s="27" t="s">
        <v>37</v>
      </c>
      <c r="B214" s="27">
        <v>2210</v>
      </c>
      <c r="C214" s="27" t="s">
        <v>36</v>
      </c>
      <c r="D214" s="27" t="s">
        <v>17</v>
      </c>
      <c r="E214" s="29">
        <v>0</v>
      </c>
      <c r="F214" s="29">
        <v>49.3</v>
      </c>
      <c r="G214" s="29">
        <v>0.33</v>
      </c>
      <c r="H214" s="29">
        <v>1.347</v>
      </c>
      <c r="I214" s="29">
        <v>0.27400000000000002</v>
      </c>
      <c r="J214" s="29">
        <v>0.315</v>
      </c>
      <c r="K214" s="28">
        <v>6.0506410408711604</v>
      </c>
      <c r="L214" s="26">
        <f t="shared" si="11"/>
        <v>7.5176529960862277</v>
      </c>
      <c r="M214" s="26">
        <f t="shared" si="9"/>
        <v>27.6</v>
      </c>
      <c r="N214" s="26">
        <f t="shared" si="10"/>
        <v>5.6</v>
      </c>
    </row>
    <row r="215" spans="1:14">
      <c r="A215" s="27" t="s">
        <v>37</v>
      </c>
      <c r="B215" s="27">
        <v>2210</v>
      </c>
      <c r="C215" s="27" t="s">
        <v>36</v>
      </c>
      <c r="D215" s="27" t="s">
        <v>17</v>
      </c>
      <c r="E215" s="29">
        <v>0</v>
      </c>
      <c r="F215" s="29">
        <v>49.3</v>
      </c>
      <c r="G215" s="29">
        <v>0.33</v>
      </c>
      <c r="H215" s="29">
        <v>1.347</v>
      </c>
      <c r="I215" s="29">
        <v>0.27400000000000002</v>
      </c>
      <c r="J215" s="29">
        <v>0.315</v>
      </c>
      <c r="K215" s="28">
        <v>5.23984830334481</v>
      </c>
      <c r="L215" s="26">
        <f t="shared" si="11"/>
        <v>6.5102789986374656</v>
      </c>
      <c r="M215" s="26">
        <f t="shared" si="9"/>
        <v>23.9</v>
      </c>
      <c r="N215" s="26">
        <f t="shared" si="10"/>
        <v>4.9000000000000004</v>
      </c>
    </row>
    <row r="216" spans="1:14">
      <c r="A216" s="27" t="s">
        <v>37</v>
      </c>
      <c r="B216" s="27">
        <v>2210</v>
      </c>
      <c r="C216" s="27" t="s">
        <v>36</v>
      </c>
      <c r="D216" s="27" t="s">
        <v>17</v>
      </c>
      <c r="E216" s="29">
        <v>0</v>
      </c>
      <c r="F216" s="29">
        <v>49.3</v>
      </c>
      <c r="G216" s="29">
        <v>0.33</v>
      </c>
      <c r="H216" s="29">
        <v>1.347</v>
      </c>
      <c r="I216" s="29">
        <v>0.27400000000000002</v>
      </c>
      <c r="J216" s="29">
        <v>0.315</v>
      </c>
      <c r="K216" s="28">
        <v>5.5421248688873499</v>
      </c>
      <c r="L216" s="26">
        <f t="shared" si="11"/>
        <v>6.8858442178014752</v>
      </c>
      <c r="M216" s="26">
        <f t="shared" si="9"/>
        <v>25.2</v>
      </c>
      <c r="N216" s="26">
        <f t="shared" si="10"/>
        <v>5.0999999999999996</v>
      </c>
    </row>
    <row r="217" spans="1:14">
      <c r="A217" s="27" t="s">
        <v>37</v>
      </c>
      <c r="B217" s="27">
        <v>2210</v>
      </c>
      <c r="C217" s="27" t="s">
        <v>36</v>
      </c>
      <c r="D217" s="27" t="s">
        <v>38</v>
      </c>
      <c r="E217" s="29">
        <v>0</v>
      </c>
      <c r="F217" s="29">
        <v>49.3</v>
      </c>
      <c r="G217" s="29">
        <v>0.33</v>
      </c>
      <c r="H217" s="29">
        <v>1.347</v>
      </c>
      <c r="I217" s="29">
        <v>0.27400000000000002</v>
      </c>
      <c r="J217" s="29">
        <v>0.315</v>
      </c>
      <c r="K217" s="28">
        <v>25.045198339300001</v>
      </c>
      <c r="L217" s="26">
        <f t="shared" si="11"/>
        <v>31.117547555903943</v>
      </c>
      <c r="M217" s="26">
        <f t="shared" si="9"/>
        <v>114.1</v>
      </c>
      <c r="N217" s="26">
        <f t="shared" si="10"/>
        <v>23.2</v>
      </c>
    </row>
    <row r="218" spans="1:14">
      <c r="A218" s="27" t="s">
        <v>37</v>
      </c>
      <c r="B218" s="27">
        <v>2210</v>
      </c>
      <c r="C218" s="27" t="s">
        <v>36</v>
      </c>
      <c r="D218" s="27" t="s">
        <v>17</v>
      </c>
      <c r="E218" s="29">
        <v>0</v>
      </c>
      <c r="F218" s="29">
        <v>49.3</v>
      </c>
      <c r="G218" s="29">
        <v>0.33</v>
      </c>
      <c r="H218" s="29">
        <v>1.347</v>
      </c>
      <c r="I218" s="29">
        <v>0.27400000000000002</v>
      </c>
      <c r="J218" s="29">
        <v>0.315</v>
      </c>
      <c r="K218" s="28">
        <v>1.7668860755340801</v>
      </c>
      <c r="L218" s="26">
        <f t="shared" si="11"/>
        <v>2.1952775432814922</v>
      </c>
      <c r="M218" s="26">
        <f t="shared" si="9"/>
        <v>8</v>
      </c>
      <c r="N218" s="26">
        <f t="shared" si="10"/>
        <v>1.6</v>
      </c>
    </row>
    <row r="219" spans="1:14">
      <c r="A219" s="27" t="s">
        <v>37</v>
      </c>
      <c r="B219" s="27">
        <v>2210</v>
      </c>
      <c r="C219" s="27" t="s">
        <v>36</v>
      </c>
      <c r="D219" s="27" t="s">
        <v>17</v>
      </c>
      <c r="E219" s="29">
        <v>0</v>
      </c>
      <c r="F219" s="29">
        <v>49.3</v>
      </c>
      <c r="G219" s="29">
        <v>0.33</v>
      </c>
      <c r="H219" s="29">
        <v>1.347</v>
      </c>
      <c r="I219" s="29">
        <v>0.27400000000000002</v>
      </c>
      <c r="J219" s="29">
        <v>0.315</v>
      </c>
      <c r="K219" s="28">
        <v>4.3500016914229303</v>
      </c>
      <c r="L219" s="26">
        <f t="shared" si="11"/>
        <v>5.4046840702679333</v>
      </c>
      <c r="M219" s="26">
        <f t="shared" si="9"/>
        <v>19.8</v>
      </c>
      <c r="N219" s="26">
        <f t="shared" si="10"/>
        <v>4</v>
      </c>
    </row>
    <row r="220" spans="1:14">
      <c r="A220" s="27" t="s">
        <v>37</v>
      </c>
      <c r="B220" s="27">
        <v>2210</v>
      </c>
      <c r="C220" s="27" t="s">
        <v>36</v>
      </c>
      <c r="D220" s="27" t="s">
        <v>17</v>
      </c>
      <c r="E220" s="29">
        <v>0</v>
      </c>
      <c r="F220" s="29">
        <v>49.3</v>
      </c>
      <c r="G220" s="29">
        <v>0.33</v>
      </c>
      <c r="H220" s="29">
        <v>1.347</v>
      </c>
      <c r="I220" s="29">
        <v>0.27400000000000002</v>
      </c>
      <c r="J220" s="29">
        <v>0.315</v>
      </c>
      <c r="K220" s="28">
        <v>1.4296716264775999</v>
      </c>
      <c r="L220" s="26">
        <f t="shared" si="11"/>
        <v>1.7763035542199928</v>
      </c>
      <c r="M220" s="26">
        <f t="shared" si="9"/>
        <v>6.5</v>
      </c>
      <c r="N220" s="26">
        <f t="shared" si="10"/>
        <v>1.3</v>
      </c>
    </row>
    <row r="221" spans="1:14">
      <c r="A221" s="27" t="s">
        <v>37</v>
      </c>
      <c r="B221" s="27">
        <v>2210</v>
      </c>
      <c r="C221" s="27" t="s">
        <v>36</v>
      </c>
      <c r="D221" s="27" t="s">
        <v>39</v>
      </c>
      <c r="E221" s="29">
        <v>0</v>
      </c>
      <c r="F221" s="29">
        <v>49.3</v>
      </c>
      <c r="G221" s="29">
        <v>0.33</v>
      </c>
      <c r="H221" s="29">
        <v>1.347</v>
      </c>
      <c r="I221" s="29">
        <v>0.27400000000000002</v>
      </c>
      <c r="J221" s="29">
        <v>0.315</v>
      </c>
      <c r="K221" s="28">
        <v>5.2539581741572201</v>
      </c>
      <c r="L221" s="26">
        <f t="shared" si="11"/>
        <v>6.5278098869963666</v>
      </c>
      <c r="M221" s="26">
        <f t="shared" si="9"/>
        <v>23.9</v>
      </c>
      <c r="N221" s="26">
        <f t="shared" si="10"/>
        <v>4.9000000000000004</v>
      </c>
    </row>
    <row r="222" spans="1:14">
      <c r="A222" s="27" t="s">
        <v>37</v>
      </c>
      <c r="B222" s="27">
        <v>2210</v>
      </c>
      <c r="C222" s="27" t="s">
        <v>36</v>
      </c>
      <c r="D222" s="27" t="s">
        <v>17</v>
      </c>
      <c r="E222" s="29">
        <v>0</v>
      </c>
      <c r="F222" s="29">
        <v>49.3</v>
      </c>
      <c r="G222" s="29">
        <v>0.33</v>
      </c>
      <c r="H222" s="29">
        <v>1.347</v>
      </c>
      <c r="I222" s="29">
        <v>0.27400000000000002</v>
      </c>
      <c r="J222" s="29">
        <v>0.315</v>
      </c>
      <c r="K222" s="28">
        <v>4.1867354124514998E-2</v>
      </c>
      <c r="L222" s="26">
        <f t="shared" si="11"/>
        <v>5.2018329635870601E-2</v>
      </c>
      <c r="M222" s="26">
        <f t="shared" si="9"/>
        <v>0.2</v>
      </c>
      <c r="N222" s="26">
        <f t="shared" si="10"/>
        <v>0</v>
      </c>
    </row>
    <row r="223" spans="1:14">
      <c r="A223" s="27" t="s">
        <v>37</v>
      </c>
      <c r="B223" s="27">
        <v>2210</v>
      </c>
      <c r="C223" s="27" t="s">
        <v>36</v>
      </c>
      <c r="D223" s="27" t="s">
        <v>17</v>
      </c>
      <c r="E223" s="29">
        <v>0</v>
      </c>
      <c r="F223" s="29">
        <v>49.3</v>
      </c>
      <c r="G223" s="29">
        <v>0.33</v>
      </c>
      <c r="H223" s="29">
        <v>1.347</v>
      </c>
      <c r="I223" s="29">
        <v>0.27400000000000002</v>
      </c>
      <c r="J223" s="29">
        <v>0.315</v>
      </c>
      <c r="K223" s="28">
        <v>2.13577448325674</v>
      </c>
      <c r="L223" s="26">
        <f t="shared" si="11"/>
        <v>2.6536050204538051</v>
      </c>
      <c r="M223" s="26">
        <f t="shared" si="9"/>
        <v>9.6999999999999993</v>
      </c>
      <c r="N223" s="26">
        <f t="shared" si="10"/>
        <v>2</v>
      </c>
    </row>
    <row r="224" spans="1:14">
      <c r="A224" s="27" t="s">
        <v>37</v>
      </c>
      <c r="B224" s="27">
        <v>2210</v>
      </c>
      <c r="C224" s="27" t="s">
        <v>36</v>
      </c>
      <c r="D224" s="27" t="s">
        <v>17</v>
      </c>
      <c r="E224" s="29">
        <v>0</v>
      </c>
      <c r="F224" s="29">
        <v>49.3</v>
      </c>
      <c r="G224" s="29">
        <v>0.33</v>
      </c>
      <c r="H224" s="29">
        <v>1.347</v>
      </c>
      <c r="I224" s="29">
        <v>0.27400000000000002</v>
      </c>
      <c r="J224" s="29">
        <v>0.315</v>
      </c>
      <c r="K224" s="28">
        <v>7.94591162788487</v>
      </c>
      <c r="L224" s="26">
        <f t="shared" si="11"/>
        <v>9.8724425978184627</v>
      </c>
      <c r="M224" s="26">
        <f t="shared" si="9"/>
        <v>36.200000000000003</v>
      </c>
      <c r="N224" s="26">
        <f t="shared" si="10"/>
        <v>7.4</v>
      </c>
    </row>
    <row r="225" spans="1:14">
      <c r="A225" s="27" t="s">
        <v>37</v>
      </c>
      <c r="B225" s="27">
        <v>2210</v>
      </c>
      <c r="C225" s="27" t="s">
        <v>36</v>
      </c>
      <c r="D225" s="27" t="s">
        <v>17</v>
      </c>
      <c r="E225" s="29">
        <v>0</v>
      </c>
      <c r="F225" s="29">
        <v>49.3</v>
      </c>
      <c r="G225" s="29">
        <v>0.33</v>
      </c>
      <c r="H225" s="29">
        <v>1.347</v>
      </c>
      <c r="I225" s="29">
        <v>0.27400000000000002</v>
      </c>
      <c r="J225" s="29">
        <v>0.315</v>
      </c>
      <c r="K225" s="28">
        <v>2.4403213962380002</v>
      </c>
      <c r="L225" s="26">
        <f t="shared" si="11"/>
        <v>3.0319910455637573</v>
      </c>
      <c r="M225" s="26">
        <f t="shared" si="9"/>
        <v>11.1</v>
      </c>
      <c r="N225" s="26">
        <f t="shared" si="10"/>
        <v>2.2999999999999998</v>
      </c>
    </row>
    <row r="226" spans="1:14">
      <c r="A226" s="27" t="s">
        <v>37</v>
      </c>
      <c r="B226" s="27">
        <v>2210</v>
      </c>
      <c r="C226" s="27" t="s">
        <v>36</v>
      </c>
      <c r="D226" s="27" t="s">
        <v>39</v>
      </c>
      <c r="E226" s="29">
        <v>0</v>
      </c>
      <c r="F226" s="29">
        <v>49.3</v>
      </c>
      <c r="G226" s="29">
        <v>0.33</v>
      </c>
      <c r="H226" s="29">
        <v>1.347</v>
      </c>
      <c r="I226" s="29">
        <v>0.27400000000000002</v>
      </c>
      <c r="J226" s="29">
        <v>0.315</v>
      </c>
      <c r="K226" s="28">
        <v>3.14339333866686</v>
      </c>
      <c r="L226" s="26">
        <f t="shared" si="11"/>
        <v>3.9055267352141696</v>
      </c>
      <c r="M226" s="26">
        <f t="shared" si="9"/>
        <v>14.3</v>
      </c>
      <c r="N226" s="26">
        <f t="shared" si="10"/>
        <v>2.9</v>
      </c>
    </row>
    <row r="227" spans="1:14">
      <c r="A227" s="27" t="s">
        <v>37</v>
      </c>
      <c r="B227" s="27">
        <v>2210</v>
      </c>
      <c r="C227" s="27" t="s">
        <v>36</v>
      </c>
      <c r="D227" s="27" t="s">
        <v>38</v>
      </c>
      <c r="E227" s="29">
        <v>0</v>
      </c>
      <c r="F227" s="29">
        <v>49.3</v>
      </c>
      <c r="G227" s="29">
        <v>0.33</v>
      </c>
      <c r="H227" s="29">
        <v>1.347</v>
      </c>
      <c r="I227" s="29">
        <v>0.27400000000000002</v>
      </c>
      <c r="J227" s="29">
        <v>0.315</v>
      </c>
      <c r="K227" s="28">
        <v>26.797152397600001</v>
      </c>
      <c r="L227" s="26">
        <f t="shared" si="11"/>
        <v>33.294272730380364</v>
      </c>
      <c r="M227" s="26">
        <f t="shared" si="9"/>
        <v>122</v>
      </c>
      <c r="N227" s="26">
        <f t="shared" si="10"/>
        <v>24.8</v>
      </c>
    </row>
    <row r="228" spans="1:14">
      <c r="A228" s="27" t="s">
        <v>37</v>
      </c>
      <c r="B228" s="27">
        <v>2210</v>
      </c>
      <c r="C228" s="27" t="s">
        <v>36</v>
      </c>
      <c r="D228" s="27" t="s">
        <v>17</v>
      </c>
      <c r="E228" s="29">
        <v>0</v>
      </c>
      <c r="F228" s="29">
        <v>49.3</v>
      </c>
      <c r="G228" s="29">
        <v>0.33</v>
      </c>
      <c r="H228" s="29">
        <v>1.347</v>
      </c>
      <c r="I228" s="29">
        <v>0.27400000000000002</v>
      </c>
      <c r="J228" s="29">
        <v>0.315</v>
      </c>
      <c r="K228" s="28">
        <v>137.321295999</v>
      </c>
      <c r="L228" s="26">
        <f t="shared" si="11"/>
        <v>170.61561664624753</v>
      </c>
      <c r="M228" s="26">
        <f t="shared" si="9"/>
        <v>625.29999999999995</v>
      </c>
      <c r="N228" s="26">
        <f t="shared" si="10"/>
        <v>127.2</v>
      </c>
    </row>
    <row r="229" spans="1:14">
      <c r="A229" s="27" t="s">
        <v>37</v>
      </c>
      <c r="B229" s="27">
        <v>2210</v>
      </c>
      <c r="C229" s="27" t="s">
        <v>36</v>
      </c>
      <c r="D229" s="27" t="s">
        <v>17</v>
      </c>
      <c r="E229" s="29">
        <v>0</v>
      </c>
      <c r="F229" s="29">
        <v>49.3</v>
      </c>
      <c r="G229" s="29">
        <v>0.33</v>
      </c>
      <c r="H229" s="29">
        <v>1.347</v>
      </c>
      <c r="I229" s="29">
        <v>0.27400000000000002</v>
      </c>
      <c r="J229" s="29">
        <v>0.315</v>
      </c>
      <c r="K229" s="28">
        <v>1.3310065423989701</v>
      </c>
      <c r="L229" s="26">
        <f t="shared" si="11"/>
        <v>1.6537165655154014</v>
      </c>
      <c r="M229" s="26">
        <f t="shared" si="9"/>
        <v>6.1</v>
      </c>
      <c r="N229" s="26">
        <f t="shared" si="10"/>
        <v>1.2</v>
      </c>
    </row>
    <row r="230" spans="1:14">
      <c r="A230" s="27" t="s">
        <v>37</v>
      </c>
      <c r="B230" s="27">
        <v>2210</v>
      </c>
      <c r="C230" s="27" t="s">
        <v>36</v>
      </c>
      <c r="D230" s="27" t="s">
        <v>17</v>
      </c>
      <c r="E230" s="29">
        <v>0</v>
      </c>
      <c r="F230" s="29">
        <v>49.3</v>
      </c>
      <c r="G230" s="29">
        <v>0.33</v>
      </c>
      <c r="H230" s="29">
        <v>1.347</v>
      </c>
      <c r="I230" s="29">
        <v>0.27400000000000002</v>
      </c>
      <c r="J230" s="29">
        <v>0.315</v>
      </c>
      <c r="K230" s="28">
        <v>31.788115866199998</v>
      </c>
      <c r="L230" s="26">
        <f t="shared" si="11"/>
        <v>39.495323366111933</v>
      </c>
      <c r="M230" s="26">
        <f t="shared" si="9"/>
        <v>144.80000000000001</v>
      </c>
      <c r="N230" s="26">
        <f t="shared" si="10"/>
        <v>29.4</v>
      </c>
    </row>
    <row r="231" spans="1:14">
      <c r="A231" s="27" t="s">
        <v>37</v>
      </c>
      <c r="B231" s="27">
        <v>2210</v>
      </c>
      <c r="C231" s="27" t="s">
        <v>36</v>
      </c>
      <c r="D231" s="27" t="s">
        <v>17</v>
      </c>
      <c r="E231" s="29">
        <v>0</v>
      </c>
      <c r="F231" s="29">
        <v>49.3</v>
      </c>
      <c r="G231" s="29">
        <v>0.33</v>
      </c>
      <c r="H231" s="29">
        <v>1.347</v>
      </c>
      <c r="I231" s="29">
        <v>0.27400000000000002</v>
      </c>
      <c r="J231" s="29">
        <v>0.315</v>
      </c>
      <c r="K231" s="28">
        <v>61.994863800499999</v>
      </c>
      <c r="L231" s="26">
        <f t="shared" si="11"/>
        <v>77.025867250040108</v>
      </c>
      <c r="M231" s="26">
        <f t="shared" si="9"/>
        <v>282.3</v>
      </c>
      <c r="N231" s="26">
        <f t="shared" si="10"/>
        <v>57.4</v>
      </c>
    </row>
    <row r="232" spans="1:14">
      <c r="A232" s="27" t="s">
        <v>37</v>
      </c>
      <c r="B232" s="27">
        <v>2210</v>
      </c>
      <c r="C232" s="27" t="s">
        <v>36</v>
      </c>
      <c r="D232" s="27" t="s">
        <v>17</v>
      </c>
      <c r="E232" s="29">
        <v>0</v>
      </c>
      <c r="F232" s="29">
        <v>49.3</v>
      </c>
      <c r="G232" s="29">
        <v>0.33</v>
      </c>
      <c r="H232" s="29">
        <v>1.347</v>
      </c>
      <c r="I232" s="29">
        <v>0.27400000000000002</v>
      </c>
      <c r="J232" s="29">
        <v>0.315</v>
      </c>
      <c r="K232" s="28">
        <v>45.777919327200003</v>
      </c>
      <c r="L232" s="26">
        <f t="shared" si="11"/>
        <v>56.87703336887585</v>
      </c>
      <c r="M232" s="26">
        <f t="shared" si="9"/>
        <v>208.5</v>
      </c>
      <c r="N232" s="26">
        <f t="shared" si="10"/>
        <v>42.4</v>
      </c>
    </row>
    <row r="233" spans="1:14">
      <c r="A233" s="27" t="s">
        <v>37</v>
      </c>
      <c r="B233" s="27">
        <v>2210</v>
      </c>
      <c r="C233" s="27" t="s">
        <v>36</v>
      </c>
      <c r="D233" s="27" t="s">
        <v>17</v>
      </c>
      <c r="E233" s="29">
        <v>0</v>
      </c>
      <c r="F233" s="29">
        <v>49.3</v>
      </c>
      <c r="G233" s="29">
        <v>0.33</v>
      </c>
      <c r="H233" s="29">
        <v>1.347</v>
      </c>
      <c r="I233" s="29">
        <v>0.27400000000000002</v>
      </c>
      <c r="J233" s="29">
        <v>0.315</v>
      </c>
      <c r="K233" s="28">
        <v>81.455367184599993</v>
      </c>
      <c r="L233" s="26">
        <f t="shared" si="11"/>
        <v>101.20467914494665</v>
      </c>
      <c r="M233" s="26">
        <f t="shared" si="9"/>
        <v>370.9</v>
      </c>
      <c r="N233" s="26">
        <f t="shared" si="10"/>
        <v>75.5</v>
      </c>
    </row>
    <row r="234" spans="1:14">
      <c r="A234" s="27" t="s">
        <v>37</v>
      </c>
      <c r="B234" s="27">
        <v>2210</v>
      </c>
      <c r="C234" s="27" t="s">
        <v>36</v>
      </c>
      <c r="D234" s="27" t="s">
        <v>17</v>
      </c>
      <c r="E234" s="29">
        <v>0</v>
      </c>
      <c r="F234" s="29">
        <v>49.3</v>
      </c>
      <c r="G234" s="29">
        <v>0.33</v>
      </c>
      <c r="H234" s="29">
        <v>1.347</v>
      </c>
      <c r="I234" s="29">
        <v>0.27400000000000002</v>
      </c>
      <c r="J234" s="29">
        <v>0.315</v>
      </c>
      <c r="K234" s="28">
        <v>15.2816671601</v>
      </c>
      <c r="L234" s="26">
        <f t="shared" si="11"/>
        <v>18.986793322444019</v>
      </c>
      <c r="M234" s="26">
        <f t="shared" si="9"/>
        <v>69.599999999999994</v>
      </c>
      <c r="N234" s="26">
        <f t="shared" si="10"/>
        <v>14.2</v>
      </c>
    </row>
    <row r="235" spans="1:14">
      <c r="A235" s="27" t="s">
        <v>37</v>
      </c>
      <c r="B235" s="27">
        <v>2210</v>
      </c>
      <c r="C235" s="27" t="s">
        <v>36</v>
      </c>
      <c r="D235" s="27" t="s">
        <v>17</v>
      </c>
      <c r="E235" s="29">
        <v>0</v>
      </c>
      <c r="F235" s="29">
        <v>49.3</v>
      </c>
      <c r="G235" s="29">
        <v>0.33</v>
      </c>
      <c r="H235" s="29">
        <v>1.347</v>
      </c>
      <c r="I235" s="29">
        <v>0.27400000000000002</v>
      </c>
      <c r="J235" s="29">
        <v>0.315</v>
      </c>
      <c r="K235" s="28">
        <v>2.9405432053406502</v>
      </c>
      <c r="L235" s="26">
        <f t="shared" si="11"/>
        <v>3.6534944460310208</v>
      </c>
      <c r="M235" s="26">
        <f t="shared" si="9"/>
        <v>13.4</v>
      </c>
      <c r="N235" s="26">
        <f t="shared" si="10"/>
        <v>2.7</v>
      </c>
    </row>
    <row r="236" spans="1:14">
      <c r="A236" s="27" t="s">
        <v>37</v>
      </c>
      <c r="B236" s="27">
        <v>2210</v>
      </c>
      <c r="C236" s="27" t="s">
        <v>36</v>
      </c>
      <c r="D236" s="27" t="s">
        <v>39</v>
      </c>
      <c r="E236" s="29">
        <v>0</v>
      </c>
      <c r="F236" s="29">
        <v>49.3</v>
      </c>
      <c r="G236" s="29">
        <v>0.33</v>
      </c>
      <c r="H236" s="29">
        <v>1.347</v>
      </c>
      <c r="I236" s="29">
        <v>0.27400000000000002</v>
      </c>
      <c r="J236" s="29">
        <v>0.315</v>
      </c>
      <c r="K236" s="28">
        <v>0.51571681379761103</v>
      </c>
      <c r="L236" s="26">
        <f t="shared" si="11"/>
        <v>0.64075525620991935</v>
      </c>
      <c r="M236" s="26">
        <f t="shared" si="9"/>
        <v>2.2999999999999998</v>
      </c>
      <c r="N236" s="26">
        <f t="shared" si="10"/>
        <v>0.5</v>
      </c>
    </row>
    <row r="237" spans="1:14">
      <c r="A237" s="27" t="s">
        <v>37</v>
      </c>
      <c r="B237" s="27">
        <v>2210</v>
      </c>
      <c r="C237" s="27" t="s">
        <v>36</v>
      </c>
      <c r="D237" s="27" t="s">
        <v>17</v>
      </c>
      <c r="E237" s="29">
        <v>0</v>
      </c>
      <c r="F237" s="29">
        <v>49.3</v>
      </c>
      <c r="G237" s="29">
        <v>0.33</v>
      </c>
      <c r="H237" s="29">
        <v>1.347</v>
      </c>
      <c r="I237" s="29">
        <v>0.27400000000000002</v>
      </c>
      <c r="J237" s="29">
        <v>0.315</v>
      </c>
      <c r="K237" s="28">
        <v>4.6877908144310503</v>
      </c>
      <c r="L237" s="26">
        <f t="shared" si="11"/>
        <v>5.824372066213189</v>
      </c>
      <c r="M237" s="26">
        <f t="shared" si="9"/>
        <v>21.3</v>
      </c>
      <c r="N237" s="26">
        <f t="shared" si="10"/>
        <v>4.3</v>
      </c>
    </row>
    <row r="238" spans="1:14">
      <c r="A238" s="27" t="s">
        <v>37</v>
      </c>
      <c r="B238" s="27">
        <v>2210</v>
      </c>
      <c r="C238" s="27" t="s">
        <v>36</v>
      </c>
      <c r="D238" s="27" t="s">
        <v>38</v>
      </c>
      <c r="E238" s="29">
        <v>0</v>
      </c>
      <c r="F238" s="29">
        <v>49.3</v>
      </c>
      <c r="G238" s="29">
        <v>0.33</v>
      </c>
      <c r="H238" s="29">
        <v>1.347</v>
      </c>
      <c r="I238" s="29">
        <v>0.27400000000000002</v>
      </c>
      <c r="J238" s="29">
        <v>0.315</v>
      </c>
      <c r="K238" s="28">
        <v>44.771877637499998</v>
      </c>
      <c r="L238" s="26">
        <f t="shared" si="11"/>
        <v>55.627071212523582</v>
      </c>
      <c r="M238" s="26">
        <f t="shared" si="9"/>
        <v>203.9</v>
      </c>
      <c r="N238" s="26">
        <f t="shared" si="10"/>
        <v>41.5</v>
      </c>
    </row>
    <row r="239" spans="1:14">
      <c r="A239" s="27" t="s">
        <v>37</v>
      </c>
      <c r="B239" s="27">
        <v>2210</v>
      </c>
      <c r="C239" s="27" t="s">
        <v>36</v>
      </c>
      <c r="D239" s="27" t="s">
        <v>17</v>
      </c>
      <c r="E239" s="29">
        <v>0</v>
      </c>
      <c r="F239" s="29">
        <v>49.3</v>
      </c>
      <c r="G239" s="29">
        <v>0.33</v>
      </c>
      <c r="H239" s="29">
        <v>1.347</v>
      </c>
      <c r="I239" s="29">
        <v>0.27400000000000002</v>
      </c>
      <c r="J239" s="29">
        <v>0.315</v>
      </c>
      <c r="K239" s="28">
        <v>15.702084868</v>
      </c>
      <c r="L239" s="26">
        <f t="shared" si="11"/>
        <v>19.509143668473985</v>
      </c>
      <c r="M239" s="26">
        <f t="shared" si="9"/>
        <v>71.5</v>
      </c>
      <c r="N239" s="26">
        <f t="shared" si="10"/>
        <v>14.5</v>
      </c>
    </row>
    <row r="240" spans="1:14">
      <c r="A240" s="27" t="s">
        <v>37</v>
      </c>
      <c r="B240" s="27">
        <v>2210</v>
      </c>
      <c r="C240" s="27" t="s">
        <v>36</v>
      </c>
      <c r="D240" s="27" t="s">
        <v>17</v>
      </c>
      <c r="E240" s="29">
        <v>0</v>
      </c>
      <c r="F240" s="29">
        <v>49.3</v>
      </c>
      <c r="G240" s="29">
        <v>0.33</v>
      </c>
      <c r="H240" s="29">
        <v>1.347</v>
      </c>
      <c r="I240" s="29">
        <v>0.27400000000000002</v>
      </c>
      <c r="J240" s="29">
        <v>0.315</v>
      </c>
      <c r="K240" s="28">
        <v>5.5160504957210703</v>
      </c>
      <c r="L240" s="26">
        <f t="shared" si="11"/>
        <v>6.8534479661926833</v>
      </c>
      <c r="M240" s="26">
        <f t="shared" si="9"/>
        <v>25.1</v>
      </c>
      <c r="N240" s="26">
        <f t="shared" si="10"/>
        <v>5.0999999999999996</v>
      </c>
    </row>
    <row r="241" spans="1:14">
      <c r="A241" s="27" t="s">
        <v>37</v>
      </c>
      <c r="B241" s="27">
        <v>2210</v>
      </c>
      <c r="C241" s="27" t="s">
        <v>36</v>
      </c>
      <c r="D241" s="27" t="s">
        <v>17</v>
      </c>
      <c r="E241" s="29">
        <v>0</v>
      </c>
      <c r="F241" s="29">
        <v>49.3</v>
      </c>
      <c r="G241" s="29">
        <v>0.33</v>
      </c>
      <c r="H241" s="29">
        <v>1.347</v>
      </c>
      <c r="I241" s="29">
        <v>0.27400000000000002</v>
      </c>
      <c r="J241" s="29">
        <v>0.315</v>
      </c>
      <c r="K241" s="28">
        <v>1.07186588219061</v>
      </c>
      <c r="L241" s="26">
        <f t="shared" si="11"/>
        <v>1.3317457945733104</v>
      </c>
      <c r="M241" s="26">
        <f t="shared" si="9"/>
        <v>4.9000000000000004</v>
      </c>
      <c r="N241" s="26">
        <f t="shared" si="10"/>
        <v>1</v>
      </c>
    </row>
    <row r="242" spans="1:14">
      <c r="A242" s="27" t="s">
        <v>37</v>
      </c>
      <c r="B242" s="27">
        <v>2210</v>
      </c>
      <c r="C242" s="27" t="s">
        <v>36</v>
      </c>
      <c r="D242" s="27" t="s">
        <v>17</v>
      </c>
      <c r="E242" s="29">
        <v>0</v>
      </c>
      <c r="F242" s="29">
        <v>49.3</v>
      </c>
      <c r="G242" s="29">
        <v>0.33</v>
      </c>
      <c r="H242" s="29">
        <v>1.347</v>
      </c>
      <c r="I242" s="29">
        <v>0.27400000000000002</v>
      </c>
      <c r="J242" s="29">
        <v>0.315</v>
      </c>
      <c r="K242" s="28">
        <v>8.8940441830610895E-2</v>
      </c>
      <c r="L242" s="26">
        <f t="shared" si="11"/>
        <v>0.11050455224242781</v>
      </c>
      <c r="M242" s="26">
        <f t="shared" si="9"/>
        <v>0.4</v>
      </c>
      <c r="N242" s="26">
        <f t="shared" si="10"/>
        <v>0.1</v>
      </c>
    </row>
    <row r="243" spans="1:14">
      <c r="A243" s="27" t="s">
        <v>37</v>
      </c>
      <c r="B243" s="27">
        <v>2210</v>
      </c>
      <c r="C243" s="27" t="s">
        <v>36</v>
      </c>
      <c r="D243" s="27" t="s">
        <v>17</v>
      </c>
      <c r="E243" s="29">
        <v>0</v>
      </c>
      <c r="F243" s="29">
        <v>49.3</v>
      </c>
      <c r="G243" s="29">
        <v>0.33</v>
      </c>
      <c r="H243" s="29">
        <v>1.347</v>
      </c>
      <c r="I243" s="29">
        <v>0.27400000000000002</v>
      </c>
      <c r="J243" s="29">
        <v>0.315</v>
      </c>
      <c r="K243" s="28">
        <v>70.104393806499999</v>
      </c>
      <c r="L243" s="26">
        <f t="shared" si="11"/>
        <v>87.101598422101091</v>
      </c>
      <c r="M243" s="26">
        <f t="shared" si="9"/>
        <v>319.2</v>
      </c>
      <c r="N243" s="26">
        <f t="shared" si="10"/>
        <v>64.900000000000006</v>
      </c>
    </row>
    <row r="244" spans="1:14">
      <c r="A244" s="27" t="s">
        <v>37</v>
      </c>
      <c r="B244" s="27">
        <v>2210</v>
      </c>
      <c r="C244" s="27" t="s">
        <v>36</v>
      </c>
      <c r="D244" s="27" t="s">
        <v>17</v>
      </c>
      <c r="E244" s="29">
        <v>0</v>
      </c>
      <c r="F244" s="29">
        <v>49.3</v>
      </c>
      <c r="G244" s="29">
        <v>0.33</v>
      </c>
      <c r="H244" s="29">
        <v>1.347</v>
      </c>
      <c r="I244" s="29">
        <v>0.27400000000000002</v>
      </c>
      <c r="J244" s="29">
        <v>0.315</v>
      </c>
      <c r="K244" s="28">
        <v>3.6580709557411999</v>
      </c>
      <c r="L244" s="26">
        <f t="shared" si="11"/>
        <v>4.544990835609779</v>
      </c>
      <c r="M244" s="26">
        <f t="shared" si="9"/>
        <v>16.7</v>
      </c>
      <c r="N244" s="26">
        <f t="shared" si="10"/>
        <v>3.4</v>
      </c>
    </row>
    <row r="245" spans="1:14">
      <c r="A245" s="27" t="s">
        <v>37</v>
      </c>
      <c r="B245" s="27">
        <v>2210</v>
      </c>
      <c r="C245" s="27" t="s">
        <v>36</v>
      </c>
      <c r="D245" s="27" t="s">
        <v>17</v>
      </c>
      <c r="E245" s="29">
        <v>0</v>
      </c>
      <c r="F245" s="29">
        <v>49.3</v>
      </c>
      <c r="G245" s="29">
        <v>0.33</v>
      </c>
      <c r="H245" s="29">
        <v>1.347</v>
      </c>
      <c r="I245" s="29">
        <v>0.27400000000000002</v>
      </c>
      <c r="J245" s="29">
        <v>0.315</v>
      </c>
      <c r="K245" s="28">
        <v>197.84002650400001</v>
      </c>
      <c r="L245" s="26">
        <f t="shared" si="11"/>
        <v>245.80745378004389</v>
      </c>
      <c r="M245" s="26">
        <f t="shared" si="9"/>
        <v>900.9</v>
      </c>
      <c r="N245" s="26">
        <f t="shared" si="10"/>
        <v>183.3</v>
      </c>
    </row>
    <row r="246" spans="1:14">
      <c r="A246" s="27" t="s">
        <v>37</v>
      </c>
      <c r="B246" s="27">
        <v>2210</v>
      </c>
      <c r="C246" s="27" t="s">
        <v>36</v>
      </c>
      <c r="D246" s="27" t="s">
        <v>17</v>
      </c>
      <c r="E246" s="29">
        <v>0</v>
      </c>
      <c r="F246" s="29">
        <v>49.3</v>
      </c>
      <c r="G246" s="29">
        <v>0.33</v>
      </c>
      <c r="H246" s="29">
        <v>1.347</v>
      </c>
      <c r="I246" s="29">
        <v>0.27400000000000002</v>
      </c>
      <c r="J246" s="29">
        <v>0.315</v>
      </c>
      <c r="K246" s="28">
        <v>13.020342526</v>
      </c>
      <c r="L246" s="26">
        <f t="shared" si="11"/>
        <v>16.177197810855411</v>
      </c>
      <c r="M246" s="26">
        <f t="shared" si="9"/>
        <v>59.3</v>
      </c>
      <c r="N246" s="26">
        <f t="shared" si="10"/>
        <v>12.1</v>
      </c>
    </row>
    <row r="247" spans="1:14">
      <c r="A247" s="27" t="s">
        <v>37</v>
      </c>
      <c r="B247" s="27">
        <v>2210</v>
      </c>
      <c r="C247" s="27" t="s">
        <v>36</v>
      </c>
      <c r="D247" s="27" t="s">
        <v>38</v>
      </c>
      <c r="E247" s="29">
        <v>0</v>
      </c>
      <c r="F247" s="29">
        <v>49.3</v>
      </c>
      <c r="G247" s="29">
        <v>0.33</v>
      </c>
      <c r="H247" s="29">
        <v>1.347</v>
      </c>
      <c r="I247" s="29">
        <v>0.27400000000000002</v>
      </c>
      <c r="J247" s="29">
        <v>0.315</v>
      </c>
      <c r="K247" s="28">
        <v>7.7033170394198702</v>
      </c>
      <c r="L247" s="26">
        <f t="shared" si="11"/>
        <v>9.5710295867855635</v>
      </c>
      <c r="M247" s="26">
        <f t="shared" si="9"/>
        <v>35.1</v>
      </c>
      <c r="N247" s="26">
        <f t="shared" si="10"/>
        <v>7.1</v>
      </c>
    </row>
    <row r="248" spans="1:14">
      <c r="A248" s="27" t="s">
        <v>37</v>
      </c>
      <c r="B248" s="27">
        <v>2210</v>
      </c>
      <c r="C248" s="27" t="s">
        <v>36</v>
      </c>
      <c r="D248" s="27" t="s">
        <v>17</v>
      </c>
      <c r="E248" s="29">
        <v>0</v>
      </c>
      <c r="F248" s="29">
        <v>49.3</v>
      </c>
      <c r="G248" s="29">
        <v>0.33</v>
      </c>
      <c r="H248" s="29">
        <v>1.347</v>
      </c>
      <c r="I248" s="29">
        <v>0.27400000000000002</v>
      </c>
      <c r="J248" s="29">
        <v>0.315</v>
      </c>
      <c r="K248" s="28">
        <v>799.54066977599996</v>
      </c>
      <c r="L248" s="26">
        <f t="shared" si="11"/>
        <v>993.39380257945857</v>
      </c>
      <c r="M248" s="26">
        <f t="shared" si="9"/>
        <v>3641</v>
      </c>
      <c r="N248" s="26">
        <f t="shared" si="10"/>
        <v>740.6</v>
      </c>
    </row>
    <row r="249" spans="1:14">
      <c r="A249" s="27" t="s">
        <v>37</v>
      </c>
      <c r="B249" s="27">
        <v>2210</v>
      </c>
      <c r="C249" s="27" t="s">
        <v>36</v>
      </c>
      <c r="D249" s="27" t="s">
        <v>17</v>
      </c>
      <c r="E249" s="29">
        <v>0</v>
      </c>
      <c r="F249" s="29">
        <v>49.3</v>
      </c>
      <c r="G249" s="29">
        <v>0.33</v>
      </c>
      <c r="H249" s="29">
        <v>1.347</v>
      </c>
      <c r="I249" s="29">
        <v>0.27400000000000002</v>
      </c>
      <c r="J249" s="29">
        <v>0.315</v>
      </c>
      <c r="K249" s="28">
        <v>30.6316786537</v>
      </c>
      <c r="L249" s="26">
        <f t="shared" si="11"/>
        <v>38.058501446481984</v>
      </c>
      <c r="M249" s="26">
        <f t="shared" si="9"/>
        <v>139.5</v>
      </c>
      <c r="N249" s="26">
        <f t="shared" si="10"/>
        <v>28.4</v>
      </c>
    </row>
    <row r="250" spans="1:14">
      <c r="A250" s="27" t="s">
        <v>37</v>
      </c>
      <c r="B250" s="27">
        <v>2210</v>
      </c>
      <c r="C250" s="27" t="s">
        <v>36</v>
      </c>
      <c r="D250" s="27" t="s">
        <v>17</v>
      </c>
      <c r="E250" s="29">
        <v>0</v>
      </c>
      <c r="F250" s="29">
        <v>49.3</v>
      </c>
      <c r="G250" s="29">
        <v>0.33</v>
      </c>
      <c r="H250" s="29">
        <v>1.347</v>
      </c>
      <c r="I250" s="29">
        <v>0.27400000000000002</v>
      </c>
      <c r="J250" s="29">
        <v>0.315</v>
      </c>
      <c r="K250" s="28">
        <v>28.6699839885</v>
      </c>
      <c r="L250" s="26">
        <f t="shared" si="11"/>
        <v>35.621182875171762</v>
      </c>
      <c r="M250" s="26">
        <f t="shared" si="9"/>
        <v>130.6</v>
      </c>
      <c r="N250" s="26">
        <f t="shared" si="10"/>
        <v>26.6</v>
      </c>
    </row>
    <row r="251" spans="1:14">
      <c r="A251" s="27" t="s">
        <v>37</v>
      </c>
      <c r="B251" s="27">
        <v>2210</v>
      </c>
      <c r="C251" s="27" t="s">
        <v>36</v>
      </c>
      <c r="D251" s="27" t="s">
        <v>17</v>
      </c>
      <c r="E251" s="29">
        <v>0</v>
      </c>
      <c r="F251" s="29">
        <v>49.3</v>
      </c>
      <c r="G251" s="29">
        <v>0.33</v>
      </c>
      <c r="H251" s="29">
        <v>1.347</v>
      </c>
      <c r="I251" s="29">
        <v>0.27400000000000002</v>
      </c>
      <c r="J251" s="29">
        <v>0.315</v>
      </c>
      <c r="K251" s="28">
        <v>81.142732482900001</v>
      </c>
      <c r="L251" s="26">
        <f t="shared" si="11"/>
        <v>100.81624440124932</v>
      </c>
      <c r="M251" s="26">
        <f t="shared" si="9"/>
        <v>369.5</v>
      </c>
      <c r="N251" s="26">
        <f t="shared" si="10"/>
        <v>75.2</v>
      </c>
    </row>
    <row r="252" spans="1:14">
      <c r="A252" s="27" t="s">
        <v>37</v>
      </c>
      <c r="B252" s="27">
        <v>2210</v>
      </c>
      <c r="C252" s="27" t="s">
        <v>36</v>
      </c>
      <c r="D252" s="27" t="s">
        <v>17</v>
      </c>
      <c r="E252" s="29">
        <v>0</v>
      </c>
      <c r="F252" s="29">
        <v>49.3</v>
      </c>
      <c r="G252" s="29">
        <v>0.33</v>
      </c>
      <c r="H252" s="29">
        <v>1.347</v>
      </c>
      <c r="I252" s="29">
        <v>0.27400000000000002</v>
      </c>
      <c r="J252" s="29">
        <v>0.315</v>
      </c>
      <c r="K252" s="28">
        <v>1.5080708091941899</v>
      </c>
      <c r="L252" s="26">
        <f t="shared" si="11"/>
        <v>1.8737110597816229</v>
      </c>
      <c r="M252" s="26">
        <f t="shared" si="9"/>
        <v>6.9</v>
      </c>
      <c r="N252" s="26">
        <f t="shared" si="10"/>
        <v>1.4</v>
      </c>
    </row>
    <row r="253" spans="1:14">
      <c r="A253" s="27" t="s">
        <v>37</v>
      </c>
      <c r="B253" s="27">
        <v>2210</v>
      </c>
      <c r="C253" s="27" t="s">
        <v>36</v>
      </c>
      <c r="D253" s="27" t="s">
        <v>38</v>
      </c>
      <c r="E253" s="29">
        <v>0</v>
      </c>
      <c r="F253" s="29">
        <v>49.3</v>
      </c>
      <c r="G253" s="29">
        <v>0.33</v>
      </c>
      <c r="H253" s="29">
        <v>1.347</v>
      </c>
      <c r="I253" s="29">
        <v>0.27400000000000002</v>
      </c>
      <c r="J253" s="29">
        <v>0.315</v>
      </c>
      <c r="K253" s="28">
        <v>28.589469823400002</v>
      </c>
      <c r="L253" s="26">
        <f t="shared" si="11"/>
        <v>35.521147597851083</v>
      </c>
      <c r="M253" s="26">
        <f t="shared" si="9"/>
        <v>130.19999999999999</v>
      </c>
      <c r="N253" s="26">
        <f t="shared" si="10"/>
        <v>26.5</v>
      </c>
    </row>
    <row r="254" spans="1:14">
      <c r="A254" s="27" t="s">
        <v>37</v>
      </c>
      <c r="B254" s="27">
        <v>2210</v>
      </c>
      <c r="C254" s="27" t="s">
        <v>36</v>
      </c>
      <c r="D254" s="27" t="s">
        <v>38</v>
      </c>
      <c r="E254" s="29">
        <v>0</v>
      </c>
      <c r="F254" s="29">
        <v>49.3</v>
      </c>
      <c r="G254" s="29">
        <v>0.33</v>
      </c>
      <c r="H254" s="29">
        <v>1.347</v>
      </c>
      <c r="I254" s="29">
        <v>0.27400000000000002</v>
      </c>
      <c r="J254" s="29">
        <v>0.315</v>
      </c>
      <c r="K254" s="28">
        <v>11.978463741700001</v>
      </c>
      <c r="L254" s="26">
        <f t="shared" si="11"/>
        <v>14.882709654733713</v>
      </c>
      <c r="M254" s="26">
        <f t="shared" si="9"/>
        <v>54.5</v>
      </c>
      <c r="N254" s="26">
        <f t="shared" si="10"/>
        <v>11.1</v>
      </c>
    </row>
    <row r="255" spans="1:14">
      <c r="A255" s="27" t="s">
        <v>37</v>
      </c>
      <c r="B255" s="27">
        <v>2210</v>
      </c>
      <c r="C255" s="27" t="s">
        <v>36</v>
      </c>
      <c r="D255" s="27" t="s">
        <v>17</v>
      </c>
      <c r="E255" s="29">
        <v>0</v>
      </c>
      <c r="F255" s="29">
        <v>49.3</v>
      </c>
      <c r="G255" s="29">
        <v>0.33</v>
      </c>
      <c r="H255" s="29">
        <v>1.347</v>
      </c>
      <c r="I255" s="29">
        <v>0.27400000000000002</v>
      </c>
      <c r="J255" s="29">
        <v>0.315</v>
      </c>
      <c r="K255" s="28">
        <v>9.4113340205681499</v>
      </c>
      <c r="L255" s="26">
        <f t="shared" si="11"/>
        <v>11.693164892608763</v>
      </c>
      <c r="M255" s="26">
        <f t="shared" si="9"/>
        <v>42.9</v>
      </c>
      <c r="N255" s="26">
        <f t="shared" si="10"/>
        <v>8.6999999999999993</v>
      </c>
    </row>
    <row r="256" spans="1:14">
      <c r="A256" s="27" t="s">
        <v>37</v>
      </c>
      <c r="B256" s="27">
        <v>2210</v>
      </c>
      <c r="C256" s="27" t="s">
        <v>36</v>
      </c>
      <c r="D256" s="27" t="s">
        <v>17</v>
      </c>
      <c r="E256" s="29">
        <v>0</v>
      </c>
      <c r="F256" s="29">
        <v>49.3</v>
      </c>
      <c r="G256" s="29">
        <v>0.33</v>
      </c>
      <c r="H256" s="29">
        <v>1.347</v>
      </c>
      <c r="I256" s="29">
        <v>0.27400000000000002</v>
      </c>
      <c r="J256" s="29">
        <v>0.315</v>
      </c>
      <c r="K256" s="28">
        <v>14.022606590700001</v>
      </c>
      <c r="L256" s="26">
        <f t="shared" si="11"/>
        <v>17.422466435777288</v>
      </c>
      <c r="M256" s="26">
        <f t="shared" si="9"/>
        <v>63.9</v>
      </c>
      <c r="N256" s="26">
        <f t="shared" si="10"/>
        <v>13</v>
      </c>
    </row>
    <row r="257" spans="1:14">
      <c r="A257" s="27" t="s">
        <v>37</v>
      </c>
      <c r="B257" s="27">
        <v>2210</v>
      </c>
      <c r="C257" s="27" t="s">
        <v>36</v>
      </c>
      <c r="D257" s="27" t="s">
        <v>17</v>
      </c>
      <c r="E257" s="29">
        <v>0</v>
      </c>
      <c r="F257" s="29">
        <v>49.3</v>
      </c>
      <c r="G257" s="29">
        <v>0.33</v>
      </c>
      <c r="H257" s="29">
        <v>1.347</v>
      </c>
      <c r="I257" s="29">
        <v>0.27400000000000002</v>
      </c>
      <c r="J257" s="29">
        <v>0.315</v>
      </c>
      <c r="K257" s="28">
        <v>23.376370405399999</v>
      </c>
      <c r="L257" s="26">
        <f t="shared" si="11"/>
        <v>29.044102902272762</v>
      </c>
      <c r="M257" s="26">
        <f t="shared" si="9"/>
        <v>106.5</v>
      </c>
      <c r="N257" s="26">
        <f t="shared" si="10"/>
        <v>21.7</v>
      </c>
    </row>
    <row r="258" spans="1:14">
      <c r="A258" s="27" t="s">
        <v>37</v>
      </c>
      <c r="B258" s="27">
        <v>2210</v>
      </c>
      <c r="C258" s="27" t="s">
        <v>36</v>
      </c>
      <c r="D258" s="27" t="s">
        <v>17</v>
      </c>
      <c r="E258" s="29">
        <v>0</v>
      </c>
      <c r="F258" s="29">
        <v>49.3</v>
      </c>
      <c r="G258" s="29">
        <v>0.33</v>
      </c>
      <c r="H258" s="29">
        <v>1.347</v>
      </c>
      <c r="I258" s="29">
        <v>0.27400000000000002</v>
      </c>
      <c r="J258" s="29">
        <v>0.315</v>
      </c>
      <c r="K258" s="28">
        <v>0.90281322104949302</v>
      </c>
      <c r="L258" s="26">
        <f t="shared" si="11"/>
        <v>1.121705364817311</v>
      </c>
      <c r="M258" s="26">
        <f t="shared" si="9"/>
        <v>4.0999999999999996</v>
      </c>
      <c r="N258" s="26">
        <f t="shared" si="10"/>
        <v>0.8</v>
      </c>
    </row>
    <row r="259" spans="1:14">
      <c r="A259" s="27" t="s">
        <v>37</v>
      </c>
      <c r="B259" s="27">
        <v>2210</v>
      </c>
      <c r="C259" s="27" t="s">
        <v>36</v>
      </c>
      <c r="D259" s="27" t="s">
        <v>38</v>
      </c>
      <c r="E259" s="29">
        <v>0</v>
      </c>
      <c r="F259" s="29">
        <v>49.3</v>
      </c>
      <c r="G259" s="29">
        <v>0.33</v>
      </c>
      <c r="H259" s="29">
        <v>1.347</v>
      </c>
      <c r="I259" s="29">
        <v>0.27400000000000002</v>
      </c>
      <c r="J259" s="29">
        <v>0.315</v>
      </c>
      <c r="K259" s="28">
        <v>2.66500732566774</v>
      </c>
      <c r="L259" s="26">
        <f t="shared" si="11"/>
        <v>3.3111533424420903</v>
      </c>
      <c r="M259" s="26">
        <f t="shared" ref="M259:M265" si="12">ROUND(2.721*H259*L259,1)</f>
        <v>12.1</v>
      </c>
      <c r="N259" s="26">
        <f t="shared" ref="N259:N265" si="13">ROUND((2.721*I259*L259)+(E259*K259),1)</f>
        <v>2.5</v>
      </c>
    </row>
    <row r="260" spans="1:14">
      <c r="A260" s="27" t="s">
        <v>37</v>
      </c>
      <c r="B260" s="27">
        <v>2210</v>
      </c>
      <c r="C260" s="27" t="s">
        <v>36</v>
      </c>
      <c r="D260" s="27" t="s">
        <v>17</v>
      </c>
      <c r="E260" s="29">
        <v>0</v>
      </c>
      <c r="F260" s="29">
        <v>49.3</v>
      </c>
      <c r="G260" s="29">
        <v>0.33</v>
      </c>
      <c r="H260" s="29">
        <v>1.347</v>
      </c>
      <c r="I260" s="29">
        <v>0.27400000000000002</v>
      </c>
      <c r="J260" s="29">
        <v>0.315</v>
      </c>
      <c r="K260" s="28">
        <v>8.0290439839998005</v>
      </c>
      <c r="L260" s="26">
        <f t="shared" ref="L260:L265" si="14">((F260*J260*K260/12)+(G260*K260))*0.765</f>
        <v>9.9757308612929609</v>
      </c>
      <c r="M260" s="26">
        <f t="shared" si="12"/>
        <v>36.6</v>
      </c>
      <c r="N260" s="26">
        <f t="shared" si="13"/>
        <v>7.4</v>
      </c>
    </row>
    <row r="261" spans="1:14">
      <c r="A261" s="27" t="s">
        <v>37</v>
      </c>
      <c r="B261" s="27">
        <v>2210</v>
      </c>
      <c r="C261" s="27" t="s">
        <v>36</v>
      </c>
      <c r="D261" s="27" t="s">
        <v>18</v>
      </c>
      <c r="E261" s="29">
        <v>0</v>
      </c>
      <c r="F261" s="29">
        <v>49.3</v>
      </c>
      <c r="G261" s="29">
        <v>0.33</v>
      </c>
      <c r="H261" s="29">
        <v>1.347</v>
      </c>
      <c r="I261" s="29">
        <v>0.27400000000000002</v>
      </c>
      <c r="J261" s="29">
        <v>0.315</v>
      </c>
      <c r="K261" s="28">
        <v>46.771000810700002</v>
      </c>
      <c r="L261" s="26">
        <f t="shared" si="14"/>
        <v>58.110893044133775</v>
      </c>
      <c r="M261" s="26">
        <f t="shared" si="12"/>
        <v>213</v>
      </c>
      <c r="N261" s="26">
        <f t="shared" si="13"/>
        <v>43.3</v>
      </c>
    </row>
    <row r="262" spans="1:14">
      <c r="A262" s="27" t="s">
        <v>37</v>
      </c>
      <c r="B262" s="27">
        <v>2210</v>
      </c>
      <c r="C262" s="27" t="s">
        <v>36</v>
      </c>
      <c r="D262" s="27" t="s">
        <v>17</v>
      </c>
      <c r="E262" s="29">
        <v>0</v>
      </c>
      <c r="F262" s="29">
        <v>49.3</v>
      </c>
      <c r="G262" s="29">
        <v>0.33</v>
      </c>
      <c r="H262" s="29">
        <v>1.347</v>
      </c>
      <c r="I262" s="29">
        <v>0.27400000000000002</v>
      </c>
      <c r="J262" s="29">
        <v>0.315</v>
      </c>
      <c r="K262" s="28">
        <v>8.1855621536980596</v>
      </c>
      <c r="L262" s="26">
        <f t="shared" si="14"/>
        <v>10.170197741649268</v>
      </c>
      <c r="M262" s="26">
        <f t="shared" si="12"/>
        <v>37.299999999999997</v>
      </c>
      <c r="N262" s="26">
        <f t="shared" si="13"/>
        <v>7.6</v>
      </c>
    </row>
    <row r="263" spans="1:14">
      <c r="A263" s="27" t="s">
        <v>37</v>
      </c>
      <c r="B263" s="27">
        <v>2210</v>
      </c>
      <c r="C263" s="27" t="s">
        <v>36</v>
      </c>
      <c r="D263" s="27" t="s">
        <v>17</v>
      </c>
      <c r="E263" s="29">
        <v>0</v>
      </c>
      <c r="F263" s="29">
        <v>49.3</v>
      </c>
      <c r="G263" s="29">
        <v>0.33</v>
      </c>
      <c r="H263" s="29">
        <v>1.347</v>
      </c>
      <c r="I263" s="29">
        <v>0.27400000000000002</v>
      </c>
      <c r="J263" s="29">
        <v>0.315</v>
      </c>
      <c r="K263" s="28">
        <v>3.56119529080358</v>
      </c>
      <c r="L263" s="26">
        <f t="shared" si="14"/>
        <v>4.4246271207824188</v>
      </c>
      <c r="M263" s="26">
        <f t="shared" si="12"/>
        <v>16.2</v>
      </c>
      <c r="N263" s="26">
        <f t="shared" si="13"/>
        <v>3.3</v>
      </c>
    </row>
    <row r="264" spans="1:14">
      <c r="A264" s="27" t="s">
        <v>37</v>
      </c>
      <c r="B264" s="27">
        <v>8320</v>
      </c>
      <c r="C264" s="27" t="s">
        <v>36</v>
      </c>
      <c r="D264" s="27" t="s">
        <v>38</v>
      </c>
      <c r="E264" s="29">
        <v>0</v>
      </c>
      <c r="F264" s="29">
        <v>49.3</v>
      </c>
      <c r="G264" s="29">
        <v>0.33</v>
      </c>
      <c r="H264" s="29">
        <v>0.70899999999999996</v>
      </c>
      <c r="I264" s="29">
        <v>0.11700000000000001</v>
      </c>
      <c r="J264" s="29">
        <v>0.26200000000000001</v>
      </c>
      <c r="K264" s="28">
        <v>2.7978801543314401E-2</v>
      </c>
      <c r="L264" s="26">
        <f t="shared" si="14"/>
        <v>3.0101923935526107E-2</v>
      </c>
      <c r="M264" s="26">
        <f t="shared" si="12"/>
        <v>0.1</v>
      </c>
      <c r="N264" s="26">
        <f t="shared" si="13"/>
        <v>0</v>
      </c>
    </row>
    <row r="265" spans="1:14">
      <c r="A265" s="27" t="s">
        <v>37</v>
      </c>
      <c r="B265" s="27">
        <v>8320</v>
      </c>
      <c r="C265" s="27" t="s">
        <v>36</v>
      </c>
      <c r="D265" s="27" t="s">
        <v>17</v>
      </c>
      <c r="E265" s="29">
        <v>0</v>
      </c>
      <c r="F265" s="29">
        <v>49.3</v>
      </c>
      <c r="G265" s="29">
        <v>0.33</v>
      </c>
      <c r="H265" s="29">
        <v>0.70899999999999996</v>
      </c>
      <c r="I265" s="29">
        <v>0.11700000000000001</v>
      </c>
      <c r="J265" s="29">
        <v>0.26200000000000001</v>
      </c>
      <c r="K265" s="28">
        <v>0.13584437008560199</v>
      </c>
      <c r="L265" s="26">
        <f t="shared" si="14"/>
        <v>0.14615268238190024</v>
      </c>
      <c r="M265" s="26">
        <f t="shared" si="12"/>
        <v>0.3</v>
      </c>
      <c r="N265" s="26">
        <f t="shared" si="13"/>
        <v>0</v>
      </c>
    </row>
    <row r="266" spans="1:14">
      <c r="K266" s="26">
        <f t="shared" ref="K266:M266" si="15">SUM(K2:K265)</f>
        <v>9135.1304807317647</v>
      </c>
      <c r="L266" s="26">
        <f t="shared" si="15"/>
        <v>11348.416142086517</v>
      </c>
      <c r="M266" s="26">
        <f t="shared" si="15"/>
        <v>41651.500000000007</v>
      </c>
      <c r="N266" s="7">
        <f>SUM(N2:N265)</f>
        <v>8459.7999999999993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66"/>
  <sheetViews>
    <sheetView workbookViewId="0">
      <pane ySplit="1" topLeftCell="A228" activePane="bottomLeft" state="frozen"/>
      <selection pane="bottomLeft" activeCell="L2" sqref="L2:L265"/>
    </sheetView>
  </sheetViews>
  <sheetFormatPr defaultRowHeight="15"/>
  <cols>
    <col min="1" max="1" width="22.5703125" style="27" bestFit="1" customWidth="1"/>
    <col min="2" max="2" width="12.85546875" style="28" bestFit="1" customWidth="1"/>
    <col min="3" max="3" width="12.7109375" style="27" bestFit="1" customWidth="1"/>
    <col min="4" max="4" width="8.140625" style="27" bestFit="1" customWidth="1"/>
    <col min="5" max="5" width="13.7109375" style="29" customWidth="1"/>
    <col min="6" max="6" width="14.7109375" style="29" bestFit="1" customWidth="1"/>
    <col min="7" max="10" width="13.7109375" style="29" customWidth="1"/>
    <col min="11" max="11" width="23" style="27" bestFit="1" customWidth="1"/>
    <col min="12" max="12" width="13.5703125" style="26" customWidth="1"/>
    <col min="13" max="16384" width="9.140625" style="26"/>
  </cols>
  <sheetData>
    <row r="1" spans="1:14">
      <c r="A1" s="27" t="s">
        <v>35</v>
      </c>
      <c r="B1" s="27" t="s">
        <v>25</v>
      </c>
      <c r="C1" s="27" t="s">
        <v>26</v>
      </c>
      <c r="D1" s="27" t="s">
        <v>16</v>
      </c>
      <c r="E1" s="29" t="s">
        <v>27</v>
      </c>
      <c r="F1" s="29" t="s">
        <v>28</v>
      </c>
      <c r="G1" s="29" t="s">
        <v>29</v>
      </c>
      <c r="H1" s="29" t="s">
        <v>30</v>
      </c>
      <c r="I1" s="29" t="s">
        <v>31</v>
      </c>
      <c r="J1" s="29" t="s">
        <v>20</v>
      </c>
      <c r="K1" s="28" t="s">
        <v>15</v>
      </c>
      <c r="L1" s="19" t="s">
        <v>22</v>
      </c>
      <c r="M1" s="20" t="s">
        <v>23</v>
      </c>
      <c r="N1" s="20" t="s">
        <v>24</v>
      </c>
    </row>
    <row r="2" spans="1:14">
      <c r="A2" s="27" t="s">
        <v>37</v>
      </c>
      <c r="B2" s="27">
        <v>3100</v>
      </c>
      <c r="C2" s="27" t="s">
        <v>36</v>
      </c>
      <c r="D2" s="27" t="s">
        <v>17</v>
      </c>
      <c r="E2" s="29">
        <v>0</v>
      </c>
      <c r="F2" s="29">
        <v>49.3</v>
      </c>
      <c r="G2" s="29">
        <v>0.33</v>
      </c>
      <c r="H2" s="29">
        <v>0.69</v>
      </c>
      <c r="I2" s="29">
        <v>3.5999999999999997E-2</v>
      </c>
      <c r="J2" s="29">
        <v>0.26200000000000001</v>
      </c>
      <c r="K2" s="28">
        <v>0.230797932606469</v>
      </c>
      <c r="L2" s="26">
        <f>((F2*J2*K2/12)+(G2*K2))*0.765</f>
        <v>0.2483116298259288</v>
      </c>
      <c r="M2" s="26">
        <f>ROUND(2.721*H2*L2,1)</f>
        <v>0.5</v>
      </c>
      <c r="N2" s="26">
        <f>ROUND((2.721*I2*L2)+(E2*K2),1)</f>
        <v>0</v>
      </c>
    </row>
    <row r="3" spans="1:14">
      <c r="A3" s="27" t="s">
        <v>37</v>
      </c>
      <c r="B3" s="27">
        <v>3100</v>
      </c>
      <c r="C3" s="27" t="s">
        <v>36</v>
      </c>
      <c r="D3" s="27" t="s">
        <v>38</v>
      </c>
      <c r="E3" s="29">
        <v>0</v>
      </c>
      <c r="F3" s="29">
        <v>49.3</v>
      </c>
      <c r="G3" s="29">
        <v>0.33</v>
      </c>
      <c r="H3" s="29">
        <v>0.69</v>
      </c>
      <c r="I3" s="29">
        <v>3.5999999999999997E-2</v>
      </c>
      <c r="J3" s="29">
        <v>0.26200000000000001</v>
      </c>
      <c r="K3" s="28">
        <v>1.3541200551805599</v>
      </c>
      <c r="L3" s="26">
        <f t="shared" ref="L3:L66" si="0">((F3*J3*K3/12)+(G3*K3))*0.765</f>
        <v>1.4568750858578401</v>
      </c>
      <c r="M3" s="26">
        <f t="shared" ref="M3:M66" si="1">ROUND(2.721*H3*L3,1)</f>
        <v>2.7</v>
      </c>
      <c r="N3" s="26">
        <f t="shared" ref="N3:N66" si="2">ROUND((2.721*I3*L3)+(E3*K3),1)</f>
        <v>0.1</v>
      </c>
    </row>
    <row r="4" spans="1:14">
      <c r="A4" s="27" t="s">
        <v>37</v>
      </c>
      <c r="B4" s="27">
        <v>3100</v>
      </c>
      <c r="C4" s="27" t="s">
        <v>36</v>
      </c>
      <c r="D4" s="27" t="s">
        <v>17</v>
      </c>
      <c r="E4" s="29">
        <v>0</v>
      </c>
      <c r="F4" s="29">
        <v>49.3</v>
      </c>
      <c r="G4" s="29">
        <v>0.33</v>
      </c>
      <c r="H4" s="29">
        <v>0.69</v>
      </c>
      <c r="I4" s="29">
        <v>3.5999999999999997E-2</v>
      </c>
      <c r="J4" s="29">
        <v>0.26200000000000001</v>
      </c>
      <c r="K4" s="28">
        <v>0.55475967010844796</v>
      </c>
      <c r="L4" s="26">
        <f t="shared" si="0"/>
        <v>0.59685663684520474</v>
      </c>
      <c r="M4" s="26">
        <f t="shared" si="1"/>
        <v>1.1000000000000001</v>
      </c>
      <c r="N4" s="26">
        <f t="shared" si="2"/>
        <v>0.1</v>
      </c>
    </row>
    <row r="5" spans="1:14">
      <c r="A5" s="27" t="s">
        <v>37</v>
      </c>
      <c r="B5" s="27">
        <v>3100</v>
      </c>
      <c r="C5" s="27" t="s">
        <v>36</v>
      </c>
      <c r="D5" s="27" t="s">
        <v>17</v>
      </c>
      <c r="E5" s="29">
        <v>0</v>
      </c>
      <c r="F5" s="29">
        <v>49.3</v>
      </c>
      <c r="G5" s="29">
        <v>0.33</v>
      </c>
      <c r="H5" s="29">
        <v>0.69</v>
      </c>
      <c r="I5" s="29">
        <v>3.5999999999999997E-2</v>
      </c>
      <c r="J5" s="29">
        <v>0.26200000000000001</v>
      </c>
      <c r="K5" s="28">
        <v>0.124426499259644</v>
      </c>
      <c r="L5" s="26">
        <f t="shared" si="0"/>
        <v>0.13386838640958837</v>
      </c>
      <c r="M5" s="26">
        <f t="shared" si="1"/>
        <v>0.3</v>
      </c>
      <c r="N5" s="26">
        <f t="shared" si="2"/>
        <v>0</v>
      </c>
    </row>
    <row r="6" spans="1:14">
      <c r="A6" s="27" t="s">
        <v>37</v>
      </c>
      <c r="B6" s="27">
        <v>3100</v>
      </c>
      <c r="C6" s="27" t="s">
        <v>36</v>
      </c>
      <c r="D6" s="27" t="s">
        <v>17</v>
      </c>
      <c r="E6" s="29">
        <v>0</v>
      </c>
      <c r="F6" s="29">
        <v>49.3</v>
      </c>
      <c r="G6" s="29">
        <v>0.33</v>
      </c>
      <c r="H6" s="29">
        <v>0.69</v>
      </c>
      <c r="I6" s="29">
        <v>3.5999999999999997E-2</v>
      </c>
      <c r="J6" s="29">
        <v>0.26200000000000001</v>
      </c>
      <c r="K6" s="28">
        <v>8.1207875786694195E-2</v>
      </c>
      <c r="L6" s="26">
        <f t="shared" si="0"/>
        <v>8.7370193326984855E-2</v>
      </c>
      <c r="M6" s="26">
        <f t="shared" si="1"/>
        <v>0.2</v>
      </c>
      <c r="N6" s="26">
        <f t="shared" si="2"/>
        <v>0</v>
      </c>
    </row>
    <row r="7" spans="1:14">
      <c r="A7" s="27" t="s">
        <v>37</v>
      </c>
      <c r="B7" s="27">
        <v>3100</v>
      </c>
      <c r="C7" s="27" t="s">
        <v>36</v>
      </c>
      <c r="D7" s="27" t="s">
        <v>17</v>
      </c>
      <c r="E7" s="29">
        <v>0</v>
      </c>
      <c r="F7" s="29">
        <v>49.3</v>
      </c>
      <c r="G7" s="29">
        <v>0.33</v>
      </c>
      <c r="H7" s="29">
        <v>0.69</v>
      </c>
      <c r="I7" s="29">
        <v>3.5999999999999997E-2</v>
      </c>
      <c r="J7" s="29">
        <v>0.26200000000000001</v>
      </c>
      <c r="K7" s="28">
        <v>3.7759960518996798</v>
      </c>
      <c r="L7" s="26">
        <f t="shared" si="0"/>
        <v>4.062530904304996</v>
      </c>
      <c r="M7" s="26">
        <f t="shared" si="1"/>
        <v>7.6</v>
      </c>
      <c r="N7" s="26">
        <f t="shared" si="2"/>
        <v>0.4</v>
      </c>
    </row>
    <row r="8" spans="1:14">
      <c r="A8" s="27" t="s">
        <v>37</v>
      </c>
      <c r="B8" s="27">
        <v>3100</v>
      </c>
      <c r="C8" s="27" t="s">
        <v>36</v>
      </c>
      <c r="D8" s="27" t="s">
        <v>17</v>
      </c>
      <c r="E8" s="29">
        <v>0</v>
      </c>
      <c r="F8" s="29">
        <v>49.3</v>
      </c>
      <c r="G8" s="29">
        <v>0.33</v>
      </c>
      <c r="H8" s="29">
        <v>0.69</v>
      </c>
      <c r="I8" s="29">
        <v>3.5999999999999997E-2</v>
      </c>
      <c r="J8" s="29">
        <v>0.26200000000000001</v>
      </c>
      <c r="K8" s="28">
        <v>1.5898995882251701</v>
      </c>
      <c r="L8" s="26">
        <f t="shared" si="0"/>
        <v>1.7105463361533579</v>
      </c>
      <c r="M8" s="26">
        <f t="shared" si="1"/>
        <v>3.2</v>
      </c>
      <c r="N8" s="26">
        <f t="shared" si="2"/>
        <v>0.2</v>
      </c>
    </row>
    <row r="9" spans="1:14">
      <c r="A9" s="27" t="s">
        <v>37</v>
      </c>
      <c r="B9" s="27">
        <v>3100</v>
      </c>
      <c r="C9" s="27" t="s">
        <v>36</v>
      </c>
      <c r="D9" s="27" t="s">
        <v>17</v>
      </c>
      <c r="E9" s="29">
        <v>0</v>
      </c>
      <c r="F9" s="29">
        <v>49.3</v>
      </c>
      <c r="G9" s="29">
        <v>0.33</v>
      </c>
      <c r="H9" s="29">
        <v>0.69</v>
      </c>
      <c r="I9" s="29">
        <v>3.5999999999999997E-2</v>
      </c>
      <c r="J9" s="29">
        <v>0.26200000000000001</v>
      </c>
      <c r="K9" s="28">
        <v>0.209386078987048</v>
      </c>
      <c r="L9" s="26">
        <f t="shared" si="0"/>
        <v>0.2252749751653419</v>
      </c>
      <c r="M9" s="26">
        <f t="shared" si="1"/>
        <v>0.4</v>
      </c>
      <c r="N9" s="26">
        <f t="shared" si="2"/>
        <v>0</v>
      </c>
    </row>
    <row r="10" spans="1:14">
      <c r="A10" s="27" t="s">
        <v>37</v>
      </c>
      <c r="B10" s="27">
        <v>3100</v>
      </c>
      <c r="C10" s="27" t="s">
        <v>36</v>
      </c>
      <c r="D10" s="27" t="s">
        <v>17</v>
      </c>
      <c r="E10" s="29">
        <v>0</v>
      </c>
      <c r="F10" s="29">
        <v>49.3</v>
      </c>
      <c r="G10" s="29">
        <v>0.33</v>
      </c>
      <c r="H10" s="29">
        <v>0.69</v>
      </c>
      <c r="I10" s="29">
        <v>3.5999999999999997E-2</v>
      </c>
      <c r="J10" s="29">
        <v>0.26200000000000001</v>
      </c>
      <c r="K10" s="28">
        <v>1.0249864256285</v>
      </c>
      <c r="L10" s="26">
        <f t="shared" si="0"/>
        <v>1.102765726811074</v>
      </c>
      <c r="M10" s="26">
        <f t="shared" si="1"/>
        <v>2.1</v>
      </c>
      <c r="N10" s="26">
        <f t="shared" si="2"/>
        <v>0.1</v>
      </c>
    </row>
    <row r="11" spans="1:14">
      <c r="A11" s="27" t="s">
        <v>37</v>
      </c>
      <c r="B11" s="27">
        <v>3100</v>
      </c>
      <c r="C11" s="27" t="s">
        <v>36</v>
      </c>
      <c r="D11" s="27" t="s">
        <v>17</v>
      </c>
      <c r="E11" s="29">
        <v>0</v>
      </c>
      <c r="F11" s="29">
        <v>49.3</v>
      </c>
      <c r="G11" s="29">
        <v>0.33</v>
      </c>
      <c r="H11" s="29">
        <v>0.69</v>
      </c>
      <c r="I11" s="29">
        <v>3.5999999999999997E-2</v>
      </c>
      <c r="J11" s="29">
        <v>0.26200000000000001</v>
      </c>
      <c r="K11" s="28">
        <v>3.6691456800449801E-2</v>
      </c>
      <c r="L11" s="26">
        <f t="shared" si="0"/>
        <v>3.947572378970253E-2</v>
      </c>
      <c r="M11" s="26">
        <f t="shared" si="1"/>
        <v>0.1</v>
      </c>
      <c r="N11" s="26">
        <f t="shared" si="2"/>
        <v>0</v>
      </c>
    </row>
    <row r="12" spans="1:14">
      <c r="A12" s="27" t="s">
        <v>37</v>
      </c>
      <c r="B12" s="27">
        <v>3100</v>
      </c>
      <c r="C12" s="27" t="s">
        <v>36</v>
      </c>
      <c r="D12" s="27" t="s">
        <v>17</v>
      </c>
      <c r="E12" s="29">
        <v>0</v>
      </c>
      <c r="F12" s="29">
        <v>49.3</v>
      </c>
      <c r="G12" s="29">
        <v>0.33</v>
      </c>
      <c r="H12" s="29">
        <v>0.69</v>
      </c>
      <c r="I12" s="29">
        <v>3.5999999999999997E-2</v>
      </c>
      <c r="J12" s="29">
        <v>0.26200000000000001</v>
      </c>
      <c r="K12" s="28">
        <v>1.3947608941732399</v>
      </c>
      <c r="L12" s="26">
        <f t="shared" si="0"/>
        <v>1.5005998837960113</v>
      </c>
      <c r="M12" s="26">
        <f t="shared" si="1"/>
        <v>2.8</v>
      </c>
      <c r="N12" s="26">
        <f t="shared" si="2"/>
        <v>0.1</v>
      </c>
    </row>
    <row r="13" spans="1:14">
      <c r="A13" s="27" t="s">
        <v>37</v>
      </c>
      <c r="B13" s="27">
        <v>3100</v>
      </c>
      <c r="C13" s="27" t="s">
        <v>36</v>
      </c>
      <c r="D13" s="27" t="s">
        <v>38</v>
      </c>
      <c r="E13" s="29">
        <v>0</v>
      </c>
      <c r="F13" s="29">
        <v>49.3</v>
      </c>
      <c r="G13" s="29">
        <v>0.33</v>
      </c>
      <c r="H13" s="29">
        <v>0.69</v>
      </c>
      <c r="I13" s="29">
        <v>3.5999999999999997E-2</v>
      </c>
      <c r="J13" s="29">
        <v>0.26200000000000001</v>
      </c>
      <c r="K13" s="28">
        <v>0.96444934370737601</v>
      </c>
      <c r="L13" s="26">
        <f t="shared" si="0"/>
        <v>1.0376348943682585</v>
      </c>
      <c r="M13" s="26">
        <f t="shared" si="1"/>
        <v>1.9</v>
      </c>
      <c r="N13" s="26">
        <f t="shared" si="2"/>
        <v>0.1</v>
      </c>
    </row>
    <row r="14" spans="1:14">
      <c r="A14" s="27" t="s">
        <v>37</v>
      </c>
      <c r="B14" s="27">
        <v>3100</v>
      </c>
      <c r="C14" s="27" t="s">
        <v>36</v>
      </c>
      <c r="D14" s="27" t="s">
        <v>17</v>
      </c>
      <c r="E14" s="29">
        <v>0</v>
      </c>
      <c r="F14" s="29">
        <v>49.3</v>
      </c>
      <c r="G14" s="29">
        <v>0.33</v>
      </c>
      <c r="H14" s="29">
        <v>0.69</v>
      </c>
      <c r="I14" s="29">
        <v>3.5999999999999997E-2</v>
      </c>
      <c r="J14" s="29">
        <v>0.26200000000000001</v>
      </c>
      <c r="K14" s="28">
        <v>3.0333284209895301E-2</v>
      </c>
      <c r="L14" s="26">
        <f t="shared" si="0"/>
        <v>3.2635072398915839E-2</v>
      </c>
      <c r="M14" s="26">
        <f t="shared" si="1"/>
        <v>0.1</v>
      </c>
      <c r="N14" s="26">
        <f t="shared" si="2"/>
        <v>0</v>
      </c>
    </row>
    <row r="15" spans="1:14">
      <c r="A15" s="27" t="s">
        <v>37</v>
      </c>
      <c r="B15" s="27">
        <v>3100</v>
      </c>
      <c r="C15" s="27" t="s">
        <v>36</v>
      </c>
      <c r="D15" s="27" t="s">
        <v>17</v>
      </c>
      <c r="E15" s="29">
        <v>0</v>
      </c>
      <c r="F15" s="29">
        <v>49.3</v>
      </c>
      <c r="G15" s="29">
        <v>0.33</v>
      </c>
      <c r="H15" s="29">
        <v>0.69</v>
      </c>
      <c r="I15" s="29">
        <v>3.5999999999999997E-2</v>
      </c>
      <c r="J15" s="29">
        <v>0.26200000000000001</v>
      </c>
      <c r="K15" s="28">
        <v>1.30631084291128</v>
      </c>
      <c r="L15" s="26">
        <f t="shared" si="0"/>
        <v>1.4054379551816272</v>
      </c>
      <c r="M15" s="26">
        <f t="shared" si="1"/>
        <v>2.6</v>
      </c>
      <c r="N15" s="26">
        <f t="shared" si="2"/>
        <v>0.1</v>
      </c>
    </row>
    <row r="16" spans="1:14">
      <c r="A16" s="27" t="s">
        <v>37</v>
      </c>
      <c r="B16" s="27">
        <v>3100</v>
      </c>
      <c r="C16" s="27" t="s">
        <v>36</v>
      </c>
      <c r="D16" s="27" t="s">
        <v>17</v>
      </c>
      <c r="E16" s="29">
        <v>0</v>
      </c>
      <c r="F16" s="29">
        <v>49.3</v>
      </c>
      <c r="G16" s="29">
        <v>0.33</v>
      </c>
      <c r="H16" s="29">
        <v>0.69</v>
      </c>
      <c r="I16" s="29">
        <v>3.5999999999999997E-2</v>
      </c>
      <c r="J16" s="29">
        <v>0.26200000000000001</v>
      </c>
      <c r="K16" s="28">
        <v>0.89244885515355599</v>
      </c>
      <c r="L16" s="26">
        <f t="shared" si="0"/>
        <v>0.9601707747413869</v>
      </c>
      <c r="M16" s="26">
        <f t="shared" si="1"/>
        <v>1.8</v>
      </c>
      <c r="N16" s="26">
        <f t="shared" si="2"/>
        <v>0.1</v>
      </c>
    </row>
    <row r="17" spans="1:14">
      <c r="A17" s="27" t="s">
        <v>37</v>
      </c>
      <c r="B17" s="27">
        <v>3100</v>
      </c>
      <c r="C17" s="27" t="s">
        <v>36</v>
      </c>
      <c r="D17" s="27" t="s">
        <v>17</v>
      </c>
      <c r="E17" s="29">
        <v>0</v>
      </c>
      <c r="F17" s="29">
        <v>49.3</v>
      </c>
      <c r="G17" s="29">
        <v>0.33</v>
      </c>
      <c r="H17" s="29">
        <v>0.69</v>
      </c>
      <c r="I17" s="29">
        <v>3.5999999999999997E-2</v>
      </c>
      <c r="J17" s="29">
        <v>0.26200000000000001</v>
      </c>
      <c r="K17" s="28">
        <v>0.81477265173692204</v>
      </c>
      <c r="L17" s="26">
        <f t="shared" si="0"/>
        <v>0.87660024856183782</v>
      </c>
      <c r="M17" s="26">
        <f t="shared" si="1"/>
        <v>1.6</v>
      </c>
      <c r="N17" s="26">
        <f t="shared" si="2"/>
        <v>0.1</v>
      </c>
    </row>
    <row r="18" spans="1:14">
      <c r="A18" s="27" t="s">
        <v>37</v>
      </c>
      <c r="B18" s="27">
        <v>3100</v>
      </c>
      <c r="C18" s="27" t="s">
        <v>36</v>
      </c>
      <c r="D18" s="27" t="s">
        <v>17</v>
      </c>
      <c r="E18" s="29">
        <v>0</v>
      </c>
      <c r="F18" s="29">
        <v>49.3</v>
      </c>
      <c r="G18" s="29">
        <v>0.33</v>
      </c>
      <c r="H18" s="29">
        <v>0.69</v>
      </c>
      <c r="I18" s="29">
        <v>3.5999999999999997E-2</v>
      </c>
      <c r="J18" s="29">
        <v>0.26200000000000001</v>
      </c>
      <c r="K18" s="28">
        <v>0.34300221320360402</v>
      </c>
      <c r="L18" s="26">
        <f t="shared" si="0"/>
        <v>0.36903033589868639</v>
      </c>
      <c r="M18" s="26">
        <f t="shared" si="1"/>
        <v>0.7</v>
      </c>
      <c r="N18" s="26">
        <f t="shared" si="2"/>
        <v>0</v>
      </c>
    </row>
    <row r="19" spans="1:14">
      <c r="A19" s="27" t="s">
        <v>37</v>
      </c>
      <c r="B19" s="27">
        <v>3100</v>
      </c>
      <c r="C19" s="27" t="s">
        <v>36</v>
      </c>
      <c r="D19" s="27" t="s">
        <v>38</v>
      </c>
      <c r="E19" s="29">
        <v>0</v>
      </c>
      <c r="F19" s="29">
        <v>49.3</v>
      </c>
      <c r="G19" s="29">
        <v>0.33</v>
      </c>
      <c r="H19" s="29">
        <v>0.69</v>
      </c>
      <c r="I19" s="29">
        <v>3.5999999999999997E-2</v>
      </c>
      <c r="J19" s="29">
        <v>0.26200000000000001</v>
      </c>
      <c r="K19" s="28">
        <v>3.0480981920501802</v>
      </c>
      <c r="L19" s="26">
        <f t="shared" si="0"/>
        <v>3.279397789182072</v>
      </c>
      <c r="M19" s="26">
        <f t="shared" si="1"/>
        <v>6.2</v>
      </c>
      <c r="N19" s="26">
        <f t="shared" si="2"/>
        <v>0.3</v>
      </c>
    </row>
    <row r="20" spans="1:14">
      <c r="A20" s="27" t="s">
        <v>37</v>
      </c>
      <c r="B20" s="27">
        <v>3100</v>
      </c>
      <c r="C20" s="27" t="s">
        <v>36</v>
      </c>
      <c r="D20" s="27" t="s">
        <v>17</v>
      </c>
      <c r="E20" s="29">
        <v>0</v>
      </c>
      <c r="F20" s="29">
        <v>49.3</v>
      </c>
      <c r="G20" s="29">
        <v>0.33</v>
      </c>
      <c r="H20" s="29">
        <v>0.69</v>
      </c>
      <c r="I20" s="29">
        <v>3.5999999999999997E-2</v>
      </c>
      <c r="J20" s="29">
        <v>0.26200000000000001</v>
      </c>
      <c r="K20" s="28">
        <v>0.96112142909187703</v>
      </c>
      <c r="L20" s="26">
        <f t="shared" si="0"/>
        <v>1.0340544467760131</v>
      </c>
      <c r="M20" s="26">
        <f t="shared" si="1"/>
        <v>1.9</v>
      </c>
      <c r="N20" s="26">
        <f t="shared" si="2"/>
        <v>0.1</v>
      </c>
    </row>
    <row r="21" spans="1:14">
      <c r="A21" s="27" t="s">
        <v>37</v>
      </c>
      <c r="B21" s="27">
        <v>3100</v>
      </c>
      <c r="C21" s="27" t="s">
        <v>36</v>
      </c>
      <c r="D21" s="27" t="s">
        <v>17</v>
      </c>
      <c r="E21" s="29">
        <v>0</v>
      </c>
      <c r="F21" s="29">
        <v>49.3</v>
      </c>
      <c r="G21" s="29">
        <v>0.33</v>
      </c>
      <c r="H21" s="29">
        <v>0.69</v>
      </c>
      <c r="I21" s="29">
        <v>3.5999999999999997E-2</v>
      </c>
      <c r="J21" s="29">
        <v>0.26200000000000001</v>
      </c>
      <c r="K21" s="28">
        <v>1.4880373354618599</v>
      </c>
      <c r="L21" s="26">
        <f t="shared" si="0"/>
        <v>1.6009544445980461</v>
      </c>
      <c r="M21" s="26">
        <f t="shared" si="1"/>
        <v>3</v>
      </c>
      <c r="N21" s="26">
        <f t="shared" si="2"/>
        <v>0.2</v>
      </c>
    </row>
    <row r="22" spans="1:14">
      <c r="A22" s="27" t="s">
        <v>37</v>
      </c>
      <c r="B22" s="27">
        <v>3100</v>
      </c>
      <c r="C22" s="27" t="s">
        <v>36</v>
      </c>
      <c r="D22" s="27" t="s">
        <v>17</v>
      </c>
      <c r="E22" s="29">
        <v>0</v>
      </c>
      <c r="F22" s="29">
        <v>49.3</v>
      </c>
      <c r="G22" s="29">
        <v>0.33</v>
      </c>
      <c r="H22" s="29">
        <v>0.69</v>
      </c>
      <c r="I22" s="29">
        <v>3.5999999999999997E-2</v>
      </c>
      <c r="J22" s="29">
        <v>0.26200000000000001</v>
      </c>
      <c r="K22" s="28">
        <v>2.4553355190099602</v>
      </c>
      <c r="L22" s="26">
        <f t="shared" si="0"/>
        <v>2.6416543580328726</v>
      </c>
      <c r="M22" s="26">
        <f t="shared" si="1"/>
        <v>5</v>
      </c>
      <c r="N22" s="26">
        <f t="shared" si="2"/>
        <v>0.3</v>
      </c>
    </row>
    <row r="23" spans="1:14">
      <c r="A23" s="27" t="s">
        <v>37</v>
      </c>
      <c r="B23" s="27">
        <v>3100</v>
      </c>
      <c r="C23" s="27" t="s">
        <v>36</v>
      </c>
      <c r="D23" s="27" t="s">
        <v>17</v>
      </c>
      <c r="E23" s="29">
        <v>0</v>
      </c>
      <c r="F23" s="29">
        <v>49.3</v>
      </c>
      <c r="G23" s="29">
        <v>0.33</v>
      </c>
      <c r="H23" s="29">
        <v>0.69</v>
      </c>
      <c r="I23" s="29">
        <v>3.5999999999999997E-2</v>
      </c>
      <c r="J23" s="29">
        <v>0.26200000000000001</v>
      </c>
      <c r="K23" s="28">
        <v>0.61498947610941501</v>
      </c>
      <c r="L23" s="26">
        <f t="shared" si="0"/>
        <v>0.66165687627239467</v>
      </c>
      <c r="M23" s="26">
        <f t="shared" si="1"/>
        <v>1.2</v>
      </c>
      <c r="N23" s="26">
        <f t="shared" si="2"/>
        <v>0.1</v>
      </c>
    </row>
    <row r="24" spans="1:14">
      <c r="A24" s="27" t="s">
        <v>37</v>
      </c>
      <c r="B24" s="27">
        <v>3100</v>
      </c>
      <c r="C24" s="27" t="s">
        <v>36</v>
      </c>
      <c r="D24" s="27" t="s">
        <v>17</v>
      </c>
      <c r="E24" s="29">
        <v>0</v>
      </c>
      <c r="F24" s="29">
        <v>49.3</v>
      </c>
      <c r="G24" s="29">
        <v>0.33</v>
      </c>
      <c r="H24" s="29">
        <v>0.69</v>
      </c>
      <c r="I24" s="29">
        <v>3.5999999999999997E-2</v>
      </c>
      <c r="J24" s="29">
        <v>0.26200000000000001</v>
      </c>
      <c r="K24" s="28">
        <v>1.6145058325852</v>
      </c>
      <c r="L24" s="26">
        <f t="shared" si="0"/>
        <v>1.737019782305721</v>
      </c>
      <c r="M24" s="26">
        <f t="shared" si="1"/>
        <v>3.3</v>
      </c>
      <c r="N24" s="26">
        <f t="shared" si="2"/>
        <v>0.2</v>
      </c>
    </row>
    <row r="25" spans="1:14">
      <c r="A25" s="27" t="s">
        <v>37</v>
      </c>
      <c r="B25" s="27">
        <v>3100</v>
      </c>
      <c r="C25" s="27" t="s">
        <v>36</v>
      </c>
      <c r="D25" s="27" t="s">
        <v>17</v>
      </c>
      <c r="E25" s="29">
        <v>0</v>
      </c>
      <c r="F25" s="29">
        <v>49.3</v>
      </c>
      <c r="G25" s="29">
        <v>0.33</v>
      </c>
      <c r="H25" s="29">
        <v>0.69</v>
      </c>
      <c r="I25" s="29">
        <v>3.5999999999999997E-2</v>
      </c>
      <c r="J25" s="29">
        <v>0.26200000000000001</v>
      </c>
      <c r="K25" s="28">
        <v>2.4879200344465802</v>
      </c>
      <c r="L25" s="26">
        <f t="shared" si="0"/>
        <v>2.6767114924004987</v>
      </c>
      <c r="M25" s="26">
        <f t="shared" si="1"/>
        <v>5</v>
      </c>
      <c r="N25" s="26">
        <f t="shared" si="2"/>
        <v>0.3</v>
      </c>
    </row>
    <row r="26" spans="1:14">
      <c r="A26" s="27" t="s">
        <v>37</v>
      </c>
      <c r="B26" s="27">
        <v>3100</v>
      </c>
      <c r="C26" s="27" t="s">
        <v>36</v>
      </c>
      <c r="D26" s="27" t="s">
        <v>17</v>
      </c>
      <c r="E26" s="29">
        <v>0</v>
      </c>
      <c r="F26" s="29">
        <v>49.3</v>
      </c>
      <c r="G26" s="29">
        <v>0.33</v>
      </c>
      <c r="H26" s="29">
        <v>0.69</v>
      </c>
      <c r="I26" s="29">
        <v>3.5999999999999997E-2</v>
      </c>
      <c r="J26" s="29">
        <v>0.26200000000000001</v>
      </c>
      <c r="K26" s="28">
        <v>13.868243764800001</v>
      </c>
      <c r="L26" s="26">
        <f t="shared" si="0"/>
        <v>14.920611173465259</v>
      </c>
      <c r="M26" s="26">
        <f t="shared" si="1"/>
        <v>28</v>
      </c>
      <c r="N26" s="26">
        <f t="shared" si="2"/>
        <v>1.5</v>
      </c>
    </row>
    <row r="27" spans="1:14">
      <c r="A27" s="27" t="s">
        <v>37</v>
      </c>
      <c r="B27" s="27">
        <v>3100</v>
      </c>
      <c r="C27" s="27" t="s">
        <v>36</v>
      </c>
      <c r="D27" s="27" t="s">
        <v>17</v>
      </c>
      <c r="E27" s="29">
        <v>0</v>
      </c>
      <c r="F27" s="29">
        <v>49.3</v>
      </c>
      <c r="G27" s="29">
        <v>0.33</v>
      </c>
      <c r="H27" s="29">
        <v>0.69</v>
      </c>
      <c r="I27" s="29">
        <v>3.5999999999999997E-2</v>
      </c>
      <c r="J27" s="29">
        <v>0.26200000000000001</v>
      </c>
      <c r="K27" s="28">
        <v>21.595172089999998</v>
      </c>
      <c r="L27" s="26">
        <f t="shared" si="0"/>
        <v>23.233883932498486</v>
      </c>
      <c r="M27" s="26">
        <f t="shared" si="1"/>
        <v>43.6</v>
      </c>
      <c r="N27" s="26">
        <f t="shared" si="2"/>
        <v>2.2999999999999998</v>
      </c>
    </row>
    <row r="28" spans="1:14">
      <c r="A28" s="27" t="s">
        <v>37</v>
      </c>
      <c r="B28" s="27">
        <v>3100</v>
      </c>
      <c r="C28" s="27" t="s">
        <v>36</v>
      </c>
      <c r="D28" s="27" t="s">
        <v>39</v>
      </c>
      <c r="E28" s="29">
        <v>0</v>
      </c>
      <c r="F28" s="29">
        <v>49.3</v>
      </c>
      <c r="G28" s="29">
        <v>0.33</v>
      </c>
      <c r="H28" s="29">
        <v>0.69</v>
      </c>
      <c r="I28" s="29">
        <v>3.5999999999999997E-2</v>
      </c>
      <c r="J28" s="29">
        <v>0.26200000000000001</v>
      </c>
      <c r="K28" s="28">
        <v>10.1013996955</v>
      </c>
      <c r="L28" s="26">
        <f t="shared" si="0"/>
        <v>10.86792673394355</v>
      </c>
      <c r="M28" s="26">
        <f t="shared" si="1"/>
        <v>20.399999999999999</v>
      </c>
      <c r="N28" s="26">
        <f t="shared" si="2"/>
        <v>1.1000000000000001</v>
      </c>
    </row>
    <row r="29" spans="1:14">
      <c r="A29" s="27" t="s">
        <v>37</v>
      </c>
      <c r="B29" s="27">
        <v>3100</v>
      </c>
      <c r="C29" s="27" t="s">
        <v>36</v>
      </c>
      <c r="D29" s="27" t="s">
        <v>17</v>
      </c>
      <c r="E29" s="29">
        <v>0</v>
      </c>
      <c r="F29" s="29">
        <v>49.3</v>
      </c>
      <c r="G29" s="29">
        <v>0.33</v>
      </c>
      <c r="H29" s="29">
        <v>0.69</v>
      </c>
      <c r="I29" s="29">
        <v>3.5999999999999997E-2</v>
      </c>
      <c r="J29" s="29">
        <v>0.26200000000000001</v>
      </c>
      <c r="K29" s="28">
        <v>12.304663273099999</v>
      </c>
      <c r="L29" s="26">
        <f t="shared" si="0"/>
        <v>13.238381112418464</v>
      </c>
      <c r="M29" s="26">
        <f t="shared" si="1"/>
        <v>24.9</v>
      </c>
      <c r="N29" s="26">
        <f t="shared" si="2"/>
        <v>1.3</v>
      </c>
    </row>
    <row r="30" spans="1:14">
      <c r="A30" s="27" t="s">
        <v>37</v>
      </c>
      <c r="B30" s="27">
        <v>3100</v>
      </c>
      <c r="C30" s="27" t="s">
        <v>36</v>
      </c>
      <c r="D30" s="27" t="s">
        <v>17</v>
      </c>
      <c r="E30" s="29">
        <v>0</v>
      </c>
      <c r="F30" s="29">
        <v>49.3</v>
      </c>
      <c r="G30" s="29">
        <v>0.33</v>
      </c>
      <c r="H30" s="29">
        <v>0.69</v>
      </c>
      <c r="I30" s="29">
        <v>3.5999999999999997E-2</v>
      </c>
      <c r="J30" s="29">
        <v>0.26200000000000001</v>
      </c>
      <c r="K30" s="28">
        <v>24.660583631800002</v>
      </c>
      <c r="L30" s="26">
        <f t="shared" si="0"/>
        <v>26.531908864677789</v>
      </c>
      <c r="M30" s="26">
        <f t="shared" si="1"/>
        <v>49.8</v>
      </c>
      <c r="N30" s="26">
        <f t="shared" si="2"/>
        <v>2.6</v>
      </c>
    </row>
    <row r="31" spans="1:14">
      <c r="A31" s="27" t="s">
        <v>37</v>
      </c>
      <c r="B31" s="27">
        <v>3100</v>
      </c>
      <c r="C31" s="27" t="s">
        <v>36</v>
      </c>
      <c r="D31" s="27" t="s">
        <v>17</v>
      </c>
      <c r="E31" s="29">
        <v>0</v>
      </c>
      <c r="F31" s="29">
        <v>49.3</v>
      </c>
      <c r="G31" s="29">
        <v>0.33</v>
      </c>
      <c r="H31" s="29">
        <v>0.69</v>
      </c>
      <c r="I31" s="29">
        <v>3.5999999999999997E-2</v>
      </c>
      <c r="J31" s="29">
        <v>0.26200000000000001</v>
      </c>
      <c r="K31" s="28">
        <v>14.2489348761</v>
      </c>
      <c r="L31" s="26">
        <f t="shared" si="0"/>
        <v>15.330190363536817</v>
      </c>
      <c r="M31" s="26">
        <f t="shared" si="1"/>
        <v>28.8</v>
      </c>
      <c r="N31" s="26">
        <f t="shared" si="2"/>
        <v>1.5</v>
      </c>
    </row>
    <row r="32" spans="1:14">
      <c r="A32" s="27" t="s">
        <v>37</v>
      </c>
      <c r="B32" s="27">
        <v>3100</v>
      </c>
      <c r="C32" s="27" t="s">
        <v>36</v>
      </c>
      <c r="D32" s="27" t="s">
        <v>17</v>
      </c>
      <c r="E32" s="29">
        <v>0</v>
      </c>
      <c r="F32" s="29">
        <v>49.3</v>
      </c>
      <c r="G32" s="29">
        <v>0.33</v>
      </c>
      <c r="H32" s="29">
        <v>0.69</v>
      </c>
      <c r="I32" s="29">
        <v>3.5999999999999997E-2</v>
      </c>
      <c r="J32" s="29">
        <v>0.26200000000000001</v>
      </c>
      <c r="K32" s="28">
        <v>60.934541077299997</v>
      </c>
      <c r="L32" s="26">
        <f t="shared" si="0"/>
        <v>65.558452091504023</v>
      </c>
      <c r="M32" s="26">
        <f t="shared" si="1"/>
        <v>123.1</v>
      </c>
      <c r="N32" s="26">
        <f t="shared" si="2"/>
        <v>6.4</v>
      </c>
    </row>
    <row r="33" spans="1:14">
      <c r="A33" s="27" t="s">
        <v>37</v>
      </c>
      <c r="B33" s="27">
        <v>3100</v>
      </c>
      <c r="C33" s="27" t="s">
        <v>36</v>
      </c>
      <c r="D33" s="27" t="s">
        <v>17</v>
      </c>
      <c r="E33" s="29">
        <v>0</v>
      </c>
      <c r="F33" s="29">
        <v>49.3</v>
      </c>
      <c r="G33" s="29">
        <v>0.33</v>
      </c>
      <c r="H33" s="29">
        <v>0.69</v>
      </c>
      <c r="I33" s="29">
        <v>3.5999999999999997E-2</v>
      </c>
      <c r="J33" s="29">
        <v>0.26200000000000001</v>
      </c>
      <c r="K33" s="28">
        <v>9.94403817494611</v>
      </c>
      <c r="L33" s="26">
        <f t="shared" si="0"/>
        <v>10.698624109785088</v>
      </c>
      <c r="M33" s="26">
        <f t="shared" si="1"/>
        <v>20.100000000000001</v>
      </c>
      <c r="N33" s="26">
        <f t="shared" si="2"/>
        <v>1</v>
      </c>
    </row>
    <row r="34" spans="1:14">
      <c r="A34" s="27" t="s">
        <v>37</v>
      </c>
      <c r="B34" s="27">
        <v>3100</v>
      </c>
      <c r="C34" s="27" t="s">
        <v>36</v>
      </c>
      <c r="D34" s="27" t="s">
        <v>17</v>
      </c>
      <c r="E34" s="29">
        <v>0</v>
      </c>
      <c r="F34" s="29">
        <v>49.3</v>
      </c>
      <c r="G34" s="29">
        <v>0.33</v>
      </c>
      <c r="H34" s="29">
        <v>0.69</v>
      </c>
      <c r="I34" s="29">
        <v>3.5999999999999997E-2</v>
      </c>
      <c r="J34" s="29">
        <v>0.26200000000000001</v>
      </c>
      <c r="K34" s="28">
        <v>4.6433992289918198</v>
      </c>
      <c r="L34" s="26">
        <f t="shared" si="0"/>
        <v>4.9957554535352129</v>
      </c>
      <c r="M34" s="26">
        <f t="shared" si="1"/>
        <v>9.4</v>
      </c>
      <c r="N34" s="26">
        <f t="shared" si="2"/>
        <v>0.5</v>
      </c>
    </row>
    <row r="35" spans="1:14">
      <c r="A35" s="27" t="s">
        <v>37</v>
      </c>
      <c r="B35" s="27">
        <v>3100</v>
      </c>
      <c r="C35" s="27" t="s">
        <v>36</v>
      </c>
      <c r="D35" s="27" t="s">
        <v>38</v>
      </c>
      <c r="E35" s="29">
        <v>0</v>
      </c>
      <c r="F35" s="29">
        <v>49.3</v>
      </c>
      <c r="G35" s="29">
        <v>0.33</v>
      </c>
      <c r="H35" s="29">
        <v>0.69</v>
      </c>
      <c r="I35" s="29">
        <v>3.5999999999999997E-2</v>
      </c>
      <c r="J35" s="29">
        <v>0.26200000000000001</v>
      </c>
      <c r="K35" s="28">
        <v>37.287374872100003</v>
      </c>
      <c r="L35" s="26">
        <f t="shared" si="0"/>
        <v>40.116862061363285</v>
      </c>
      <c r="M35" s="26">
        <f t="shared" si="1"/>
        <v>75.3</v>
      </c>
      <c r="N35" s="26">
        <f t="shared" si="2"/>
        <v>3.9</v>
      </c>
    </row>
    <row r="36" spans="1:14">
      <c r="A36" s="27" t="s">
        <v>37</v>
      </c>
      <c r="B36" s="27">
        <v>3100</v>
      </c>
      <c r="C36" s="27" t="s">
        <v>36</v>
      </c>
      <c r="D36" s="27" t="s">
        <v>17</v>
      </c>
      <c r="E36" s="29">
        <v>0</v>
      </c>
      <c r="F36" s="29">
        <v>49.3</v>
      </c>
      <c r="G36" s="29">
        <v>0.33</v>
      </c>
      <c r="H36" s="29">
        <v>0.69</v>
      </c>
      <c r="I36" s="29">
        <v>3.5999999999999997E-2</v>
      </c>
      <c r="J36" s="29">
        <v>0.26200000000000001</v>
      </c>
      <c r="K36" s="28">
        <v>10.5954543692</v>
      </c>
      <c r="L36" s="26">
        <f t="shared" si="0"/>
        <v>11.399471881961595</v>
      </c>
      <c r="M36" s="26">
        <f t="shared" si="1"/>
        <v>21.4</v>
      </c>
      <c r="N36" s="26">
        <f t="shared" si="2"/>
        <v>1.1000000000000001</v>
      </c>
    </row>
    <row r="37" spans="1:14">
      <c r="A37" s="27" t="s">
        <v>37</v>
      </c>
      <c r="B37" s="27">
        <v>3100</v>
      </c>
      <c r="C37" s="27" t="s">
        <v>36</v>
      </c>
      <c r="D37" s="27" t="s">
        <v>17</v>
      </c>
      <c r="E37" s="29">
        <v>0</v>
      </c>
      <c r="F37" s="29">
        <v>49.3</v>
      </c>
      <c r="G37" s="29">
        <v>0.33</v>
      </c>
      <c r="H37" s="29">
        <v>0.69</v>
      </c>
      <c r="I37" s="29">
        <v>3.5999999999999997E-2</v>
      </c>
      <c r="J37" s="29">
        <v>0.26200000000000001</v>
      </c>
      <c r="K37" s="28">
        <v>6.1167951963120597</v>
      </c>
      <c r="L37" s="26">
        <f t="shared" si="0"/>
        <v>6.5809574953926075</v>
      </c>
      <c r="M37" s="26">
        <f t="shared" si="1"/>
        <v>12.4</v>
      </c>
      <c r="N37" s="26">
        <f t="shared" si="2"/>
        <v>0.6</v>
      </c>
    </row>
    <row r="38" spans="1:14">
      <c r="A38" s="27" t="s">
        <v>37</v>
      </c>
      <c r="B38" s="27">
        <v>3100</v>
      </c>
      <c r="C38" s="27" t="s">
        <v>36</v>
      </c>
      <c r="D38" s="27" t="s">
        <v>38</v>
      </c>
      <c r="E38" s="29">
        <v>0</v>
      </c>
      <c r="F38" s="29">
        <v>49.3</v>
      </c>
      <c r="G38" s="29">
        <v>0.33</v>
      </c>
      <c r="H38" s="29">
        <v>0.69</v>
      </c>
      <c r="I38" s="29">
        <v>3.5999999999999997E-2</v>
      </c>
      <c r="J38" s="29">
        <v>0.26200000000000001</v>
      </c>
      <c r="K38" s="28">
        <v>92.592485482300006</v>
      </c>
      <c r="L38" s="26">
        <f t="shared" si="0"/>
        <v>99.618704206274742</v>
      </c>
      <c r="M38" s="26">
        <f t="shared" si="1"/>
        <v>187</v>
      </c>
      <c r="N38" s="26">
        <f t="shared" si="2"/>
        <v>9.8000000000000007</v>
      </c>
    </row>
    <row r="39" spans="1:14">
      <c r="A39" s="27" t="s">
        <v>37</v>
      </c>
      <c r="B39" s="27">
        <v>3100</v>
      </c>
      <c r="C39" s="27" t="s">
        <v>36</v>
      </c>
      <c r="D39" s="27" t="s">
        <v>17</v>
      </c>
      <c r="E39" s="29">
        <v>0</v>
      </c>
      <c r="F39" s="29">
        <v>49.3</v>
      </c>
      <c r="G39" s="29">
        <v>0.33</v>
      </c>
      <c r="H39" s="29">
        <v>0.69</v>
      </c>
      <c r="I39" s="29">
        <v>3.5999999999999997E-2</v>
      </c>
      <c r="J39" s="29">
        <v>0.26200000000000001</v>
      </c>
      <c r="K39" s="28">
        <v>71.908223653899995</v>
      </c>
      <c r="L39" s="26">
        <f t="shared" si="0"/>
        <v>77.364853366484809</v>
      </c>
      <c r="M39" s="26">
        <f t="shared" si="1"/>
        <v>145.30000000000001</v>
      </c>
      <c r="N39" s="26">
        <f t="shared" si="2"/>
        <v>7.6</v>
      </c>
    </row>
    <row r="40" spans="1:14">
      <c r="A40" s="27" t="s">
        <v>37</v>
      </c>
      <c r="B40" s="27">
        <v>3100</v>
      </c>
      <c r="C40" s="27" t="s">
        <v>36</v>
      </c>
      <c r="D40" s="27" t="s">
        <v>17</v>
      </c>
      <c r="E40" s="29">
        <v>0</v>
      </c>
      <c r="F40" s="29">
        <v>49.3</v>
      </c>
      <c r="G40" s="29">
        <v>0.33</v>
      </c>
      <c r="H40" s="29">
        <v>0.69</v>
      </c>
      <c r="I40" s="29">
        <v>3.5999999999999997E-2</v>
      </c>
      <c r="J40" s="29">
        <v>0.26200000000000001</v>
      </c>
      <c r="K40" s="28">
        <v>3.6099122857450001</v>
      </c>
      <c r="L40" s="26">
        <f t="shared" si="0"/>
        <v>3.8838441622022595</v>
      </c>
      <c r="M40" s="26">
        <f t="shared" si="1"/>
        <v>7.3</v>
      </c>
      <c r="N40" s="26">
        <f t="shared" si="2"/>
        <v>0.4</v>
      </c>
    </row>
    <row r="41" spans="1:14">
      <c r="A41" s="27" t="s">
        <v>37</v>
      </c>
      <c r="B41" s="27">
        <v>3100</v>
      </c>
      <c r="C41" s="27" t="s">
        <v>36</v>
      </c>
      <c r="D41" s="27" t="s">
        <v>17</v>
      </c>
      <c r="E41" s="29">
        <v>0</v>
      </c>
      <c r="F41" s="29">
        <v>49.3</v>
      </c>
      <c r="G41" s="29">
        <v>0.33</v>
      </c>
      <c r="H41" s="29">
        <v>0.69</v>
      </c>
      <c r="I41" s="29">
        <v>3.5999999999999997E-2</v>
      </c>
      <c r="J41" s="29">
        <v>0.26200000000000001</v>
      </c>
      <c r="K41" s="28">
        <v>11.788395963699999</v>
      </c>
      <c r="L41" s="26">
        <f t="shared" si="0"/>
        <v>12.682937761712434</v>
      </c>
      <c r="M41" s="26">
        <f t="shared" si="1"/>
        <v>23.8</v>
      </c>
      <c r="N41" s="26">
        <f t="shared" si="2"/>
        <v>1.2</v>
      </c>
    </row>
    <row r="42" spans="1:14">
      <c r="A42" s="27" t="s">
        <v>37</v>
      </c>
      <c r="B42" s="27">
        <v>3100</v>
      </c>
      <c r="C42" s="27" t="s">
        <v>36</v>
      </c>
      <c r="D42" s="27" t="s">
        <v>17</v>
      </c>
      <c r="E42" s="29">
        <v>0</v>
      </c>
      <c r="F42" s="29">
        <v>49.3</v>
      </c>
      <c r="G42" s="29">
        <v>0.33</v>
      </c>
      <c r="H42" s="29">
        <v>0.69</v>
      </c>
      <c r="I42" s="29">
        <v>3.5999999999999997E-2</v>
      </c>
      <c r="J42" s="29">
        <v>0.26200000000000001</v>
      </c>
      <c r="K42" s="28">
        <v>3.1659893765926101</v>
      </c>
      <c r="L42" s="26">
        <f t="shared" si="0"/>
        <v>3.4062349399539316</v>
      </c>
      <c r="M42" s="26">
        <f t="shared" si="1"/>
        <v>6.4</v>
      </c>
      <c r="N42" s="26">
        <f t="shared" si="2"/>
        <v>0.3</v>
      </c>
    </row>
    <row r="43" spans="1:14">
      <c r="A43" s="27" t="s">
        <v>37</v>
      </c>
      <c r="B43" s="27">
        <v>3100</v>
      </c>
      <c r="C43" s="27" t="s">
        <v>36</v>
      </c>
      <c r="D43" s="27" t="s">
        <v>17</v>
      </c>
      <c r="E43" s="29">
        <v>0</v>
      </c>
      <c r="F43" s="29">
        <v>49.3</v>
      </c>
      <c r="G43" s="29">
        <v>0.33</v>
      </c>
      <c r="H43" s="29">
        <v>0.69</v>
      </c>
      <c r="I43" s="29">
        <v>3.5999999999999997E-2</v>
      </c>
      <c r="J43" s="29">
        <v>0.26200000000000001</v>
      </c>
      <c r="K43" s="28">
        <v>14.274648920000001</v>
      </c>
      <c r="L43" s="26">
        <f t="shared" si="0"/>
        <v>15.357855672658589</v>
      </c>
      <c r="M43" s="26">
        <f t="shared" si="1"/>
        <v>28.8</v>
      </c>
      <c r="N43" s="26">
        <f t="shared" si="2"/>
        <v>1.5</v>
      </c>
    </row>
    <row r="44" spans="1:14">
      <c r="A44" s="27" t="s">
        <v>37</v>
      </c>
      <c r="B44" s="27">
        <v>3100</v>
      </c>
      <c r="C44" s="27" t="s">
        <v>36</v>
      </c>
      <c r="D44" s="27" t="s">
        <v>17</v>
      </c>
      <c r="E44" s="29">
        <v>0</v>
      </c>
      <c r="F44" s="29">
        <v>49.3</v>
      </c>
      <c r="G44" s="29">
        <v>0.33</v>
      </c>
      <c r="H44" s="29">
        <v>0.69</v>
      </c>
      <c r="I44" s="29">
        <v>3.5999999999999997E-2</v>
      </c>
      <c r="J44" s="29">
        <v>0.26200000000000001</v>
      </c>
      <c r="K44" s="28">
        <v>2.6694503742900402</v>
      </c>
      <c r="L44" s="26">
        <f t="shared" si="0"/>
        <v>2.8720169444048844</v>
      </c>
      <c r="M44" s="26">
        <f t="shared" si="1"/>
        <v>5.4</v>
      </c>
      <c r="N44" s="26">
        <f t="shared" si="2"/>
        <v>0.3</v>
      </c>
    </row>
    <row r="45" spans="1:14">
      <c r="A45" s="27" t="s">
        <v>37</v>
      </c>
      <c r="B45" s="27">
        <v>3100</v>
      </c>
      <c r="C45" s="27" t="s">
        <v>36</v>
      </c>
      <c r="D45" s="27" t="s">
        <v>17</v>
      </c>
      <c r="E45" s="29">
        <v>0</v>
      </c>
      <c r="F45" s="29">
        <v>49.3</v>
      </c>
      <c r="G45" s="29">
        <v>0.33</v>
      </c>
      <c r="H45" s="29">
        <v>0.69</v>
      </c>
      <c r="I45" s="29">
        <v>3.5999999999999997E-2</v>
      </c>
      <c r="J45" s="29">
        <v>0.26200000000000001</v>
      </c>
      <c r="K45" s="28">
        <v>1.68190998135338</v>
      </c>
      <c r="L45" s="26">
        <f t="shared" si="0"/>
        <v>1.8095387769459137</v>
      </c>
      <c r="M45" s="26">
        <f t="shared" si="1"/>
        <v>3.4</v>
      </c>
      <c r="N45" s="26">
        <f t="shared" si="2"/>
        <v>0.2</v>
      </c>
    </row>
    <row r="46" spans="1:14">
      <c r="A46" s="27" t="s">
        <v>37</v>
      </c>
      <c r="B46" s="27">
        <v>3100</v>
      </c>
      <c r="C46" s="27" t="s">
        <v>36</v>
      </c>
      <c r="D46" s="27" t="s">
        <v>38</v>
      </c>
      <c r="E46" s="29">
        <v>0</v>
      </c>
      <c r="F46" s="29">
        <v>49.3</v>
      </c>
      <c r="G46" s="29">
        <v>0.33</v>
      </c>
      <c r="H46" s="29">
        <v>0.69</v>
      </c>
      <c r="I46" s="29">
        <v>3.5999999999999997E-2</v>
      </c>
      <c r="J46" s="29">
        <v>0.26200000000000001</v>
      </c>
      <c r="K46" s="28">
        <v>44.837610118699999</v>
      </c>
      <c r="L46" s="26">
        <f t="shared" si="0"/>
        <v>48.240033696739843</v>
      </c>
      <c r="M46" s="26">
        <f t="shared" si="1"/>
        <v>90.6</v>
      </c>
      <c r="N46" s="26">
        <f t="shared" si="2"/>
        <v>4.7</v>
      </c>
    </row>
    <row r="47" spans="1:14">
      <c r="A47" s="27" t="s">
        <v>37</v>
      </c>
      <c r="B47" s="27">
        <v>3100</v>
      </c>
      <c r="C47" s="27" t="s">
        <v>36</v>
      </c>
      <c r="D47" s="27" t="s">
        <v>17</v>
      </c>
      <c r="E47" s="29">
        <v>0</v>
      </c>
      <c r="F47" s="29">
        <v>49.3</v>
      </c>
      <c r="G47" s="29">
        <v>0.33</v>
      </c>
      <c r="H47" s="29">
        <v>0.69</v>
      </c>
      <c r="I47" s="29">
        <v>3.5999999999999997E-2</v>
      </c>
      <c r="J47" s="29">
        <v>0.26200000000000001</v>
      </c>
      <c r="K47" s="28">
        <v>2.77064470152688</v>
      </c>
      <c r="L47" s="26">
        <f t="shared" si="0"/>
        <v>2.9808902260740195</v>
      </c>
      <c r="M47" s="26">
        <f t="shared" si="1"/>
        <v>5.6</v>
      </c>
      <c r="N47" s="26">
        <f t="shared" si="2"/>
        <v>0.3</v>
      </c>
    </row>
    <row r="48" spans="1:14">
      <c r="A48" s="27" t="s">
        <v>37</v>
      </c>
      <c r="B48" s="27">
        <v>3100</v>
      </c>
      <c r="C48" s="27" t="s">
        <v>36</v>
      </c>
      <c r="D48" s="27" t="s">
        <v>18</v>
      </c>
      <c r="E48" s="29">
        <v>0</v>
      </c>
      <c r="F48" s="29">
        <v>49.3</v>
      </c>
      <c r="G48" s="29">
        <v>0.33</v>
      </c>
      <c r="H48" s="29">
        <v>0.69</v>
      </c>
      <c r="I48" s="29">
        <v>3.5999999999999997E-2</v>
      </c>
      <c r="J48" s="29">
        <v>0.26200000000000001</v>
      </c>
      <c r="K48" s="28">
        <v>5.0954290427723503</v>
      </c>
      <c r="L48" s="26">
        <f t="shared" si="0"/>
        <v>5.4820867586823061</v>
      </c>
      <c r="M48" s="26">
        <f t="shared" si="1"/>
        <v>10.3</v>
      </c>
      <c r="N48" s="26">
        <f t="shared" si="2"/>
        <v>0.5</v>
      </c>
    </row>
    <row r="49" spans="1:14">
      <c r="A49" s="27" t="s">
        <v>37</v>
      </c>
      <c r="B49" s="27">
        <v>3100</v>
      </c>
      <c r="C49" s="27" t="s">
        <v>36</v>
      </c>
      <c r="D49" s="27" t="s">
        <v>17</v>
      </c>
      <c r="E49" s="29">
        <v>0</v>
      </c>
      <c r="F49" s="29">
        <v>49.3</v>
      </c>
      <c r="G49" s="29">
        <v>0.33</v>
      </c>
      <c r="H49" s="29">
        <v>0.69</v>
      </c>
      <c r="I49" s="29">
        <v>3.5999999999999997E-2</v>
      </c>
      <c r="J49" s="29">
        <v>0.26200000000000001</v>
      </c>
      <c r="K49" s="28">
        <v>3.7132868786625099</v>
      </c>
      <c r="L49" s="26">
        <f t="shared" si="0"/>
        <v>3.9950631551977769</v>
      </c>
      <c r="M49" s="26">
        <f t="shared" si="1"/>
        <v>7.5</v>
      </c>
      <c r="N49" s="26">
        <f t="shared" si="2"/>
        <v>0.4</v>
      </c>
    </row>
    <row r="50" spans="1:14">
      <c r="A50" s="27" t="s">
        <v>37</v>
      </c>
      <c r="B50" s="27">
        <v>3100</v>
      </c>
      <c r="C50" s="27" t="s">
        <v>36</v>
      </c>
      <c r="D50" s="27" t="s">
        <v>17</v>
      </c>
      <c r="E50" s="29">
        <v>0</v>
      </c>
      <c r="F50" s="29">
        <v>49.3</v>
      </c>
      <c r="G50" s="29">
        <v>0.33</v>
      </c>
      <c r="H50" s="29">
        <v>0.69</v>
      </c>
      <c r="I50" s="29">
        <v>3.5999999999999997E-2</v>
      </c>
      <c r="J50" s="29">
        <v>0.26200000000000001</v>
      </c>
      <c r="K50" s="28">
        <v>1.8347009301481301</v>
      </c>
      <c r="L50" s="26">
        <f t="shared" si="0"/>
        <v>1.9739239995057931</v>
      </c>
      <c r="M50" s="26">
        <f t="shared" si="1"/>
        <v>3.7</v>
      </c>
      <c r="N50" s="26">
        <f t="shared" si="2"/>
        <v>0.2</v>
      </c>
    </row>
    <row r="51" spans="1:14">
      <c r="A51" s="27" t="s">
        <v>37</v>
      </c>
      <c r="B51" s="27">
        <v>3100</v>
      </c>
      <c r="C51" s="27" t="s">
        <v>36</v>
      </c>
      <c r="D51" s="27" t="s">
        <v>17</v>
      </c>
      <c r="E51" s="29">
        <v>0</v>
      </c>
      <c r="F51" s="29">
        <v>49.3</v>
      </c>
      <c r="G51" s="29">
        <v>0.33</v>
      </c>
      <c r="H51" s="29">
        <v>0.69</v>
      </c>
      <c r="I51" s="29">
        <v>3.5999999999999997E-2</v>
      </c>
      <c r="J51" s="29">
        <v>0.26200000000000001</v>
      </c>
      <c r="K51" s="28">
        <v>3.3373617984641801</v>
      </c>
      <c r="L51" s="26">
        <f t="shared" si="0"/>
        <v>3.5906116581574872</v>
      </c>
      <c r="M51" s="26">
        <f t="shared" si="1"/>
        <v>6.7</v>
      </c>
      <c r="N51" s="26">
        <f t="shared" si="2"/>
        <v>0.4</v>
      </c>
    </row>
    <row r="52" spans="1:14">
      <c r="A52" s="27" t="s">
        <v>37</v>
      </c>
      <c r="B52" s="27">
        <v>3100</v>
      </c>
      <c r="C52" s="27" t="s">
        <v>36</v>
      </c>
      <c r="D52" s="27" t="s">
        <v>17</v>
      </c>
      <c r="E52" s="29">
        <v>0</v>
      </c>
      <c r="F52" s="29">
        <v>49.3</v>
      </c>
      <c r="G52" s="29">
        <v>0.33</v>
      </c>
      <c r="H52" s="29">
        <v>0.69</v>
      </c>
      <c r="I52" s="29">
        <v>3.5999999999999997E-2</v>
      </c>
      <c r="J52" s="29">
        <v>0.26200000000000001</v>
      </c>
      <c r="K52" s="28">
        <v>11.658355356</v>
      </c>
      <c r="L52" s="26">
        <f t="shared" si="0"/>
        <v>12.543029250068185</v>
      </c>
      <c r="M52" s="26">
        <f t="shared" si="1"/>
        <v>23.5</v>
      </c>
      <c r="N52" s="26">
        <f t="shared" si="2"/>
        <v>1.2</v>
      </c>
    </row>
    <row r="53" spans="1:14">
      <c r="A53" s="27" t="s">
        <v>37</v>
      </c>
      <c r="B53" s="27">
        <v>3100</v>
      </c>
      <c r="C53" s="27" t="s">
        <v>36</v>
      </c>
      <c r="D53" s="27" t="s">
        <v>17</v>
      </c>
      <c r="E53" s="29">
        <v>0</v>
      </c>
      <c r="F53" s="29">
        <v>49.3</v>
      </c>
      <c r="G53" s="29">
        <v>0.33</v>
      </c>
      <c r="H53" s="29">
        <v>0.69</v>
      </c>
      <c r="I53" s="29">
        <v>3.5999999999999997E-2</v>
      </c>
      <c r="J53" s="29">
        <v>0.26200000000000001</v>
      </c>
      <c r="K53" s="28">
        <v>4.9644709021185296</v>
      </c>
      <c r="L53" s="26">
        <f t="shared" si="0"/>
        <v>5.3411910887017156</v>
      </c>
      <c r="M53" s="26">
        <f t="shared" si="1"/>
        <v>10</v>
      </c>
      <c r="N53" s="26">
        <f t="shared" si="2"/>
        <v>0.5</v>
      </c>
    </row>
    <row r="54" spans="1:14">
      <c r="A54" s="27" t="s">
        <v>37</v>
      </c>
      <c r="B54" s="27">
        <v>3100</v>
      </c>
      <c r="C54" s="27" t="s">
        <v>36</v>
      </c>
      <c r="D54" s="27" t="s">
        <v>17</v>
      </c>
      <c r="E54" s="29">
        <v>0</v>
      </c>
      <c r="F54" s="29">
        <v>49.3</v>
      </c>
      <c r="G54" s="29">
        <v>0.33</v>
      </c>
      <c r="H54" s="29">
        <v>0.69</v>
      </c>
      <c r="I54" s="29">
        <v>3.5999999999999997E-2</v>
      </c>
      <c r="J54" s="29">
        <v>0.26200000000000001</v>
      </c>
      <c r="K54" s="28">
        <v>38.113147850799997</v>
      </c>
      <c r="L54" s="26">
        <f t="shared" si="0"/>
        <v>41.005297377449217</v>
      </c>
      <c r="M54" s="26">
        <f t="shared" si="1"/>
        <v>77</v>
      </c>
      <c r="N54" s="26">
        <f t="shared" si="2"/>
        <v>4</v>
      </c>
    </row>
    <row r="55" spans="1:14">
      <c r="A55" s="27" t="s">
        <v>37</v>
      </c>
      <c r="B55" s="27">
        <v>3100</v>
      </c>
      <c r="C55" s="27" t="s">
        <v>36</v>
      </c>
      <c r="D55" s="27" t="s">
        <v>17</v>
      </c>
      <c r="E55" s="29">
        <v>0</v>
      </c>
      <c r="F55" s="29">
        <v>49.3</v>
      </c>
      <c r="G55" s="29">
        <v>0.33</v>
      </c>
      <c r="H55" s="29">
        <v>0.69</v>
      </c>
      <c r="I55" s="29">
        <v>3.5999999999999997E-2</v>
      </c>
      <c r="J55" s="29">
        <v>0.26200000000000001</v>
      </c>
      <c r="K55" s="28">
        <v>1.3574695853421099</v>
      </c>
      <c r="L55" s="26">
        <f t="shared" si="0"/>
        <v>1.4604787892540216</v>
      </c>
      <c r="M55" s="26">
        <f t="shared" si="1"/>
        <v>2.7</v>
      </c>
      <c r="N55" s="26">
        <f t="shared" si="2"/>
        <v>0.1</v>
      </c>
    </row>
    <row r="56" spans="1:14">
      <c r="A56" s="27" t="s">
        <v>37</v>
      </c>
      <c r="B56" s="27">
        <v>3100</v>
      </c>
      <c r="C56" s="27" t="s">
        <v>36</v>
      </c>
      <c r="D56" s="27" t="s">
        <v>17</v>
      </c>
      <c r="E56" s="29">
        <v>0</v>
      </c>
      <c r="F56" s="29">
        <v>49.3</v>
      </c>
      <c r="G56" s="29">
        <v>0.33</v>
      </c>
      <c r="H56" s="29">
        <v>0.69</v>
      </c>
      <c r="I56" s="29">
        <v>3.5999999999999997E-2</v>
      </c>
      <c r="J56" s="29">
        <v>0.26200000000000001</v>
      </c>
      <c r="K56" s="28">
        <v>2.0657633428603801</v>
      </c>
      <c r="L56" s="26">
        <f t="shared" si="0"/>
        <v>2.2225201790474896</v>
      </c>
      <c r="M56" s="26">
        <f t="shared" si="1"/>
        <v>4.2</v>
      </c>
      <c r="N56" s="26">
        <f t="shared" si="2"/>
        <v>0.2</v>
      </c>
    </row>
    <row r="57" spans="1:14">
      <c r="A57" s="27" t="s">
        <v>37</v>
      </c>
      <c r="B57" s="27">
        <v>3100</v>
      </c>
      <c r="C57" s="27" t="s">
        <v>36</v>
      </c>
      <c r="D57" s="27" t="s">
        <v>38</v>
      </c>
      <c r="E57" s="29">
        <v>0</v>
      </c>
      <c r="F57" s="29">
        <v>49.3</v>
      </c>
      <c r="G57" s="29">
        <v>0.33</v>
      </c>
      <c r="H57" s="29">
        <v>0.69</v>
      </c>
      <c r="I57" s="29">
        <v>3.5999999999999997E-2</v>
      </c>
      <c r="J57" s="29">
        <v>0.26200000000000001</v>
      </c>
      <c r="K57" s="28">
        <v>26.196810103800001</v>
      </c>
      <c r="L57" s="26">
        <f t="shared" si="0"/>
        <v>28.184709194109182</v>
      </c>
      <c r="M57" s="26">
        <f t="shared" si="1"/>
        <v>52.9</v>
      </c>
      <c r="N57" s="26">
        <f t="shared" si="2"/>
        <v>2.8</v>
      </c>
    </row>
    <row r="58" spans="1:14">
      <c r="A58" s="27" t="s">
        <v>37</v>
      </c>
      <c r="B58" s="27">
        <v>3100</v>
      </c>
      <c r="C58" s="27" t="s">
        <v>36</v>
      </c>
      <c r="D58" s="27" t="s">
        <v>17</v>
      </c>
      <c r="E58" s="29">
        <v>0</v>
      </c>
      <c r="F58" s="29">
        <v>49.3</v>
      </c>
      <c r="G58" s="29">
        <v>0.33</v>
      </c>
      <c r="H58" s="29">
        <v>0.69</v>
      </c>
      <c r="I58" s="29">
        <v>3.5999999999999997E-2</v>
      </c>
      <c r="J58" s="29">
        <v>0.26200000000000001</v>
      </c>
      <c r="K58" s="28">
        <v>2.5387954522731202</v>
      </c>
      <c r="L58" s="26">
        <f t="shared" si="0"/>
        <v>2.7314475022768243</v>
      </c>
      <c r="M58" s="26">
        <f t="shared" si="1"/>
        <v>5.0999999999999996</v>
      </c>
      <c r="N58" s="26">
        <f t="shared" si="2"/>
        <v>0.3</v>
      </c>
    </row>
    <row r="59" spans="1:14">
      <c r="A59" s="27" t="s">
        <v>37</v>
      </c>
      <c r="B59" s="27">
        <v>3100</v>
      </c>
      <c r="C59" s="27" t="s">
        <v>36</v>
      </c>
      <c r="D59" s="27" t="s">
        <v>17</v>
      </c>
      <c r="E59" s="29">
        <v>0</v>
      </c>
      <c r="F59" s="29">
        <v>49.3</v>
      </c>
      <c r="G59" s="29">
        <v>0.33</v>
      </c>
      <c r="H59" s="29">
        <v>0.69</v>
      </c>
      <c r="I59" s="29">
        <v>3.5999999999999997E-2</v>
      </c>
      <c r="J59" s="29">
        <v>0.26200000000000001</v>
      </c>
      <c r="K59" s="28">
        <v>12.8175343169</v>
      </c>
      <c r="L59" s="26">
        <f t="shared" si="0"/>
        <v>13.7901704778529</v>
      </c>
      <c r="M59" s="26">
        <f t="shared" si="1"/>
        <v>25.9</v>
      </c>
      <c r="N59" s="26">
        <f t="shared" si="2"/>
        <v>1.4</v>
      </c>
    </row>
    <row r="60" spans="1:14">
      <c r="A60" s="27" t="s">
        <v>37</v>
      </c>
      <c r="B60" s="27">
        <v>3100</v>
      </c>
      <c r="C60" s="27" t="s">
        <v>36</v>
      </c>
      <c r="D60" s="27" t="s">
        <v>17</v>
      </c>
      <c r="E60" s="29">
        <v>0</v>
      </c>
      <c r="F60" s="29">
        <v>49.3</v>
      </c>
      <c r="G60" s="29">
        <v>0.33</v>
      </c>
      <c r="H60" s="29">
        <v>0.69</v>
      </c>
      <c r="I60" s="29">
        <v>3.5999999999999997E-2</v>
      </c>
      <c r="J60" s="29">
        <v>0.26200000000000001</v>
      </c>
      <c r="K60" s="28">
        <v>5.0133941719865103</v>
      </c>
      <c r="L60" s="26">
        <f t="shared" si="0"/>
        <v>5.3938268152879063</v>
      </c>
      <c r="M60" s="26">
        <f t="shared" si="1"/>
        <v>10.1</v>
      </c>
      <c r="N60" s="26">
        <f t="shared" si="2"/>
        <v>0.5</v>
      </c>
    </row>
    <row r="61" spans="1:14">
      <c r="A61" s="27" t="s">
        <v>37</v>
      </c>
      <c r="B61" s="27">
        <v>3100</v>
      </c>
      <c r="C61" s="27" t="s">
        <v>36</v>
      </c>
      <c r="D61" s="27" t="s">
        <v>17</v>
      </c>
      <c r="E61" s="29">
        <v>0</v>
      </c>
      <c r="F61" s="29">
        <v>49.3</v>
      </c>
      <c r="G61" s="29">
        <v>0.33</v>
      </c>
      <c r="H61" s="29">
        <v>0.69</v>
      </c>
      <c r="I61" s="29">
        <v>3.5999999999999997E-2</v>
      </c>
      <c r="J61" s="29">
        <v>0.26200000000000001</v>
      </c>
      <c r="K61" s="28">
        <v>25.067634872799999</v>
      </c>
      <c r="L61" s="26">
        <f t="shared" si="0"/>
        <v>26.969848476761399</v>
      </c>
      <c r="M61" s="26">
        <f t="shared" si="1"/>
        <v>50.6</v>
      </c>
      <c r="N61" s="26">
        <f t="shared" si="2"/>
        <v>2.6</v>
      </c>
    </row>
    <row r="62" spans="1:14">
      <c r="A62" s="27" t="s">
        <v>37</v>
      </c>
      <c r="B62" s="27">
        <v>3100</v>
      </c>
      <c r="C62" s="27" t="s">
        <v>36</v>
      </c>
      <c r="D62" s="27" t="s">
        <v>17</v>
      </c>
      <c r="E62" s="29">
        <v>0</v>
      </c>
      <c r="F62" s="29">
        <v>49.3</v>
      </c>
      <c r="G62" s="29">
        <v>0.33</v>
      </c>
      <c r="H62" s="29">
        <v>0.69</v>
      </c>
      <c r="I62" s="29">
        <v>3.5999999999999997E-2</v>
      </c>
      <c r="J62" s="29">
        <v>0.26200000000000001</v>
      </c>
      <c r="K62" s="28">
        <v>5.2979607903963801</v>
      </c>
      <c r="L62" s="26">
        <f t="shared" si="0"/>
        <v>5.6999872735442256</v>
      </c>
      <c r="M62" s="26">
        <f t="shared" si="1"/>
        <v>10.7</v>
      </c>
      <c r="N62" s="26">
        <f t="shared" si="2"/>
        <v>0.6</v>
      </c>
    </row>
    <row r="63" spans="1:14">
      <c r="A63" s="27" t="s">
        <v>37</v>
      </c>
      <c r="B63" s="27">
        <v>3100</v>
      </c>
      <c r="C63" s="27" t="s">
        <v>36</v>
      </c>
      <c r="D63" s="27" t="s">
        <v>17</v>
      </c>
      <c r="E63" s="29">
        <v>0</v>
      </c>
      <c r="F63" s="29">
        <v>49.3</v>
      </c>
      <c r="G63" s="29">
        <v>0.33</v>
      </c>
      <c r="H63" s="29">
        <v>0.69</v>
      </c>
      <c r="I63" s="29">
        <v>3.5999999999999997E-2</v>
      </c>
      <c r="J63" s="29">
        <v>0.26200000000000001</v>
      </c>
      <c r="K63" s="28">
        <v>17.8742074255</v>
      </c>
      <c r="L63" s="26">
        <f t="shared" si="0"/>
        <v>19.230560376121073</v>
      </c>
      <c r="M63" s="26">
        <f t="shared" si="1"/>
        <v>36.1</v>
      </c>
      <c r="N63" s="26">
        <f t="shared" si="2"/>
        <v>1.9</v>
      </c>
    </row>
    <row r="64" spans="1:14">
      <c r="A64" s="27" t="s">
        <v>37</v>
      </c>
      <c r="B64" s="27">
        <v>3100</v>
      </c>
      <c r="C64" s="27" t="s">
        <v>36</v>
      </c>
      <c r="D64" s="27" t="s">
        <v>17</v>
      </c>
      <c r="E64" s="29">
        <v>0</v>
      </c>
      <c r="F64" s="29">
        <v>49.3</v>
      </c>
      <c r="G64" s="29">
        <v>0.33</v>
      </c>
      <c r="H64" s="29">
        <v>0.69</v>
      </c>
      <c r="I64" s="29">
        <v>3.5999999999999997E-2</v>
      </c>
      <c r="J64" s="29">
        <v>0.26200000000000001</v>
      </c>
      <c r="K64" s="28">
        <v>5.6803954948360502</v>
      </c>
      <c r="L64" s="26">
        <f t="shared" si="0"/>
        <v>6.1114423662695678</v>
      </c>
      <c r="M64" s="26">
        <f t="shared" si="1"/>
        <v>11.5</v>
      </c>
      <c r="N64" s="26">
        <f t="shared" si="2"/>
        <v>0.6</v>
      </c>
    </row>
    <row r="65" spans="1:14">
      <c r="A65" s="27" t="s">
        <v>37</v>
      </c>
      <c r="B65" s="27">
        <v>3100</v>
      </c>
      <c r="C65" s="27" t="s">
        <v>36</v>
      </c>
      <c r="D65" s="27" t="s">
        <v>17</v>
      </c>
      <c r="E65" s="29">
        <v>0</v>
      </c>
      <c r="F65" s="29">
        <v>49.3</v>
      </c>
      <c r="G65" s="29">
        <v>0.33</v>
      </c>
      <c r="H65" s="29">
        <v>0.69</v>
      </c>
      <c r="I65" s="29">
        <v>3.5999999999999997E-2</v>
      </c>
      <c r="J65" s="29">
        <v>0.26200000000000001</v>
      </c>
      <c r="K65" s="28">
        <v>4.45774682251961</v>
      </c>
      <c r="L65" s="26">
        <f t="shared" si="0"/>
        <v>4.7960151390895716</v>
      </c>
      <c r="M65" s="26">
        <f t="shared" si="1"/>
        <v>9</v>
      </c>
      <c r="N65" s="26">
        <f t="shared" si="2"/>
        <v>0.5</v>
      </c>
    </row>
    <row r="66" spans="1:14">
      <c r="A66" s="27" t="s">
        <v>37</v>
      </c>
      <c r="B66" s="27">
        <v>3100</v>
      </c>
      <c r="C66" s="27" t="s">
        <v>36</v>
      </c>
      <c r="D66" s="27" t="s">
        <v>38</v>
      </c>
      <c r="E66" s="29">
        <v>0</v>
      </c>
      <c r="F66" s="29">
        <v>49.3</v>
      </c>
      <c r="G66" s="29">
        <v>0.33</v>
      </c>
      <c r="H66" s="29">
        <v>0.69</v>
      </c>
      <c r="I66" s="29">
        <v>3.5999999999999997E-2</v>
      </c>
      <c r="J66" s="29">
        <v>0.26200000000000001</v>
      </c>
      <c r="K66" s="28">
        <v>96.085900330599998</v>
      </c>
      <c r="L66" s="26">
        <f t="shared" si="0"/>
        <v>103.377210726862</v>
      </c>
      <c r="M66" s="26">
        <f t="shared" si="1"/>
        <v>194.1</v>
      </c>
      <c r="N66" s="26">
        <f t="shared" si="2"/>
        <v>10.1</v>
      </c>
    </row>
    <row r="67" spans="1:14">
      <c r="A67" s="27" t="s">
        <v>37</v>
      </c>
      <c r="B67" s="27">
        <v>3100</v>
      </c>
      <c r="C67" s="27" t="s">
        <v>36</v>
      </c>
      <c r="D67" s="27" t="s">
        <v>38</v>
      </c>
      <c r="E67" s="29">
        <v>0</v>
      </c>
      <c r="F67" s="29">
        <v>49.3</v>
      </c>
      <c r="G67" s="29">
        <v>0.33</v>
      </c>
      <c r="H67" s="29">
        <v>0.69</v>
      </c>
      <c r="I67" s="29">
        <v>3.5999999999999997E-2</v>
      </c>
      <c r="J67" s="29">
        <v>0.26200000000000001</v>
      </c>
      <c r="K67" s="28">
        <v>19.760865827100002</v>
      </c>
      <c r="L67" s="26">
        <f t="shared" ref="L67:L130" si="3">((F67*J67*K67/12)+(G67*K67))*0.765</f>
        <v>21.260384548874285</v>
      </c>
      <c r="M67" s="26">
        <f t="shared" ref="M67:M130" si="4">ROUND(2.721*H67*L67,1)</f>
        <v>39.9</v>
      </c>
      <c r="N67" s="26">
        <f t="shared" ref="N67:N130" si="5">ROUND((2.721*I67*L67)+(E67*K67),1)</f>
        <v>2.1</v>
      </c>
    </row>
    <row r="68" spans="1:14">
      <c r="A68" s="27" t="s">
        <v>37</v>
      </c>
      <c r="B68" s="27">
        <v>3100</v>
      </c>
      <c r="C68" s="27" t="s">
        <v>36</v>
      </c>
      <c r="D68" s="27" t="s">
        <v>17</v>
      </c>
      <c r="E68" s="29">
        <v>0</v>
      </c>
      <c r="F68" s="29">
        <v>49.3</v>
      </c>
      <c r="G68" s="29">
        <v>0.33</v>
      </c>
      <c r="H68" s="29">
        <v>0.69</v>
      </c>
      <c r="I68" s="29">
        <v>3.5999999999999997E-2</v>
      </c>
      <c r="J68" s="29">
        <v>0.26200000000000001</v>
      </c>
      <c r="K68" s="28">
        <v>6.6176789947518504</v>
      </c>
      <c r="L68" s="26">
        <f t="shared" si="3"/>
        <v>7.1198499843303535</v>
      </c>
      <c r="M68" s="26">
        <f t="shared" si="4"/>
        <v>13.4</v>
      </c>
      <c r="N68" s="26">
        <f t="shared" si="5"/>
        <v>0.7</v>
      </c>
    </row>
    <row r="69" spans="1:14">
      <c r="A69" s="27" t="s">
        <v>37</v>
      </c>
      <c r="B69" s="27">
        <v>3100</v>
      </c>
      <c r="C69" s="27" t="s">
        <v>36</v>
      </c>
      <c r="D69" s="27" t="s">
        <v>17</v>
      </c>
      <c r="E69" s="29">
        <v>0</v>
      </c>
      <c r="F69" s="29">
        <v>49.3</v>
      </c>
      <c r="G69" s="29">
        <v>0.33</v>
      </c>
      <c r="H69" s="29">
        <v>0.69</v>
      </c>
      <c r="I69" s="29">
        <v>3.5999999999999997E-2</v>
      </c>
      <c r="J69" s="29">
        <v>0.26200000000000001</v>
      </c>
      <c r="K69" s="28">
        <v>23.2917383638</v>
      </c>
      <c r="L69" s="26">
        <f t="shared" si="3"/>
        <v>25.059191168994829</v>
      </c>
      <c r="M69" s="26">
        <f t="shared" si="4"/>
        <v>47</v>
      </c>
      <c r="N69" s="26">
        <f t="shared" si="5"/>
        <v>2.5</v>
      </c>
    </row>
    <row r="70" spans="1:14">
      <c r="A70" s="27" t="s">
        <v>37</v>
      </c>
      <c r="B70" s="27">
        <v>3100</v>
      </c>
      <c r="C70" s="27" t="s">
        <v>36</v>
      </c>
      <c r="D70" s="27" t="s">
        <v>17</v>
      </c>
      <c r="E70" s="29">
        <v>0</v>
      </c>
      <c r="F70" s="29">
        <v>49.3</v>
      </c>
      <c r="G70" s="29">
        <v>0.33</v>
      </c>
      <c r="H70" s="29">
        <v>0.69</v>
      </c>
      <c r="I70" s="29">
        <v>3.5999999999999997E-2</v>
      </c>
      <c r="J70" s="29">
        <v>0.26200000000000001</v>
      </c>
      <c r="K70" s="28">
        <v>22.367843656000002</v>
      </c>
      <c r="L70" s="26">
        <f t="shared" si="3"/>
        <v>24.065188328109162</v>
      </c>
      <c r="M70" s="26">
        <f t="shared" si="4"/>
        <v>45.2</v>
      </c>
      <c r="N70" s="26">
        <f t="shared" si="5"/>
        <v>2.4</v>
      </c>
    </row>
    <row r="71" spans="1:14">
      <c r="A71" s="27" t="s">
        <v>37</v>
      </c>
      <c r="B71" s="27">
        <v>3100</v>
      </c>
      <c r="C71" s="27" t="s">
        <v>36</v>
      </c>
      <c r="D71" s="27" t="s">
        <v>18</v>
      </c>
      <c r="E71" s="29">
        <v>0</v>
      </c>
      <c r="F71" s="29">
        <v>49.3</v>
      </c>
      <c r="G71" s="29">
        <v>0.33</v>
      </c>
      <c r="H71" s="29">
        <v>0.69</v>
      </c>
      <c r="I71" s="29">
        <v>3.5999999999999997E-2</v>
      </c>
      <c r="J71" s="29">
        <v>0.26200000000000001</v>
      </c>
      <c r="K71" s="28">
        <v>6.9152812383622999</v>
      </c>
      <c r="L71" s="26">
        <f t="shared" si="3"/>
        <v>7.4400352533932557</v>
      </c>
      <c r="M71" s="26">
        <f t="shared" si="4"/>
        <v>14</v>
      </c>
      <c r="N71" s="26">
        <f t="shared" si="5"/>
        <v>0.7</v>
      </c>
    </row>
    <row r="72" spans="1:14">
      <c r="A72" s="27" t="s">
        <v>37</v>
      </c>
      <c r="B72" s="27">
        <v>3100</v>
      </c>
      <c r="C72" s="27" t="s">
        <v>36</v>
      </c>
      <c r="D72" s="27" t="s">
        <v>17</v>
      </c>
      <c r="E72" s="29">
        <v>0</v>
      </c>
      <c r="F72" s="29">
        <v>49.3</v>
      </c>
      <c r="G72" s="29">
        <v>0.33</v>
      </c>
      <c r="H72" s="29">
        <v>0.69</v>
      </c>
      <c r="I72" s="29">
        <v>3.5999999999999997E-2</v>
      </c>
      <c r="J72" s="29">
        <v>0.26200000000000001</v>
      </c>
      <c r="K72" s="28">
        <v>3.2134245152321301</v>
      </c>
      <c r="L72" s="26">
        <f t="shared" si="3"/>
        <v>3.4572696110776184</v>
      </c>
      <c r="M72" s="26">
        <f t="shared" si="4"/>
        <v>6.5</v>
      </c>
      <c r="N72" s="26">
        <f t="shared" si="5"/>
        <v>0.3</v>
      </c>
    </row>
    <row r="73" spans="1:14">
      <c r="A73" s="27" t="s">
        <v>37</v>
      </c>
      <c r="B73" s="27">
        <v>3100</v>
      </c>
      <c r="C73" s="27" t="s">
        <v>36</v>
      </c>
      <c r="D73" s="27" t="s">
        <v>38</v>
      </c>
      <c r="E73" s="29">
        <v>0</v>
      </c>
      <c r="F73" s="29">
        <v>49.3</v>
      </c>
      <c r="G73" s="29">
        <v>0.33</v>
      </c>
      <c r="H73" s="29">
        <v>0.69</v>
      </c>
      <c r="I73" s="29">
        <v>3.5999999999999997E-2</v>
      </c>
      <c r="J73" s="29">
        <v>0.26200000000000001</v>
      </c>
      <c r="K73" s="28">
        <v>32.5261286888</v>
      </c>
      <c r="L73" s="26">
        <f t="shared" si="3"/>
        <v>34.994317043624385</v>
      </c>
      <c r="M73" s="26">
        <f t="shared" si="4"/>
        <v>65.7</v>
      </c>
      <c r="N73" s="26">
        <f t="shared" si="5"/>
        <v>3.4</v>
      </c>
    </row>
    <row r="74" spans="1:14">
      <c r="A74" s="27" t="s">
        <v>37</v>
      </c>
      <c r="B74" s="27">
        <v>3100</v>
      </c>
      <c r="C74" s="27" t="s">
        <v>36</v>
      </c>
      <c r="D74" s="27" t="s">
        <v>19</v>
      </c>
      <c r="E74" s="29">
        <v>0</v>
      </c>
      <c r="F74" s="29">
        <v>49.3</v>
      </c>
      <c r="G74" s="29">
        <v>0.33</v>
      </c>
      <c r="H74" s="29">
        <v>0.69</v>
      </c>
      <c r="I74" s="29">
        <v>3.5999999999999997E-2</v>
      </c>
      <c r="J74" s="29">
        <v>0.26200000000000001</v>
      </c>
      <c r="K74" s="28">
        <v>17.5006685894</v>
      </c>
      <c r="L74" s="26">
        <f t="shared" si="3"/>
        <v>18.828676199136584</v>
      </c>
      <c r="M74" s="26">
        <f t="shared" si="4"/>
        <v>35.4</v>
      </c>
      <c r="N74" s="26">
        <f t="shared" si="5"/>
        <v>1.8</v>
      </c>
    </row>
    <row r="75" spans="1:14">
      <c r="A75" s="27" t="s">
        <v>37</v>
      </c>
      <c r="B75" s="27">
        <v>3100</v>
      </c>
      <c r="C75" s="27" t="s">
        <v>36</v>
      </c>
      <c r="D75" s="27" t="s">
        <v>19</v>
      </c>
      <c r="E75" s="29">
        <v>0</v>
      </c>
      <c r="F75" s="29">
        <v>49.3</v>
      </c>
      <c r="G75" s="29">
        <v>0.33</v>
      </c>
      <c r="H75" s="29">
        <v>0.69</v>
      </c>
      <c r="I75" s="29">
        <v>3.5999999999999997E-2</v>
      </c>
      <c r="J75" s="29">
        <v>0.26200000000000001</v>
      </c>
      <c r="K75" s="28">
        <v>22.796219839799999</v>
      </c>
      <c r="L75" s="26">
        <f t="shared" si="3"/>
        <v>24.526071088958499</v>
      </c>
      <c r="M75" s="26">
        <f t="shared" si="4"/>
        <v>46</v>
      </c>
      <c r="N75" s="26">
        <f t="shared" si="5"/>
        <v>2.4</v>
      </c>
    </row>
    <row r="76" spans="1:14">
      <c r="A76" s="27" t="s">
        <v>37</v>
      </c>
      <c r="B76" s="27">
        <v>3100</v>
      </c>
      <c r="C76" s="27" t="s">
        <v>36</v>
      </c>
      <c r="D76" s="27" t="s">
        <v>17</v>
      </c>
      <c r="E76" s="29">
        <v>0</v>
      </c>
      <c r="F76" s="29">
        <v>49.3</v>
      </c>
      <c r="G76" s="29">
        <v>0.33</v>
      </c>
      <c r="H76" s="29">
        <v>0.69</v>
      </c>
      <c r="I76" s="29">
        <v>3.5999999999999997E-2</v>
      </c>
      <c r="J76" s="29">
        <v>0.26200000000000001</v>
      </c>
      <c r="K76" s="28">
        <v>269.07363748199998</v>
      </c>
      <c r="L76" s="26">
        <f t="shared" si="3"/>
        <v>289.49181958345599</v>
      </c>
      <c r="M76" s="26">
        <f t="shared" si="4"/>
        <v>543.5</v>
      </c>
      <c r="N76" s="26">
        <f t="shared" si="5"/>
        <v>28.4</v>
      </c>
    </row>
    <row r="77" spans="1:14">
      <c r="A77" s="27" t="s">
        <v>37</v>
      </c>
      <c r="B77" s="27">
        <v>3100</v>
      </c>
      <c r="C77" s="27" t="s">
        <v>36</v>
      </c>
      <c r="D77" s="27" t="s">
        <v>17</v>
      </c>
      <c r="E77" s="29">
        <v>0</v>
      </c>
      <c r="F77" s="29">
        <v>49.3</v>
      </c>
      <c r="G77" s="29">
        <v>0.33</v>
      </c>
      <c r="H77" s="29">
        <v>0.69</v>
      </c>
      <c r="I77" s="29">
        <v>3.5999999999999997E-2</v>
      </c>
      <c r="J77" s="29">
        <v>0.26200000000000001</v>
      </c>
      <c r="K77" s="28">
        <v>81.575042389000004</v>
      </c>
      <c r="L77" s="26">
        <f t="shared" si="3"/>
        <v>87.765221724365077</v>
      </c>
      <c r="M77" s="26">
        <f t="shared" si="4"/>
        <v>164.8</v>
      </c>
      <c r="N77" s="26">
        <f t="shared" si="5"/>
        <v>8.6</v>
      </c>
    </row>
    <row r="78" spans="1:14">
      <c r="A78" s="27" t="s">
        <v>37</v>
      </c>
      <c r="B78" s="27">
        <v>3100</v>
      </c>
      <c r="C78" s="27" t="s">
        <v>36</v>
      </c>
      <c r="D78" s="27" t="s">
        <v>17</v>
      </c>
      <c r="E78" s="29">
        <v>0</v>
      </c>
      <c r="F78" s="29">
        <v>49.3</v>
      </c>
      <c r="G78" s="29">
        <v>0.33</v>
      </c>
      <c r="H78" s="29">
        <v>0.69</v>
      </c>
      <c r="I78" s="29">
        <v>3.5999999999999997E-2</v>
      </c>
      <c r="J78" s="29">
        <v>0.26200000000000001</v>
      </c>
      <c r="K78" s="28">
        <v>5.2825587456841196</v>
      </c>
      <c r="L78" s="26">
        <f t="shared" si="3"/>
        <v>5.6834164716225537</v>
      </c>
      <c r="M78" s="26">
        <f t="shared" si="4"/>
        <v>10.7</v>
      </c>
      <c r="N78" s="26">
        <f t="shared" si="5"/>
        <v>0.6</v>
      </c>
    </row>
    <row r="79" spans="1:14">
      <c r="A79" s="27" t="s">
        <v>37</v>
      </c>
      <c r="B79" s="27">
        <v>3100</v>
      </c>
      <c r="C79" s="27" t="s">
        <v>36</v>
      </c>
      <c r="D79" s="27" t="s">
        <v>17</v>
      </c>
      <c r="E79" s="29">
        <v>0</v>
      </c>
      <c r="F79" s="29">
        <v>49.3</v>
      </c>
      <c r="G79" s="29">
        <v>0.33</v>
      </c>
      <c r="H79" s="29">
        <v>0.69</v>
      </c>
      <c r="I79" s="29">
        <v>3.5999999999999997E-2</v>
      </c>
      <c r="J79" s="29">
        <v>0.26200000000000001</v>
      </c>
      <c r="K79" s="28">
        <v>16.9878030705</v>
      </c>
      <c r="L79" s="26">
        <f t="shared" si="3"/>
        <v>18.276892777849522</v>
      </c>
      <c r="M79" s="26">
        <f t="shared" si="4"/>
        <v>34.299999999999997</v>
      </c>
      <c r="N79" s="26">
        <f t="shared" si="5"/>
        <v>1.8</v>
      </c>
    </row>
    <row r="80" spans="1:14">
      <c r="A80" s="27" t="s">
        <v>37</v>
      </c>
      <c r="B80" s="27">
        <v>3100</v>
      </c>
      <c r="C80" s="27" t="s">
        <v>36</v>
      </c>
      <c r="D80" s="27" t="s">
        <v>17</v>
      </c>
      <c r="E80" s="29">
        <v>0</v>
      </c>
      <c r="F80" s="29">
        <v>49.3</v>
      </c>
      <c r="G80" s="29">
        <v>0.33</v>
      </c>
      <c r="H80" s="29">
        <v>0.69</v>
      </c>
      <c r="I80" s="29">
        <v>3.5999999999999997E-2</v>
      </c>
      <c r="J80" s="29">
        <v>0.26200000000000001</v>
      </c>
      <c r="K80" s="28">
        <v>8.4644879057367906</v>
      </c>
      <c r="L80" s="26">
        <f t="shared" si="3"/>
        <v>9.1068007576097916</v>
      </c>
      <c r="M80" s="26">
        <f t="shared" si="4"/>
        <v>17.100000000000001</v>
      </c>
      <c r="N80" s="26">
        <f t="shared" si="5"/>
        <v>0.9</v>
      </c>
    </row>
    <row r="81" spans="1:14">
      <c r="A81" s="27" t="s">
        <v>37</v>
      </c>
      <c r="B81" s="27">
        <v>3100</v>
      </c>
      <c r="C81" s="27" t="s">
        <v>36</v>
      </c>
      <c r="D81" s="27" t="s">
        <v>17</v>
      </c>
      <c r="E81" s="29">
        <v>0</v>
      </c>
      <c r="F81" s="29">
        <v>49.3</v>
      </c>
      <c r="G81" s="29">
        <v>0.33</v>
      </c>
      <c r="H81" s="29">
        <v>0.69</v>
      </c>
      <c r="I81" s="29">
        <v>3.5999999999999997E-2</v>
      </c>
      <c r="J81" s="29">
        <v>0.26200000000000001</v>
      </c>
      <c r="K81" s="28">
        <v>11.9859190786</v>
      </c>
      <c r="L81" s="26">
        <f t="shared" si="3"/>
        <v>12.895449572521175</v>
      </c>
      <c r="M81" s="26">
        <f t="shared" si="4"/>
        <v>24.2</v>
      </c>
      <c r="N81" s="26">
        <f t="shared" si="5"/>
        <v>1.3</v>
      </c>
    </row>
    <row r="82" spans="1:14">
      <c r="A82" s="27" t="s">
        <v>37</v>
      </c>
      <c r="B82" s="27">
        <v>3100</v>
      </c>
      <c r="C82" s="27" t="s">
        <v>36</v>
      </c>
      <c r="D82" s="27" t="s">
        <v>17</v>
      </c>
      <c r="E82" s="29">
        <v>0</v>
      </c>
      <c r="F82" s="29">
        <v>49.3</v>
      </c>
      <c r="G82" s="29">
        <v>0.33</v>
      </c>
      <c r="H82" s="29">
        <v>0.69</v>
      </c>
      <c r="I82" s="29">
        <v>3.5999999999999997E-2</v>
      </c>
      <c r="J82" s="29">
        <v>0.26200000000000001</v>
      </c>
      <c r="K82" s="28">
        <v>17.434505848299999</v>
      </c>
      <c r="L82" s="26">
        <f t="shared" si="3"/>
        <v>18.757492814213009</v>
      </c>
      <c r="M82" s="26">
        <f t="shared" si="4"/>
        <v>35.200000000000003</v>
      </c>
      <c r="N82" s="26">
        <f t="shared" si="5"/>
        <v>1.8</v>
      </c>
    </row>
    <row r="83" spans="1:14">
      <c r="A83" s="27" t="s">
        <v>37</v>
      </c>
      <c r="B83" s="27">
        <v>3100</v>
      </c>
      <c r="C83" s="27" t="s">
        <v>36</v>
      </c>
      <c r="D83" s="27" t="s">
        <v>39</v>
      </c>
      <c r="E83" s="29">
        <v>0</v>
      </c>
      <c r="F83" s="29">
        <v>49.3</v>
      </c>
      <c r="G83" s="29">
        <v>0.33</v>
      </c>
      <c r="H83" s="29">
        <v>0.69</v>
      </c>
      <c r="I83" s="29">
        <v>3.5999999999999997E-2</v>
      </c>
      <c r="J83" s="29">
        <v>0.26200000000000001</v>
      </c>
      <c r="K83" s="28">
        <v>8.1615366259383997</v>
      </c>
      <c r="L83" s="26">
        <f t="shared" si="3"/>
        <v>8.7808605501086401</v>
      </c>
      <c r="M83" s="26">
        <f t="shared" si="4"/>
        <v>16.5</v>
      </c>
      <c r="N83" s="26">
        <f t="shared" si="5"/>
        <v>0.9</v>
      </c>
    </row>
    <row r="84" spans="1:14">
      <c r="A84" s="27" t="s">
        <v>37</v>
      </c>
      <c r="B84" s="27">
        <v>3100</v>
      </c>
      <c r="C84" s="27" t="s">
        <v>36</v>
      </c>
      <c r="D84" s="27" t="s">
        <v>39</v>
      </c>
      <c r="E84" s="29">
        <v>0</v>
      </c>
      <c r="F84" s="29">
        <v>49.3</v>
      </c>
      <c r="G84" s="29">
        <v>0.33</v>
      </c>
      <c r="H84" s="29">
        <v>0.69</v>
      </c>
      <c r="I84" s="29">
        <v>3.5999999999999997E-2</v>
      </c>
      <c r="J84" s="29">
        <v>0.26200000000000001</v>
      </c>
      <c r="K84" s="28">
        <v>10.865420715899999</v>
      </c>
      <c r="L84" s="26">
        <f t="shared" si="3"/>
        <v>11.689924152439819</v>
      </c>
      <c r="M84" s="26">
        <f t="shared" si="4"/>
        <v>21.9</v>
      </c>
      <c r="N84" s="26">
        <f t="shared" si="5"/>
        <v>1.1000000000000001</v>
      </c>
    </row>
    <row r="85" spans="1:14">
      <c r="A85" s="27" t="s">
        <v>37</v>
      </c>
      <c r="B85" s="27">
        <v>3100</v>
      </c>
      <c r="C85" s="27" t="s">
        <v>36</v>
      </c>
      <c r="D85" s="27" t="s">
        <v>38</v>
      </c>
      <c r="E85" s="29">
        <v>0</v>
      </c>
      <c r="F85" s="29">
        <v>49.3</v>
      </c>
      <c r="G85" s="29">
        <v>0.33</v>
      </c>
      <c r="H85" s="29">
        <v>0.69</v>
      </c>
      <c r="I85" s="29">
        <v>3.5999999999999997E-2</v>
      </c>
      <c r="J85" s="29">
        <v>0.26200000000000001</v>
      </c>
      <c r="K85" s="28">
        <v>21.163967107000001</v>
      </c>
      <c r="L85" s="26">
        <f t="shared" si="3"/>
        <v>22.769957713972261</v>
      </c>
      <c r="M85" s="26">
        <f t="shared" si="4"/>
        <v>42.8</v>
      </c>
      <c r="N85" s="26">
        <f t="shared" si="5"/>
        <v>2.2000000000000002</v>
      </c>
    </row>
    <row r="86" spans="1:14">
      <c r="A86" s="27" t="s">
        <v>37</v>
      </c>
      <c r="B86" s="27">
        <v>3100</v>
      </c>
      <c r="C86" s="27" t="s">
        <v>36</v>
      </c>
      <c r="D86" s="27" t="s">
        <v>17</v>
      </c>
      <c r="E86" s="29">
        <v>0</v>
      </c>
      <c r="F86" s="29">
        <v>49.3</v>
      </c>
      <c r="G86" s="29">
        <v>0.33</v>
      </c>
      <c r="H86" s="29">
        <v>0.69</v>
      </c>
      <c r="I86" s="29">
        <v>3.5999999999999997E-2</v>
      </c>
      <c r="J86" s="29">
        <v>0.26200000000000001</v>
      </c>
      <c r="K86" s="28">
        <v>87.110560646500005</v>
      </c>
      <c r="L86" s="26">
        <f t="shared" si="3"/>
        <v>93.720793097678538</v>
      </c>
      <c r="M86" s="26">
        <f t="shared" si="4"/>
        <v>176</v>
      </c>
      <c r="N86" s="26">
        <f t="shared" si="5"/>
        <v>9.1999999999999993</v>
      </c>
    </row>
    <row r="87" spans="1:14">
      <c r="A87" s="27" t="s">
        <v>37</v>
      </c>
      <c r="B87" s="27">
        <v>3100</v>
      </c>
      <c r="C87" s="27" t="s">
        <v>36</v>
      </c>
      <c r="D87" s="27" t="s">
        <v>17</v>
      </c>
      <c r="E87" s="29">
        <v>0</v>
      </c>
      <c r="F87" s="29">
        <v>49.3</v>
      </c>
      <c r="G87" s="29">
        <v>0.33</v>
      </c>
      <c r="H87" s="29">
        <v>0.69</v>
      </c>
      <c r="I87" s="29">
        <v>3.5999999999999997E-2</v>
      </c>
      <c r="J87" s="29">
        <v>0.26200000000000001</v>
      </c>
      <c r="K87" s="28">
        <v>3.1805693505041202</v>
      </c>
      <c r="L87" s="26">
        <f t="shared" si="3"/>
        <v>3.4219212896707623</v>
      </c>
      <c r="M87" s="26">
        <f t="shared" si="4"/>
        <v>6.4</v>
      </c>
      <c r="N87" s="26">
        <f t="shared" si="5"/>
        <v>0.3</v>
      </c>
    </row>
    <row r="88" spans="1:14">
      <c r="A88" s="27" t="s">
        <v>37</v>
      </c>
      <c r="B88" s="27">
        <v>3100</v>
      </c>
      <c r="C88" s="27" t="s">
        <v>36</v>
      </c>
      <c r="D88" s="27" t="s">
        <v>19</v>
      </c>
      <c r="E88" s="29">
        <v>0</v>
      </c>
      <c r="F88" s="29">
        <v>49.3</v>
      </c>
      <c r="G88" s="29">
        <v>0.33</v>
      </c>
      <c r="H88" s="29">
        <v>0.69</v>
      </c>
      <c r="I88" s="29">
        <v>3.5999999999999997E-2</v>
      </c>
      <c r="J88" s="29">
        <v>0.26200000000000001</v>
      </c>
      <c r="K88" s="28">
        <v>11.1124376834</v>
      </c>
      <c r="L88" s="26">
        <f t="shared" si="3"/>
        <v>11.955685570238863</v>
      </c>
      <c r="M88" s="26">
        <f t="shared" si="4"/>
        <v>22.4</v>
      </c>
      <c r="N88" s="26">
        <f t="shared" si="5"/>
        <v>1.2</v>
      </c>
    </row>
    <row r="89" spans="1:14">
      <c r="A89" s="27" t="s">
        <v>37</v>
      </c>
      <c r="B89" s="27">
        <v>3100</v>
      </c>
      <c r="C89" s="27" t="s">
        <v>36</v>
      </c>
      <c r="D89" s="27" t="s">
        <v>17</v>
      </c>
      <c r="E89" s="29">
        <v>0</v>
      </c>
      <c r="F89" s="29">
        <v>49.3</v>
      </c>
      <c r="G89" s="29">
        <v>0.33</v>
      </c>
      <c r="H89" s="29">
        <v>0.69</v>
      </c>
      <c r="I89" s="29">
        <v>3.5999999999999997E-2</v>
      </c>
      <c r="J89" s="29">
        <v>0.26200000000000001</v>
      </c>
      <c r="K89" s="28">
        <v>44.381543277900001</v>
      </c>
      <c r="L89" s="26">
        <f t="shared" si="3"/>
        <v>47.7493590218427</v>
      </c>
      <c r="M89" s="26">
        <f t="shared" si="4"/>
        <v>89.6</v>
      </c>
      <c r="N89" s="26">
        <f t="shared" si="5"/>
        <v>4.7</v>
      </c>
    </row>
    <row r="90" spans="1:14">
      <c r="A90" s="27" t="s">
        <v>37</v>
      </c>
      <c r="B90" s="27">
        <v>3100</v>
      </c>
      <c r="C90" s="27" t="s">
        <v>36</v>
      </c>
      <c r="D90" s="27" t="s">
        <v>38</v>
      </c>
      <c r="E90" s="29">
        <v>0</v>
      </c>
      <c r="F90" s="29">
        <v>49.3</v>
      </c>
      <c r="G90" s="29">
        <v>0.33</v>
      </c>
      <c r="H90" s="29">
        <v>0.69</v>
      </c>
      <c r="I90" s="29">
        <v>3.5999999999999997E-2</v>
      </c>
      <c r="J90" s="29">
        <v>0.26200000000000001</v>
      </c>
      <c r="K90" s="28">
        <v>13.4055803173</v>
      </c>
      <c r="L90" s="26">
        <f t="shared" si="3"/>
        <v>14.422839319912754</v>
      </c>
      <c r="M90" s="26">
        <f t="shared" si="4"/>
        <v>27.1</v>
      </c>
      <c r="N90" s="26">
        <f t="shared" si="5"/>
        <v>1.4</v>
      </c>
    </row>
    <row r="91" spans="1:14">
      <c r="A91" s="27" t="s">
        <v>37</v>
      </c>
      <c r="B91" s="27">
        <v>3100</v>
      </c>
      <c r="C91" s="27" t="s">
        <v>36</v>
      </c>
      <c r="D91" s="27" t="s">
        <v>17</v>
      </c>
      <c r="E91" s="29">
        <v>0</v>
      </c>
      <c r="F91" s="29">
        <v>49.3</v>
      </c>
      <c r="G91" s="29">
        <v>0.33</v>
      </c>
      <c r="H91" s="29">
        <v>0.69</v>
      </c>
      <c r="I91" s="29">
        <v>3.5999999999999997E-2</v>
      </c>
      <c r="J91" s="29">
        <v>0.26200000000000001</v>
      </c>
      <c r="K91" s="28">
        <v>6.2272628297165102</v>
      </c>
      <c r="L91" s="26">
        <f t="shared" si="3"/>
        <v>6.6998077718395956</v>
      </c>
      <c r="M91" s="26">
        <f t="shared" si="4"/>
        <v>12.6</v>
      </c>
      <c r="N91" s="26">
        <f t="shared" si="5"/>
        <v>0.7</v>
      </c>
    </row>
    <row r="92" spans="1:14">
      <c r="A92" s="27" t="s">
        <v>37</v>
      </c>
      <c r="B92" s="27">
        <v>3100</v>
      </c>
      <c r="C92" s="27" t="s">
        <v>36</v>
      </c>
      <c r="D92" s="27" t="s">
        <v>17</v>
      </c>
      <c r="E92" s="29">
        <v>0</v>
      </c>
      <c r="F92" s="29">
        <v>49.3</v>
      </c>
      <c r="G92" s="29">
        <v>0.33</v>
      </c>
      <c r="H92" s="29">
        <v>0.69</v>
      </c>
      <c r="I92" s="29">
        <v>3.5999999999999997E-2</v>
      </c>
      <c r="J92" s="29">
        <v>0.26200000000000001</v>
      </c>
      <c r="K92" s="28">
        <v>2.22362756447624</v>
      </c>
      <c r="L92" s="26">
        <f t="shared" si="3"/>
        <v>2.3923636508582815</v>
      </c>
      <c r="M92" s="26">
        <f t="shared" si="4"/>
        <v>4.5</v>
      </c>
      <c r="N92" s="26">
        <f t="shared" si="5"/>
        <v>0.2</v>
      </c>
    </row>
    <row r="93" spans="1:14">
      <c r="A93" s="27" t="s">
        <v>37</v>
      </c>
      <c r="B93" s="27">
        <v>3100</v>
      </c>
      <c r="C93" s="27" t="s">
        <v>36</v>
      </c>
      <c r="D93" s="27" t="s">
        <v>17</v>
      </c>
      <c r="E93" s="29">
        <v>0</v>
      </c>
      <c r="F93" s="29">
        <v>49.3</v>
      </c>
      <c r="G93" s="29">
        <v>0.33</v>
      </c>
      <c r="H93" s="29">
        <v>0.69</v>
      </c>
      <c r="I93" s="29">
        <v>3.5999999999999997E-2</v>
      </c>
      <c r="J93" s="29">
        <v>0.26200000000000001</v>
      </c>
      <c r="K93" s="28">
        <v>37.714405516100001</v>
      </c>
      <c r="L93" s="26">
        <f t="shared" si="3"/>
        <v>40.576297178479599</v>
      </c>
      <c r="M93" s="26">
        <f t="shared" si="4"/>
        <v>76.2</v>
      </c>
      <c r="N93" s="26">
        <f t="shared" si="5"/>
        <v>4</v>
      </c>
    </row>
    <row r="94" spans="1:14">
      <c r="A94" s="27" t="s">
        <v>37</v>
      </c>
      <c r="B94" s="27">
        <v>3100</v>
      </c>
      <c r="C94" s="27" t="s">
        <v>36</v>
      </c>
      <c r="D94" s="27" t="s">
        <v>17</v>
      </c>
      <c r="E94" s="29">
        <v>0</v>
      </c>
      <c r="F94" s="29">
        <v>49.3</v>
      </c>
      <c r="G94" s="29">
        <v>0.33</v>
      </c>
      <c r="H94" s="29">
        <v>0.69</v>
      </c>
      <c r="I94" s="29">
        <v>3.5999999999999997E-2</v>
      </c>
      <c r="J94" s="29">
        <v>0.26200000000000001</v>
      </c>
      <c r="K94" s="28">
        <v>75.840047975700003</v>
      </c>
      <c r="L94" s="26">
        <f t="shared" si="3"/>
        <v>81.595037296252031</v>
      </c>
      <c r="M94" s="26">
        <f t="shared" si="4"/>
        <v>153.19999999999999</v>
      </c>
      <c r="N94" s="26">
        <f t="shared" si="5"/>
        <v>8</v>
      </c>
    </row>
    <row r="95" spans="1:14">
      <c r="A95" s="27" t="s">
        <v>37</v>
      </c>
      <c r="B95" s="27">
        <v>3100</v>
      </c>
      <c r="C95" s="27" t="s">
        <v>36</v>
      </c>
      <c r="D95" s="27" t="s">
        <v>17</v>
      </c>
      <c r="E95" s="29">
        <v>0</v>
      </c>
      <c r="F95" s="29">
        <v>49.3</v>
      </c>
      <c r="G95" s="29">
        <v>0.33</v>
      </c>
      <c r="H95" s="29">
        <v>0.69</v>
      </c>
      <c r="I95" s="29">
        <v>3.5999999999999997E-2</v>
      </c>
      <c r="J95" s="29">
        <v>0.26200000000000001</v>
      </c>
      <c r="K95" s="28">
        <v>1.8402853350844399</v>
      </c>
      <c r="L95" s="26">
        <f t="shared" si="3"/>
        <v>1.9799321672379862</v>
      </c>
      <c r="M95" s="26">
        <f t="shared" si="4"/>
        <v>3.7</v>
      </c>
      <c r="N95" s="26">
        <f t="shared" si="5"/>
        <v>0.2</v>
      </c>
    </row>
    <row r="96" spans="1:14">
      <c r="A96" s="27" t="s">
        <v>37</v>
      </c>
      <c r="B96" s="27">
        <v>3100</v>
      </c>
      <c r="C96" s="27" t="s">
        <v>36</v>
      </c>
      <c r="D96" s="27" t="s">
        <v>17</v>
      </c>
      <c r="E96" s="29">
        <v>0</v>
      </c>
      <c r="F96" s="29">
        <v>49.3</v>
      </c>
      <c r="G96" s="29">
        <v>0.33</v>
      </c>
      <c r="H96" s="29">
        <v>0.69</v>
      </c>
      <c r="I96" s="29">
        <v>3.5999999999999997E-2</v>
      </c>
      <c r="J96" s="29">
        <v>0.26200000000000001</v>
      </c>
      <c r="K96" s="28">
        <v>10.817556210899999</v>
      </c>
      <c r="L96" s="26">
        <f t="shared" si="3"/>
        <v>11.638427533240776</v>
      </c>
      <c r="M96" s="26">
        <f t="shared" si="4"/>
        <v>21.9</v>
      </c>
      <c r="N96" s="26">
        <f t="shared" si="5"/>
        <v>1.1000000000000001</v>
      </c>
    </row>
    <row r="97" spans="1:14">
      <c r="A97" s="27" t="s">
        <v>37</v>
      </c>
      <c r="B97" s="27">
        <v>3100</v>
      </c>
      <c r="C97" s="27" t="s">
        <v>36</v>
      </c>
      <c r="D97" s="27" t="s">
        <v>17</v>
      </c>
      <c r="E97" s="29">
        <v>0</v>
      </c>
      <c r="F97" s="29">
        <v>49.3</v>
      </c>
      <c r="G97" s="29">
        <v>0.33</v>
      </c>
      <c r="H97" s="29">
        <v>0.69</v>
      </c>
      <c r="I97" s="29">
        <v>3.5999999999999997E-2</v>
      </c>
      <c r="J97" s="29">
        <v>0.26200000000000001</v>
      </c>
      <c r="K97" s="28">
        <v>62.198827155700002</v>
      </c>
      <c r="L97" s="26">
        <f t="shared" si="3"/>
        <v>66.918676306462771</v>
      </c>
      <c r="M97" s="26">
        <f t="shared" si="4"/>
        <v>125.6</v>
      </c>
      <c r="N97" s="26">
        <f t="shared" si="5"/>
        <v>6.6</v>
      </c>
    </row>
    <row r="98" spans="1:14">
      <c r="A98" s="27" t="s">
        <v>37</v>
      </c>
      <c r="B98" s="27">
        <v>3100</v>
      </c>
      <c r="C98" s="27" t="s">
        <v>36</v>
      </c>
      <c r="D98" s="27" t="s">
        <v>17</v>
      </c>
      <c r="E98" s="29">
        <v>0</v>
      </c>
      <c r="F98" s="29">
        <v>49.3</v>
      </c>
      <c r="G98" s="29">
        <v>0.33</v>
      </c>
      <c r="H98" s="29">
        <v>0.69</v>
      </c>
      <c r="I98" s="29">
        <v>3.5999999999999997E-2</v>
      </c>
      <c r="J98" s="29">
        <v>0.26200000000000001</v>
      </c>
      <c r="K98" s="28">
        <v>9.7290960059029707</v>
      </c>
      <c r="L98" s="26">
        <f t="shared" si="3"/>
        <v>10.467371430392907</v>
      </c>
      <c r="M98" s="26">
        <f t="shared" si="4"/>
        <v>19.7</v>
      </c>
      <c r="N98" s="26">
        <f t="shared" si="5"/>
        <v>1</v>
      </c>
    </row>
    <row r="99" spans="1:14">
      <c r="A99" s="27" t="s">
        <v>37</v>
      </c>
      <c r="B99" s="27">
        <v>3100</v>
      </c>
      <c r="C99" s="27" t="s">
        <v>36</v>
      </c>
      <c r="D99" s="27" t="s">
        <v>17</v>
      </c>
      <c r="E99" s="29">
        <v>0</v>
      </c>
      <c r="F99" s="29">
        <v>49.3</v>
      </c>
      <c r="G99" s="29">
        <v>0.33</v>
      </c>
      <c r="H99" s="29">
        <v>0.69</v>
      </c>
      <c r="I99" s="29">
        <v>3.5999999999999997E-2</v>
      </c>
      <c r="J99" s="29">
        <v>0.26200000000000001</v>
      </c>
      <c r="K99" s="28">
        <v>22.604357868899999</v>
      </c>
      <c r="L99" s="26">
        <f t="shared" si="3"/>
        <v>24.319650008155207</v>
      </c>
      <c r="M99" s="26">
        <f t="shared" si="4"/>
        <v>45.7</v>
      </c>
      <c r="N99" s="26">
        <f t="shared" si="5"/>
        <v>2.4</v>
      </c>
    </row>
    <row r="100" spans="1:14">
      <c r="A100" s="27" t="s">
        <v>37</v>
      </c>
      <c r="B100" s="27">
        <v>3100</v>
      </c>
      <c r="C100" s="27" t="s">
        <v>36</v>
      </c>
      <c r="D100" s="27" t="s">
        <v>17</v>
      </c>
      <c r="E100" s="29">
        <v>0</v>
      </c>
      <c r="F100" s="29">
        <v>49.3</v>
      </c>
      <c r="G100" s="29">
        <v>0.33</v>
      </c>
      <c r="H100" s="29">
        <v>0.69</v>
      </c>
      <c r="I100" s="29">
        <v>3.5999999999999997E-2</v>
      </c>
      <c r="J100" s="29">
        <v>0.26200000000000001</v>
      </c>
      <c r="K100" s="28">
        <v>19.450327876500001</v>
      </c>
      <c r="L100" s="26">
        <f t="shared" si="3"/>
        <v>20.926281969334418</v>
      </c>
      <c r="M100" s="26">
        <f t="shared" si="4"/>
        <v>39.299999999999997</v>
      </c>
      <c r="N100" s="26">
        <f t="shared" si="5"/>
        <v>2</v>
      </c>
    </row>
    <row r="101" spans="1:14">
      <c r="A101" s="27" t="s">
        <v>37</v>
      </c>
      <c r="B101" s="27">
        <v>3100</v>
      </c>
      <c r="C101" s="27" t="s">
        <v>36</v>
      </c>
      <c r="D101" s="27" t="s">
        <v>17</v>
      </c>
      <c r="E101" s="29">
        <v>0</v>
      </c>
      <c r="F101" s="29">
        <v>49.3</v>
      </c>
      <c r="G101" s="29">
        <v>0.33</v>
      </c>
      <c r="H101" s="29">
        <v>0.69</v>
      </c>
      <c r="I101" s="29">
        <v>3.5999999999999997E-2</v>
      </c>
      <c r="J101" s="29">
        <v>0.26200000000000001</v>
      </c>
      <c r="K101" s="28">
        <v>10.295823284900001</v>
      </c>
      <c r="L101" s="26">
        <f t="shared" si="3"/>
        <v>11.077103817183888</v>
      </c>
      <c r="M101" s="26">
        <f t="shared" si="4"/>
        <v>20.8</v>
      </c>
      <c r="N101" s="26">
        <f t="shared" si="5"/>
        <v>1.1000000000000001</v>
      </c>
    </row>
    <row r="102" spans="1:14">
      <c r="A102" s="27" t="s">
        <v>37</v>
      </c>
      <c r="B102" s="27">
        <v>3100</v>
      </c>
      <c r="C102" s="27" t="s">
        <v>36</v>
      </c>
      <c r="D102" s="27" t="s">
        <v>19</v>
      </c>
      <c r="E102" s="29">
        <v>0</v>
      </c>
      <c r="F102" s="29">
        <v>49.3</v>
      </c>
      <c r="G102" s="29">
        <v>0.33</v>
      </c>
      <c r="H102" s="29">
        <v>0.69</v>
      </c>
      <c r="I102" s="29">
        <v>3.5999999999999997E-2</v>
      </c>
      <c r="J102" s="29">
        <v>0.26200000000000001</v>
      </c>
      <c r="K102" s="28">
        <v>7.5027568484567997</v>
      </c>
      <c r="L102" s="26">
        <f t="shared" si="3"/>
        <v>8.0720904220774585</v>
      </c>
      <c r="M102" s="26">
        <f t="shared" si="4"/>
        <v>15.2</v>
      </c>
      <c r="N102" s="26">
        <f t="shared" si="5"/>
        <v>0.8</v>
      </c>
    </row>
    <row r="103" spans="1:14">
      <c r="A103" s="27" t="s">
        <v>37</v>
      </c>
      <c r="B103" s="27">
        <v>3100</v>
      </c>
      <c r="C103" s="27" t="s">
        <v>36</v>
      </c>
      <c r="D103" s="27" t="s">
        <v>17</v>
      </c>
      <c r="E103" s="29">
        <v>0</v>
      </c>
      <c r="F103" s="29">
        <v>49.3</v>
      </c>
      <c r="G103" s="29">
        <v>0.33</v>
      </c>
      <c r="H103" s="29">
        <v>0.69</v>
      </c>
      <c r="I103" s="29">
        <v>3.5999999999999997E-2</v>
      </c>
      <c r="J103" s="29">
        <v>0.26200000000000001</v>
      </c>
      <c r="K103" s="28">
        <v>30.936791951099998</v>
      </c>
      <c r="L103" s="26">
        <f t="shared" si="3"/>
        <v>33.28437626892331</v>
      </c>
      <c r="M103" s="26">
        <f t="shared" si="4"/>
        <v>62.5</v>
      </c>
      <c r="N103" s="26">
        <f t="shared" si="5"/>
        <v>3.3</v>
      </c>
    </row>
    <row r="104" spans="1:14">
      <c r="A104" s="27" t="s">
        <v>37</v>
      </c>
      <c r="B104" s="27">
        <v>3100</v>
      </c>
      <c r="C104" s="27" t="s">
        <v>36</v>
      </c>
      <c r="D104" s="27" t="s">
        <v>17</v>
      </c>
      <c r="E104" s="29">
        <v>0</v>
      </c>
      <c r="F104" s="29">
        <v>49.3</v>
      </c>
      <c r="G104" s="29">
        <v>0.33</v>
      </c>
      <c r="H104" s="29">
        <v>0.69</v>
      </c>
      <c r="I104" s="29">
        <v>3.5999999999999997E-2</v>
      </c>
      <c r="J104" s="29">
        <v>0.26200000000000001</v>
      </c>
      <c r="K104" s="28">
        <v>2.1374498728614899</v>
      </c>
      <c r="L104" s="26">
        <f t="shared" si="3"/>
        <v>2.2996465159263062</v>
      </c>
      <c r="M104" s="26">
        <f t="shared" si="4"/>
        <v>4.3</v>
      </c>
      <c r="N104" s="26">
        <f t="shared" si="5"/>
        <v>0.2</v>
      </c>
    </row>
    <row r="105" spans="1:14">
      <c r="A105" s="27" t="s">
        <v>37</v>
      </c>
      <c r="B105" s="27">
        <v>3100</v>
      </c>
      <c r="C105" s="27" t="s">
        <v>36</v>
      </c>
      <c r="D105" s="27" t="s">
        <v>17</v>
      </c>
      <c r="E105" s="29">
        <v>0</v>
      </c>
      <c r="F105" s="29">
        <v>49.3</v>
      </c>
      <c r="G105" s="29">
        <v>0.33</v>
      </c>
      <c r="H105" s="29">
        <v>0.69</v>
      </c>
      <c r="I105" s="29">
        <v>3.5999999999999997E-2</v>
      </c>
      <c r="J105" s="29">
        <v>0.26200000000000001</v>
      </c>
      <c r="K105" s="28">
        <v>2.1750104144567701</v>
      </c>
      <c r="L105" s="26">
        <f t="shared" si="3"/>
        <v>2.3400572734895966</v>
      </c>
      <c r="M105" s="26">
        <f t="shared" si="4"/>
        <v>4.4000000000000004</v>
      </c>
      <c r="N105" s="26">
        <f t="shared" si="5"/>
        <v>0.2</v>
      </c>
    </row>
    <row r="106" spans="1:14">
      <c r="A106" s="27" t="s">
        <v>37</v>
      </c>
      <c r="B106" s="27">
        <v>3100</v>
      </c>
      <c r="C106" s="27" t="s">
        <v>36</v>
      </c>
      <c r="D106" s="27" t="s">
        <v>17</v>
      </c>
      <c r="E106" s="29">
        <v>0</v>
      </c>
      <c r="F106" s="29">
        <v>49.3</v>
      </c>
      <c r="G106" s="29">
        <v>0.33</v>
      </c>
      <c r="H106" s="29">
        <v>0.69</v>
      </c>
      <c r="I106" s="29">
        <v>3.5999999999999997E-2</v>
      </c>
      <c r="J106" s="29">
        <v>0.26200000000000001</v>
      </c>
      <c r="K106" s="28">
        <v>15.033969861299999</v>
      </c>
      <c r="L106" s="26">
        <f t="shared" si="3"/>
        <v>16.174796354777492</v>
      </c>
      <c r="M106" s="26">
        <f t="shared" si="4"/>
        <v>30.4</v>
      </c>
      <c r="N106" s="26">
        <f t="shared" si="5"/>
        <v>1.6</v>
      </c>
    </row>
    <row r="107" spans="1:14">
      <c r="A107" s="27" t="s">
        <v>37</v>
      </c>
      <c r="B107" s="27">
        <v>3100</v>
      </c>
      <c r="C107" s="27" t="s">
        <v>36</v>
      </c>
      <c r="D107" s="27" t="s">
        <v>39</v>
      </c>
      <c r="E107" s="29">
        <v>0</v>
      </c>
      <c r="F107" s="29">
        <v>49.3</v>
      </c>
      <c r="G107" s="29">
        <v>0.33</v>
      </c>
      <c r="H107" s="29">
        <v>0.69</v>
      </c>
      <c r="I107" s="29">
        <v>3.5999999999999997E-2</v>
      </c>
      <c r="J107" s="29">
        <v>0.26200000000000001</v>
      </c>
      <c r="K107" s="28">
        <v>5.4166114438345199</v>
      </c>
      <c r="L107" s="26">
        <f t="shared" si="3"/>
        <v>5.8276415241798754</v>
      </c>
      <c r="M107" s="26">
        <f t="shared" si="4"/>
        <v>10.9</v>
      </c>
      <c r="N107" s="26">
        <f t="shared" si="5"/>
        <v>0.6</v>
      </c>
    </row>
    <row r="108" spans="1:14">
      <c r="A108" s="27" t="s">
        <v>37</v>
      </c>
      <c r="B108" s="27">
        <v>3100</v>
      </c>
      <c r="C108" s="27" t="s">
        <v>36</v>
      </c>
      <c r="D108" s="27" t="s">
        <v>17</v>
      </c>
      <c r="E108" s="29">
        <v>0</v>
      </c>
      <c r="F108" s="29">
        <v>49.3</v>
      </c>
      <c r="G108" s="29">
        <v>0.33</v>
      </c>
      <c r="H108" s="29">
        <v>0.69</v>
      </c>
      <c r="I108" s="29">
        <v>3.5999999999999997E-2</v>
      </c>
      <c r="J108" s="29">
        <v>0.26200000000000001</v>
      </c>
      <c r="K108" s="28">
        <v>34.4998091004</v>
      </c>
      <c r="L108" s="26">
        <f t="shared" si="3"/>
        <v>37.117766739317929</v>
      </c>
      <c r="M108" s="26">
        <f t="shared" si="4"/>
        <v>69.7</v>
      </c>
      <c r="N108" s="26">
        <f t="shared" si="5"/>
        <v>3.6</v>
      </c>
    </row>
    <row r="109" spans="1:14">
      <c r="A109" s="27" t="s">
        <v>37</v>
      </c>
      <c r="B109" s="27">
        <v>3100</v>
      </c>
      <c r="C109" s="27" t="s">
        <v>36</v>
      </c>
      <c r="D109" s="27" t="s">
        <v>17</v>
      </c>
      <c r="E109" s="29">
        <v>0</v>
      </c>
      <c r="F109" s="29">
        <v>49.3</v>
      </c>
      <c r="G109" s="29">
        <v>0.33</v>
      </c>
      <c r="H109" s="29">
        <v>0.69</v>
      </c>
      <c r="I109" s="29">
        <v>3.5999999999999997E-2</v>
      </c>
      <c r="J109" s="29">
        <v>0.26200000000000001</v>
      </c>
      <c r="K109" s="28">
        <v>9.8133425247504107</v>
      </c>
      <c r="L109" s="26">
        <f t="shared" si="3"/>
        <v>10.558010848891676</v>
      </c>
      <c r="M109" s="26">
        <f t="shared" si="4"/>
        <v>19.8</v>
      </c>
      <c r="N109" s="26">
        <f t="shared" si="5"/>
        <v>1</v>
      </c>
    </row>
    <row r="110" spans="1:14">
      <c r="A110" s="27" t="s">
        <v>37</v>
      </c>
      <c r="B110" s="27">
        <v>3100</v>
      </c>
      <c r="C110" s="27" t="s">
        <v>36</v>
      </c>
      <c r="D110" s="27" t="s">
        <v>17</v>
      </c>
      <c r="E110" s="29">
        <v>0</v>
      </c>
      <c r="F110" s="29">
        <v>49.3</v>
      </c>
      <c r="G110" s="29">
        <v>0.33</v>
      </c>
      <c r="H110" s="29">
        <v>0.69</v>
      </c>
      <c r="I110" s="29">
        <v>3.5999999999999997E-2</v>
      </c>
      <c r="J110" s="29">
        <v>0.26200000000000001</v>
      </c>
      <c r="K110" s="28">
        <v>33.158770178099999</v>
      </c>
      <c r="L110" s="26">
        <f t="shared" si="3"/>
        <v>35.674965425217302</v>
      </c>
      <c r="M110" s="26">
        <f t="shared" si="4"/>
        <v>67</v>
      </c>
      <c r="N110" s="26">
        <f t="shared" si="5"/>
        <v>3.5</v>
      </c>
    </row>
    <row r="111" spans="1:14">
      <c r="A111" s="27" t="s">
        <v>37</v>
      </c>
      <c r="B111" s="27">
        <v>3100</v>
      </c>
      <c r="C111" s="27" t="s">
        <v>36</v>
      </c>
      <c r="D111" s="27" t="s">
        <v>17</v>
      </c>
      <c r="E111" s="29">
        <v>0</v>
      </c>
      <c r="F111" s="29">
        <v>49.3</v>
      </c>
      <c r="G111" s="29">
        <v>0.33</v>
      </c>
      <c r="H111" s="29">
        <v>0.69</v>
      </c>
      <c r="I111" s="29">
        <v>3.5999999999999997E-2</v>
      </c>
      <c r="J111" s="29">
        <v>0.26200000000000001</v>
      </c>
      <c r="K111" s="28">
        <v>6.33445514655065</v>
      </c>
      <c r="L111" s="26">
        <f t="shared" si="3"/>
        <v>6.8151341900501405</v>
      </c>
      <c r="M111" s="26">
        <f t="shared" si="4"/>
        <v>12.8</v>
      </c>
      <c r="N111" s="26">
        <f t="shared" si="5"/>
        <v>0.7</v>
      </c>
    </row>
    <row r="112" spans="1:14">
      <c r="A112" s="27" t="s">
        <v>37</v>
      </c>
      <c r="B112" s="27">
        <v>3100</v>
      </c>
      <c r="C112" s="27" t="s">
        <v>36</v>
      </c>
      <c r="D112" s="27" t="s">
        <v>17</v>
      </c>
      <c r="E112" s="29">
        <v>0</v>
      </c>
      <c r="F112" s="29">
        <v>49.3</v>
      </c>
      <c r="G112" s="29">
        <v>0.33</v>
      </c>
      <c r="H112" s="29">
        <v>0.69</v>
      </c>
      <c r="I112" s="29">
        <v>3.5999999999999997E-2</v>
      </c>
      <c r="J112" s="29">
        <v>0.26200000000000001</v>
      </c>
      <c r="K112" s="28">
        <v>8.1145784020652396</v>
      </c>
      <c r="L112" s="26">
        <f t="shared" si="3"/>
        <v>8.7303389835937573</v>
      </c>
      <c r="M112" s="26">
        <f t="shared" si="4"/>
        <v>16.399999999999999</v>
      </c>
      <c r="N112" s="26">
        <f t="shared" si="5"/>
        <v>0.9</v>
      </c>
    </row>
    <row r="113" spans="1:14">
      <c r="A113" s="27" t="s">
        <v>37</v>
      </c>
      <c r="B113" s="27">
        <v>3100</v>
      </c>
      <c r="C113" s="27" t="s">
        <v>36</v>
      </c>
      <c r="D113" s="27" t="s">
        <v>17</v>
      </c>
      <c r="E113" s="29">
        <v>0</v>
      </c>
      <c r="F113" s="29">
        <v>49.3</v>
      </c>
      <c r="G113" s="29">
        <v>0.33</v>
      </c>
      <c r="H113" s="29">
        <v>0.69</v>
      </c>
      <c r="I113" s="29">
        <v>3.5999999999999997E-2</v>
      </c>
      <c r="J113" s="29">
        <v>0.26200000000000001</v>
      </c>
      <c r="K113" s="28">
        <v>94.426903821799996</v>
      </c>
      <c r="L113" s="26">
        <f t="shared" si="3"/>
        <v>101.59232417123562</v>
      </c>
      <c r="M113" s="26">
        <f t="shared" si="4"/>
        <v>190.7</v>
      </c>
      <c r="N113" s="26">
        <f t="shared" si="5"/>
        <v>10</v>
      </c>
    </row>
    <row r="114" spans="1:14">
      <c r="A114" s="27" t="s">
        <v>37</v>
      </c>
      <c r="B114" s="27">
        <v>3100</v>
      </c>
      <c r="C114" s="27" t="s">
        <v>36</v>
      </c>
      <c r="D114" s="27" t="s">
        <v>17</v>
      </c>
      <c r="E114" s="29">
        <v>0</v>
      </c>
      <c r="F114" s="29">
        <v>49.3</v>
      </c>
      <c r="G114" s="29">
        <v>0.33</v>
      </c>
      <c r="H114" s="29">
        <v>0.69</v>
      </c>
      <c r="I114" s="29">
        <v>3.5999999999999997E-2</v>
      </c>
      <c r="J114" s="29">
        <v>0.26200000000000001</v>
      </c>
      <c r="K114" s="28">
        <v>24.8230785127</v>
      </c>
      <c r="L114" s="26">
        <f t="shared" si="3"/>
        <v>26.70673438524884</v>
      </c>
      <c r="M114" s="26">
        <f t="shared" si="4"/>
        <v>50.1</v>
      </c>
      <c r="N114" s="26">
        <f t="shared" si="5"/>
        <v>2.6</v>
      </c>
    </row>
    <row r="115" spans="1:14">
      <c r="A115" s="27" t="s">
        <v>37</v>
      </c>
      <c r="B115" s="27">
        <v>3100</v>
      </c>
      <c r="C115" s="27" t="s">
        <v>36</v>
      </c>
      <c r="D115" s="27" t="s">
        <v>17</v>
      </c>
      <c r="E115" s="29">
        <v>0</v>
      </c>
      <c r="F115" s="29">
        <v>49.3</v>
      </c>
      <c r="G115" s="29">
        <v>0.33</v>
      </c>
      <c r="H115" s="29">
        <v>0.69</v>
      </c>
      <c r="I115" s="29">
        <v>3.5999999999999997E-2</v>
      </c>
      <c r="J115" s="29">
        <v>0.26200000000000001</v>
      </c>
      <c r="K115" s="28">
        <v>11.646911494699999</v>
      </c>
      <c r="L115" s="26">
        <f t="shared" si="3"/>
        <v>12.530716991380194</v>
      </c>
      <c r="M115" s="26">
        <f t="shared" si="4"/>
        <v>23.5</v>
      </c>
      <c r="N115" s="26">
        <f t="shared" si="5"/>
        <v>1.2</v>
      </c>
    </row>
    <row r="116" spans="1:14">
      <c r="A116" s="27" t="s">
        <v>37</v>
      </c>
      <c r="B116" s="27">
        <v>3100</v>
      </c>
      <c r="C116" s="27" t="s">
        <v>36</v>
      </c>
      <c r="D116" s="27" t="s">
        <v>17</v>
      </c>
      <c r="E116" s="29">
        <v>0</v>
      </c>
      <c r="F116" s="29">
        <v>49.3</v>
      </c>
      <c r="G116" s="29">
        <v>0.33</v>
      </c>
      <c r="H116" s="29">
        <v>0.69</v>
      </c>
      <c r="I116" s="29">
        <v>3.5999999999999997E-2</v>
      </c>
      <c r="J116" s="29">
        <v>0.26200000000000001</v>
      </c>
      <c r="K116" s="28">
        <v>3.7410546865188201</v>
      </c>
      <c r="L116" s="26">
        <f t="shared" si="3"/>
        <v>4.0249380745595991</v>
      </c>
      <c r="M116" s="26">
        <f t="shared" si="4"/>
        <v>7.6</v>
      </c>
      <c r="N116" s="26">
        <f t="shared" si="5"/>
        <v>0.4</v>
      </c>
    </row>
    <row r="117" spans="1:14">
      <c r="A117" s="27" t="s">
        <v>37</v>
      </c>
      <c r="B117" s="27">
        <v>3100</v>
      </c>
      <c r="C117" s="27" t="s">
        <v>36</v>
      </c>
      <c r="D117" s="27" t="s">
        <v>38</v>
      </c>
      <c r="E117" s="29">
        <v>0</v>
      </c>
      <c r="F117" s="29">
        <v>49.3</v>
      </c>
      <c r="G117" s="29">
        <v>0.33</v>
      </c>
      <c r="H117" s="29">
        <v>0.69</v>
      </c>
      <c r="I117" s="29">
        <v>3.5999999999999997E-2</v>
      </c>
      <c r="J117" s="29">
        <v>0.26200000000000001</v>
      </c>
      <c r="K117" s="28">
        <v>262.124916423</v>
      </c>
      <c r="L117" s="26">
        <f t="shared" si="3"/>
        <v>282.0158069871556</v>
      </c>
      <c r="M117" s="26">
        <f t="shared" si="4"/>
        <v>529.5</v>
      </c>
      <c r="N117" s="26">
        <f t="shared" si="5"/>
        <v>27.6</v>
      </c>
    </row>
    <row r="118" spans="1:14">
      <c r="A118" s="27" t="s">
        <v>37</v>
      </c>
      <c r="B118" s="27">
        <v>3100</v>
      </c>
      <c r="C118" s="27" t="s">
        <v>36</v>
      </c>
      <c r="D118" s="27" t="s">
        <v>17</v>
      </c>
      <c r="E118" s="29">
        <v>0</v>
      </c>
      <c r="F118" s="29">
        <v>49.3</v>
      </c>
      <c r="G118" s="29">
        <v>0.33</v>
      </c>
      <c r="H118" s="29">
        <v>0.69</v>
      </c>
      <c r="I118" s="29">
        <v>3.5999999999999997E-2</v>
      </c>
      <c r="J118" s="29">
        <v>0.26200000000000001</v>
      </c>
      <c r="K118" s="28">
        <v>2217.0788233500002</v>
      </c>
      <c r="L118" s="26">
        <f t="shared" si="3"/>
        <v>2385.317969971974</v>
      </c>
      <c r="M118" s="26">
        <f t="shared" si="4"/>
        <v>4478.3999999999996</v>
      </c>
      <c r="N118" s="26">
        <f t="shared" si="5"/>
        <v>233.7</v>
      </c>
    </row>
    <row r="119" spans="1:14">
      <c r="A119" s="27" t="s">
        <v>37</v>
      </c>
      <c r="B119" s="27">
        <v>3100</v>
      </c>
      <c r="C119" s="27" t="s">
        <v>36</v>
      </c>
      <c r="D119" s="27" t="s">
        <v>17</v>
      </c>
      <c r="E119" s="29">
        <v>0</v>
      </c>
      <c r="F119" s="29">
        <v>49.3</v>
      </c>
      <c r="G119" s="29">
        <v>0.33</v>
      </c>
      <c r="H119" s="29">
        <v>0.69</v>
      </c>
      <c r="I119" s="29">
        <v>3.5999999999999997E-2</v>
      </c>
      <c r="J119" s="29">
        <v>0.26200000000000001</v>
      </c>
      <c r="K119" s="28">
        <v>25.538307118100001</v>
      </c>
      <c r="L119" s="26">
        <f t="shared" si="3"/>
        <v>27.47623686171956</v>
      </c>
      <c r="M119" s="26">
        <f t="shared" si="4"/>
        <v>51.6</v>
      </c>
      <c r="N119" s="26">
        <f t="shared" si="5"/>
        <v>2.7</v>
      </c>
    </row>
    <row r="120" spans="1:14">
      <c r="A120" s="27" t="s">
        <v>37</v>
      </c>
      <c r="B120" s="27">
        <v>3100</v>
      </c>
      <c r="C120" s="27" t="s">
        <v>36</v>
      </c>
      <c r="D120" s="27" t="s">
        <v>38</v>
      </c>
      <c r="E120" s="29">
        <v>0</v>
      </c>
      <c r="F120" s="29">
        <v>49.3</v>
      </c>
      <c r="G120" s="29">
        <v>0.33</v>
      </c>
      <c r="H120" s="29">
        <v>0.69</v>
      </c>
      <c r="I120" s="29">
        <v>3.5999999999999997E-2</v>
      </c>
      <c r="J120" s="29">
        <v>0.26200000000000001</v>
      </c>
      <c r="K120" s="28">
        <v>19.122272281600001</v>
      </c>
      <c r="L120" s="26">
        <f t="shared" si="3"/>
        <v>20.573332449712726</v>
      </c>
      <c r="M120" s="26">
        <f t="shared" si="4"/>
        <v>38.6</v>
      </c>
      <c r="N120" s="26">
        <f t="shared" si="5"/>
        <v>2</v>
      </c>
    </row>
    <row r="121" spans="1:14">
      <c r="A121" s="27" t="s">
        <v>37</v>
      </c>
      <c r="B121" s="27">
        <v>3100</v>
      </c>
      <c r="C121" s="27" t="s">
        <v>36</v>
      </c>
      <c r="D121" s="27" t="s">
        <v>17</v>
      </c>
      <c r="E121" s="29">
        <v>0</v>
      </c>
      <c r="F121" s="29">
        <v>49.3</v>
      </c>
      <c r="G121" s="29">
        <v>0.33</v>
      </c>
      <c r="H121" s="29">
        <v>0.69</v>
      </c>
      <c r="I121" s="29">
        <v>3.5999999999999997E-2</v>
      </c>
      <c r="J121" s="29">
        <v>0.26200000000000001</v>
      </c>
      <c r="K121" s="28">
        <v>17.631652523300001</v>
      </c>
      <c r="L121" s="26">
        <f t="shared" si="3"/>
        <v>18.969599619638707</v>
      </c>
      <c r="M121" s="26">
        <f t="shared" si="4"/>
        <v>35.6</v>
      </c>
      <c r="N121" s="26">
        <f t="shared" si="5"/>
        <v>1.9</v>
      </c>
    </row>
    <row r="122" spans="1:14">
      <c r="A122" s="27" t="s">
        <v>37</v>
      </c>
      <c r="B122" s="27">
        <v>3100</v>
      </c>
      <c r="C122" s="27" t="s">
        <v>36</v>
      </c>
      <c r="D122" s="27" t="s">
        <v>17</v>
      </c>
      <c r="E122" s="29">
        <v>0</v>
      </c>
      <c r="F122" s="29">
        <v>49.3</v>
      </c>
      <c r="G122" s="29">
        <v>0.33</v>
      </c>
      <c r="H122" s="29">
        <v>0.69</v>
      </c>
      <c r="I122" s="29">
        <v>3.5999999999999997E-2</v>
      </c>
      <c r="J122" s="29">
        <v>0.26200000000000001</v>
      </c>
      <c r="K122" s="28">
        <v>6.6702296958311296</v>
      </c>
      <c r="L122" s="26">
        <f t="shared" si="3"/>
        <v>7.176388403397306</v>
      </c>
      <c r="M122" s="26">
        <f t="shared" si="4"/>
        <v>13.5</v>
      </c>
      <c r="N122" s="26">
        <f t="shared" si="5"/>
        <v>0.7</v>
      </c>
    </row>
    <row r="123" spans="1:14">
      <c r="A123" s="27" t="s">
        <v>37</v>
      </c>
      <c r="B123" s="27">
        <v>3100</v>
      </c>
      <c r="C123" s="27" t="s">
        <v>36</v>
      </c>
      <c r="D123" s="27" t="s">
        <v>17</v>
      </c>
      <c r="E123" s="29">
        <v>0</v>
      </c>
      <c r="F123" s="29">
        <v>49.3</v>
      </c>
      <c r="G123" s="29">
        <v>0.33</v>
      </c>
      <c r="H123" s="29">
        <v>0.69</v>
      </c>
      <c r="I123" s="29">
        <v>3.5999999999999997E-2</v>
      </c>
      <c r="J123" s="29">
        <v>0.26200000000000001</v>
      </c>
      <c r="K123" s="28">
        <v>37.065188525099998</v>
      </c>
      <c r="L123" s="26">
        <f t="shared" si="3"/>
        <v>39.877815492247294</v>
      </c>
      <c r="M123" s="26">
        <f t="shared" si="4"/>
        <v>74.900000000000006</v>
      </c>
      <c r="N123" s="26">
        <f t="shared" si="5"/>
        <v>3.9</v>
      </c>
    </row>
    <row r="124" spans="1:14">
      <c r="A124" s="27" t="s">
        <v>37</v>
      </c>
      <c r="B124" s="27">
        <v>3100</v>
      </c>
      <c r="C124" s="27" t="s">
        <v>36</v>
      </c>
      <c r="D124" s="27" t="s">
        <v>18</v>
      </c>
      <c r="E124" s="29">
        <v>0</v>
      </c>
      <c r="F124" s="29">
        <v>49.3</v>
      </c>
      <c r="G124" s="29">
        <v>0.33</v>
      </c>
      <c r="H124" s="29">
        <v>0.69</v>
      </c>
      <c r="I124" s="29">
        <v>3.5999999999999997E-2</v>
      </c>
      <c r="J124" s="29">
        <v>0.26200000000000001</v>
      </c>
      <c r="K124" s="28">
        <v>3.2763414060674299</v>
      </c>
      <c r="L124" s="26">
        <f t="shared" si="3"/>
        <v>3.5249608400693964</v>
      </c>
      <c r="M124" s="26">
        <f t="shared" si="4"/>
        <v>6.6</v>
      </c>
      <c r="N124" s="26">
        <f t="shared" si="5"/>
        <v>0.3</v>
      </c>
    </row>
    <row r="125" spans="1:14">
      <c r="A125" s="27" t="s">
        <v>37</v>
      </c>
      <c r="B125" s="27">
        <v>3100</v>
      </c>
      <c r="C125" s="27" t="s">
        <v>36</v>
      </c>
      <c r="D125" s="27" t="s">
        <v>17</v>
      </c>
      <c r="E125" s="29">
        <v>0</v>
      </c>
      <c r="F125" s="29">
        <v>49.3</v>
      </c>
      <c r="G125" s="29">
        <v>0.33</v>
      </c>
      <c r="H125" s="29">
        <v>0.69</v>
      </c>
      <c r="I125" s="29">
        <v>3.5999999999999997E-2</v>
      </c>
      <c r="J125" s="29">
        <v>0.26200000000000001</v>
      </c>
      <c r="K125" s="28">
        <v>22.915422076900001</v>
      </c>
      <c r="L125" s="26">
        <f t="shared" si="3"/>
        <v>24.654318779216922</v>
      </c>
      <c r="M125" s="26">
        <f t="shared" si="4"/>
        <v>46.3</v>
      </c>
      <c r="N125" s="26">
        <f t="shared" si="5"/>
        <v>2.4</v>
      </c>
    </row>
    <row r="126" spans="1:14">
      <c r="A126" s="27" t="s">
        <v>37</v>
      </c>
      <c r="B126" s="27">
        <v>3100</v>
      </c>
      <c r="C126" s="27" t="s">
        <v>36</v>
      </c>
      <c r="D126" s="27" t="s">
        <v>38</v>
      </c>
      <c r="E126" s="29">
        <v>0</v>
      </c>
      <c r="F126" s="29">
        <v>49.3</v>
      </c>
      <c r="G126" s="29">
        <v>0.33</v>
      </c>
      <c r="H126" s="29">
        <v>0.69</v>
      </c>
      <c r="I126" s="29">
        <v>3.5999999999999997E-2</v>
      </c>
      <c r="J126" s="29">
        <v>0.26200000000000001</v>
      </c>
      <c r="K126" s="28">
        <v>161.13189796699999</v>
      </c>
      <c r="L126" s="26">
        <f t="shared" si="3"/>
        <v>173.35911006340433</v>
      </c>
      <c r="M126" s="26">
        <f t="shared" si="4"/>
        <v>325.5</v>
      </c>
      <c r="N126" s="26">
        <f t="shared" si="5"/>
        <v>17</v>
      </c>
    </row>
    <row r="127" spans="1:14">
      <c r="A127" s="27" t="s">
        <v>37</v>
      </c>
      <c r="B127" s="27">
        <v>3100</v>
      </c>
      <c r="C127" s="27" t="s">
        <v>36</v>
      </c>
      <c r="D127" s="27" t="s">
        <v>38</v>
      </c>
      <c r="E127" s="29">
        <v>0</v>
      </c>
      <c r="F127" s="29">
        <v>49.3</v>
      </c>
      <c r="G127" s="29">
        <v>0.33</v>
      </c>
      <c r="H127" s="29">
        <v>0.69</v>
      </c>
      <c r="I127" s="29">
        <v>3.5999999999999997E-2</v>
      </c>
      <c r="J127" s="29">
        <v>0.26200000000000001</v>
      </c>
      <c r="K127" s="28">
        <v>25.988117435100001</v>
      </c>
      <c r="L127" s="26">
        <f t="shared" si="3"/>
        <v>27.96018024745705</v>
      </c>
      <c r="M127" s="26">
        <f t="shared" si="4"/>
        <v>52.5</v>
      </c>
      <c r="N127" s="26">
        <f t="shared" si="5"/>
        <v>2.7</v>
      </c>
    </row>
    <row r="128" spans="1:14">
      <c r="A128" s="27" t="s">
        <v>37</v>
      </c>
      <c r="B128" s="27">
        <v>3100</v>
      </c>
      <c r="C128" s="27" t="s">
        <v>36</v>
      </c>
      <c r="D128" s="27" t="s">
        <v>19</v>
      </c>
      <c r="E128" s="29">
        <v>0</v>
      </c>
      <c r="F128" s="29">
        <v>49.3</v>
      </c>
      <c r="G128" s="29">
        <v>0.33</v>
      </c>
      <c r="H128" s="29">
        <v>0.69</v>
      </c>
      <c r="I128" s="29">
        <v>3.5999999999999997E-2</v>
      </c>
      <c r="J128" s="29">
        <v>0.26200000000000001</v>
      </c>
      <c r="K128" s="28">
        <v>4.1604219575476398</v>
      </c>
      <c r="L128" s="26">
        <f t="shared" si="3"/>
        <v>4.4761282970577163</v>
      </c>
      <c r="M128" s="26">
        <f t="shared" si="4"/>
        <v>8.4</v>
      </c>
      <c r="N128" s="26">
        <f t="shared" si="5"/>
        <v>0.4</v>
      </c>
    </row>
    <row r="129" spans="1:14">
      <c r="A129" s="27" t="s">
        <v>37</v>
      </c>
      <c r="B129" s="27">
        <v>3100</v>
      </c>
      <c r="C129" s="27" t="s">
        <v>36</v>
      </c>
      <c r="D129" s="27" t="s">
        <v>17</v>
      </c>
      <c r="E129" s="29">
        <v>0</v>
      </c>
      <c r="F129" s="29">
        <v>49.3</v>
      </c>
      <c r="G129" s="29">
        <v>0.33</v>
      </c>
      <c r="H129" s="29">
        <v>0.69</v>
      </c>
      <c r="I129" s="29">
        <v>3.5999999999999997E-2</v>
      </c>
      <c r="J129" s="29">
        <v>0.26200000000000001</v>
      </c>
      <c r="K129" s="28">
        <v>18.521202583099999</v>
      </c>
      <c r="L129" s="26">
        <f t="shared" si="3"/>
        <v>19.926651629014025</v>
      </c>
      <c r="M129" s="26">
        <f t="shared" si="4"/>
        <v>37.4</v>
      </c>
      <c r="N129" s="26">
        <f t="shared" si="5"/>
        <v>2</v>
      </c>
    </row>
    <row r="130" spans="1:14">
      <c r="A130" s="27" t="s">
        <v>37</v>
      </c>
      <c r="B130" s="27">
        <v>3100</v>
      </c>
      <c r="C130" s="27" t="s">
        <v>36</v>
      </c>
      <c r="D130" s="27" t="s">
        <v>17</v>
      </c>
      <c r="E130" s="29">
        <v>0</v>
      </c>
      <c r="F130" s="29">
        <v>49.3</v>
      </c>
      <c r="G130" s="29">
        <v>0.33</v>
      </c>
      <c r="H130" s="29">
        <v>0.69</v>
      </c>
      <c r="I130" s="29">
        <v>3.5999999999999997E-2</v>
      </c>
      <c r="J130" s="29">
        <v>0.26200000000000001</v>
      </c>
      <c r="K130" s="28">
        <v>50.6943608678</v>
      </c>
      <c r="L130" s="26">
        <f t="shared" si="3"/>
        <v>54.54121372712148</v>
      </c>
      <c r="M130" s="26">
        <f t="shared" si="4"/>
        <v>102.4</v>
      </c>
      <c r="N130" s="26">
        <f t="shared" si="5"/>
        <v>5.3</v>
      </c>
    </row>
    <row r="131" spans="1:14">
      <c r="A131" s="27" t="s">
        <v>37</v>
      </c>
      <c r="B131" s="27">
        <v>3100</v>
      </c>
      <c r="C131" s="27" t="s">
        <v>36</v>
      </c>
      <c r="D131" s="27" t="s">
        <v>17</v>
      </c>
      <c r="E131" s="29">
        <v>0</v>
      </c>
      <c r="F131" s="29">
        <v>49.3</v>
      </c>
      <c r="G131" s="29">
        <v>0.33</v>
      </c>
      <c r="H131" s="29">
        <v>0.69</v>
      </c>
      <c r="I131" s="29">
        <v>3.5999999999999997E-2</v>
      </c>
      <c r="J131" s="29">
        <v>0.26200000000000001</v>
      </c>
      <c r="K131" s="28">
        <v>30.924180999800001</v>
      </c>
      <c r="L131" s="26">
        <f t="shared" ref="L131:L194" si="6">((F131*J131*K131/12)+(G131*K131))*0.765</f>
        <v>33.270808357653074</v>
      </c>
      <c r="M131" s="26">
        <f t="shared" ref="M131:M194" si="7">ROUND(2.721*H131*L131,1)</f>
        <v>62.5</v>
      </c>
      <c r="N131" s="26">
        <f t="shared" ref="N131:N194" si="8">ROUND((2.721*I131*L131)+(E131*K131),1)</f>
        <v>3.3</v>
      </c>
    </row>
    <row r="132" spans="1:14">
      <c r="A132" s="27" t="s">
        <v>37</v>
      </c>
      <c r="B132" s="27">
        <v>3100</v>
      </c>
      <c r="C132" s="27" t="s">
        <v>36</v>
      </c>
      <c r="D132" s="27" t="s">
        <v>19</v>
      </c>
      <c r="E132" s="29">
        <v>0</v>
      </c>
      <c r="F132" s="29">
        <v>49.3</v>
      </c>
      <c r="G132" s="29">
        <v>0.33</v>
      </c>
      <c r="H132" s="29">
        <v>0.69</v>
      </c>
      <c r="I132" s="29">
        <v>3.5999999999999997E-2</v>
      </c>
      <c r="J132" s="29">
        <v>0.26200000000000001</v>
      </c>
      <c r="K132" s="28">
        <v>6.1015880736035397</v>
      </c>
      <c r="L132" s="26">
        <f t="shared" si="6"/>
        <v>6.5645964067898142</v>
      </c>
      <c r="M132" s="26">
        <f t="shared" si="7"/>
        <v>12.3</v>
      </c>
      <c r="N132" s="26">
        <f t="shared" si="8"/>
        <v>0.6</v>
      </c>
    </row>
    <row r="133" spans="1:14">
      <c r="A133" s="27" t="s">
        <v>37</v>
      </c>
      <c r="B133" s="27">
        <v>3100</v>
      </c>
      <c r="C133" s="27" t="s">
        <v>36</v>
      </c>
      <c r="D133" s="27" t="s">
        <v>38</v>
      </c>
      <c r="E133" s="29">
        <v>0</v>
      </c>
      <c r="F133" s="29">
        <v>49.3</v>
      </c>
      <c r="G133" s="29">
        <v>0.33</v>
      </c>
      <c r="H133" s="29">
        <v>0.69</v>
      </c>
      <c r="I133" s="29">
        <v>3.5999999999999997E-2</v>
      </c>
      <c r="J133" s="29">
        <v>0.26200000000000001</v>
      </c>
      <c r="K133" s="28">
        <v>1.4237063790020901</v>
      </c>
      <c r="L133" s="26">
        <f t="shared" si="6"/>
        <v>1.5317418460865002</v>
      </c>
      <c r="M133" s="26">
        <f t="shared" si="7"/>
        <v>2.9</v>
      </c>
      <c r="N133" s="26">
        <f t="shared" si="8"/>
        <v>0.2</v>
      </c>
    </row>
    <row r="134" spans="1:14">
      <c r="A134" s="27" t="s">
        <v>37</v>
      </c>
      <c r="B134" s="27">
        <v>3100</v>
      </c>
      <c r="C134" s="27" t="s">
        <v>36</v>
      </c>
      <c r="D134" s="27" t="s">
        <v>17</v>
      </c>
      <c r="E134" s="29">
        <v>0</v>
      </c>
      <c r="F134" s="29">
        <v>49.3</v>
      </c>
      <c r="G134" s="29">
        <v>0.33</v>
      </c>
      <c r="H134" s="29">
        <v>0.69</v>
      </c>
      <c r="I134" s="29">
        <v>3.5999999999999997E-2</v>
      </c>
      <c r="J134" s="29">
        <v>0.26200000000000001</v>
      </c>
      <c r="K134" s="28">
        <v>38.267760194799997</v>
      </c>
      <c r="L134" s="26">
        <f t="shared" si="6"/>
        <v>41.171642208602051</v>
      </c>
      <c r="M134" s="26">
        <f t="shared" si="7"/>
        <v>77.3</v>
      </c>
      <c r="N134" s="26">
        <f t="shared" si="8"/>
        <v>4</v>
      </c>
    </row>
    <row r="135" spans="1:14">
      <c r="A135" s="27" t="s">
        <v>37</v>
      </c>
      <c r="B135" s="27">
        <v>3100</v>
      </c>
      <c r="C135" s="27" t="s">
        <v>36</v>
      </c>
      <c r="D135" s="27" t="s">
        <v>17</v>
      </c>
      <c r="E135" s="29">
        <v>0</v>
      </c>
      <c r="F135" s="29">
        <v>49.3</v>
      </c>
      <c r="G135" s="29">
        <v>0.33</v>
      </c>
      <c r="H135" s="29">
        <v>0.69</v>
      </c>
      <c r="I135" s="29">
        <v>3.5999999999999997E-2</v>
      </c>
      <c r="J135" s="29">
        <v>0.26200000000000001</v>
      </c>
      <c r="K135" s="28">
        <v>106.724400492</v>
      </c>
      <c r="L135" s="26">
        <f t="shared" si="6"/>
        <v>114.82299485563456</v>
      </c>
      <c r="M135" s="26">
        <f t="shared" si="7"/>
        <v>215.6</v>
      </c>
      <c r="N135" s="26">
        <f t="shared" si="8"/>
        <v>11.2</v>
      </c>
    </row>
    <row r="136" spans="1:14">
      <c r="A136" s="27" t="s">
        <v>37</v>
      </c>
      <c r="B136" s="27">
        <v>3100</v>
      </c>
      <c r="C136" s="27" t="s">
        <v>36</v>
      </c>
      <c r="D136" s="27" t="s">
        <v>17</v>
      </c>
      <c r="E136" s="29">
        <v>0</v>
      </c>
      <c r="F136" s="29">
        <v>49.3</v>
      </c>
      <c r="G136" s="29">
        <v>0.33</v>
      </c>
      <c r="H136" s="29">
        <v>0.69</v>
      </c>
      <c r="I136" s="29">
        <v>3.5999999999999997E-2</v>
      </c>
      <c r="J136" s="29">
        <v>0.26200000000000001</v>
      </c>
      <c r="K136" s="28">
        <v>103.38811793799999</v>
      </c>
      <c r="L136" s="26">
        <f t="shared" si="6"/>
        <v>111.23354433851873</v>
      </c>
      <c r="M136" s="26">
        <f t="shared" si="7"/>
        <v>208.8</v>
      </c>
      <c r="N136" s="26">
        <f t="shared" si="8"/>
        <v>10.9</v>
      </c>
    </row>
    <row r="137" spans="1:14">
      <c r="A137" s="27" t="s">
        <v>37</v>
      </c>
      <c r="B137" s="27">
        <v>3100</v>
      </c>
      <c r="C137" s="27" t="s">
        <v>36</v>
      </c>
      <c r="D137" s="27" t="s">
        <v>38</v>
      </c>
      <c r="E137" s="29">
        <v>0</v>
      </c>
      <c r="F137" s="29">
        <v>49.3</v>
      </c>
      <c r="G137" s="29">
        <v>0.33</v>
      </c>
      <c r="H137" s="29">
        <v>0.69</v>
      </c>
      <c r="I137" s="29">
        <v>3.5999999999999997E-2</v>
      </c>
      <c r="J137" s="29">
        <v>0.26200000000000001</v>
      </c>
      <c r="K137" s="28">
        <v>19.718912833800001</v>
      </c>
      <c r="L137" s="26">
        <f t="shared" si="6"/>
        <v>21.215248026095455</v>
      </c>
      <c r="M137" s="26">
        <f t="shared" si="7"/>
        <v>39.799999999999997</v>
      </c>
      <c r="N137" s="26">
        <f t="shared" si="8"/>
        <v>2.1</v>
      </c>
    </row>
    <row r="138" spans="1:14">
      <c r="A138" s="27" t="s">
        <v>37</v>
      </c>
      <c r="B138" s="27">
        <v>3100</v>
      </c>
      <c r="C138" s="27" t="s">
        <v>36</v>
      </c>
      <c r="D138" s="27" t="s">
        <v>17</v>
      </c>
      <c r="E138" s="29">
        <v>0</v>
      </c>
      <c r="F138" s="29">
        <v>49.3</v>
      </c>
      <c r="G138" s="29">
        <v>0.33</v>
      </c>
      <c r="H138" s="29">
        <v>0.69</v>
      </c>
      <c r="I138" s="29">
        <v>3.5999999999999997E-2</v>
      </c>
      <c r="J138" s="29">
        <v>0.26200000000000001</v>
      </c>
      <c r="K138" s="28">
        <v>0.29379164512783001</v>
      </c>
      <c r="L138" s="26">
        <f t="shared" si="6"/>
        <v>0.31608550998297641</v>
      </c>
      <c r="M138" s="26">
        <f t="shared" si="7"/>
        <v>0.6</v>
      </c>
      <c r="N138" s="26">
        <f t="shared" si="8"/>
        <v>0</v>
      </c>
    </row>
    <row r="139" spans="1:14">
      <c r="A139" s="27" t="s">
        <v>37</v>
      </c>
      <c r="B139" s="27">
        <v>3100</v>
      </c>
      <c r="C139" s="27" t="s">
        <v>36</v>
      </c>
      <c r="D139" s="27" t="s">
        <v>17</v>
      </c>
      <c r="E139" s="29">
        <v>0</v>
      </c>
      <c r="F139" s="29">
        <v>49.3</v>
      </c>
      <c r="G139" s="29">
        <v>0.33</v>
      </c>
      <c r="H139" s="29">
        <v>0.69</v>
      </c>
      <c r="I139" s="29">
        <v>3.5999999999999997E-2</v>
      </c>
      <c r="J139" s="29">
        <v>0.26200000000000001</v>
      </c>
      <c r="K139" s="28">
        <v>0.14761253025969101</v>
      </c>
      <c r="L139" s="26">
        <f t="shared" si="6"/>
        <v>0.15881384879651972</v>
      </c>
      <c r="M139" s="26">
        <f t="shared" si="7"/>
        <v>0.3</v>
      </c>
      <c r="N139" s="26">
        <f t="shared" si="8"/>
        <v>0</v>
      </c>
    </row>
    <row r="140" spans="1:14">
      <c r="A140" s="27" t="s">
        <v>37</v>
      </c>
      <c r="B140" s="27">
        <v>3100</v>
      </c>
      <c r="C140" s="27" t="s">
        <v>36</v>
      </c>
      <c r="D140" s="27" t="s">
        <v>17</v>
      </c>
      <c r="E140" s="29">
        <v>0</v>
      </c>
      <c r="F140" s="29">
        <v>49.3</v>
      </c>
      <c r="G140" s="29">
        <v>0.33</v>
      </c>
      <c r="H140" s="29">
        <v>0.69</v>
      </c>
      <c r="I140" s="29">
        <v>3.5999999999999997E-2</v>
      </c>
      <c r="J140" s="29">
        <v>0.26200000000000001</v>
      </c>
      <c r="K140" s="28">
        <v>0.15202664221587101</v>
      </c>
      <c r="L140" s="26">
        <f t="shared" si="6"/>
        <v>0.16356291791379848</v>
      </c>
      <c r="M140" s="26">
        <f t="shared" si="7"/>
        <v>0.3</v>
      </c>
      <c r="N140" s="26">
        <f t="shared" si="8"/>
        <v>0</v>
      </c>
    </row>
    <row r="141" spans="1:14">
      <c r="A141" s="27" t="s">
        <v>37</v>
      </c>
      <c r="B141" s="27">
        <v>3100</v>
      </c>
      <c r="C141" s="27" t="s">
        <v>36</v>
      </c>
      <c r="D141" s="27" t="s">
        <v>38</v>
      </c>
      <c r="E141" s="29">
        <v>0</v>
      </c>
      <c r="F141" s="29">
        <v>49.3</v>
      </c>
      <c r="G141" s="29">
        <v>0.33</v>
      </c>
      <c r="H141" s="29">
        <v>0.69</v>
      </c>
      <c r="I141" s="29">
        <v>3.5999999999999997E-2</v>
      </c>
      <c r="J141" s="29">
        <v>0.26200000000000001</v>
      </c>
      <c r="K141" s="28">
        <v>1.5869778197085799E-3</v>
      </c>
      <c r="L141" s="26">
        <f t="shared" si="6"/>
        <v>1.7074028543459811E-3</v>
      </c>
      <c r="M141" s="26">
        <f t="shared" si="7"/>
        <v>0</v>
      </c>
      <c r="N141" s="26">
        <f t="shared" si="8"/>
        <v>0</v>
      </c>
    </row>
    <row r="142" spans="1:14">
      <c r="A142" s="27" t="s">
        <v>37</v>
      </c>
      <c r="B142" s="27">
        <v>3100</v>
      </c>
      <c r="C142" s="27" t="s">
        <v>36</v>
      </c>
      <c r="D142" s="27" t="s">
        <v>17</v>
      </c>
      <c r="E142" s="29">
        <v>0</v>
      </c>
      <c r="F142" s="29">
        <v>49.3</v>
      </c>
      <c r="G142" s="29">
        <v>0.33</v>
      </c>
      <c r="H142" s="29">
        <v>0.69</v>
      </c>
      <c r="I142" s="29">
        <v>3.5999999999999997E-2</v>
      </c>
      <c r="J142" s="29">
        <v>0.26200000000000001</v>
      </c>
      <c r="K142" s="28">
        <v>2.4630558148536301</v>
      </c>
      <c r="L142" s="26">
        <f t="shared" si="6"/>
        <v>2.6499604950161215</v>
      </c>
      <c r="M142" s="26">
        <f t="shared" si="7"/>
        <v>5</v>
      </c>
      <c r="N142" s="26">
        <f t="shared" si="8"/>
        <v>0.3</v>
      </c>
    </row>
    <row r="143" spans="1:14">
      <c r="A143" s="27" t="s">
        <v>37</v>
      </c>
      <c r="B143" s="27">
        <v>3100</v>
      </c>
      <c r="C143" s="27" t="s">
        <v>36</v>
      </c>
      <c r="D143" s="27" t="s">
        <v>17</v>
      </c>
      <c r="E143" s="29">
        <v>0</v>
      </c>
      <c r="F143" s="29">
        <v>49.3</v>
      </c>
      <c r="G143" s="29">
        <v>0.33</v>
      </c>
      <c r="H143" s="29">
        <v>0.69</v>
      </c>
      <c r="I143" s="29">
        <v>3.5999999999999997E-2</v>
      </c>
      <c r="J143" s="29">
        <v>0.26200000000000001</v>
      </c>
      <c r="K143" s="28">
        <v>0.34803827297248502</v>
      </c>
      <c r="L143" s="26">
        <f t="shared" si="6"/>
        <v>0.37444854825002438</v>
      </c>
      <c r="M143" s="26">
        <f t="shared" si="7"/>
        <v>0.7</v>
      </c>
      <c r="N143" s="26">
        <f t="shared" si="8"/>
        <v>0</v>
      </c>
    </row>
    <row r="144" spans="1:14">
      <c r="A144" s="27" t="s">
        <v>37</v>
      </c>
      <c r="B144" s="27">
        <v>3100</v>
      </c>
      <c r="C144" s="27" t="s">
        <v>36</v>
      </c>
      <c r="D144" s="27" t="s">
        <v>17</v>
      </c>
      <c r="E144" s="29">
        <v>0</v>
      </c>
      <c r="F144" s="29">
        <v>49.3</v>
      </c>
      <c r="G144" s="29">
        <v>0.33</v>
      </c>
      <c r="H144" s="29">
        <v>0.69</v>
      </c>
      <c r="I144" s="29">
        <v>3.5999999999999997E-2</v>
      </c>
      <c r="J144" s="29">
        <v>0.26200000000000001</v>
      </c>
      <c r="K144" s="28">
        <v>4.17059771712378E-2</v>
      </c>
      <c r="L144" s="26">
        <f t="shared" si="6"/>
        <v>4.4870762263417123E-2</v>
      </c>
      <c r="M144" s="26">
        <f t="shared" si="7"/>
        <v>0.1</v>
      </c>
      <c r="N144" s="26">
        <f t="shared" si="8"/>
        <v>0</v>
      </c>
    </row>
    <row r="145" spans="1:14">
      <c r="A145" s="27" t="s">
        <v>37</v>
      </c>
      <c r="B145" s="27">
        <v>3100</v>
      </c>
      <c r="C145" s="27" t="s">
        <v>36</v>
      </c>
      <c r="D145" s="27" t="s">
        <v>17</v>
      </c>
      <c r="E145" s="29">
        <v>0</v>
      </c>
      <c r="F145" s="29">
        <v>49.3</v>
      </c>
      <c r="G145" s="29">
        <v>0.33</v>
      </c>
      <c r="H145" s="29">
        <v>0.69</v>
      </c>
      <c r="I145" s="29">
        <v>3.5999999999999997E-2</v>
      </c>
      <c r="J145" s="29">
        <v>0.26200000000000001</v>
      </c>
      <c r="K145" s="28">
        <v>1.2961989140533601</v>
      </c>
      <c r="L145" s="26">
        <f t="shared" si="6"/>
        <v>1.3945587002981998</v>
      </c>
      <c r="M145" s="26">
        <f t="shared" si="7"/>
        <v>2.6</v>
      </c>
      <c r="N145" s="26">
        <f t="shared" si="8"/>
        <v>0.1</v>
      </c>
    </row>
    <row r="146" spans="1:14">
      <c r="A146" s="27" t="s">
        <v>37</v>
      </c>
      <c r="B146" s="27">
        <v>3100</v>
      </c>
      <c r="C146" s="27" t="s">
        <v>36</v>
      </c>
      <c r="D146" s="27" t="s">
        <v>17</v>
      </c>
      <c r="E146" s="29">
        <v>0</v>
      </c>
      <c r="F146" s="29">
        <v>49.3</v>
      </c>
      <c r="G146" s="29">
        <v>0.33</v>
      </c>
      <c r="H146" s="29">
        <v>0.69</v>
      </c>
      <c r="I146" s="29">
        <v>3.5999999999999997E-2</v>
      </c>
      <c r="J146" s="29">
        <v>0.26200000000000001</v>
      </c>
      <c r="K146" s="28">
        <v>4.8280115078155897E-2</v>
      </c>
      <c r="L146" s="26">
        <f t="shared" si="6"/>
        <v>5.1943767120660365E-2</v>
      </c>
      <c r="M146" s="26">
        <f t="shared" si="7"/>
        <v>0.1</v>
      </c>
      <c r="N146" s="26">
        <f t="shared" si="8"/>
        <v>0</v>
      </c>
    </row>
    <row r="147" spans="1:14">
      <c r="A147" s="27" t="s">
        <v>37</v>
      </c>
      <c r="B147" s="27">
        <v>3100</v>
      </c>
      <c r="C147" s="27" t="s">
        <v>36</v>
      </c>
      <c r="D147" s="27" t="s">
        <v>17</v>
      </c>
      <c r="E147" s="29">
        <v>0</v>
      </c>
      <c r="F147" s="29">
        <v>49.3</v>
      </c>
      <c r="G147" s="29">
        <v>0.33</v>
      </c>
      <c r="H147" s="29">
        <v>0.69</v>
      </c>
      <c r="I147" s="29">
        <v>3.5999999999999997E-2</v>
      </c>
      <c r="J147" s="29">
        <v>0.26200000000000001</v>
      </c>
      <c r="K147" s="28">
        <v>0.62206134520130596</v>
      </c>
      <c r="L147" s="26">
        <f t="shared" si="6"/>
        <v>0.66926538177455297</v>
      </c>
      <c r="M147" s="26">
        <f t="shared" si="7"/>
        <v>1.3</v>
      </c>
      <c r="N147" s="26">
        <f t="shared" si="8"/>
        <v>0.1</v>
      </c>
    </row>
    <row r="148" spans="1:14">
      <c r="A148" s="27" t="s">
        <v>37</v>
      </c>
      <c r="B148" s="27">
        <v>3100</v>
      </c>
      <c r="C148" s="27" t="s">
        <v>36</v>
      </c>
      <c r="D148" s="27" t="s">
        <v>17</v>
      </c>
      <c r="E148" s="29">
        <v>0</v>
      </c>
      <c r="F148" s="29">
        <v>49.3</v>
      </c>
      <c r="G148" s="29">
        <v>0.33</v>
      </c>
      <c r="H148" s="29">
        <v>0.69</v>
      </c>
      <c r="I148" s="29">
        <v>3.5999999999999997E-2</v>
      </c>
      <c r="J148" s="29">
        <v>0.26200000000000001</v>
      </c>
      <c r="K148" s="28">
        <v>4.7402877194411698E-2</v>
      </c>
      <c r="L148" s="26">
        <f t="shared" si="6"/>
        <v>5.0999961575274533E-2</v>
      </c>
      <c r="M148" s="26">
        <f t="shared" si="7"/>
        <v>0.1</v>
      </c>
      <c r="N148" s="26">
        <f t="shared" si="8"/>
        <v>0</v>
      </c>
    </row>
    <row r="149" spans="1:14">
      <c r="A149" s="27" t="s">
        <v>37</v>
      </c>
      <c r="B149" s="27">
        <v>3100</v>
      </c>
      <c r="C149" s="27" t="s">
        <v>36</v>
      </c>
      <c r="D149" s="27" t="s">
        <v>38</v>
      </c>
      <c r="E149" s="29">
        <v>0</v>
      </c>
      <c r="F149" s="29">
        <v>49.3</v>
      </c>
      <c r="G149" s="29">
        <v>0.33</v>
      </c>
      <c r="H149" s="29">
        <v>0.69</v>
      </c>
      <c r="I149" s="29">
        <v>3.5999999999999997E-2</v>
      </c>
      <c r="J149" s="29">
        <v>0.26200000000000001</v>
      </c>
      <c r="K149" s="28">
        <v>0.408490319788475</v>
      </c>
      <c r="L149" s="26">
        <f t="shared" si="6"/>
        <v>0.43948789284756379</v>
      </c>
      <c r="M149" s="26">
        <f t="shared" si="7"/>
        <v>0.8</v>
      </c>
      <c r="N149" s="26">
        <f t="shared" si="8"/>
        <v>0</v>
      </c>
    </row>
    <row r="150" spans="1:14">
      <c r="A150" s="27" t="s">
        <v>37</v>
      </c>
      <c r="B150" s="27">
        <v>3100</v>
      </c>
      <c r="C150" s="27" t="s">
        <v>36</v>
      </c>
      <c r="D150" s="27" t="s">
        <v>17</v>
      </c>
      <c r="E150" s="29">
        <v>0</v>
      </c>
      <c r="F150" s="29">
        <v>49.3</v>
      </c>
      <c r="G150" s="29">
        <v>0.33</v>
      </c>
      <c r="H150" s="29">
        <v>0.69</v>
      </c>
      <c r="I150" s="29">
        <v>3.5999999999999997E-2</v>
      </c>
      <c r="J150" s="29">
        <v>0.26200000000000001</v>
      </c>
      <c r="K150" s="28">
        <v>1.78496573899053E-2</v>
      </c>
      <c r="L150" s="26">
        <f t="shared" si="6"/>
        <v>1.9204147404037829E-2</v>
      </c>
      <c r="M150" s="26">
        <f t="shared" si="7"/>
        <v>0</v>
      </c>
      <c r="N150" s="26">
        <f t="shared" si="8"/>
        <v>0</v>
      </c>
    </row>
    <row r="151" spans="1:14">
      <c r="A151" s="27" t="s">
        <v>37</v>
      </c>
      <c r="B151" s="27">
        <v>3100</v>
      </c>
      <c r="C151" s="27" t="s">
        <v>36</v>
      </c>
      <c r="D151" s="27" t="s">
        <v>17</v>
      </c>
      <c r="E151" s="29">
        <v>0</v>
      </c>
      <c r="F151" s="29">
        <v>49.3</v>
      </c>
      <c r="G151" s="29">
        <v>0.33</v>
      </c>
      <c r="H151" s="29">
        <v>0.69</v>
      </c>
      <c r="I151" s="29">
        <v>3.5999999999999997E-2</v>
      </c>
      <c r="J151" s="29">
        <v>0.26200000000000001</v>
      </c>
      <c r="K151" s="28">
        <v>0.36486420061948899</v>
      </c>
      <c r="L151" s="26">
        <f t="shared" si="6"/>
        <v>0.3925512819711478</v>
      </c>
      <c r="M151" s="26">
        <f t="shared" si="7"/>
        <v>0.7</v>
      </c>
      <c r="N151" s="26">
        <f t="shared" si="8"/>
        <v>0</v>
      </c>
    </row>
    <row r="152" spans="1:14">
      <c r="A152" s="27" t="s">
        <v>37</v>
      </c>
      <c r="B152" s="27">
        <v>3100</v>
      </c>
      <c r="C152" s="27" t="s">
        <v>36</v>
      </c>
      <c r="D152" s="27" t="s">
        <v>17</v>
      </c>
      <c r="E152" s="29">
        <v>0</v>
      </c>
      <c r="F152" s="29">
        <v>49.3</v>
      </c>
      <c r="G152" s="29">
        <v>0.33</v>
      </c>
      <c r="H152" s="29">
        <v>0.69</v>
      </c>
      <c r="I152" s="29">
        <v>3.5999999999999997E-2</v>
      </c>
      <c r="J152" s="29">
        <v>0.26200000000000001</v>
      </c>
      <c r="K152" s="28">
        <v>1.07280362709646</v>
      </c>
      <c r="L152" s="26">
        <f t="shared" si="6"/>
        <v>1.1542114529323273</v>
      </c>
      <c r="M152" s="26">
        <f t="shared" si="7"/>
        <v>2.2000000000000002</v>
      </c>
      <c r="N152" s="26">
        <f t="shared" si="8"/>
        <v>0.1</v>
      </c>
    </row>
    <row r="153" spans="1:14">
      <c r="A153" s="27" t="s">
        <v>37</v>
      </c>
      <c r="B153" s="27">
        <v>3100</v>
      </c>
      <c r="C153" s="27" t="s">
        <v>36</v>
      </c>
      <c r="D153" s="27" t="s">
        <v>38</v>
      </c>
      <c r="E153" s="29">
        <v>0</v>
      </c>
      <c r="F153" s="29">
        <v>49.3</v>
      </c>
      <c r="G153" s="29">
        <v>0.33</v>
      </c>
      <c r="H153" s="29">
        <v>0.69</v>
      </c>
      <c r="I153" s="29">
        <v>3.5999999999999997E-2</v>
      </c>
      <c r="J153" s="29">
        <v>0.26200000000000001</v>
      </c>
      <c r="K153" s="28">
        <v>3.1270816858999102</v>
      </c>
      <c r="L153" s="26">
        <f t="shared" si="6"/>
        <v>3.3643748072414748</v>
      </c>
      <c r="M153" s="26">
        <f t="shared" si="7"/>
        <v>6.3</v>
      </c>
      <c r="N153" s="26">
        <f t="shared" si="8"/>
        <v>0.3</v>
      </c>
    </row>
    <row r="154" spans="1:14">
      <c r="A154" s="27" t="s">
        <v>37</v>
      </c>
      <c r="B154" s="27">
        <v>3100</v>
      </c>
      <c r="C154" s="27" t="s">
        <v>36</v>
      </c>
      <c r="D154" s="27" t="s">
        <v>17</v>
      </c>
      <c r="E154" s="29">
        <v>0</v>
      </c>
      <c r="F154" s="29">
        <v>49.3</v>
      </c>
      <c r="G154" s="29">
        <v>0.33</v>
      </c>
      <c r="H154" s="29">
        <v>0.69</v>
      </c>
      <c r="I154" s="29">
        <v>3.5999999999999997E-2</v>
      </c>
      <c r="J154" s="29">
        <v>0.26200000000000001</v>
      </c>
      <c r="K154" s="28">
        <v>0.76359756901353404</v>
      </c>
      <c r="L154" s="26">
        <f t="shared" si="6"/>
        <v>0.82154183424238025</v>
      </c>
      <c r="M154" s="26">
        <f t="shared" si="7"/>
        <v>1.5</v>
      </c>
      <c r="N154" s="26">
        <f t="shared" si="8"/>
        <v>0.1</v>
      </c>
    </row>
    <row r="155" spans="1:14">
      <c r="A155" s="27" t="s">
        <v>37</v>
      </c>
      <c r="B155" s="27">
        <v>3100</v>
      </c>
      <c r="C155" s="27" t="s">
        <v>36</v>
      </c>
      <c r="D155" s="27" t="s">
        <v>17</v>
      </c>
      <c r="E155" s="29">
        <v>0</v>
      </c>
      <c r="F155" s="29">
        <v>49.3</v>
      </c>
      <c r="G155" s="29">
        <v>0.33</v>
      </c>
      <c r="H155" s="29">
        <v>0.69</v>
      </c>
      <c r="I155" s="29">
        <v>3.5999999999999997E-2</v>
      </c>
      <c r="J155" s="29">
        <v>0.26200000000000001</v>
      </c>
      <c r="K155" s="28">
        <v>1.36302256790543</v>
      </c>
      <c r="L155" s="26">
        <f t="shared" si="6"/>
        <v>1.4664531501814395</v>
      </c>
      <c r="M155" s="26">
        <f t="shared" si="7"/>
        <v>2.8</v>
      </c>
      <c r="N155" s="26">
        <f t="shared" si="8"/>
        <v>0.1</v>
      </c>
    </row>
    <row r="156" spans="1:14">
      <c r="A156" s="27" t="s">
        <v>37</v>
      </c>
      <c r="B156" s="27">
        <v>3100</v>
      </c>
      <c r="C156" s="27" t="s">
        <v>36</v>
      </c>
      <c r="D156" s="27" t="s">
        <v>17</v>
      </c>
      <c r="E156" s="29">
        <v>0</v>
      </c>
      <c r="F156" s="29">
        <v>49.3</v>
      </c>
      <c r="G156" s="29">
        <v>0.33</v>
      </c>
      <c r="H156" s="29">
        <v>0.69</v>
      </c>
      <c r="I156" s="29">
        <v>3.5999999999999997E-2</v>
      </c>
      <c r="J156" s="29">
        <v>0.26200000000000001</v>
      </c>
      <c r="K156" s="28">
        <v>13.543506083900001</v>
      </c>
      <c r="L156" s="26">
        <f t="shared" si="6"/>
        <v>14.571231341941104</v>
      </c>
      <c r="M156" s="26">
        <f t="shared" si="7"/>
        <v>27.4</v>
      </c>
      <c r="N156" s="26">
        <f t="shared" si="8"/>
        <v>1.4</v>
      </c>
    </row>
    <row r="157" spans="1:14">
      <c r="A157" s="27" t="s">
        <v>37</v>
      </c>
      <c r="B157" s="27">
        <v>3100</v>
      </c>
      <c r="C157" s="27" t="s">
        <v>36</v>
      </c>
      <c r="D157" s="27" t="s">
        <v>17</v>
      </c>
      <c r="E157" s="29">
        <v>0</v>
      </c>
      <c r="F157" s="29">
        <v>49.3</v>
      </c>
      <c r="G157" s="29">
        <v>0.33</v>
      </c>
      <c r="H157" s="29">
        <v>0.69</v>
      </c>
      <c r="I157" s="29">
        <v>3.5999999999999997E-2</v>
      </c>
      <c r="J157" s="29">
        <v>0.26200000000000001</v>
      </c>
      <c r="K157" s="28">
        <v>21.682882877099999</v>
      </c>
      <c r="L157" s="26">
        <f t="shared" si="6"/>
        <v>23.328250499183696</v>
      </c>
      <c r="M157" s="26">
        <f t="shared" si="7"/>
        <v>43.8</v>
      </c>
      <c r="N157" s="26">
        <f t="shared" si="8"/>
        <v>2.2999999999999998</v>
      </c>
    </row>
    <row r="158" spans="1:14">
      <c r="A158" s="27" t="s">
        <v>37</v>
      </c>
      <c r="B158" s="27">
        <v>3100</v>
      </c>
      <c r="C158" s="27" t="s">
        <v>36</v>
      </c>
      <c r="D158" s="27" t="s">
        <v>17</v>
      </c>
      <c r="E158" s="29">
        <v>0</v>
      </c>
      <c r="F158" s="29">
        <v>49.3</v>
      </c>
      <c r="G158" s="29">
        <v>0.33</v>
      </c>
      <c r="H158" s="29">
        <v>0.69</v>
      </c>
      <c r="I158" s="29">
        <v>3.5999999999999997E-2</v>
      </c>
      <c r="J158" s="29">
        <v>0.26200000000000001</v>
      </c>
      <c r="K158" s="28">
        <v>11.1791893551</v>
      </c>
      <c r="L158" s="26">
        <f t="shared" si="6"/>
        <v>12.027502575730391</v>
      </c>
      <c r="M158" s="26">
        <f t="shared" si="7"/>
        <v>22.6</v>
      </c>
      <c r="N158" s="26">
        <f t="shared" si="8"/>
        <v>1.2</v>
      </c>
    </row>
    <row r="159" spans="1:14">
      <c r="A159" s="27" t="s">
        <v>37</v>
      </c>
      <c r="B159" s="27">
        <v>3100</v>
      </c>
      <c r="C159" s="27" t="s">
        <v>36</v>
      </c>
      <c r="D159" s="27" t="s">
        <v>17</v>
      </c>
      <c r="E159" s="29">
        <v>0</v>
      </c>
      <c r="F159" s="29">
        <v>49.3</v>
      </c>
      <c r="G159" s="29">
        <v>0.33</v>
      </c>
      <c r="H159" s="29">
        <v>0.69</v>
      </c>
      <c r="I159" s="29">
        <v>3.5999999999999997E-2</v>
      </c>
      <c r="J159" s="29">
        <v>0.26200000000000001</v>
      </c>
      <c r="K159" s="28">
        <v>12.2420569686</v>
      </c>
      <c r="L159" s="26">
        <f t="shared" si="6"/>
        <v>13.171024038062514</v>
      </c>
      <c r="M159" s="26">
        <f t="shared" si="7"/>
        <v>24.7</v>
      </c>
      <c r="N159" s="26">
        <f t="shared" si="8"/>
        <v>1.3</v>
      </c>
    </row>
    <row r="160" spans="1:14">
      <c r="A160" s="27" t="s">
        <v>37</v>
      </c>
      <c r="B160" s="27">
        <v>3100</v>
      </c>
      <c r="C160" s="27" t="s">
        <v>36</v>
      </c>
      <c r="D160" s="27" t="s">
        <v>17</v>
      </c>
      <c r="E160" s="29">
        <v>0</v>
      </c>
      <c r="F160" s="29">
        <v>49.3</v>
      </c>
      <c r="G160" s="29">
        <v>0.33</v>
      </c>
      <c r="H160" s="29">
        <v>0.69</v>
      </c>
      <c r="I160" s="29">
        <v>3.5999999999999997E-2</v>
      </c>
      <c r="J160" s="29">
        <v>0.26200000000000001</v>
      </c>
      <c r="K160" s="28">
        <v>3.62880654287305</v>
      </c>
      <c r="L160" s="26">
        <f t="shared" si="6"/>
        <v>3.9041721769675211</v>
      </c>
      <c r="M160" s="26">
        <f t="shared" si="7"/>
        <v>7.3</v>
      </c>
      <c r="N160" s="26">
        <f t="shared" si="8"/>
        <v>0.4</v>
      </c>
    </row>
    <row r="161" spans="1:14">
      <c r="A161" s="27" t="s">
        <v>37</v>
      </c>
      <c r="B161" s="27">
        <v>3100</v>
      </c>
      <c r="C161" s="27" t="s">
        <v>36</v>
      </c>
      <c r="D161" s="27" t="s">
        <v>17</v>
      </c>
      <c r="E161" s="29">
        <v>0</v>
      </c>
      <c r="F161" s="29">
        <v>49.3</v>
      </c>
      <c r="G161" s="29">
        <v>0.33</v>
      </c>
      <c r="H161" s="29">
        <v>0.69</v>
      </c>
      <c r="I161" s="29">
        <v>3.5999999999999997E-2</v>
      </c>
      <c r="J161" s="29">
        <v>0.26200000000000001</v>
      </c>
      <c r="K161" s="28">
        <v>2.0199759695564898</v>
      </c>
      <c r="L161" s="26">
        <f t="shared" si="6"/>
        <v>2.1732583110483374</v>
      </c>
      <c r="M161" s="26">
        <f t="shared" si="7"/>
        <v>4.0999999999999996</v>
      </c>
      <c r="N161" s="26">
        <f t="shared" si="8"/>
        <v>0.2</v>
      </c>
    </row>
    <row r="162" spans="1:14">
      <c r="A162" s="27" t="s">
        <v>37</v>
      </c>
      <c r="B162" s="27">
        <v>3100</v>
      </c>
      <c r="C162" s="27" t="s">
        <v>36</v>
      </c>
      <c r="D162" s="27" t="s">
        <v>17</v>
      </c>
      <c r="E162" s="29">
        <v>0</v>
      </c>
      <c r="F162" s="29">
        <v>49.3</v>
      </c>
      <c r="G162" s="29">
        <v>0.33</v>
      </c>
      <c r="H162" s="29">
        <v>0.69</v>
      </c>
      <c r="I162" s="29">
        <v>3.5999999999999997E-2</v>
      </c>
      <c r="J162" s="29">
        <v>0.26200000000000001</v>
      </c>
      <c r="K162" s="28">
        <v>15.7991275923</v>
      </c>
      <c r="L162" s="26">
        <f t="shared" si="6"/>
        <v>16.998016741168396</v>
      </c>
      <c r="M162" s="26">
        <f t="shared" si="7"/>
        <v>31.9</v>
      </c>
      <c r="N162" s="26">
        <f t="shared" si="8"/>
        <v>1.7</v>
      </c>
    </row>
    <row r="163" spans="1:14">
      <c r="A163" s="27" t="s">
        <v>37</v>
      </c>
      <c r="B163" s="27">
        <v>3100</v>
      </c>
      <c r="C163" s="27" t="s">
        <v>36</v>
      </c>
      <c r="D163" s="27" t="s">
        <v>38</v>
      </c>
      <c r="E163" s="29">
        <v>0</v>
      </c>
      <c r="F163" s="29">
        <v>49.3</v>
      </c>
      <c r="G163" s="29">
        <v>0.33</v>
      </c>
      <c r="H163" s="29">
        <v>0.69</v>
      </c>
      <c r="I163" s="29">
        <v>3.5999999999999997E-2</v>
      </c>
      <c r="J163" s="29">
        <v>0.26200000000000001</v>
      </c>
      <c r="K163" s="28">
        <v>92.171201567599994</v>
      </c>
      <c r="L163" s="26">
        <f t="shared" si="6"/>
        <v>99.165451898954572</v>
      </c>
      <c r="M163" s="26">
        <f t="shared" si="7"/>
        <v>186.2</v>
      </c>
      <c r="N163" s="26">
        <f t="shared" si="8"/>
        <v>9.6999999999999993</v>
      </c>
    </row>
    <row r="164" spans="1:14">
      <c r="A164" s="27" t="s">
        <v>37</v>
      </c>
      <c r="B164" s="27">
        <v>3100</v>
      </c>
      <c r="C164" s="27" t="s">
        <v>36</v>
      </c>
      <c r="D164" s="27" t="s">
        <v>38</v>
      </c>
      <c r="E164" s="29">
        <v>0</v>
      </c>
      <c r="F164" s="29">
        <v>49.3</v>
      </c>
      <c r="G164" s="29">
        <v>0.33</v>
      </c>
      <c r="H164" s="29">
        <v>0.69</v>
      </c>
      <c r="I164" s="29">
        <v>3.5999999999999997E-2</v>
      </c>
      <c r="J164" s="29">
        <v>0.26200000000000001</v>
      </c>
      <c r="K164" s="28">
        <v>132.53688634700001</v>
      </c>
      <c r="L164" s="26">
        <f t="shared" si="6"/>
        <v>142.59421602789101</v>
      </c>
      <c r="M164" s="26">
        <f t="shared" si="7"/>
        <v>267.7</v>
      </c>
      <c r="N164" s="26">
        <f t="shared" si="8"/>
        <v>14</v>
      </c>
    </row>
    <row r="165" spans="1:14">
      <c r="A165" s="27" t="s">
        <v>37</v>
      </c>
      <c r="B165" s="27">
        <v>3100</v>
      </c>
      <c r="C165" s="27" t="s">
        <v>36</v>
      </c>
      <c r="D165" s="27" t="s">
        <v>17</v>
      </c>
      <c r="E165" s="29">
        <v>0</v>
      </c>
      <c r="F165" s="29">
        <v>49.3</v>
      </c>
      <c r="G165" s="29">
        <v>0.33</v>
      </c>
      <c r="H165" s="29">
        <v>0.69</v>
      </c>
      <c r="I165" s="29">
        <v>3.5999999999999997E-2</v>
      </c>
      <c r="J165" s="29">
        <v>0.26200000000000001</v>
      </c>
      <c r="K165" s="28">
        <v>58.303169000700002</v>
      </c>
      <c r="L165" s="26">
        <f t="shared" si="6"/>
        <v>62.727402949772369</v>
      </c>
      <c r="M165" s="26">
        <f t="shared" si="7"/>
        <v>117.8</v>
      </c>
      <c r="N165" s="26">
        <f t="shared" si="8"/>
        <v>6.1</v>
      </c>
    </row>
    <row r="166" spans="1:14">
      <c r="A166" s="27" t="s">
        <v>37</v>
      </c>
      <c r="B166" s="27">
        <v>3100</v>
      </c>
      <c r="C166" s="27" t="s">
        <v>36</v>
      </c>
      <c r="D166" s="27" t="s">
        <v>17</v>
      </c>
      <c r="E166" s="29">
        <v>0</v>
      </c>
      <c r="F166" s="29">
        <v>49.3</v>
      </c>
      <c r="G166" s="29">
        <v>0.33</v>
      </c>
      <c r="H166" s="29">
        <v>0.69</v>
      </c>
      <c r="I166" s="29">
        <v>3.5999999999999997E-2</v>
      </c>
      <c r="J166" s="29">
        <v>0.26200000000000001</v>
      </c>
      <c r="K166" s="28">
        <v>2.9965697443058898</v>
      </c>
      <c r="L166" s="26">
        <f t="shared" si="6"/>
        <v>3.2239591953554902</v>
      </c>
      <c r="M166" s="26">
        <f t="shared" si="7"/>
        <v>6.1</v>
      </c>
      <c r="N166" s="26">
        <f t="shared" si="8"/>
        <v>0.3</v>
      </c>
    </row>
    <row r="167" spans="1:14">
      <c r="A167" s="27" t="s">
        <v>37</v>
      </c>
      <c r="B167" s="27">
        <v>3100</v>
      </c>
      <c r="C167" s="27" t="s">
        <v>36</v>
      </c>
      <c r="D167" s="27" t="s">
        <v>17</v>
      </c>
      <c r="E167" s="29">
        <v>0</v>
      </c>
      <c r="F167" s="29">
        <v>49.3</v>
      </c>
      <c r="G167" s="29">
        <v>0.33</v>
      </c>
      <c r="H167" s="29">
        <v>0.69</v>
      </c>
      <c r="I167" s="29">
        <v>3.5999999999999997E-2</v>
      </c>
      <c r="J167" s="29">
        <v>0.26200000000000001</v>
      </c>
      <c r="K167" s="28">
        <v>46.272838844500001</v>
      </c>
      <c r="L167" s="26">
        <f t="shared" si="6"/>
        <v>49.784172242746905</v>
      </c>
      <c r="M167" s="26">
        <f t="shared" si="7"/>
        <v>93.5</v>
      </c>
      <c r="N167" s="26">
        <f t="shared" si="8"/>
        <v>4.9000000000000004</v>
      </c>
    </row>
    <row r="168" spans="1:14">
      <c r="A168" s="27" t="s">
        <v>37</v>
      </c>
      <c r="B168" s="27">
        <v>3100</v>
      </c>
      <c r="C168" s="27" t="s">
        <v>36</v>
      </c>
      <c r="D168" s="27" t="s">
        <v>17</v>
      </c>
      <c r="E168" s="29">
        <v>0</v>
      </c>
      <c r="F168" s="29">
        <v>49.3</v>
      </c>
      <c r="G168" s="29">
        <v>0.33</v>
      </c>
      <c r="H168" s="29">
        <v>0.69</v>
      </c>
      <c r="I168" s="29">
        <v>3.5999999999999997E-2</v>
      </c>
      <c r="J168" s="29">
        <v>0.26200000000000001</v>
      </c>
      <c r="K168" s="28">
        <v>44.891537321599998</v>
      </c>
      <c r="L168" s="26">
        <f t="shared" si="6"/>
        <v>48.2980530710593</v>
      </c>
      <c r="M168" s="26">
        <f t="shared" si="7"/>
        <v>90.7</v>
      </c>
      <c r="N168" s="26">
        <f t="shared" si="8"/>
        <v>4.7</v>
      </c>
    </row>
    <row r="169" spans="1:14">
      <c r="A169" s="27" t="s">
        <v>37</v>
      </c>
      <c r="B169" s="27">
        <v>3100</v>
      </c>
      <c r="C169" s="27" t="s">
        <v>36</v>
      </c>
      <c r="D169" s="27" t="s">
        <v>17</v>
      </c>
      <c r="E169" s="29">
        <v>0</v>
      </c>
      <c r="F169" s="29">
        <v>49.3</v>
      </c>
      <c r="G169" s="29">
        <v>0.33</v>
      </c>
      <c r="H169" s="29">
        <v>0.69</v>
      </c>
      <c r="I169" s="29">
        <v>3.5999999999999997E-2</v>
      </c>
      <c r="J169" s="29">
        <v>0.26200000000000001</v>
      </c>
      <c r="K169" s="28">
        <v>684.87799866</v>
      </c>
      <c r="L169" s="26">
        <f t="shared" si="6"/>
        <v>736.84876705181648</v>
      </c>
      <c r="M169" s="26">
        <f t="shared" si="7"/>
        <v>1383.4</v>
      </c>
      <c r="N169" s="26">
        <f t="shared" si="8"/>
        <v>72.2</v>
      </c>
    </row>
    <row r="170" spans="1:14">
      <c r="A170" s="27" t="s">
        <v>37</v>
      </c>
      <c r="B170" s="27">
        <v>3100</v>
      </c>
      <c r="C170" s="27" t="s">
        <v>36</v>
      </c>
      <c r="D170" s="27" t="s">
        <v>17</v>
      </c>
      <c r="E170" s="29">
        <v>0</v>
      </c>
      <c r="F170" s="29">
        <v>49.3</v>
      </c>
      <c r="G170" s="29">
        <v>0.33</v>
      </c>
      <c r="H170" s="29">
        <v>0.69</v>
      </c>
      <c r="I170" s="29">
        <v>3.5999999999999997E-2</v>
      </c>
      <c r="J170" s="29">
        <v>0.26200000000000001</v>
      </c>
      <c r="K170" s="28">
        <v>2.4729970774804499</v>
      </c>
      <c r="L170" s="26">
        <f t="shared" si="6"/>
        <v>2.6606561329601681</v>
      </c>
      <c r="M170" s="26">
        <f t="shared" si="7"/>
        <v>5</v>
      </c>
      <c r="N170" s="26">
        <f t="shared" si="8"/>
        <v>0.3</v>
      </c>
    </row>
    <row r="171" spans="1:14">
      <c r="A171" s="27" t="s">
        <v>37</v>
      </c>
      <c r="B171" s="27">
        <v>3100</v>
      </c>
      <c r="C171" s="27" t="s">
        <v>36</v>
      </c>
      <c r="D171" s="27" t="s">
        <v>38</v>
      </c>
      <c r="E171" s="29">
        <v>0</v>
      </c>
      <c r="F171" s="29">
        <v>49.3</v>
      </c>
      <c r="G171" s="29">
        <v>0.33</v>
      </c>
      <c r="H171" s="29">
        <v>0.69</v>
      </c>
      <c r="I171" s="29">
        <v>3.5999999999999997E-2</v>
      </c>
      <c r="J171" s="29">
        <v>0.26200000000000001</v>
      </c>
      <c r="K171" s="28">
        <v>102.51990126</v>
      </c>
      <c r="L171" s="26">
        <f t="shared" si="6"/>
        <v>110.29944455728787</v>
      </c>
      <c r="M171" s="26">
        <f t="shared" si="7"/>
        <v>207.1</v>
      </c>
      <c r="N171" s="26">
        <f t="shared" si="8"/>
        <v>10.8</v>
      </c>
    </row>
    <row r="172" spans="1:14">
      <c r="A172" s="27" t="s">
        <v>37</v>
      </c>
      <c r="B172" s="27">
        <v>3100</v>
      </c>
      <c r="C172" s="27" t="s">
        <v>36</v>
      </c>
      <c r="D172" s="27" t="s">
        <v>17</v>
      </c>
      <c r="E172" s="29">
        <v>0</v>
      </c>
      <c r="F172" s="29">
        <v>49.3</v>
      </c>
      <c r="G172" s="29">
        <v>0.33</v>
      </c>
      <c r="H172" s="29">
        <v>0.69</v>
      </c>
      <c r="I172" s="29">
        <v>3.5999999999999997E-2</v>
      </c>
      <c r="J172" s="29">
        <v>0.26200000000000001</v>
      </c>
      <c r="K172" s="28">
        <v>19.854704871100001</v>
      </c>
      <c r="L172" s="26">
        <f t="shared" si="6"/>
        <v>21.3613444045099</v>
      </c>
      <c r="M172" s="26">
        <f t="shared" si="7"/>
        <v>40.1</v>
      </c>
      <c r="N172" s="26">
        <f t="shared" si="8"/>
        <v>2.1</v>
      </c>
    </row>
    <row r="173" spans="1:14">
      <c r="A173" s="27" t="s">
        <v>37</v>
      </c>
      <c r="B173" s="27">
        <v>3100</v>
      </c>
      <c r="C173" s="27" t="s">
        <v>36</v>
      </c>
      <c r="D173" s="27" t="s">
        <v>17</v>
      </c>
      <c r="E173" s="29">
        <v>0</v>
      </c>
      <c r="F173" s="29">
        <v>49.3</v>
      </c>
      <c r="G173" s="29">
        <v>0.33</v>
      </c>
      <c r="H173" s="29">
        <v>0.69</v>
      </c>
      <c r="I173" s="29">
        <v>3.5999999999999997E-2</v>
      </c>
      <c r="J173" s="29">
        <v>0.26200000000000001</v>
      </c>
      <c r="K173" s="28">
        <v>4.2047298245617899</v>
      </c>
      <c r="L173" s="26">
        <f t="shared" si="6"/>
        <v>4.5237983890214686</v>
      </c>
      <c r="M173" s="26">
        <f t="shared" si="7"/>
        <v>8.5</v>
      </c>
      <c r="N173" s="26">
        <f t="shared" si="8"/>
        <v>0.4</v>
      </c>
    </row>
    <row r="174" spans="1:14">
      <c r="A174" s="27" t="s">
        <v>37</v>
      </c>
      <c r="B174" s="27">
        <v>3100</v>
      </c>
      <c r="C174" s="27" t="s">
        <v>36</v>
      </c>
      <c r="D174" s="27" t="s">
        <v>17</v>
      </c>
      <c r="E174" s="29">
        <v>0</v>
      </c>
      <c r="F174" s="29">
        <v>49.3</v>
      </c>
      <c r="G174" s="29">
        <v>0.33</v>
      </c>
      <c r="H174" s="29">
        <v>0.69</v>
      </c>
      <c r="I174" s="29">
        <v>3.5999999999999997E-2</v>
      </c>
      <c r="J174" s="29">
        <v>0.26200000000000001</v>
      </c>
      <c r="K174" s="28">
        <v>12.772660537</v>
      </c>
      <c r="L174" s="26">
        <f t="shared" si="6"/>
        <v>13.741891529694307</v>
      </c>
      <c r="M174" s="26">
        <f t="shared" si="7"/>
        <v>25.8</v>
      </c>
      <c r="N174" s="26">
        <f t="shared" si="8"/>
        <v>1.3</v>
      </c>
    </row>
    <row r="175" spans="1:14">
      <c r="A175" s="27" t="s">
        <v>37</v>
      </c>
      <c r="B175" s="27">
        <v>3100</v>
      </c>
      <c r="C175" s="27" t="s">
        <v>36</v>
      </c>
      <c r="D175" s="27" t="s">
        <v>17</v>
      </c>
      <c r="E175" s="29">
        <v>0</v>
      </c>
      <c r="F175" s="29">
        <v>49.3</v>
      </c>
      <c r="G175" s="29">
        <v>0.33</v>
      </c>
      <c r="H175" s="29">
        <v>0.69</v>
      </c>
      <c r="I175" s="29">
        <v>3.5999999999999997E-2</v>
      </c>
      <c r="J175" s="29">
        <v>0.26200000000000001</v>
      </c>
      <c r="K175" s="28">
        <v>6.0853780449211099</v>
      </c>
      <c r="L175" s="26">
        <f t="shared" si="6"/>
        <v>6.5471563084483684</v>
      </c>
      <c r="M175" s="26">
        <f t="shared" si="7"/>
        <v>12.3</v>
      </c>
      <c r="N175" s="26">
        <f t="shared" si="8"/>
        <v>0.6</v>
      </c>
    </row>
    <row r="176" spans="1:14">
      <c r="A176" s="27" t="s">
        <v>37</v>
      </c>
      <c r="B176" s="27">
        <v>3100</v>
      </c>
      <c r="C176" s="27" t="s">
        <v>36</v>
      </c>
      <c r="D176" s="27" t="s">
        <v>17</v>
      </c>
      <c r="E176" s="29">
        <v>0</v>
      </c>
      <c r="F176" s="29">
        <v>49.3</v>
      </c>
      <c r="G176" s="29">
        <v>0.33</v>
      </c>
      <c r="H176" s="29">
        <v>0.69</v>
      </c>
      <c r="I176" s="29">
        <v>3.5999999999999997E-2</v>
      </c>
      <c r="J176" s="29">
        <v>0.26200000000000001</v>
      </c>
      <c r="K176" s="28">
        <v>4.3455791579190404</v>
      </c>
      <c r="L176" s="26">
        <f t="shared" si="6"/>
        <v>4.6753358275542007</v>
      </c>
      <c r="M176" s="26">
        <f t="shared" si="7"/>
        <v>8.8000000000000007</v>
      </c>
      <c r="N176" s="26">
        <f t="shared" si="8"/>
        <v>0.5</v>
      </c>
    </row>
    <row r="177" spans="1:14">
      <c r="A177" s="27" t="s">
        <v>37</v>
      </c>
      <c r="B177" s="27">
        <v>3100</v>
      </c>
      <c r="C177" s="27" t="s">
        <v>36</v>
      </c>
      <c r="D177" s="27" t="s">
        <v>17</v>
      </c>
      <c r="E177" s="29">
        <v>0</v>
      </c>
      <c r="F177" s="29">
        <v>49.3</v>
      </c>
      <c r="G177" s="29">
        <v>0.33</v>
      </c>
      <c r="H177" s="29">
        <v>0.69</v>
      </c>
      <c r="I177" s="29">
        <v>3.5999999999999997E-2</v>
      </c>
      <c r="J177" s="29">
        <v>0.26200000000000001</v>
      </c>
      <c r="K177" s="28">
        <v>4.4861421083784698</v>
      </c>
      <c r="L177" s="26">
        <f t="shared" si="6"/>
        <v>4.8265651515240808</v>
      </c>
      <c r="M177" s="26">
        <f t="shared" si="7"/>
        <v>9.1</v>
      </c>
      <c r="N177" s="26">
        <f t="shared" si="8"/>
        <v>0.5</v>
      </c>
    </row>
    <row r="178" spans="1:14">
      <c r="A178" s="27" t="s">
        <v>37</v>
      </c>
      <c r="B178" s="27">
        <v>3100</v>
      </c>
      <c r="C178" s="27" t="s">
        <v>36</v>
      </c>
      <c r="D178" s="27" t="s">
        <v>17</v>
      </c>
      <c r="E178" s="29">
        <v>0</v>
      </c>
      <c r="F178" s="29">
        <v>49.3</v>
      </c>
      <c r="G178" s="29">
        <v>0.33</v>
      </c>
      <c r="H178" s="29">
        <v>0.69</v>
      </c>
      <c r="I178" s="29">
        <v>3.5999999999999997E-2</v>
      </c>
      <c r="J178" s="29">
        <v>0.26200000000000001</v>
      </c>
      <c r="K178" s="28">
        <v>7.3433249223126898E-2</v>
      </c>
      <c r="L178" s="26">
        <f t="shared" si="6"/>
        <v>7.9005602832237745E-2</v>
      </c>
      <c r="M178" s="26">
        <f t="shared" si="7"/>
        <v>0.1</v>
      </c>
      <c r="N178" s="26">
        <f t="shared" si="8"/>
        <v>0</v>
      </c>
    </row>
    <row r="179" spans="1:14">
      <c r="A179" s="27" t="s">
        <v>37</v>
      </c>
      <c r="B179" s="27">
        <v>3100</v>
      </c>
      <c r="C179" s="27" t="s">
        <v>36</v>
      </c>
      <c r="D179" s="27" t="s">
        <v>38</v>
      </c>
      <c r="E179" s="29">
        <v>0</v>
      </c>
      <c r="F179" s="29">
        <v>49.3</v>
      </c>
      <c r="G179" s="29">
        <v>0.33</v>
      </c>
      <c r="H179" s="29">
        <v>0.69</v>
      </c>
      <c r="I179" s="29">
        <v>3.5999999999999997E-2</v>
      </c>
      <c r="J179" s="29">
        <v>0.26200000000000001</v>
      </c>
      <c r="K179" s="28">
        <v>216.51374757900001</v>
      </c>
      <c r="L179" s="26">
        <f t="shared" si="6"/>
        <v>232.94351441497415</v>
      </c>
      <c r="M179" s="26">
        <f t="shared" si="7"/>
        <v>437.3</v>
      </c>
      <c r="N179" s="26">
        <f t="shared" si="8"/>
        <v>22.8</v>
      </c>
    </row>
    <row r="180" spans="1:14">
      <c r="A180" s="27" t="s">
        <v>37</v>
      </c>
      <c r="B180" s="27">
        <v>3100</v>
      </c>
      <c r="C180" s="27" t="s">
        <v>36</v>
      </c>
      <c r="D180" s="27" t="s">
        <v>17</v>
      </c>
      <c r="E180" s="29">
        <v>0</v>
      </c>
      <c r="F180" s="29">
        <v>49.3</v>
      </c>
      <c r="G180" s="29">
        <v>0.33</v>
      </c>
      <c r="H180" s="29">
        <v>0.69</v>
      </c>
      <c r="I180" s="29">
        <v>3.5999999999999997E-2</v>
      </c>
      <c r="J180" s="29">
        <v>0.26200000000000001</v>
      </c>
      <c r="K180" s="28">
        <v>6.2264530280330899</v>
      </c>
      <c r="L180" s="26">
        <f t="shared" si="6"/>
        <v>6.6989365197725821</v>
      </c>
      <c r="M180" s="26">
        <f t="shared" si="7"/>
        <v>12.6</v>
      </c>
      <c r="N180" s="26">
        <f t="shared" si="8"/>
        <v>0.7</v>
      </c>
    </row>
    <row r="181" spans="1:14">
      <c r="A181" s="27" t="s">
        <v>37</v>
      </c>
      <c r="B181" s="27">
        <v>3100</v>
      </c>
      <c r="C181" s="27" t="s">
        <v>36</v>
      </c>
      <c r="D181" s="27" t="s">
        <v>17</v>
      </c>
      <c r="E181" s="29">
        <v>0</v>
      </c>
      <c r="F181" s="29">
        <v>49.3</v>
      </c>
      <c r="G181" s="29">
        <v>0.33</v>
      </c>
      <c r="H181" s="29">
        <v>0.69</v>
      </c>
      <c r="I181" s="29">
        <v>3.5999999999999997E-2</v>
      </c>
      <c r="J181" s="29">
        <v>0.26200000000000001</v>
      </c>
      <c r="K181" s="28">
        <v>9.3920655082131805</v>
      </c>
      <c r="L181" s="26">
        <f t="shared" si="6"/>
        <v>10.104765963189298</v>
      </c>
      <c r="M181" s="26">
        <f t="shared" si="7"/>
        <v>19</v>
      </c>
      <c r="N181" s="26">
        <f t="shared" si="8"/>
        <v>1</v>
      </c>
    </row>
    <row r="182" spans="1:14">
      <c r="A182" s="27" t="s">
        <v>37</v>
      </c>
      <c r="B182" s="27">
        <v>3100</v>
      </c>
      <c r="C182" s="27" t="s">
        <v>36</v>
      </c>
      <c r="D182" s="27" t="s">
        <v>17</v>
      </c>
      <c r="E182" s="29">
        <v>0</v>
      </c>
      <c r="F182" s="29">
        <v>49.3</v>
      </c>
      <c r="G182" s="29">
        <v>0.33</v>
      </c>
      <c r="H182" s="29">
        <v>0.69</v>
      </c>
      <c r="I182" s="29">
        <v>3.5999999999999997E-2</v>
      </c>
      <c r="J182" s="29">
        <v>0.26200000000000001</v>
      </c>
      <c r="K182" s="28">
        <v>3.52410197463101</v>
      </c>
      <c r="L182" s="26">
        <f t="shared" si="6"/>
        <v>3.791522285797428</v>
      </c>
      <c r="M182" s="26">
        <f t="shared" si="7"/>
        <v>7.1</v>
      </c>
      <c r="N182" s="26">
        <f t="shared" si="8"/>
        <v>0.4</v>
      </c>
    </row>
    <row r="183" spans="1:14">
      <c r="A183" s="27" t="s">
        <v>37</v>
      </c>
      <c r="B183" s="27">
        <v>3100</v>
      </c>
      <c r="C183" s="27" t="s">
        <v>36</v>
      </c>
      <c r="D183" s="27" t="s">
        <v>39</v>
      </c>
      <c r="E183" s="29">
        <v>0</v>
      </c>
      <c r="F183" s="29">
        <v>49.3</v>
      </c>
      <c r="G183" s="29">
        <v>0.33</v>
      </c>
      <c r="H183" s="29">
        <v>0.69</v>
      </c>
      <c r="I183" s="29">
        <v>3.5999999999999997E-2</v>
      </c>
      <c r="J183" s="29">
        <v>0.26200000000000001</v>
      </c>
      <c r="K183" s="28">
        <v>3.7123016628189802</v>
      </c>
      <c r="L183" s="26">
        <f t="shared" si="6"/>
        <v>3.9940031779740881</v>
      </c>
      <c r="M183" s="26">
        <f t="shared" si="7"/>
        <v>7.5</v>
      </c>
      <c r="N183" s="26">
        <f t="shared" si="8"/>
        <v>0.4</v>
      </c>
    </row>
    <row r="184" spans="1:14">
      <c r="A184" s="27" t="s">
        <v>37</v>
      </c>
      <c r="B184" s="27">
        <v>3100</v>
      </c>
      <c r="C184" s="27" t="s">
        <v>36</v>
      </c>
      <c r="D184" s="27" t="s">
        <v>17</v>
      </c>
      <c r="E184" s="29">
        <v>0</v>
      </c>
      <c r="F184" s="29">
        <v>49.3</v>
      </c>
      <c r="G184" s="29">
        <v>0.33</v>
      </c>
      <c r="H184" s="29">
        <v>0.69</v>
      </c>
      <c r="I184" s="29">
        <v>3.5999999999999997E-2</v>
      </c>
      <c r="J184" s="29">
        <v>0.26200000000000001</v>
      </c>
      <c r="K184" s="28">
        <v>3.6912954525170201</v>
      </c>
      <c r="L184" s="26">
        <f t="shared" si="6"/>
        <v>3.9714029481642315</v>
      </c>
      <c r="M184" s="26">
        <f t="shared" si="7"/>
        <v>7.5</v>
      </c>
      <c r="N184" s="26">
        <f t="shared" si="8"/>
        <v>0.4</v>
      </c>
    </row>
    <row r="185" spans="1:14">
      <c r="A185" s="27" t="s">
        <v>37</v>
      </c>
      <c r="B185" s="27">
        <v>3100</v>
      </c>
      <c r="C185" s="27" t="s">
        <v>36</v>
      </c>
      <c r="D185" s="27" t="s">
        <v>17</v>
      </c>
      <c r="E185" s="29">
        <v>0</v>
      </c>
      <c r="F185" s="29">
        <v>49.3</v>
      </c>
      <c r="G185" s="29">
        <v>0.33</v>
      </c>
      <c r="H185" s="29">
        <v>0.69</v>
      </c>
      <c r="I185" s="29">
        <v>3.5999999999999997E-2</v>
      </c>
      <c r="J185" s="29">
        <v>0.26200000000000001</v>
      </c>
      <c r="K185" s="28">
        <v>8.1890928726910097</v>
      </c>
      <c r="L185" s="26">
        <f t="shared" si="6"/>
        <v>8.8105078544226405</v>
      </c>
      <c r="M185" s="26">
        <f t="shared" si="7"/>
        <v>16.5</v>
      </c>
      <c r="N185" s="26">
        <f t="shared" si="8"/>
        <v>0.9</v>
      </c>
    </row>
    <row r="186" spans="1:14">
      <c r="A186" s="27" t="s">
        <v>37</v>
      </c>
      <c r="B186" s="27">
        <v>3100</v>
      </c>
      <c r="C186" s="27" t="s">
        <v>36</v>
      </c>
      <c r="D186" s="27" t="s">
        <v>17</v>
      </c>
      <c r="E186" s="29">
        <v>0</v>
      </c>
      <c r="F186" s="29">
        <v>49.3</v>
      </c>
      <c r="G186" s="29">
        <v>0.33</v>
      </c>
      <c r="H186" s="29">
        <v>0.69</v>
      </c>
      <c r="I186" s="29">
        <v>3.5999999999999997E-2</v>
      </c>
      <c r="J186" s="29">
        <v>0.26200000000000001</v>
      </c>
      <c r="K186" s="28">
        <v>11.0886332182</v>
      </c>
      <c r="L186" s="26">
        <f t="shared" si="6"/>
        <v>11.930074744854975</v>
      </c>
      <c r="M186" s="26">
        <f t="shared" si="7"/>
        <v>22.4</v>
      </c>
      <c r="N186" s="26">
        <f t="shared" si="8"/>
        <v>1.2</v>
      </c>
    </row>
    <row r="187" spans="1:14">
      <c r="A187" s="27" t="s">
        <v>37</v>
      </c>
      <c r="B187" s="27">
        <v>3100</v>
      </c>
      <c r="C187" s="27" t="s">
        <v>36</v>
      </c>
      <c r="D187" s="27" t="s">
        <v>17</v>
      </c>
      <c r="E187" s="29">
        <v>0</v>
      </c>
      <c r="F187" s="29">
        <v>49.3</v>
      </c>
      <c r="G187" s="29">
        <v>0.33</v>
      </c>
      <c r="H187" s="29">
        <v>0.69</v>
      </c>
      <c r="I187" s="29">
        <v>3.5999999999999997E-2</v>
      </c>
      <c r="J187" s="29">
        <v>0.26200000000000001</v>
      </c>
      <c r="K187" s="28">
        <v>6.7992448823452296</v>
      </c>
      <c r="L187" s="26">
        <f t="shared" si="6"/>
        <v>7.3151936815634526</v>
      </c>
      <c r="M187" s="26">
        <f t="shared" si="7"/>
        <v>13.7</v>
      </c>
      <c r="N187" s="26">
        <f t="shared" si="8"/>
        <v>0.7</v>
      </c>
    </row>
    <row r="188" spans="1:14">
      <c r="A188" s="27" t="s">
        <v>37</v>
      </c>
      <c r="B188" s="27">
        <v>3100</v>
      </c>
      <c r="C188" s="27" t="s">
        <v>36</v>
      </c>
      <c r="D188" s="27" t="s">
        <v>38</v>
      </c>
      <c r="E188" s="29">
        <v>0</v>
      </c>
      <c r="F188" s="29">
        <v>49.3</v>
      </c>
      <c r="G188" s="29">
        <v>0.33</v>
      </c>
      <c r="H188" s="29">
        <v>0.69</v>
      </c>
      <c r="I188" s="29">
        <v>3.5999999999999997E-2</v>
      </c>
      <c r="J188" s="29">
        <v>0.26200000000000001</v>
      </c>
      <c r="K188" s="28">
        <v>6.6453298393731401</v>
      </c>
      <c r="L188" s="26">
        <f t="shared" si="6"/>
        <v>7.1495990649067513</v>
      </c>
      <c r="M188" s="26">
        <f t="shared" si="7"/>
        <v>13.4</v>
      </c>
      <c r="N188" s="26">
        <f t="shared" si="8"/>
        <v>0.7</v>
      </c>
    </row>
    <row r="189" spans="1:14">
      <c r="A189" s="27" t="s">
        <v>37</v>
      </c>
      <c r="B189" s="27">
        <v>3100</v>
      </c>
      <c r="C189" s="27" t="s">
        <v>36</v>
      </c>
      <c r="D189" s="27" t="s">
        <v>17</v>
      </c>
      <c r="E189" s="29">
        <v>0</v>
      </c>
      <c r="F189" s="29">
        <v>49.3</v>
      </c>
      <c r="G189" s="29">
        <v>0.33</v>
      </c>
      <c r="H189" s="29">
        <v>0.69</v>
      </c>
      <c r="I189" s="29">
        <v>3.5999999999999997E-2</v>
      </c>
      <c r="J189" s="29">
        <v>0.26200000000000001</v>
      </c>
      <c r="K189" s="28">
        <v>3.0524262740223702</v>
      </c>
      <c r="L189" s="26">
        <f t="shared" si="6"/>
        <v>3.284054300080578</v>
      </c>
      <c r="M189" s="26">
        <f t="shared" si="7"/>
        <v>6.2</v>
      </c>
      <c r="N189" s="26">
        <f t="shared" si="8"/>
        <v>0.3</v>
      </c>
    </row>
    <row r="190" spans="1:14">
      <c r="A190" s="27" t="s">
        <v>37</v>
      </c>
      <c r="B190" s="27">
        <v>3100</v>
      </c>
      <c r="C190" s="27" t="s">
        <v>36</v>
      </c>
      <c r="D190" s="27" t="s">
        <v>17</v>
      </c>
      <c r="E190" s="29">
        <v>0</v>
      </c>
      <c r="F190" s="29">
        <v>49.3</v>
      </c>
      <c r="G190" s="29">
        <v>0.33</v>
      </c>
      <c r="H190" s="29">
        <v>0.69</v>
      </c>
      <c r="I190" s="29">
        <v>3.5999999999999997E-2</v>
      </c>
      <c r="J190" s="29">
        <v>0.26200000000000001</v>
      </c>
      <c r="K190" s="28">
        <v>8.2849870507264107</v>
      </c>
      <c r="L190" s="26">
        <f t="shared" si="6"/>
        <v>8.9136787943434452</v>
      </c>
      <c r="M190" s="26">
        <f t="shared" si="7"/>
        <v>16.7</v>
      </c>
      <c r="N190" s="26">
        <f t="shared" si="8"/>
        <v>0.9</v>
      </c>
    </row>
    <row r="191" spans="1:14">
      <c r="A191" s="27" t="s">
        <v>37</v>
      </c>
      <c r="B191" s="27">
        <v>3100</v>
      </c>
      <c r="C191" s="27" t="s">
        <v>36</v>
      </c>
      <c r="D191" s="26"/>
      <c r="E191" s="29">
        <v>0</v>
      </c>
      <c r="F191" s="29">
        <v>49.3</v>
      </c>
      <c r="G191" s="29">
        <v>0.33</v>
      </c>
      <c r="H191" s="29">
        <v>0.69</v>
      </c>
      <c r="I191" s="29">
        <v>3.5999999999999997E-2</v>
      </c>
      <c r="J191" s="29">
        <v>0.26200000000000001</v>
      </c>
      <c r="K191" s="28">
        <v>0.77268328952329102</v>
      </c>
      <c r="L191" s="26">
        <f t="shared" si="6"/>
        <v>0.83131700875300918</v>
      </c>
      <c r="M191" s="26">
        <f t="shared" si="7"/>
        <v>1.6</v>
      </c>
      <c r="N191" s="26">
        <f t="shared" si="8"/>
        <v>0.1</v>
      </c>
    </row>
    <row r="192" spans="1:14">
      <c r="A192" s="27" t="s">
        <v>37</v>
      </c>
      <c r="B192" s="27">
        <v>3100</v>
      </c>
      <c r="C192" s="27" t="s">
        <v>36</v>
      </c>
      <c r="D192" s="27" t="s">
        <v>17</v>
      </c>
      <c r="E192" s="29">
        <v>0</v>
      </c>
      <c r="F192" s="29">
        <v>49.3</v>
      </c>
      <c r="G192" s="29">
        <v>0.33</v>
      </c>
      <c r="H192" s="29">
        <v>0.69</v>
      </c>
      <c r="I192" s="29">
        <v>3.5999999999999997E-2</v>
      </c>
      <c r="J192" s="29">
        <v>0.26200000000000001</v>
      </c>
      <c r="K192" s="28">
        <v>6.2940011284839201</v>
      </c>
      <c r="L192" s="26">
        <f t="shared" si="6"/>
        <v>6.7716103896169475</v>
      </c>
      <c r="M192" s="26">
        <f t="shared" si="7"/>
        <v>12.7</v>
      </c>
      <c r="N192" s="26">
        <f t="shared" si="8"/>
        <v>0.7</v>
      </c>
    </row>
    <row r="193" spans="1:14">
      <c r="A193" s="27" t="s">
        <v>37</v>
      </c>
      <c r="B193" s="27">
        <v>3100</v>
      </c>
      <c r="C193" s="27" t="s">
        <v>36</v>
      </c>
      <c r="D193" s="27" t="s">
        <v>17</v>
      </c>
      <c r="E193" s="29">
        <v>0</v>
      </c>
      <c r="F193" s="29">
        <v>49.3</v>
      </c>
      <c r="G193" s="29">
        <v>0.33</v>
      </c>
      <c r="H193" s="29">
        <v>0.69</v>
      </c>
      <c r="I193" s="29">
        <v>3.5999999999999997E-2</v>
      </c>
      <c r="J193" s="29">
        <v>0.26200000000000001</v>
      </c>
      <c r="K193" s="28">
        <v>42.732542068800001</v>
      </c>
      <c r="L193" s="26">
        <f t="shared" si="6"/>
        <v>45.97522624174227</v>
      </c>
      <c r="M193" s="26">
        <f t="shared" si="7"/>
        <v>86.3</v>
      </c>
      <c r="N193" s="26">
        <f t="shared" si="8"/>
        <v>4.5</v>
      </c>
    </row>
    <row r="194" spans="1:14">
      <c r="A194" s="27" t="s">
        <v>37</v>
      </c>
      <c r="B194" s="27">
        <v>3100</v>
      </c>
      <c r="C194" s="27" t="s">
        <v>36</v>
      </c>
      <c r="D194" s="27" t="s">
        <v>17</v>
      </c>
      <c r="E194" s="29">
        <v>0</v>
      </c>
      <c r="F194" s="29">
        <v>49.3</v>
      </c>
      <c r="G194" s="29">
        <v>0.33</v>
      </c>
      <c r="H194" s="29">
        <v>0.69</v>
      </c>
      <c r="I194" s="29">
        <v>3.5999999999999997E-2</v>
      </c>
      <c r="J194" s="29">
        <v>0.26200000000000001</v>
      </c>
      <c r="K194" s="28">
        <v>55.297641282299999</v>
      </c>
      <c r="L194" s="26">
        <f t="shared" si="6"/>
        <v>59.493806020135096</v>
      </c>
      <c r="M194" s="26">
        <f t="shared" si="7"/>
        <v>111.7</v>
      </c>
      <c r="N194" s="26">
        <f t="shared" si="8"/>
        <v>5.8</v>
      </c>
    </row>
    <row r="195" spans="1:14">
      <c r="A195" s="27" t="s">
        <v>37</v>
      </c>
      <c r="B195" s="27">
        <v>3100</v>
      </c>
      <c r="C195" s="27" t="s">
        <v>36</v>
      </c>
      <c r="D195" s="27" t="s">
        <v>17</v>
      </c>
      <c r="E195" s="29">
        <v>0</v>
      </c>
      <c r="F195" s="29">
        <v>49.3</v>
      </c>
      <c r="G195" s="29">
        <v>0.33</v>
      </c>
      <c r="H195" s="29">
        <v>0.69</v>
      </c>
      <c r="I195" s="29">
        <v>3.5999999999999997E-2</v>
      </c>
      <c r="J195" s="29">
        <v>0.26200000000000001</v>
      </c>
      <c r="K195" s="28">
        <v>14.8967355217</v>
      </c>
      <c r="L195" s="26">
        <f t="shared" ref="L195:L258" si="9">((F195*J195*K195/12)+(G195*K195))*0.765</f>
        <v>16.027148227477042</v>
      </c>
      <c r="M195" s="26">
        <f t="shared" ref="M195:M258" si="10">ROUND(2.721*H195*L195,1)</f>
        <v>30.1</v>
      </c>
      <c r="N195" s="26">
        <f t="shared" ref="N195:N258" si="11">ROUND((2.721*I195*L195)+(E195*K195),1)</f>
        <v>1.6</v>
      </c>
    </row>
    <row r="196" spans="1:14">
      <c r="A196" s="27" t="s">
        <v>37</v>
      </c>
      <c r="B196" s="27">
        <v>3100</v>
      </c>
      <c r="C196" s="27" t="s">
        <v>36</v>
      </c>
      <c r="D196" s="27" t="s">
        <v>17</v>
      </c>
      <c r="E196" s="29">
        <v>0</v>
      </c>
      <c r="F196" s="29">
        <v>49.3</v>
      </c>
      <c r="G196" s="29">
        <v>0.33</v>
      </c>
      <c r="H196" s="29">
        <v>0.69</v>
      </c>
      <c r="I196" s="29">
        <v>3.5999999999999997E-2</v>
      </c>
      <c r="J196" s="29">
        <v>0.26200000000000001</v>
      </c>
      <c r="K196" s="28">
        <v>3.6375113637657699</v>
      </c>
      <c r="L196" s="26">
        <f t="shared" si="9"/>
        <v>3.9135375479602486</v>
      </c>
      <c r="M196" s="26">
        <f t="shared" si="10"/>
        <v>7.3</v>
      </c>
      <c r="N196" s="26">
        <f t="shared" si="11"/>
        <v>0.4</v>
      </c>
    </row>
    <row r="197" spans="1:14">
      <c r="A197" s="27" t="s">
        <v>37</v>
      </c>
      <c r="B197" s="27">
        <v>3100</v>
      </c>
      <c r="C197" s="27" t="s">
        <v>36</v>
      </c>
      <c r="D197" s="27" t="s">
        <v>17</v>
      </c>
      <c r="E197" s="29">
        <v>0</v>
      </c>
      <c r="F197" s="29">
        <v>49.3</v>
      </c>
      <c r="G197" s="29">
        <v>0.33</v>
      </c>
      <c r="H197" s="29">
        <v>0.69</v>
      </c>
      <c r="I197" s="29">
        <v>3.5999999999999997E-2</v>
      </c>
      <c r="J197" s="29">
        <v>0.26200000000000001</v>
      </c>
      <c r="K197" s="28">
        <v>0.32504802436215302</v>
      </c>
      <c r="L197" s="26">
        <f t="shared" si="9"/>
        <v>0.34971372485683239</v>
      </c>
      <c r="M197" s="26">
        <f t="shared" si="10"/>
        <v>0.7</v>
      </c>
      <c r="N197" s="26">
        <f t="shared" si="11"/>
        <v>0</v>
      </c>
    </row>
    <row r="198" spans="1:14">
      <c r="A198" s="27" t="s">
        <v>37</v>
      </c>
      <c r="B198" s="27">
        <v>3100</v>
      </c>
      <c r="C198" s="27" t="s">
        <v>36</v>
      </c>
      <c r="D198" s="27" t="s">
        <v>17</v>
      </c>
      <c r="E198" s="29">
        <v>0</v>
      </c>
      <c r="F198" s="29">
        <v>49.3</v>
      </c>
      <c r="G198" s="29">
        <v>0.33</v>
      </c>
      <c r="H198" s="29">
        <v>0.69</v>
      </c>
      <c r="I198" s="29">
        <v>3.5999999999999997E-2</v>
      </c>
      <c r="J198" s="29">
        <v>0.26200000000000001</v>
      </c>
      <c r="K198" s="28">
        <v>27.126142345600002</v>
      </c>
      <c r="L198" s="26">
        <f t="shared" si="9"/>
        <v>29.184562186746749</v>
      </c>
      <c r="M198" s="26">
        <f t="shared" si="10"/>
        <v>54.8</v>
      </c>
      <c r="N198" s="26">
        <f t="shared" si="11"/>
        <v>2.9</v>
      </c>
    </row>
    <row r="199" spans="1:14">
      <c r="A199" s="27" t="s">
        <v>37</v>
      </c>
      <c r="B199" s="27">
        <v>3100</v>
      </c>
      <c r="C199" s="27" t="s">
        <v>36</v>
      </c>
      <c r="D199" s="27" t="s">
        <v>17</v>
      </c>
      <c r="E199" s="29">
        <v>0</v>
      </c>
      <c r="F199" s="29">
        <v>49.3</v>
      </c>
      <c r="G199" s="29">
        <v>0.33</v>
      </c>
      <c r="H199" s="29">
        <v>0.69</v>
      </c>
      <c r="I199" s="29">
        <v>3.5999999999999997E-2</v>
      </c>
      <c r="J199" s="29">
        <v>0.26200000000000001</v>
      </c>
      <c r="K199" s="28">
        <v>4.31018629621465</v>
      </c>
      <c r="L199" s="26">
        <f t="shared" si="9"/>
        <v>4.6372572404768801</v>
      </c>
      <c r="M199" s="26">
        <f t="shared" si="10"/>
        <v>8.6999999999999993</v>
      </c>
      <c r="N199" s="26">
        <f t="shared" si="11"/>
        <v>0.5</v>
      </c>
    </row>
    <row r="200" spans="1:14">
      <c r="A200" s="27" t="s">
        <v>37</v>
      </c>
      <c r="B200" s="27">
        <v>3100</v>
      </c>
      <c r="C200" s="27" t="s">
        <v>36</v>
      </c>
      <c r="D200" s="27" t="s">
        <v>17</v>
      </c>
      <c r="E200" s="29">
        <v>0</v>
      </c>
      <c r="F200" s="29">
        <v>49.3</v>
      </c>
      <c r="G200" s="29">
        <v>0.33</v>
      </c>
      <c r="H200" s="29">
        <v>0.69</v>
      </c>
      <c r="I200" s="29">
        <v>3.5999999999999997E-2</v>
      </c>
      <c r="J200" s="29">
        <v>0.26200000000000001</v>
      </c>
      <c r="K200" s="28">
        <v>1.10709693399313</v>
      </c>
      <c r="L200" s="26">
        <f t="shared" si="9"/>
        <v>1.1911070474095642</v>
      </c>
      <c r="M200" s="26">
        <f t="shared" si="10"/>
        <v>2.2000000000000002</v>
      </c>
      <c r="N200" s="26">
        <f t="shared" si="11"/>
        <v>0.1</v>
      </c>
    </row>
    <row r="201" spans="1:14">
      <c r="A201" s="27" t="s">
        <v>37</v>
      </c>
      <c r="B201" s="27">
        <v>3100</v>
      </c>
      <c r="C201" s="27" t="s">
        <v>36</v>
      </c>
      <c r="D201" s="27" t="s">
        <v>38</v>
      </c>
      <c r="E201" s="29">
        <v>0</v>
      </c>
      <c r="F201" s="29">
        <v>49.3</v>
      </c>
      <c r="G201" s="29">
        <v>0.33</v>
      </c>
      <c r="H201" s="29">
        <v>0.69</v>
      </c>
      <c r="I201" s="29">
        <v>3.5999999999999997E-2</v>
      </c>
      <c r="J201" s="29">
        <v>0.26200000000000001</v>
      </c>
      <c r="K201" s="28">
        <v>4.9562650111559599</v>
      </c>
      <c r="L201" s="26">
        <f t="shared" si="9"/>
        <v>5.3323625080637598</v>
      </c>
      <c r="M201" s="26">
        <f t="shared" si="10"/>
        <v>10</v>
      </c>
      <c r="N201" s="26">
        <f t="shared" si="11"/>
        <v>0.5</v>
      </c>
    </row>
    <row r="202" spans="1:14">
      <c r="A202" s="27" t="s">
        <v>37</v>
      </c>
      <c r="B202" s="27">
        <v>3100</v>
      </c>
      <c r="C202" s="27" t="s">
        <v>36</v>
      </c>
      <c r="D202" s="27" t="s">
        <v>17</v>
      </c>
      <c r="E202" s="29">
        <v>0</v>
      </c>
      <c r="F202" s="29">
        <v>49.3</v>
      </c>
      <c r="G202" s="29">
        <v>0.33</v>
      </c>
      <c r="H202" s="29">
        <v>0.69</v>
      </c>
      <c r="I202" s="29">
        <v>3.5999999999999997E-2</v>
      </c>
      <c r="J202" s="29">
        <v>0.26200000000000001</v>
      </c>
      <c r="K202" s="28">
        <v>7.9314541897460398</v>
      </c>
      <c r="L202" s="26">
        <f t="shared" si="9"/>
        <v>8.5333187108900859</v>
      </c>
      <c r="M202" s="26">
        <f t="shared" si="10"/>
        <v>16</v>
      </c>
      <c r="N202" s="26">
        <f t="shared" si="11"/>
        <v>0.8</v>
      </c>
    </row>
    <row r="203" spans="1:14">
      <c r="A203" s="27" t="s">
        <v>37</v>
      </c>
      <c r="B203" s="27">
        <v>3100</v>
      </c>
      <c r="C203" s="27" t="s">
        <v>36</v>
      </c>
      <c r="D203" s="27" t="s">
        <v>17</v>
      </c>
      <c r="E203" s="29">
        <v>0</v>
      </c>
      <c r="F203" s="29">
        <v>49.3</v>
      </c>
      <c r="G203" s="29">
        <v>0.33</v>
      </c>
      <c r="H203" s="29">
        <v>0.69</v>
      </c>
      <c r="I203" s="29">
        <v>3.5999999999999997E-2</v>
      </c>
      <c r="J203" s="29">
        <v>0.26200000000000001</v>
      </c>
      <c r="K203" s="28">
        <v>36.4127911904</v>
      </c>
      <c r="L203" s="26">
        <f t="shared" si="9"/>
        <v>39.175912127498918</v>
      </c>
      <c r="M203" s="26">
        <f t="shared" si="10"/>
        <v>73.599999999999994</v>
      </c>
      <c r="N203" s="26">
        <f t="shared" si="11"/>
        <v>3.8</v>
      </c>
    </row>
    <row r="204" spans="1:14">
      <c r="A204" s="27" t="s">
        <v>37</v>
      </c>
      <c r="B204" s="27">
        <v>3100</v>
      </c>
      <c r="C204" s="27" t="s">
        <v>36</v>
      </c>
      <c r="D204" s="27" t="s">
        <v>19</v>
      </c>
      <c r="E204" s="29">
        <v>0</v>
      </c>
      <c r="F204" s="29">
        <v>49.3</v>
      </c>
      <c r="G204" s="29">
        <v>0.33</v>
      </c>
      <c r="H204" s="29">
        <v>0.69</v>
      </c>
      <c r="I204" s="29">
        <v>3.5999999999999997E-2</v>
      </c>
      <c r="J204" s="29">
        <v>0.26200000000000001</v>
      </c>
      <c r="K204" s="28">
        <v>12.223869841599999</v>
      </c>
      <c r="L204" s="26">
        <f t="shared" si="9"/>
        <v>13.151456812757591</v>
      </c>
      <c r="M204" s="26">
        <f t="shared" si="10"/>
        <v>24.7</v>
      </c>
      <c r="N204" s="26">
        <f t="shared" si="11"/>
        <v>1.3</v>
      </c>
    </row>
    <row r="205" spans="1:14">
      <c r="A205" s="27" t="s">
        <v>37</v>
      </c>
      <c r="B205" s="27">
        <v>3100</v>
      </c>
      <c r="C205" s="27" t="s">
        <v>36</v>
      </c>
      <c r="D205" s="27" t="s">
        <v>17</v>
      </c>
      <c r="E205" s="29">
        <v>0</v>
      </c>
      <c r="F205" s="29">
        <v>49.3</v>
      </c>
      <c r="G205" s="29">
        <v>0.33</v>
      </c>
      <c r="H205" s="29">
        <v>0.69</v>
      </c>
      <c r="I205" s="29">
        <v>3.5999999999999997E-2</v>
      </c>
      <c r="J205" s="29">
        <v>0.26200000000000001</v>
      </c>
      <c r="K205" s="28">
        <v>4.5095001386801901</v>
      </c>
      <c r="L205" s="26">
        <f t="shared" si="9"/>
        <v>4.8516956650786938</v>
      </c>
      <c r="M205" s="26">
        <f t="shared" si="10"/>
        <v>9.1</v>
      </c>
      <c r="N205" s="26">
        <f t="shared" si="11"/>
        <v>0.5</v>
      </c>
    </row>
    <row r="206" spans="1:14">
      <c r="A206" s="27" t="s">
        <v>37</v>
      </c>
      <c r="B206" s="27">
        <v>3100</v>
      </c>
      <c r="C206" s="27" t="s">
        <v>36</v>
      </c>
      <c r="D206" s="27" t="s">
        <v>17</v>
      </c>
      <c r="E206" s="29">
        <v>0</v>
      </c>
      <c r="F206" s="29">
        <v>49.3</v>
      </c>
      <c r="G206" s="29">
        <v>0.33</v>
      </c>
      <c r="H206" s="29">
        <v>0.69</v>
      </c>
      <c r="I206" s="29">
        <v>3.5999999999999997E-2</v>
      </c>
      <c r="J206" s="29">
        <v>0.26200000000000001</v>
      </c>
      <c r="K206" s="28">
        <v>4.3460483950534403</v>
      </c>
      <c r="L206" s="26">
        <f t="shared" si="9"/>
        <v>4.6758406719273786</v>
      </c>
      <c r="M206" s="26">
        <f t="shared" si="10"/>
        <v>8.8000000000000007</v>
      </c>
      <c r="N206" s="26">
        <f t="shared" si="11"/>
        <v>0.5</v>
      </c>
    </row>
    <row r="207" spans="1:14">
      <c r="A207" s="27" t="s">
        <v>37</v>
      </c>
      <c r="B207" s="27">
        <v>3100</v>
      </c>
      <c r="C207" s="27" t="s">
        <v>36</v>
      </c>
      <c r="D207" s="27" t="s">
        <v>17</v>
      </c>
      <c r="E207" s="29">
        <v>0</v>
      </c>
      <c r="F207" s="29">
        <v>49.3</v>
      </c>
      <c r="G207" s="29">
        <v>0.33</v>
      </c>
      <c r="H207" s="29">
        <v>0.69</v>
      </c>
      <c r="I207" s="29">
        <v>3.5999999999999997E-2</v>
      </c>
      <c r="J207" s="29">
        <v>0.26200000000000001</v>
      </c>
      <c r="K207" s="28">
        <v>0.19887563325650401</v>
      </c>
      <c r="L207" s="26">
        <f t="shared" si="9"/>
        <v>0.2139669626538156</v>
      </c>
      <c r="M207" s="26">
        <f t="shared" si="10"/>
        <v>0.4</v>
      </c>
      <c r="N207" s="26">
        <f t="shared" si="11"/>
        <v>0</v>
      </c>
    </row>
    <row r="208" spans="1:14">
      <c r="A208" s="27" t="s">
        <v>37</v>
      </c>
      <c r="B208" s="27">
        <v>3100</v>
      </c>
      <c r="C208" s="27" t="s">
        <v>36</v>
      </c>
      <c r="D208" s="27" t="s">
        <v>17</v>
      </c>
      <c r="E208" s="29">
        <v>0</v>
      </c>
      <c r="F208" s="29">
        <v>49.3</v>
      </c>
      <c r="G208" s="29">
        <v>0.33</v>
      </c>
      <c r="H208" s="29">
        <v>0.69</v>
      </c>
      <c r="I208" s="29">
        <v>3.5999999999999997E-2</v>
      </c>
      <c r="J208" s="29">
        <v>0.26200000000000001</v>
      </c>
      <c r="K208" s="28">
        <v>75.877200223599999</v>
      </c>
      <c r="L208" s="26">
        <f t="shared" si="9"/>
        <v>81.635008777467505</v>
      </c>
      <c r="M208" s="26">
        <f t="shared" si="10"/>
        <v>153.30000000000001</v>
      </c>
      <c r="N208" s="26">
        <f t="shared" si="11"/>
        <v>8</v>
      </c>
    </row>
    <row r="209" spans="1:14">
      <c r="A209" s="27" t="s">
        <v>37</v>
      </c>
      <c r="B209" s="27">
        <v>3100</v>
      </c>
      <c r="C209" s="27" t="s">
        <v>36</v>
      </c>
      <c r="D209" s="27" t="s">
        <v>18</v>
      </c>
      <c r="E209" s="29">
        <v>0</v>
      </c>
      <c r="F209" s="29">
        <v>49.3</v>
      </c>
      <c r="G209" s="29">
        <v>0.33</v>
      </c>
      <c r="H209" s="29">
        <v>0.69</v>
      </c>
      <c r="I209" s="29">
        <v>3.5999999999999997E-2</v>
      </c>
      <c r="J209" s="29">
        <v>0.26200000000000001</v>
      </c>
      <c r="K209" s="28">
        <v>4.08678779613183</v>
      </c>
      <c r="L209" s="26">
        <f t="shared" si="9"/>
        <v>4.3969065361626507</v>
      </c>
      <c r="M209" s="26">
        <f t="shared" si="10"/>
        <v>8.3000000000000007</v>
      </c>
      <c r="N209" s="26">
        <f t="shared" si="11"/>
        <v>0.4</v>
      </c>
    </row>
    <row r="210" spans="1:14">
      <c r="A210" s="27" t="s">
        <v>37</v>
      </c>
      <c r="B210" s="27">
        <v>3100</v>
      </c>
      <c r="C210" s="27" t="s">
        <v>36</v>
      </c>
      <c r="D210" s="27" t="s">
        <v>17</v>
      </c>
      <c r="E210" s="29">
        <v>0</v>
      </c>
      <c r="F210" s="29">
        <v>49.3</v>
      </c>
      <c r="G210" s="29">
        <v>0.33</v>
      </c>
      <c r="H210" s="29">
        <v>0.69</v>
      </c>
      <c r="I210" s="29">
        <v>3.5999999999999997E-2</v>
      </c>
      <c r="J210" s="29">
        <v>0.26200000000000001</v>
      </c>
      <c r="K210" s="28">
        <v>6.1050672308398104</v>
      </c>
      <c r="L210" s="26">
        <f t="shared" si="9"/>
        <v>6.5683395737844359</v>
      </c>
      <c r="M210" s="26">
        <f t="shared" si="10"/>
        <v>12.3</v>
      </c>
      <c r="N210" s="26">
        <f t="shared" si="11"/>
        <v>0.6</v>
      </c>
    </row>
    <row r="211" spans="1:14">
      <c r="A211" s="27" t="s">
        <v>37</v>
      </c>
      <c r="B211" s="27">
        <v>3100</v>
      </c>
      <c r="C211" s="27" t="s">
        <v>36</v>
      </c>
      <c r="D211" s="27" t="s">
        <v>38</v>
      </c>
      <c r="E211" s="29">
        <v>0</v>
      </c>
      <c r="F211" s="29">
        <v>49.3</v>
      </c>
      <c r="G211" s="29">
        <v>0.33</v>
      </c>
      <c r="H211" s="29">
        <v>0.69</v>
      </c>
      <c r="I211" s="29">
        <v>3.5999999999999997E-2</v>
      </c>
      <c r="J211" s="29">
        <v>0.26200000000000001</v>
      </c>
      <c r="K211" s="28">
        <v>4.8045173573586597</v>
      </c>
      <c r="L211" s="26">
        <f t="shared" si="9"/>
        <v>5.1690997491164463</v>
      </c>
      <c r="M211" s="26">
        <f t="shared" si="10"/>
        <v>9.6999999999999993</v>
      </c>
      <c r="N211" s="26">
        <f t="shared" si="11"/>
        <v>0.5</v>
      </c>
    </row>
    <row r="212" spans="1:14">
      <c r="A212" s="27" t="s">
        <v>37</v>
      </c>
      <c r="B212" s="27">
        <v>3100</v>
      </c>
      <c r="C212" s="27" t="s">
        <v>36</v>
      </c>
      <c r="D212" s="27" t="s">
        <v>39</v>
      </c>
      <c r="E212" s="29">
        <v>0</v>
      </c>
      <c r="F212" s="29">
        <v>49.3</v>
      </c>
      <c r="G212" s="29">
        <v>0.33</v>
      </c>
      <c r="H212" s="29">
        <v>0.69</v>
      </c>
      <c r="I212" s="29">
        <v>3.5999999999999997E-2</v>
      </c>
      <c r="J212" s="29">
        <v>0.26200000000000001</v>
      </c>
      <c r="K212" s="28">
        <v>2.80766443602039</v>
      </c>
      <c r="L212" s="26">
        <f t="shared" si="9"/>
        <v>3.0207191383350342</v>
      </c>
      <c r="M212" s="26">
        <f t="shared" si="10"/>
        <v>5.7</v>
      </c>
      <c r="N212" s="26">
        <f t="shared" si="11"/>
        <v>0.3</v>
      </c>
    </row>
    <row r="213" spans="1:14">
      <c r="A213" s="27" t="s">
        <v>37</v>
      </c>
      <c r="B213" s="27">
        <v>3100</v>
      </c>
      <c r="C213" s="27" t="s">
        <v>36</v>
      </c>
      <c r="D213" s="27" t="s">
        <v>39</v>
      </c>
      <c r="E213" s="29">
        <v>0</v>
      </c>
      <c r="F213" s="29">
        <v>49.3</v>
      </c>
      <c r="G213" s="29">
        <v>0.33</v>
      </c>
      <c r="H213" s="29">
        <v>0.69</v>
      </c>
      <c r="I213" s="29">
        <v>3.5999999999999997E-2</v>
      </c>
      <c r="J213" s="29">
        <v>0.26200000000000001</v>
      </c>
      <c r="K213" s="28">
        <v>8.2916470295693898</v>
      </c>
      <c r="L213" s="26">
        <f t="shared" si="9"/>
        <v>8.9208441540259606</v>
      </c>
      <c r="M213" s="26">
        <f t="shared" si="10"/>
        <v>16.7</v>
      </c>
      <c r="N213" s="26">
        <f t="shared" si="11"/>
        <v>0.9</v>
      </c>
    </row>
    <row r="214" spans="1:14">
      <c r="A214" s="27" t="s">
        <v>37</v>
      </c>
      <c r="B214" s="27">
        <v>3100</v>
      </c>
      <c r="C214" s="27" t="s">
        <v>36</v>
      </c>
      <c r="D214" s="27" t="s">
        <v>17</v>
      </c>
      <c r="E214" s="29">
        <v>0</v>
      </c>
      <c r="F214" s="29">
        <v>49.3</v>
      </c>
      <c r="G214" s="29">
        <v>0.33</v>
      </c>
      <c r="H214" s="29">
        <v>0.69</v>
      </c>
      <c r="I214" s="29">
        <v>3.5999999999999997E-2</v>
      </c>
      <c r="J214" s="29">
        <v>0.26200000000000001</v>
      </c>
      <c r="K214" s="28">
        <v>6.0506410408711604</v>
      </c>
      <c r="L214" s="26">
        <f t="shared" si="9"/>
        <v>6.5097833476358451</v>
      </c>
      <c r="M214" s="26">
        <f t="shared" si="10"/>
        <v>12.2</v>
      </c>
      <c r="N214" s="26">
        <f t="shared" si="11"/>
        <v>0.6</v>
      </c>
    </row>
    <row r="215" spans="1:14">
      <c r="A215" s="27" t="s">
        <v>37</v>
      </c>
      <c r="B215" s="27">
        <v>3100</v>
      </c>
      <c r="C215" s="27" t="s">
        <v>36</v>
      </c>
      <c r="D215" s="27" t="s">
        <v>17</v>
      </c>
      <c r="E215" s="29">
        <v>0</v>
      </c>
      <c r="F215" s="29">
        <v>49.3</v>
      </c>
      <c r="G215" s="29">
        <v>0.33</v>
      </c>
      <c r="H215" s="29">
        <v>0.69</v>
      </c>
      <c r="I215" s="29">
        <v>3.5999999999999997E-2</v>
      </c>
      <c r="J215" s="29">
        <v>0.26200000000000001</v>
      </c>
      <c r="K215" s="28">
        <v>5.23984830334481</v>
      </c>
      <c r="L215" s="26">
        <f t="shared" si="9"/>
        <v>5.6374650221096001</v>
      </c>
      <c r="M215" s="26">
        <f t="shared" si="10"/>
        <v>10.6</v>
      </c>
      <c r="N215" s="26">
        <f t="shared" si="11"/>
        <v>0.6</v>
      </c>
    </row>
    <row r="216" spans="1:14">
      <c r="A216" s="27" t="s">
        <v>37</v>
      </c>
      <c r="B216" s="27">
        <v>3100</v>
      </c>
      <c r="C216" s="27" t="s">
        <v>36</v>
      </c>
      <c r="D216" s="27" t="s">
        <v>17</v>
      </c>
      <c r="E216" s="29">
        <v>0</v>
      </c>
      <c r="F216" s="29">
        <v>49.3</v>
      </c>
      <c r="G216" s="29">
        <v>0.33</v>
      </c>
      <c r="H216" s="29">
        <v>0.69</v>
      </c>
      <c r="I216" s="29">
        <v>3.5999999999999997E-2</v>
      </c>
      <c r="J216" s="29">
        <v>0.26200000000000001</v>
      </c>
      <c r="K216" s="28">
        <v>5.5421248688873499</v>
      </c>
      <c r="L216" s="26">
        <f t="shared" si="9"/>
        <v>5.9626793158443459</v>
      </c>
      <c r="M216" s="26">
        <f t="shared" si="10"/>
        <v>11.2</v>
      </c>
      <c r="N216" s="26">
        <f t="shared" si="11"/>
        <v>0.6</v>
      </c>
    </row>
    <row r="217" spans="1:14">
      <c r="A217" s="27" t="s">
        <v>37</v>
      </c>
      <c r="B217" s="27">
        <v>3100</v>
      </c>
      <c r="C217" s="27" t="s">
        <v>36</v>
      </c>
      <c r="D217" s="27" t="s">
        <v>38</v>
      </c>
      <c r="E217" s="29">
        <v>0</v>
      </c>
      <c r="F217" s="29">
        <v>49.3</v>
      </c>
      <c r="G217" s="29">
        <v>0.33</v>
      </c>
      <c r="H217" s="29">
        <v>0.69</v>
      </c>
      <c r="I217" s="29">
        <v>3.5999999999999997E-2</v>
      </c>
      <c r="J217" s="29">
        <v>0.26200000000000001</v>
      </c>
      <c r="K217" s="28">
        <v>25.045198339300001</v>
      </c>
      <c r="L217" s="26">
        <f t="shared" si="9"/>
        <v>26.945709386180688</v>
      </c>
      <c r="M217" s="26">
        <f t="shared" si="10"/>
        <v>50.6</v>
      </c>
      <c r="N217" s="26">
        <f t="shared" si="11"/>
        <v>2.6</v>
      </c>
    </row>
    <row r="218" spans="1:14">
      <c r="A218" s="27" t="s">
        <v>37</v>
      </c>
      <c r="B218" s="27">
        <v>3100</v>
      </c>
      <c r="C218" s="27" t="s">
        <v>36</v>
      </c>
      <c r="D218" s="27" t="s">
        <v>17</v>
      </c>
      <c r="E218" s="29">
        <v>0</v>
      </c>
      <c r="F218" s="29">
        <v>49.3</v>
      </c>
      <c r="G218" s="29">
        <v>0.33</v>
      </c>
      <c r="H218" s="29">
        <v>0.69</v>
      </c>
      <c r="I218" s="29">
        <v>3.5999999999999997E-2</v>
      </c>
      <c r="J218" s="29">
        <v>0.26200000000000001</v>
      </c>
      <c r="K218" s="28">
        <v>1.7668860755340801</v>
      </c>
      <c r="L218" s="26">
        <f t="shared" si="9"/>
        <v>1.9009631333253516</v>
      </c>
      <c r="M218" s="26">
        <f t="shared" si="10"/>
        <v>3.6</v>
      </c>
      <c r="N218" s="26">
        <f t="shared" si="11"/>
        <v>0.2</v>
      </c>
    </row>
    <row r="219" spans="1:14">
      <c r="A219" s="27" t="s">
        <v>37</v>
      </c>
      <c r="B219" s="27">
        <v>3100</v>
      </c>
      <c r="C219" s="27" t="s">
        <v>36</v>
      </c>
      <c r="D219" s="27" t="s">
        <v>17</v>
      </c>
      <c r="E219" s="29">
        <v>0</v>
      </c>
      <c r="F219" s="29">
        <v>49.3</v>
      </c>
      <c r="G219" s="29">
        <v>0.33</v>
      </c>
      <c r="H219" s="29">
        <v>0.69</v>
      </c>
      <c r="I219" s="29">
        <v>3.5999999999999997E-2</v>
      </c>
      <c r="J219" s="29">
        <v>0.26200000000000001</v>
      </c>
      <c r="K219" s="28">
        <v>4.3500016914229303</v>
      </c>
      <c r="L219" s="26">
        <f t="shared" si="9"/>
        <v>4.6800939572735993</v>
      </c>
      <c r="M219" s="26">
        <f t="shared" si="10"/>
        <v>8.8000000000000007</v>
      </c>
      <c r="N219" s="26">
        <f t="shared" si="11"/>
        <v>0.5</v>
      </c>
    </row>
    <row r="220" spans="1:14">
      <c r="A220" s="27" t="s">
        <v>37</v>
      </c>
      <c r="B220" s="27">
        <v>3100</v>
      </c>
      <c r="C220" s="27" t="s">
        <v>36</v>
      </c>
      <c r="D220" s="27" t="s">
        <v>17</v>
      </c>
      <c r="E220" s="29">
        <v>0</v>
      </c>
      <c r="F220" s="29">
        <v>49.3</v>
      </c>
      <c r="G220" s="29">
        <v>0.33</v>
      </c>
      <c r="H220" s="29">
        <v>0.69</v>
      </c>
      <c r="I220" s="29">
        <v>3.5999999999999997E-2</v>
      </c>
      <c r="J220" s="29">
        <v>0.26200000000000001</v>
      </c>
      <c r="K220" s="28">
        <v>1.4296716264775999</v>
      </c>
      <c r="L220" s="26">
        <f t="shared" si="9"/>
        <v>1.5381597559275062</v>
      </c>
      <c r="M220" s="26">
        <f t="shared" si="10"/>
        <v>2.9</v>
      </c>
      <c r="N220" s="26">
        <f t="shared" si="11"/>
        <v>0.2</v>
      </c>
    </row>
    <row r="221" spans="1:14">
      <c r="A221" s="27" t="s">
        <v>37</v>
      </c>
      <c r="B221" s="27">
        <v>3100</v>
      </c>
      <c r="C221" s="27" t="s">
        <v>36</v>
      </c>
      <c r="D221" s="27" t="s">
        <v>39</v>
      </c>
      <c r="E221" s="29">
        <v>0</v>
      </c>
      <c r="F221" s="29">
        <v>49.3</v>
      </c>
      <c r="G221" s="29">
        <v>0.33</v>
      </c>
      <c r="H221" s="29">
        <v>0.69</v>
      </c>
      <c r="I221" s="29">
        <v>3.5999999999999997E-2</v>
      </c>
      <c r="J221" s="29">
        <v>0.26200000000000001</v>
      </c>
      <c r="K221" s="28">
        <v>5.2539581741572201</v>
      </c>
      <c r="L221" s="26">
        <f t="shared" si="9"/>
        <v>5.6526455957763355</v>
      </c>
      <c r="M221" s="26">
        <f t="shared" si="10"/>
        <v>10.6</v>
      </c>
      <c r="N221" s="26">
        <f t="shared" si="11"/>
        <v>0.6</v>
      </c>
    </row>
    <row r="222" spans="1:14">
      <c r="A222" s="27" t="s">
        <v>37</v>
      </c>
      <c r="B222" s="27">
        <v>3100</v>
      </c>
      <c r="C222" s="27" t="s">
        <v>36</v>
      </c>
      <c r="D222" s="27" t="s">
        <v>17</v>
      </c>
      <c r="E222" s="29">
        <v>0</v>
      </c>
      <c r="F222" s="29">
        <v>49.3</v>
      </c>
      <c r="G222" s="29">
        <v>0.33</v>
      </c>
      <c r="H222" s="29">
        <v>0.69</v>
      </c>
      <c r="I222" s="29">
        <v>3.5999999999999997E-2</v>
      </c>
      <c r="J222" s="29">
        <v>0.26200000000000001</v>
      </c>
      <c r="K222" s="28">
        <v>4.1867354124514998E-2</v>
      </c>
      <c r="L222" s="26">
        <f t="shared" si="9"/>
        <v>4.5044385024384098E-2</v>
      </c>
      <c r="M222" s="26">
        <f t="shared" si="10"/>
        <v>0.1</v>
      </c>
      <c r="N222" s="26">
        <f t="shared" si="11"/>
        <v>0</v>
      </c>
    </row>
    <row r="223" spans="1:14">
      <c r="A223" s="27" t="s">
        <v>37</v>
      </c>
      <c r="B223" s="27">
        <v>3100</v>
      </c>
      <c r="C223" s="27" t="s">
        <v>36</v>
      </c>
      <c r="D223" s="27" t="s">
        <v>17</v>
      </c>
      <c r="E223" s="29">
        <v>0</v>
      </c>
      <c r="F223" s="29">
        <v>49.3</v>
      </c>
      <c r="G223" s="29">
        <v>0.33</v>
      </c>
      <c r="H223" s="29">
        <v>0.69</v>
      </c>
      <c r="I223" s="29">
        <v>3.5999999999999997E-2</v>
      </c>
      <c r="J223" s="29">
        <v>0.26200000000000001</v>
      </c>
      <c r="K223" s="28">
        <v>2.13577448325674</v>
      </c>
      <c r="L223" s="26">
        <f t="shared" si="9"/>
        <v>2.2978439923133318</v>
      </c>
      <c r="M223" s="26">
        <f t="shared" si="10"/>
        <v>4.3</v>
      </c>
      <c r="N223" s="26">
        <f t="shared" si="11"/>
        <v>0.2</v>
      </c>
    </row>
    <row r="224" spans="1:14">
      <c r="A224" s="27" t="s">
        <v>37</v>
      </c>
      <c r="B224" s="27">
        <v>3100</v>
      </c>
      <c r="C224" s="27" t="s">
        <v>36</v>
      </c>
      <c r="D224" s="27" t="s">
        <v>17</v>
      </c>
      <c r="E224" s="29">
        <v>0</v>
      </c>
      <c r="F224" s="29">
        <v>49.3</v>
      </c>
      <c r="G224" s="29">
        <v>0.33</v>
      </c>
      <c r="H224" s="29">
        <v>0.69</v>
      </c>
      <c r="I224" s="29">
        <v>3.5999999999999997E-2</v>
      </c>
      <c r="J224" s="29">
        <v>0.26200000000000001</v>
      </c>
      <c r="K224" s="28">
        <v>7.94591162788487</v>
      </c>
      <c r="L224" s="26">
        <f t="shared" si="9"/>
        <v>8.5488732264215646</v>
      </c>
      <c r="M224" s="26">
        <f t="shared" si="10"/>
        <v>16.100000000000001</v>
      </c>
      <c r="N224" s="26">
        <f t="shared" si="11"/>
        <v>0.8</v>
      </c>
    </row>
    <row r="225" spans="1:14">
      <c r="A225" s="27" t="s">
        <v>37</v>
      </c>
      <c r="B225" s="27">
        <v>3100</v>
      </c>
      <c r="C225" s="27" t="s">
        <v>36</v>
      </c>
      <c r="D225" s="27" t="s">
        <v>17</v>
      </c>
      <c r="E225" s="29">
        <v>0</v>
      </c>
      <c r="F225" s="29">
        <v>49.3</v>
      </c>
      <c r="G225" s="29">
        <v>0.33</v>
      </c>
      <c r="H225" s="29">
        <v>0.69</v>
      </c>
      <c r="I225" s="29">
        <v>3.5999999999999997E-2</v>
      </c>
      <c r="J225" s="29">
        <v>0.26200000000000001</v>
      </c>
      <c r="K225" s="28">
        <v>2.4403213962380002</v>
      </c>
      <c r="L225" s="26">
        <f t="shared" si="9"/>
        <v>2.6255009148290771</v>
      </c>
      <c r="M225" s="26">
        <f t="shared" si="10"/>
        <v>4.9000000000000004</v>
      </c>
      <c r="N225" s="26">
        <f t="shared" si="11"/>
        <v>0.3</v>
      </c>
    </row>
    <row r="226" spans="1:14">
      <c r="A226" s="27" t="s">
        <v>37</v>
      </c>
      <c r="B226" s="27">
        <v>3100</v>
      </c>
      <c r="C226" s="27" t="s">
        <v>36</v>
      </c>
      <c r="D226" s="27" t="s">
        <v>39</v>
      </c>
      <c r="E226" s="29">
        <v>0</v>
      </c>
      <c r="F226" s="29">
        <v>49.3</v>
      </c>
      <c r="G226" s="29">
        <v>0.33</v>
      </c>
      <c r="H226" s="29">
        <v>0.69</v>
      </c>
      <c r="I226" s="29">
        <v>3.5999999999999997E-2</v>
      </c>
      <c r="J226" s="29">
        <v>0.26200000000000001</v>
      </c>
      <c r="K226" s="28">
        <v>3.14339333866686</v>
      </c>
      <c r="L226" s="26">
        <f t="shared" si="9"/>
        <v>3.3819242412332517</v>
      </c>
      <c r="M226" s="26">
        <f t="shared" si="10"/>
        <v>6.3</v>
      </c>
      <c r="N226" s="26">
        <f t="shared" si="11"/>
        <v>0.3</v>
      </c>
    </row>
    <row r="227" spans="1:14">
      <c r="A227" s="27" t="s">
        <v>37</v>
      </c>
      <c r="B227" s="27">
        <v>3100</v>
      </c>
      <c r="C227" s="27" t="s">
        <v>36</v>
      </c>
      <c r="D227" s="27" t="s">
        <v>38</v>
      </c>
      <c r="E227" s="29">
        <v>0</v>
      </c>
      <c r="F227" s="29">
        <v>49.3</v>
      </c>
      <c r="G227" s="29">
        <v>0.33</v>
      </c>
      <c r="H227" s="29">
        <v>0.69</v>
      </c>
      <c r="I227" s="29">
        <v>3.5999999999999997E-2</v>
      </c>
      <c r="J227" s="29">
        <v>0.26200000000000001</v>
      </c>
      <c r="K227" s="28">
        <v>26.797152397600001</v>
      </c>
      <c r="L227" s="26">
        <f t="shared" si="9"/>
        <v>28.830607412275178</v>
      </c>
      <c r="M227" s="26">
        <f t="shared" si="10"/>
        <v>54.1</v>
      </c>
      <c r="N227" s="26">
        <f t="shared" si="11"/>
        <v>2.8</v>
      </c>
    </row>
    <row r="228" spans="1:14">
      <c r="A228" s="27" t="s">
        <v>37</v>
      </c>
      <c r="B228" s="27">
        <v>3100</v>
      </c>
      <c r="C228" s="27" t="s">
        <v>36</v>
      </c>
      <c r="D228" s="27" t="s">
        <v>17</v>
      </c>
      <c r="E228" s="29">
        <v>0</v>
      </c>
      <c r="F228" s="29">
        <v>49.3</v>
      </c>
      <c r="G228" s="29">
        <v>0.33</v>
      </c>
      <c r="H228" s="29">
        <v>0.69</v>
      </c>
      <c r="I228" s="29">
        <v>3.5999999999999997E-2</v>
      </c>
      <c r="J228" s="29">
        <v>0.26200000000000001</v>
      </c>
      <c r="K228" s="28">
        <v>137.321295999</v>
      </c>
      <c r="L228" s="26">
        <f t="shared" si="9"/>
        <v>147.74168223361607</v>
      </c>
      <c r="M228" s="26">
        <f t="shared" si="10"/>
        <v>277.39999999999998</v>
      </c>
      <c r="N228" s="26">
        <f t="shared" si="11"/>
        <v>14.5</v>
      </c>
    </row>
    <row r="229" spans="1:14">
      <c r="A229" s="27" t="s">
        <v>37</v>
      </c>
      <c r="B229" s="27">
        <v>3100</v>
      </c>
      <c r="C229" s="27" t="s">
        <v>36</v>
      </c>
      <c r="D229" s="27" t="s">
        <v>17</v>
      </c>
      <c r="E229" s="29">
        <v>0</v>
      </c>
      <c r="F229" s="29">
        <v>49.3</v>
      </c>
      <c r="G229" s="29">
        <v>0.33</v>
      </c>
      <c r="H229" s="29">
        <v>0.69</v>
      </c>
      <c r="I229" s="29">
        <v>3.5999999999999997E-2</v>
      </c>
      <c r="J229" s="29">
        <v>0.26200000000000001</v>
      </c>
      <c r="K229" s="28">
        <v>1.3310065423989701</v>
      </c>
      <c r="L229" s="26">
        <f t="shared" si="9"/>
        <v>1.4320076446074668</v>
      </c>
      <c r="M229" s="26">
        <f t="shared" si="10"/>
        <v>2.7</v>
      </c>
      <c r="N229" s="26">
        <f t="shared" si="11"/>
        <v>0.1</v>
      </c>
    </row>
    <row r="230" spans="1:14">
      <c r="A230" s="27" t="s">
        <v>37</v>
      </c>
      <c r="B230" s="27">
        <v>3100</v>
      </c>
      <c r="C230" s="27" t="s">
        <v>36</v>
      </c>
      <c r="D230" s="27" t="s">
        <v>17</v>
      </c>
      <c r="E230" s="29">
        <v>0</v>
      </c>
      <c r="F230" s="29">
        <v>49.3</v>
      </c>
      <c r="G230" s="29">
        <v>0.33</v>
      </c>
      <c r="H230" s="29">
        <v>0.69</v>
      </c>
      <c r="I230" s="29">
        <v>3.5999999999999997E-2</v>
      </c>
      <c r="J230" s="29">
        <v>0.26200000000000001</v>
      </c>
      <c r="K230" s="28">
        <v>31.788115866199998</v>
      </c>
      <c r="L230" s="26">
        <f t="shared" si="9"/>
        <v>34.200301409503815</v>
      </c>
      <c r="M230" s="26">
        <f t="shared" si="10"/>
        <v>64.2</v>
      </c>
      <c r="N230" s="26">
        <f t="shared" si="11"/>
        <v>3.4</v>
      </c>
    </row>
    <row r="231" spans="1:14">
      <c r="A231" s="27" t="s">
        <v>37</v>
      </c>
      <c r="B231" s="27">
        <v>3100</v>
      </c>
      <c r="C231" s="27" t="s">
        <v>36</v>
      </c>
      <c r="D231" s="27" t="s">
        <v>17</v>
      </c>
      <c r="E231" s="29">
        <v>0</v>
      </c>
      <c r="F231" s="29">
        <v>49.3</v>
      </c>
      <c r="G231" s="29">
        <v>0.33</v>
      </c>
      <c r="H231" s="29">
        <v>0.69</v>
      </c>
      <c r="I231" s="29">
        <v>3.5999999999999997E-2</v>
      </c>
      <c r="J231" s="29">
        <v>0.26200000000000001</v>
      </c>
      <c r="K231" s="28">
        <v>61.994863800499999</v>
      </c>
      <c r="L231" s="26">
        <f t="shared" si="9"/>
        <v>66.699235548989293</v>
      </c>
      <c r="M231" s="26">
        <f t="shared" si="10"/>
        <v>125.2</v>
      </c>
      <c r="N231" s="26">
        <f t="shared" si="11"/>
        <v>6.5</v>
      </c>
    </row>
    <row r="232" spans="1:14">
      <c r="A232" s="27" t="s">
        <v>37</v>
      </c>
      <c r="B232" s="27">
        <v>3100</v>
      </c>
      <c r="C232" s="27" t="s">
        <v>36</v>
      </c>
      <c r="D232" s="27" t="s">
        <v>17</v>
      </c>
      <c r="E232" s="29">
        <v>0</v>
      </c>
      <c r="F232" s="29">
        <v>49.3</v>
      </c>
      <c r="G232" s="29">
        <v>0.33</v>
      </c>
      <c r="H232" s="29">
        <v>0.69</v>
      </c>
      <c r="I232" s="29">
        <v>3.5999999999999997E-2</v>
      </c>
      <c r="J232" s="29">
        <v>0.26200000000000001</v>
      </c>
      <c r="K232" s="28">
        <v>45.777919327200003</v>
      </c>
      <c r="L232" s="26">
        <f t="shared" si="9"/>
        <v>49.251696623985751</v>
      </c>
      <c r="M232" s="26">
        <f t="shared" si="10"/>
        <v>92.5</v>
      </c>
      <c r="N232" s="26">
        <f t="shared" si="11"/>
        <v>4.8</v>
      </c>
    </row>
    <row r="233" spans="1:14">
      <c r="A233" s="27" t="s">
        <v>37</v>
      </c>
      <c r="B233" s="27">
        <v>3100</v>
      </c>
      <c r="C233" s="27" t="s">
        <v>36</v>
      </c>
      <c r="D233" s="27" t="s">
        <v>17</v>
      </c>
      <c r="E233" s="29">
        <v>0</v>
      </c>
      <c r="F233" s="29">
        <v>49.3</v>
      </c>
      <c r="G233" s="29">
        <v>0.33</v>
      </c>
      <c r="H233" s="29">
        <v>0.69</v>
      </c>
      <c r="I233" s="29">
        <v>3.5999999999999997E-2</v>
      </c>
      <c r="J233" s="29">
        <v>0.26200000000000001</v>
      </c>
      <c r="K233" s="28">
        <v>81.455367184599993</v>
      </c>
      <c r="L233" s="26">
        <f t="shared" si="9"/>
        <v>87.636465176510782</v>
      </c>
      <c r="M233" s="26">
        <f t="shared" si="10"/>
        <v>164.5</v>
      </c>
      <c r="N233" s="26">
        <f t="shared" si="11"/>
        <v>8.6</v>
      </c>
    </row>
    <row r="234" spans="1:14">
      <c r="A234" s="27" t="s">
        <v>37</v>
      </c>
      <c r="B234" s="27">
        <v>3100</v>
      </c>
      <c r="C234" s="27" t="s">
        <v>36</v>
      </c>
      <c r="D234" s="27" t="s">
        <v>17</v>
      </c>
      <c r="E234" s="29">
        <v>0</v>
      </c>
      <c r="F234" s="29">
        <v>49.3</v>
      </c>
      <c r="G234" s="29">
        <v>0.33</v>
      </c>
      <c r="H234" s="29">
        <v>0.69</v>
      </c>
      <c r="I234" s="29">
        <v>3.5999999999999997E-2</v>
      </c>
      <c r="J234" s="29">
        <v>0.26200000000000001</v>
      </c>
      <c r="K234" s="28">
        <v>15.2816671601</v>
      </c>
      <c r="L234" s="26">
        <f t="shared" si="9"/>
        <v>16.441289729626657</v>
      </c>
      <c r="M234" s="26">
        <f t="shared" si="10"/>
        <v>30.9</v>
      </c>
      <c r="N234" s="26">
        <f t="shared" si="11"/>
        <v>1.6</v>
      </c>
    </row>
    <row r="235" spans="1:14">
      <c r="A235" s="27" t="s">
        <v>37</v>
      </c>
      <c r="B235" s="27">
        <v>3100</v>
      </c>
      <c r="C235" s="27" t="s">
        <v>36</v>
      </c>
      <c r="D235" s="27" t="s">
        <v>17</v>
      </c>
      <c r="E235" s="29">
        <v>0</v>
      </c>
      <c r="F235" s="29">
        <v>49.3</v>
      </c>
      <c r="G235" s="29">
        <v>0.33</v>
      </c>
      <c r="H235" s="29">
        <v>0.69</v>
      </c>
      <c r="I235" s="29">
        <v>3.5999999999999997E-2</v>
      </c>
      <c r="J235" s="29">
        <v>0.26200000000000001</v>
      </c>
      <c r="K235" s="28">
        <v>2.9405432053406502</v>
      </c>
      <c r="L235" s="26">
        <f t="shared" si="9"/>
        <v>3.1636811805273157</v>
      </c>
      <c r="M235" s="26">
        <f t="shared" si="10"/>
        <v>5.9</v>
      </c>
      <c r="N235" s="26">
        <f t="shared" si="11"/>
        <v>0.3</v>
      </c>
    </row>
    <row r="236" spans="1:14">
      <c r="A236" s="27" t="s">
        <v>37</v>
      </c>
      <c r="B236" s="27">
        <v>3100</v>
      </c>
      <c r="C236" s="27" t="s">
        <v>36</v>
      </c>
      <c r="D236" s="27" t="s">
        <v>39</v>
      </c>
      <c r="E236" s="29">
        <v>0</v>
      </c>
      <c r="F236" s="29">
        <v>49.3</v>
      </c>
      <c r="G236" s="29">
        <v>0.33</v>
      </c>
      <c r="H236" s="29">
        <v>0.69</v>
      </c>
      <c r="I236" s="29">
        <v>3.5999999999999997E-2</v>
      </c>
      <c r="J236" s="29">
        <v>0.26200000000000001</v>
      </c>
      <c r="K236" s="28">
        <v>0.51571681379761103</v>
      </c>
      <c r="L236" s="26">
        <f t="shared" si="9"/>
        <v>0.55485108170821851</v>
      </c>
      <c r="M236" s="26">
        <f t="shared" si="10"/>
        <v>1</v>
      </c>
      <c r="N236" s="26">
        <f t="shared" si="11"/>
        <v>0.1</v>
      </c>
    </row>
    <row r="237" spans="1:14">
      <c r="A237" s="27" t="s">
        <v>37</v>
      </c>
      <c r="B237" s="27">
        <v>3100</v>
      </c>
      <c r="C237" s="27" t="s">
        <v>36</v>
      </c>
      <c r="D237" s="27" t="s">
        <v>17</v>
      </c>
      <c r="E237" s="29">
        <v>0</v>
      </c>
      <c r="F237" s="29">
        <v>49.3</v>
      </c>
      <c r="G237" s="29">
        <v>0.33</v>
      </c>
      <c r="H237" s="29">
        <v>0.69</v>
      </c>
      <c r="I237" s="29">
        <v>3.5999999999999997E-2</v>
      </c>
      <c r="J237" s="29">
        <v>0.26200000000000001</v>
      </c>
      <c r="K237" s="28">
        <v>4.6877908144310503</v>
      </c>
      <c r="L237" s="26">
        <f t="shared" si="9"/>
        <v>5.0435156167502244</v>
      </c>
      <c r="M237" s="26">
        <f t="shared" si="10"/>
        <v>9.5</v>
      </c>
      <c r="N237" s="26">
        <f t="shared" si="11"/>
        <v>0.5</v>
      </c>
    </row>
    <row r="238" spans="1:14">
      <c r="A238" s="27" t="s">
        <v>37</v>
      </c>
      <c r="B238" s="27">
        <v>3100</v>
      </c>
      <c r="C238" s="27" t="s">
        <v>36</v>
      </c>
      <c r="D238" s="27" t="s">
        <v>38</v>
      </c>
      <c r="E238" s="29">
        <v>0</v>
      </c>
      <c r="F238" s="29">
        <v>49.3</v>
      </c>
      <c r="G238" s="29">
        <v>0.33</v>
      </c>
      <c r="H238" s="29">
        <v>0.69</v>
      </c>
      <c r="I238" s="29">
        <v>3.5999999999999997E-2</v>
      </c>
      <c r="J238" s="29">
        <v>0.26200000000000001</v>
      </c>
      <c r="K238" s="28">
        <v>44.771877637499998</v>
      </c>
      <c r="L238" s="26">
        <f t="shared" si="9"/>
        <v>48.169313221235825</v>
      </c>
      <c r="M238" s="26">
        <f t="shared" si="10"/>
        <v>90.4</v>
      </c>
      <c r="N238" s="26">
        <f t="shared" si="11"/>
        <v>4.7</v>
      </c>
    </row>
    <row r="239" spans="1:14">
      <c r="A239" s="27" t="s">
        <v>37</v>
      </c>
      <c r="B239" s="27">
        <v>3100</v>
      </c>
      <c r="C239" s="27" t="s">
        <v>36</v>
      </c>
      <c r="D239" s="27" t="s">
        <v>17</v>
      </c>
      <c r="E239" s="29">
        <v>0</v>
      </c>
      <c r="F239" s="29">
        <v>49.3</v>
      </c>
      <c r="G239" s="29">
        <v>0.33</v>
      </c>
      <c r="H239" s="29">
        <v>0.69</v>
      </c>
      <c r="I239" s="29">
        <v>3.5999999999999997E-2</v>
      </c>
      <c r="J239" s="29">
        <v>0.26200000000000001</v>
      </c>
      <c r="K239" s="28">
        <v>15.702084868</v>
      </c>
      <c r="L239" s="26">
        <f t="shared" si="9"/>
        <v>16.893610099559663</v>
      </c>
      <c r="M239" s="26">
        <f t="shared" si="10"/>
        <v>31.7</v>
      </c>
      <c r="N239" s="26">
        <f t="shared" si="11"/>
        <v>1.7</v>
      </c>
    </row>
    <row r="240" spans="1:14">
      <c r="A240" s="27" t="s">
        <v>37</v>
      </c>
      <c r="B240" s="27">
        <v>3100</v>
      </c>
      <c r="C240" s="27" t="s">
        <v>36</v>
      </c>
      <c r="D240" s="27" t="s">
        <v>17</v>
      </c>
      <c r="E240" s="29">
        <v>0</v>
      </c>
      <c r="F240" s="29">
        <v>49.3</v>
      </c>
      <c r="G240" s="29">
        <v>0.33</v>
      </c>
      <c r="H240" s="29">
        <v>0.69</v>
      </c>
      <c r="I240" s="29">
        <v>3.5999999999999997E-2</v>
      </c>
      <c r="J240" s="29">
        <v>0.26200000000000001</v>
      </c>
      <c r="K240" s="28">
        <v>5.5160504957210703</v>
      </c>
      <c r="L240" s="26">
        <f t="shared" si="9"/>
        <v>5.9346263345004964</v>
      </c>
      <c r="M240" s="26">
        <f t="shared" si="10"/>
        <v>11.1</v>
      </c>
      <c r="N240" s="26">
        <f t="shared" si="11"/>
        <v>0.6</v>
      </c>
    </row>
    <row r="241" spans="1:14">
      <c r="A241" s="27" t="s">
        <v>37</v>
      </c>
      <c r="B241" s="27">
        <v>3100</v>
      </c>
      <c r="C241" s="27" t="s">
        <v>36</v>
      </c>
      <c r="D241" s="27" t="s">
        <v>17</v>
      </c>
      <c r="E241" s="29">
        <v>0</v>
      </c>
      <c r="F241" s="29">
        <v>49.3</v>
      </c>
      <c r="G241" s="29">
        <v>0.33</v>
      </c>
      <c r="H241" s="29">
        <v>0.69</v>
      </c>
      <c r="I241" s="29">
        <v>3.5999999999999997E-2</v>
      </c>
      <c r="J241" s="29">
        <v>0.26200000000000001</v>
      </c>
      <c r="K241" s="28">
        <v>1.07186588219061</v>
      </c>
      <c r="L241" s="26">
        <f t="shared" si="9"/>
        <v>1.1532025488953506</v>
      </c>
      <c r="M241" s="26">
        <f t="shared" si="10"/>
        <v>2.2000000000000002</v>
      </c>
      <c r="N241" s="26">
        <f t="shared" si="11"/>
        <v>0.1</v>
      </c>
    </row>
    <row r="242" spans="1:14">
      <c r="A242" s="27" t="s">
        <v>37</v>
      </c>
      <c r="B242" s="27">
        <v>3100</v>
      </c>
      <c r="C242" s="27" t="s">
        <v>36</v>
      </c>
      <c r="D242" s="27" t="s">
        <v>17</v>
      </c>
      <c r="E242" s="29">
        <v>0</v>
      </c>
      <c r="F242" s="29">
        <v>49.3</v>
      </c>
      <c r="G242" s="29">
        <v>0.33</v>
      </c>
      <c r="H242" s="29">
        <v>0.69</v>
      </c>
      <c r="I242" s="29">
        <v>3.5999999999999997E-2</v>
      </c>
      <c r="J242" s="29">
        <v>0.26200000000000001</v>
      </c>
      <c r="K242" s="28">
        <v>8.8940441830610895E-2</v>
      </c>
      <c r="L242" s="26">
        <f t="shared" si="9"/>
        <v>9.5689531613153592E-2</v>
      </c>
      <c r="M242" s="26">
        <f t="shared" si="10"/>
        <v>0.2</v>
      </c>
      <c r="N242" s="26">
        <f t="shared" si="11"/>
        <v>0</v>
      </c>
    </row>
    <row r="243" spans="1:14">
      <c r="A243" s="27" t="s">
        <v>37</v>
      </c>
      <c r="B243" s="27">
        <v>3100</v>
      </c>
      <c r="C243" s="27" t="s">
        <v>36</v>
      </c>
      <c r="D243" s="27" t="s">
        <v>17</v>
      </c>
      <c r="E243" s="29">
        <v>0</v>
      </c>
      <c r="F243" s="29">
        <v>49.3</v>
      </c>
      <c r="G243" s="29">
        <v>0.33</v>
      </c>
      <c r="H243" s="29">
        <v>0.69</v>
      </c>
      <c r="I243" s="29">
        <v>3.5999999999999997E-2</v>
      </c>
      <c r="J243" s="29">
        <v>0.26200000000000001</v>
      </c>
      <c r="K243" s="28">
        <v>70.104393806499999</v>
      </c>
      <c r="L243" s="26">
        <f t="shared" si="9"/>
        <v>75.424143047817097</v>
      </c>
      <c r="M243" s="26">
        <f t="shared" si="10"/>
        <v>141.6</v>
      </c>
      <c r="N243" s="26">
        <f t="shared" si="11"/>
        <v>7.4</v>
      </c>
    </row>
    <row r="244" spans="1:14">
      <c r="A244" s="27" t="s">
        <v>37</v>
      </c>
      <c r="B244" s="27">
        <v>3100</v>
      </c>
      <c r="C244" s="27" t="s">
        <v>36</v>
      </c>
      <c r="D244" s="27" t="s">
        <v>17</v>
      </c>
      <c r="E244" s="29">
        <v>0</v>
      </c>
      <c r="F244" s="29">
        <v>49.3</v>
      </c>
      <c r="G244" s="29">
        <v>0.33</v>
      </c>
      <c r="H244" s="29">
        <v>0.69</v>
      </c>
      <c r="I244" s="29">
        <v>3.5999999999999997E-2</v>
      </c>
      <c r="J244" s="29">
        <v>0.26200000000000001</v>
      </c>
      <c r="K244" s="28">
        <v>3.6580709557411999</v>
      </c>
      <c r="L244" s="26">
        <f t="shared" si="9"/>
        <v>3.9356572685934483</v>
      </c>
      <c r="M244" s="26">
        <f t="shared" si="10"/>
        <v>7.4</v>
      </c>
      <c r="N244" s="26">
        <f t="shared" si="11"/>
        <v>0.4</v>
      </c>
    </row>
    <row r="245" spans="1:14">
      <c r="A245" s="27" t="s">
        <v>37</v>
      </c>
      <c r="B245" s="27">
        <v>3100</v>
      </c>
      <c r="C245" s="27" t="s">
        <v>36</v>
      </c>
      <c r="D245" s="27" t="s">
        <v>17</v>
      </c>
      <c r="E245" s="29">
        <v>0</v>
      </c>
      <c r="F245" s="29">
        <v>49.3</v>
      </c>
      <c r="G245" s="29">
        <v>0.33</v>
      </c>
      <c r="H245" s="29">
        <v>0.69</v>
      </c>
      <c r="I245" s="29">
        <v>3.5999999999999997E-2</v>
      </c>
      <c r="J245" s="29">
        <v>0.26200000000000001</v>
      </c>
      <c r="K245" s="28">
        <v>197.84002650400001</v>
      </c>
      <c r="L245" s="26">
        <f t="shared" si="9"/>
        <v>212.85277069520964</v>
      </c>
      <c r="M245" s="26">
        <f t="shared" si="10"/>
        <v>399.6</v>
      </c>
      <c r="N245" s="26">
        <f t="shared" si="11"/>
        <v>20.9</v>
      </c>
    </row>
    <row r="246" spans="1:14">
      <c r="A246" s="27" t="s">
        <v>37</v>
      </c>
      <c r="B246" s="27">
        <v>3100</v>
      </c>
      <c r="C246" s="27" t="s">
        <v>36</v>
      </c>
      <c r="D246" s="27" t="s">
        <v>17</v>
      </c>
      <c r="E246" s="29">
        <v>0</v>
      </c>
      <c r="F246" s="29">
        <v>49.3</v>
      </c>
      <c r="G246" s="29">
        <v>0.33</v>
      </c>
      <c r="H246" s="29">
        <v>0.69</v>
      </c>
      <c r="I246" s="29">
        <v>3.5999999999999997E-2</v>
      </c>
      <c r="J246" s="29">
        <v>0.26200000000000001</v>
      </c>
      <c r="K246" s="28">
        <v>13.020342526</v>
      </c>
      <c r="L246" s="26">
        <f t="shared" si="9"/>
        <v>14.008368432986089</v>
      </c>
      <c r="M246" s="26">
        <f t="shared" si="10"/>
        <v>26.3</v>
      </c>
      <c r="N246" s="26">
        <f t="shared" si="11"/>
        <v>1.4</v>
      </c>
    </row>
    <row r="247" spans="1:14">
      <c r="A247" s="27" t="s">
        <v>37</v>
      </c>
      <c r="B247" s="27">
        <v>3100</v>
      </c>
      <c r="C247" s="27" t="s">
        <v>36</v>
      </c>
      <c r="D247" s="27" t="s">
        <v>38</v>
      </c>
      <c r="E247" s="29">
        <v>0</v>
      </c>
      <c r="F247" s="29">
        <v>49.3</v>
      </c>
      <c r="G247" s="29">
        <v>0.33</v>
      </c>
      <c r="H247" s="29">
        <v>0.69</v>
      </c>
      <c r="I247" s="29">
        <v>3.5999999999999997E-2</v>
      </c>
      <c r="J247" s="29">
        <v>0.26200000000000001</v>
      </c>
      <c r="K247" s="28">
        <v>7.7033170394198702</v>
      </c>
      <c r="L247" s="26">
        <f t="shared" si="9"/>
        <v>8.2878697721514278</v>
      </c>
      <c r="M247" s="26">
        <f t="shared" si="10"/>
        <v>15.6</v>
      </c>
      <c r="N247" s="26">
        <f t="shared" si="11"/>
        <v>0.8</v>
      </c>
    </row>
    <row r="248" spans="1:14">
      <c r="A248" s="27" t="s">
        <v>37</v>
      </c>
      <c r="B248" s="27">
        <v>3100</v>
      </c>
      <c r="C248" s="27" t="s">
        <v>36</v>
      </c>
      <c r="D248" s="27" t="s">
        <v>17</v>
      </c>
      <c r="E248" s="29">
        <v>0</v>
      </c>
      <c r="F248" s="29">
        <v>49.3</v>
      </c>
      <c r="G248" s="29">
        <v>0.33</v>
      </c>
      <c r="H248" s="29">
        <v>0.69</v>
      </c>
      <c r="I248" s="29">
        <v>3.5999999999999997E-2</v>
      </c>
      <c r="J248" s="29">
        <v>0.26200000000000001</v>
      </c>
      <c r="K248" s="28">
        <v>799.54066977599996</v>
      </c>
      <c r="L248" s="26">
        <f t="shared" si="9"/>
        <v>860.21241430577959</v>
      </c>
      <c r="M248" s="26">
        <f t="shared" si="10"/>
        <v>1615</v>
      </c>
      <c r="N248" s="26">
        <f t="shared" si="11"/>
        <v>84.3</v>
      </c>
    </row>
    <row r="249" spans="1:14">
      <c r="A249" s="27" t="s">
        <v>37</v>
      </c>
      <c r="B249" s="27">
        <v>3100</v>
      </c>
      <c r="C249" s="27" t="s">
        <v>36</v>
      </c>
      <c r="D249" s="27" t="s">
        <v>17</v>
      </c>
      <c r="E249" s="29">
        <v>0</v>
      </c>
      <c r="F249" s="29">
        <v>49.3</v>
      </c>
      <c r="G249" s="29">
        <v>0.33</v>
      </c>
      <c r="H249" s="29">
        <v>0.69</v>
      </c>
      <c r="I249" s="29">
        <v>3.5999999999999997E-2</v>
      </c>
      <c r="J249" s="29">
        <v>0.26200000000000001</v>
      </c>
      <c r="K249" s="28">
        <v>30.6316786537</v>
      </c>
      <c r="L249" s="26">
        <f t="shared" si="9"/>
        <v>32.956109982898383</v>
      </c>
      <c r="M249" s="26">
        <f t="shared" si="10"/>
        <v>61.9</v>
      </c>
      <c r="N249" s="26">
        <f t="shared" si="11"/>
        <v>3.2</v>
      </c>
    </row>
    <row r="250" spans="1:14">
      <c r="A250" s="27" t="s">
        <v>37</v>
      </c>
      <c r="B250" s="27">
        <v>3100</v>
      </c>
      <c r="C250" s="27" t="s">
        <v>36</v>
      </c>
      <c r="D250" s="27" t="s">
        <v>17</v>
      </c>
      <c r="E250" s="29">
        <v>0</v>
      </c>
      <c r="F250" s="29">
        <v>49.3</v>
      </c>
      <c r="G250" s="29">
        <v>0.33</v>
      </c>
      <c r="H250" s="29">
        <v>0.69</v>
      </c>
      <c r="I250" s="29">
        <v>3.5999999999999997E-2</v>
      </c>
      <c r="J250" s="29">
        <v>0.26200000000000001</v>
      </c>
      <c r="K250" s="28">
        <v>28.6699839885</v>
      </c>
      <c r="L250" s="26">
        <f t="shared" si="9"/>
        <v>30.845555550995336</v>
      </c>
      <c r="M250" s="26">
        <f t="shared" si="10"/>
        <v>57.9</v>
      </c>
      <c r="N250" s="26">
        <f t="shared" si="11"/>
        <v>3</v>
      </c>
    </row>
    <row r="251" spans="1:14">
      <c r="A251" s="27" t="s">
        <v>37</v>
      </c>
      <c r="B251" s="27">
        <v>3100</v>
      </c>
      <c r="C251" s="27" t="s">
        <v>36</v>
      </c>
      <c r="D251" s="27" t="s">
        <v>17</v>
      </c>
      <c r="E251" s="29">
        <v>0</v>
      </c>
      <c r="F251" s="29">
        <v>49.3</v>
      </c>
      <c r="G251" s="29">
        <v>0.33</v>
      </c>
      <c r="H251" s="29">
        <v>0.69</v>
      </c>
      <c r="I251" s="29">
        <v>3.5999999999999997E-2</v>
      </c>
      <c r="J251" s="29">
        <v>0.26200000000000001</v>
      </c>
      <c r="K251" s="28">
        <v>81.142732482900001</v>
      </c>
      <c r="L251" s="26">
        <f t="shared" si="9"/>
        <v>87.300106737583022</v>
      </c>
      <c r="M251" s="26">
        <f t="shared" si="10"/>
        <v>163.9</v>
      </c>
      <c r="N251" s="26">
        <f t="shared" si="11"/>
        <v>8.6</v>
      </c>
    </row>
    <row r="252" spans="1:14">
      <c r="A252" s="27" t="s">
        <v>37</v>
      </c>
      <c r="B252" s="27">
        <v>3100</v>
      </c>
      <c r="C252" s="27" t="s">
        <v>36</v>
      </c>
      <c r="D252" s="27" t="s">
        <v>17</v>
      </c>
      <c r="E252" s="29">
        <v>0</v>
      </c>
      <c r="F252" s="29">
        <v>49.3</v>
      </c>
      <c r="G252" s="29">
        <v>0.33</v>
      </c>
      <c r="H252" s="29">
        <v>0.69</v>
      </c>
      <c r="I252" s="29">
        <v>3.5999999999999997E-2</v>
      </c>
      <c r="J252" s="29">
        <v>0.26200000000000001</v>
      </c>
      <c r="K252" s="28">
        <v>1.5080708091941899</v>
      </c>
      <c r="L252" s="26">
        <f t="shared" si="9"/>
        <v>1.6225081234259751</v>
      </c>
      <c r="M252" s="26">
        <f t="shared" si="10"/>
        <v>3</v>
      </c>
      <c r="N252" s="26">
        <f t="shared" si="11"/>
        <v>0.2</v>
      </c>
    </row>
    <row r="253" spans="1:14">
      <c r="A253" s="27" t="s">
        <v>37</v>
      </c>
      <c r="B253" s="27">
        <v>3100</v>
      </c>
      <c r="C253" s="27" t="s">
        <v>36</v>
      </c>
      <c r="D253" s="27" t="s">
        <v>38</v>
      </c>
      <c r="E253" s="29">
        <v>0</v>
      </c>
      <c r="F253" s="29">
        <v>49.3</v>
      </c>
      <c r="G253" s="29">
        <v>0.33</v>
      </c>
      <c r="H253" s="29">
        <v>0.69</v>
      </c>
      <c r="I253" s="29">
        <v>3.5999999999999997E-2</v>
      </c>
      <c r="J253" s="29">
        <v>0.26200000000000001</v>
      </c>
      <c r="K253" s="28">
        <v>28.589469823400002</v>
      </c>
      <c r="L253" s="26">
        <f t="shared" si="9"/>
        <v>30.758931709376519</v>
      </c>
      <c r="M253" s="26">
        <f t="shared" si="10"/>
        <v>57.7</v>
      </c>
      <c r="N253" s="26">
        <f t="shared" si="11"/>
        <v>3</v>
      </c>
    </row>
    <row r="254" spans="1:14">
      <c r="A254" s="27" t="s">
        <v>37</v>
      </c>
      <c r="B254" s="27">
        <v>3100</v>
      </c>
      <c r="C254" s="27" t="s">
        <v>36</v>
      </c>
      <c r="D254" s="27" t="s">
        <v>38</v>
      </c>
      <c r="E254" s="29">
        <v>0</v>
      </c>
      <c r="F254" s="29">
        <v>49.3</v>
      </c>
      <c r="G254" s="29">
        <v>0.33</v>
      </c>
      <c r="H254" s="29">
        <v>0.69</v>
      </c>
      <c r="I254" s="29">
        <v>3.5999999999999997E-2</v>
      </c>
      <c r="J254" s="29">
        <v>0.26200000000000001</v>
      </c>
      <c r="K254" s="28">
        <v>11.978463741700001</v>
      </c>
      <c r="L254" s="26">
        <f t="shared" si="9"/>
        <v>12.887428500427356</v>
      </c>
      <c r="M254" s="26">
        <f t="shared" si="10"/>
        <v>24.2</v>
      </c>
      <c r="N254" s="26">
        <f t="shared" si="11"/>
        <v>1.3</v>
      </c>
    </row>
    <row r="255" spans="1:14">
      <c r="A255" s="27" t="s">
        <v>37</v>
      </c>
      <c r="B255" s="27">
        <v>3100</v>
      </c>
      <c r="C255" s="27" t="s">
        <v>36</v>
      </c>
      <c r="D255" s="27" t="s">
        <v>17</v>
      </c>
      <c r="E255" s="29">
        <v>0</v>
      </c>
      <c r="F255" s="29">
        <v>49.3</v>
      </c>
      <c r="G255" s="29">
        <v>0.33</v>
      </c>
      <c r="H255" s="29">
        <v>0.69</v>
      </c>
      <c r="I255" s="29">
        <v>3.5999999999999997E-2</v>
      </c>
      <c r="J255" s="29">
        <v>0.26200000000000001</v>
      </c>
      <c r="K255" s="28">
        <v>9.4113340205681499</v>
      </c>
      <c r="L255" s="26">
        <f t="shared" si="9"/>
        <v>10.125496632884428</v>
      </c>
      <c r="M255" s="26">
        <f t="shared" si="10"/>
        <v>19</v>
      </c>
      <c r="N255" s="26">
        <f t="shared" si="11"/>
        <v>1</v>
      </c>
    </row>
    <row r="256" spans="1:14">
      <c r="A256" s="27" t="s">
        <v>37</v>
      </c>
      <c r="B256" s="27">
        <v>3100</v>
      </c>
      <c r="C256" s="27" t="s">
        <v>36</v>
      </c>
      <c r="D256" s="27" t="s">
        <v>17</v>
      </c>
      <c r="E256" s="29">
        <v>0</v>
      </c>
      <c r="F256" s="29">
        <v>49.3</v>
      </c>
      <c r="G256" s="29">
        <v>0.33</v>
      </c>
      <c r="H256" s="29">
        <v>0.69</v>
      </c>
      <c r="I256" s="29">
        <v>3.5999999999999997E-2</v>
      </c>
      <c r="J256" s="29">
        <v>0.26200000000000001</v>
      </c>
      <c r="K256" s="28">
        <v>14.022606590700001</v>
      </c>
      <c r="L256" s="26">
        <f t="shared" si="9"/>
        <v>15.086687552273737</v>
      </c>
      <c r="M256" s="26">
        <f t="shared" si="10"/>
        <v>28.3</v>
      </c>
      <c r="N256" s="26">
        <f t="shared" si="11"/>
        <v>1.5</v>
      </c>
    </row>
    <row r="257" spans="1:14">
      <c r="A257" s="27" t="s">
        <v>37</v>
      </c>
      <c r="B257" s="27">
        <v>3100</v>
      </c>
      <c r="C257" s="27" t="s">
        <v>36</v>
      </c>
      <c r="D257" s="27" t="s">
        <v>17</v>
      </c>
      <c r="E257" s="29">
        <v>0</v>
      </c>
      <c r="F257" s="29">
        <v>49.3</v>
      </c>
      <c r="G257" s="29">
        <v>0.33</v>
      </c>
      <c r="H257" s="29">
        <v>0.69</v>
      </c>
      <c r="I257" s="29">
        <v>3.5999999999999997E-2</v>
      </c>
      <c r="J257" s="29">
        <v>0.26200000000000001</v>
      </c>
      <c r="K257" s="28">
        <v>23.376370405399999</v>
      </c>
      <c r="L257" s="26">
        <f t="shared" si="9"/>
        <v>25.150245364965567</v>
      </c>
      <c r="M257" s="26">
        <f t="shared" si="10"/>
        <v>47.2</v>
      </c>
      <c r="N257" s="26">
        <f t="shared" si="11"/>
        <v>2.5</v>
      </c>
    </row>
    <row r="258" spans="1:14">
      <c r="A258" s="27" t="s">
        <v>37</v>
      </c>
      <c r="B258" s="27">
        <v>3100</v>
      </c>
      <c r="C258" s="27" t="s">
        <v>36</v>
      </c>
      <c r="D258" s="27" t="s">
        <v>17</v>
      </c>
      <c r="E258" s="29">
        <v>0</v>
      </c>
      <c r="F258" s="29">
        <v>49.3</v>
      </c>
      <c r="G258" s="29">
        <v>0.33</v>
      </c>
      <c r="H258" s="29">
        <v>0.69</v>
      </c>
      <c r="I258" s="29">
        <v>3.5999999999999997E-2</v>
      </c>
      <c r="J258" s="29">
        <v>0.26200000000000001</v>
      </c>
      <c r="K258" s="28">
        <v>0.90281322104949302</v>
      </c>
      <c r="L258" s="26">
        <f t="shared" si="9"/>
        <v>0.97132162240569697</v>
      </c>
      <c r="M258" s="26">
        <f t="shared" si="10"/>
        <v>1.8</v>
      </c>
      <c r="N258" s="26">
        <f t="shared" si="11"/>
        <v>0.1</v>
      </c>
    </row>
    <row r="259" spans="1:14">
      <c r="A259" s="27" t="s">
        <v>37</v>
      </c>
      <c r="B259" s="27">
        <v>3100</v>
      </c>
      <c r="C259" s="27" t="s">
        <v>36</v>
      </c>
      <c r="D259" s="27" t="s">
        <v>38</v>
      </c>
      <c r="E259" s="29">
        <v>0</v>
      </c>
      <c r="F259" s="29">
        <v>49.3</v>
      </c>
      <c r="G259" s="29">
        <v>0.33</v>
      </c>
      <c r="H259" s="29">
        <v>0.69</v>
      </c>
      <c r="I259" s="29">
        <v>3.5999999999999997E-2</v>
      </c>
      <c r="J259" s="29">
        <v>0.26200000000000001</v>
      </c>
      <c r="K259" s="28">
        <v>2.66500732566774</v>
      </c>
      <c r="L259" s="26">
        <f t="shared" ref="L259:L265" si="12">((F259*J259*K259/12)+(G259*K259))*0.765</f>
        <v>2.8672367428132164</v>
      </c>
      <c r="M259" s="26">
        <f t="shared" ref="M259:M265" si="13">ROUND(2.721*H259*L259,1)</f>
        <v>5.4</v>
      </c>
      <c r="N259" s="26">
        <f t="shared" ref="N259:N265" si="14">ROUND((2.721*I259*L259)+(E259*K259),1)</f>
        <v>0.3</v>
      </c>
    </row>
    <row r="260" spans="1:14">
      <c r="A260" s="27" t="s">
        <v>37</v>
      </c>
      <c r="B260" s="27">
        <v>3100</v>
      </c>
      <c r="C260" s="27" t="s">
        <v>36</v>
      </c>
      <c r="D260" s="27" t="s">
        <v>17</v>
      </c>
      <c r="E260" s="29">
        <v>0</v>
      </c>
      <c r="F260" s="29">
        <v>49.3</v>
      </c>
      <c r="G260" s="29">
        <v>0.33</v>
      </c>
      <c r="H260" s="29">
        <v>0.69</v>
      </c>
      <c r="I260" s="29">
        <v>3.5999999999999997E-2</v>
      </c>
      <c r="J260" s="29">
        <v>0.26200000000000001</v>
      </c>
      <c r="K260" s="28">
        <v>8.0290439839998005</v>
      </c>
      <c r="L260" s="26">
        <f t="shared" si="12"/>
        <v>8.6383139358986547</v>
      </c>
      <c r="M260" s="26">
        <f t="shared" si="13"/>
        <v>16.2</v>
      </c>
      <c r="N260" s="26">
        <f t="shared" si="14"/>
        <v>0.8</v>
      </c>
    </row>
    <row r="261" spans="1:14">
      <c r="A261" s="27" t="s">
        <v>37</v>
      </c>
      <c r="B261" s="27">
        <v>3100</v>
      </c>
      <c r="C261" s="27" t="s">
        <v>36</v>
      </c>
      <c r="D261" s="27" t="s">
        <v>18</v>
      </c>
      <c r="E261" s="29">
        <v>0</v>
      </c>
      <c r="F261" s="29">
        <v>49.3</v>
      </c>
      <c r="G261" s="29">
        <v>0.33</v>
      </c>
      <c r="H261" s="29">
        <v>0.69</v>
      </c>
      <c r="I261" s="29">
        <v>3.5999999999999997E-2</v>
      </c>
      <c r="J261" s="29">
        <v>0.26200000000000001</v>
      </c>
      <c r="K261" s="28">
        <v>46.771000810700002</v>
      </c>
      <c r="L261" s="26">
        <f t="shared" si="12"/>
        <v>50.320136357968551</v>
      </c>
      <c r="M261" s="26">
        <f t="shared" si="13"/>
        <v>94.5</v>
      </c>
      <c r="N261" s="26">
        <f t="shared" si="14"/>
        <v>4.9000000000000004</v>
      </c>
    </row>
    <row r="262" spans="1:14">
      <c r="A262" s="27" t="s">
        <v>37</v>
      </c>
      <c r="B262" s="27">
        <v>3100</v>
      </c>
      <c r="C262" s="27" t="s">
        <v>36</v>
      </c>
      <c r="D262" s="27" t="s">
        <v>17</v>
      </c>
      <c r="E262" s="29">
        <v>0</v>
      </c>
      <c r="F262" s="29">
        <v>49.3</v>
      </c>
      <c r="G262" s="29">
        <v>0.33</v>
      </c>
      <c r="H262" s="29">
        <v>0.69</v>
      </c>
      <c r="I262" s="29">
        <v>3.5999999999999997E-2</v>
      </c>
      <c r="J262" s="29">
        <v>0.26200000000000001</v>
      </c>
      <c r="K262" s="28">
        <v>8.1855621536980596</v>
      </c>
      <c r="L262" s="26">
        <f t="shared" si="12"/>
        <v>8.806709212997669</v>
      </c>
      <c r="M262" s="26">
        <f t="shared" si="13"/>
        <v>16.5</v>
      </c>
      <c r="N262" s="26">
        <f t="shared" si="14"/>
        <v>0.9</v>
      </c>
    </row>
    <row r="263" spans="1:14">
      <c r="A263" s="27" t="s">
        <v>37</v>
      </c>
      <c r="B263" s="27">
        <v>3100</v>
      </c>
      <c r="C263" s="27" t="s">
        <v>36</v>
      </c>
      <c r="D263" s="27" t="s">
        <v>17</v>
      </c>
      <c r="E263" s="29">
        <v>0</v>
      </c>
      <c r="F263" s="29">
        <v>49.3</v>
      </c>
      <c r="G263" s="29">
        <v>0.33</v>
      </c>
      <c r="H263" s="29">
        <v>0.69</v>
      </c>
      <c r="I263" s="29">
        <v>3.5999999999999997E-2</v>
      </c>
      <c r="J263" s="29">
        <v>0.26200000000000001</v>
      </c>
      <c r="K263" s="28">
        <v>3.56119529080358</v>
      </c>
      <c r="L263" s="26">
        <f t="shared" si="12"/>
        <v>3.8314303633544506</v>
      </c>
      <c r="M263" s="26">
        <f t="shared" si="13"/>
        <v>7.2</v>
      </c>
      <c r="N263" s="26">
        <f t="shared" si="14"/>
        <v>0.4</v>
      </c>
    </row>
    <row r="264" spans="1:14">
      <c r="A264" s="27" t="s">
        <v>37</v>
      </c>
      <c r="B264" s="27">
        <v>3100</v>
      </c>
      <c r="C264" s="27" t="s">
        <v>36</v>
      </c>
      <c r="D264" s="27" t="s">
        <v>38</v>
      </c>
      <c r="E264" s="29">
        <v>0</v>
      </c>
      <c r="F264" s="29">
        <v>49.3</v>
      </c>
      <c r="G264" s="29">
        <v>0.33</v>
      </c>
      <c r="H264" s="29">
        <v>0.69</v>
      </c>
      <c r="I264" s="29">
        <v>3.5999999999999997E-2</v>
      </c>
      <c r="J264" s="29">
        <v>0.26200000000000001</v>
      </c>
      <c r="K264" s="28">
        <v>2.7978801543314401E-2</v>
      </c>
      <c r="L264" s="26">
        <f t="shared" si="12"/>
        <v>3.0101923935526107E-2</v>
      </c>
      <c r="M264" s="26">
        <f t="shared" si="13"/>
        <v>0.1</v>
      </c>
      <c r="N264" s="26">
        <f t="shared" si="14"/>
        <v>0</v>
      </c>
    </row>
    <row r="265" spans="1:14">
      <c r="A265" s="27" t="s">
        <v>37</v>
      </c>
      <c r="B265" s="27">
        <v>3100</v>
      </c>
      <c r="C265" s="27" t="s">
        <v>36</v>
      </c>
      <c r="D265" s="27" t="s">
        <v>17</v>
      </c>
      <c r="E265" s="29">
        <v>0</v>
      </c>
      <c r="F265" s="29">
        <v>49.3</v>
      </c>
      <c r="G265" s="29">
        <v>0.33</v>
      </c>
      <c r="H265" s="29">
        <v>0.69</v>
      </c>
      <c r="I265" s="29">
        <v>3.5999999999999997E-2</v>
      </c>
      <c r="J265" s="29">
        <v>0.26200000000000001</v>
      </c>
      <c r="K265" s="28">
        <v>0.13584437008560199</v>
      </c>
      <c r="L265" s="26">
        <f t="shared" si="12"/>
        <v>0.14615268238190024</v>
      </c>
      <c r="M265" s="26">
        <f t="shared" si="13"/>
        <v>0.3</v>
      </c>
      <c r="N265" s="26">
        <f t="shared" si="14"/>
        <v>0</v>
      </c>
    </row>
    <row r="266" spans="1:14">
      <c r="K266" s="26">
        <f t="shared" ref="K266:M266" si="15">SUM(K2:K265)</f>
        <v>9135.1304807317647</v>
      </c>
      <c r="L266" s="26">
        <f t="shared" si="15"/>
        <v>9828.3338707837484</v>
      </c>
      <c r="M266" s="26">
        <f t="shared" si="15"/>
        <v>18452.500000000011</v>
      </c>
      <c r="N266" s="26">
        <f>SUM(N2:N265)</f>
        <v>963.09999999999968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Base file</vt:lpstr>
      <vt:lpstr>C-44 Conservation 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2012-12-05T18:03:34Z</cp:lastPrinted>
  <dcterms:created xsi:type="dcterms:W3CDTF">2012-06-19T20:23:32Z</dcterms:created>
  <dcterms:modified xsi:type="dcterms:W3CDTF">2013-02-12T16:51:14Z</dcterms:modified>
</cp:coreProperties>
</file>