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9320" windowHeight="12120"/>
  </bookViews>
  <sheets>
    <sheet name="Summary" sheetId="1" r:id="rId1"/>
    <sheet name="Education" sheetId="5" r:id="rId2"/>
    <sheet name="SLW Harvesting" sheetId="20" r:id="rId3"/>
    <sheet name="SLW Catch Basin Cleaning" sheetId="21" r:id="rId4"/>
  </sheets>
  <definedNames>
    <definedName name="_xlnm._FilterDatabase" localSheetId="1" hidden="1">Education!$A$1:$J$680</definedName>
  </definedNames>
  <calcPr calcId="125725"/>
</workbook>
</file>

<file path=xl/calcChain.xml><?xml version="1.0" encoding="utf-8"?>
<calcChain xmlns="http://schemas.openxmlformats.org/spreadsheetml/2006/main">
  <c r="H4" i="1"/>
  <c r="E4"/>
  <c r="G4"/>
  <c r="L681" i="5"/>
  <c r="M68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2"/>
  <c r="L2"/>
  <c r="M2" l="1"/>
  <c r="B16" i="21" l="1"/>
  <c r="J4" i="1" l="1"/>
  <c r="J7" s="1"/>
  <c r="G7"/>
  <c r="J9" l="1"/>
  <c r="G9"/>
</calcChain>
</file>

<file path=xl/sharedStrings.xml><?xml version="1.0" encoding="utf-8"?>
<sst xmlns="http://schemas.openxmlformats.org/spreadsheetml/2006/main" count="1386" uniqueCount="68">
  <si>
    <t>Project Name</t>
  </si>
  <si>
    <t>Project Type</t>
  </si>
  <si>
    <t>Project Number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</si>
  <si>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</si>
  <si>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</si>
  <si>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</si>
  <si>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</si>
  <si>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</si>
  <si>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</si>
  <si>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</si>
  <si>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</si>
  <si>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</si>
  <si>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</si>
  <si>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</si>
  <si>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</si>
  <si>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</si>
  <si>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N/A</t>
  </si>
  <si>
    <t>A</t>
  </si>
  <si>
    <t>D</t>
  </si>
  <si>
    <t>A/D</t>
  </si>
  <si>
    <t>B/D</t>
  </si>
  <si>
    <t>C/D</t>
  </si>
  <si>
    <t>Subbasin</t>
  </si>
  <si>
    <t>C-23</t>
  </si>
  <si>
    <t>C-24</t>
  </si>
  <si>
    <t>ROC</t>
  </si>
  <si>
    <t>FYN; fertilizer, landscaping, irrigation, and pet waste ordinances; PSAs, stormwater educational shows, website, outreach programs, stencil program, stormwater pollution hotline</t>
  </si>
  <si>
    <t>Acres</t>
  </si>
  <si>
    <t>HYDGRP</t>
  </si>
  <si>
    <t>NORTH FORK</t>
  </si>
  <si>
    <t>Runoff Ac-ft</t>
  </si>
  <si>
    <t>TN lbs/yr</t>
  </si>
  <si>
    <t>TP lbs/yr</t>
  </si>
  <si>
    <t>St. Lucie West Services District Aquatic Harvesting</t>
  </si>
  <si>
    <t>Type</t>
  </si>
  <si>
    <t>Tons</t>
  </si>
  <si>
    <t>Pounds</t>
  </si>
  <si>
    <t>Year</t>
  </si>
  <si>
    <t>Hydrilla, Valisineria, filimentous algae</t>
  </si>
  <si>
    <t>need to use veg guidance when completed</t>
  </si>
  <si>
    <t>St. Lucie West Services District Catch Basin Cleaning</t>
  </si>
  <si>
    <t>Catch basin cleaning</t>
  </si>
  <si>
    <t>Aquatic harvesting</t>
  </si>
  <si>
    <t>Catch Basin Cleaning  Country Club Estates</t>
  </si>
  <si>
    <t>Catch Basin Cleaning  Kings Isle</t>
  </si>
  <si>
    <t>Catch Basin Cleaning  Heatherwood</t>
  </si>
  <si>
    <t>Catch Basin Cleaning  The Lakes</t>
  </si>
  <si>
    <t>Catch Basin Cleaning  SunTerrace</t>
  </si>
  <si>
    <t>Catch Basin Cleaning  Lake Forest</t>
  </si>
  <si>
    <t>Catch Basin Cleaning  Lake Charles</t>
  </si>
  <si>
    <t>Catch Basin Cleaning  Cascades</t>
  </si>
  <si>
    <t>Catch Basin Cleaning  Vineyards</t>
  </si>
  <si>
    <t>Catch Basin Cleaning  Magnolia Lakes</t>
  </si>
  <si>
    <t>Catch Basin Cleaning  Lake Forest Point</t>
  </si>
  <si>
    <t>Catch Basin Cleaning  West Brook Isles</t>
  </si>
  <si>
    <t>Catch Basin Cleaning  Industrial Park</t>
  </si>
  <si>
    <t>Catch Basin Cleaning  Commercial Association</t>
  </si>
  <si>
    <t>Total</t>
  </si>
  <si>
    <t>see separate sheet for calculations</t>
  </si>
  <si>
    <t>TN_EMC</t>
  </si>
  <si>
    <t>TP_EMC</t>
  </si>
  <si>
    <t>PSL-47</t>
  </si>
  <si>
    <t>PSL-48</t>
  </si>
  <si>
    <t>LAND_COVER</t>
  </si>
  <si>
    <t>PSL-49</t>
  </si>
  <si>
    <t>TP_Add</t>
  </si>
  <si>
    <t>Rain_in</t>
  </si>
  <si>
    <t>Baseflw_ft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</si>
</sst>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5" applyNumberFormat="0" applyAlignment="0" applyProtection="0"/>
    <xf numFmtId="0" fontId="17" fillId="9" borderId="6" applyNumberFormat="0" applyAlignment="0" applyProtection="0"/>
    <xf numFmtId="0" fontId="18" fillId="9" borderId="5" applyNumberFormat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47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center" wrapText="1"/>
    </xf>
    <xf numFmtId="0" fontId="2" fillId="4" borderId="1" xfId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3" fillId="4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/>
    <xf numFmtId="3" fontId="0" fillId="0" borderId="0" xfId="0" applyNumberFormat="1"/>
    <xf numFmtId="0" fontId="8" fillId="0" borderId="0" xfId="0" applyFont="1"/>
    <xf numFmtId="3" fontId="8" fillId="0" borderId="0" xfId="0" applyNumberFormat="1" applyFont="1"/>
    <xf numFmtId="164" fontId="3" fillId="0" borderId="1" xfId="1" applyNumberFormat="1" applyFont="1" applyFill="1" applyBorder="1" applyAlignment="1">
      <alignment horizontal="center"/>
    </xf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52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1"/>
    <cellStyle name="Normal 2 2" xfId="6"/>
    <cellStyle name="Normal 2 3" xfId="3"/>
    <cellStyle name="Normal 2 4" xfId="2"/>
    <cellStyle name="Normal 3" xfId="5"/>
    <cellStyle name="Normal 3 2" xfId="9"/>
    <cellStyle name="Normal 4" xfId="4"/>
    <cellStyle name="Normal 4 2" xfId="10"/>
    <cellStyle name="Normal 5" xfId="8"/>
    <cellStyle name="Note" xfId="25" builtinId="10" customBuiltin="1"/>
    <cellStyle name="Output" xfId="20" builtinId="21" customBuiltin="1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H9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2.75"/>
  <cols>
    <col min="1" max="1" width="9.140625" style="5"/>
    <col min="2" max="2" width="30.5703125" style="5" customWidth="1"/>
    <col min="3" max="3" width="29.42578125" style="5" customWidth="1"/>
    <col min="4" max="4" width="9.140625" style="16"/>
    <col min="5" max="5" width="14.5703125" style="5" customWidth="1"/>
    <col min="6" max="6" width="13" style="5" customWidth="1"/>
    <col min="7" max="7" width="10.28515625" style="5" customWidth="1"/>
    <col min="8" max="8" width="14.7109375" style="5" customWidth="1"/>
    <col min="9" max="9" width="13" style="5" customWidth="1"/>
    <col min="10" max="10" width="12.140625" style="5" customWidth="1"/>
    <col min="11" max="16384" width="9.140625" style="5"/>
  </cols>
  <sheetData>
    <row r="1" spans="1:60" ht="25.5">
      <c r="A1" s="1" t="s">
        <v>2</v>
      </c>
      <c r="B1" s="1" t="s">
        <v>0</v>
      </c>
      <c r="C1" s="1" t="s">
        <v>1</v>
      </c>
      <c r="D1" s="22" t="s">
        <v>3</v>
      </c>
      <c r="E1" s="6" t="s">
        <v>5</v>
      </c>
      <c r="F1" s="7" t="s">
        <v>6</v>
      </c>
      <c r="G1" s="8" t="s">
        <v>7</v>
      </c>
      <c r="H1" s="6" t="s">
        <v>8</v>
      </c>
      <c r="I1" s="7" t="s">
        <v>9</v>
      </c>
      <c r="J1" s="6" t="s">
        <v>10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s="38" customFormat="1" ht="25.5">
      <c r="A2" s="25" t="s">
        <v>61</v>
      </c>
      <c r="B2" s="24" t="s">
        <v>33</v>
      </c>
      <c r="C2" s="24" t="s">
        <v>42</v>
      </c>
      <c r="D2" s="28" t="s">
        <v>39</v>
      </c>
      <c r="E2" s="34"/>
      <c r="F2" s="32"/>
      <c r="G2" s="31"/>
      <c r="H2" s="31"/>
      <c r="I2" s="32"/>
      <c r="J2" s="31"/>
      <c r="K2" s="36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</row>
    <row r="3" spans="1:60" s="38" customFormat="1" ht="25.5">
      <c r="A3" s="27" t="s">
        <v>62</v>
      </c>
      <c r="B3" s="26" t="s">
        <v>40</v>
      </c>
      <c r="C3" s="26" t="s">
        <v>41</v>
      </c>
      <c r="D3" s="33" t="s">
        <v>16</v>
      </c>
      <c r="E3" s="33" t="s">
        <v>16</v>
      </c>
      <c r="F3" s="35" t="s">
        <v>16</v>
      </c>
      <c r="G3" s="29">
        <v>84</v>
      </c>
      <c r="H3" s="33" t="s">
        <v>16</v>
      </c>
      <c r="I3" s="35" t="s">
        <v>16</v>
      </c>
      <c r="J3" s="29">
        <v>52</v>
      </c>
      <c r="K3" s="36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</row>
    <row r="4" spans="1:60" ht="79.5" customHeight="1">
      <c r="A4" s="27" t="s">
        <v>64</v>
      </c>
      <c r="B4" s="26" t="s">
        <v>26</v>
      </c>
      <c r="C4" s="23" t="s">
        <v>4</v>
      </c>
      <c r="D4" s="42" t="s">
        <v>16</v>
      </c>
      <c r="E4" s="29">
        <f>Education!L681</f>
        <v>19870.500000000018</v>
      </c>
      <c r="F4" s="30">
        <v>0.06</v>
      </c>
      <c r="G4" s="29">
        <f>ROUND(E4*F4,1)</f>
        <v>1192.2</v>
      </c>
      <c r="H4" s="29">
        <f>Education!M681</f>
        <v>4413.0999999999949</v>
      </c>
      <c r="I4" s="30">
        <v>0.06</v>
      </c>
      <c r="J4" s="29">
        <f>ROUND(H4*I4,1)</f>
        <v>264.8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3"/>
      <c r="BF4" s="3"/>
      <c r="BG4" s="3"/>
      <c r="BH4" s="3"/>
    </row>
    <row r="6" spans="1:60" ht="15">
      <c r="F6" s="9"/>
      <c r="G6" s="10" t="s">
        <v>11</v>
      </c>
      <c r="H6" s="11"/>
      <c r="I6" s="12"/>
      <c r="J6" s="13" t="s">
        <v>12</v>
      </c>
    </row>
    <row r="7" spans="1:60">
      <c r="F7" s="14" t="s">
        <v>13</v>
      </c>
      <c r="G7" s="15">
        <f>SUM(G2:G4)</f>
        <v>1276.2</v>
      </c>
      <c r="H7" s="16"/>
      <c r="I7" s="16"/>
      <c r="J7" s="17">
        <f>SUM(J2:J4)</f>
        <v>316.8</v>
      </c>
    </row>
    <row r="8" spans="1:60">
      <c r="F8" s="14" t="s">
        <v>14</v>
      </c>
      <c r="G8" s="17">
        <v>8547</v>
      </c>
      <c r="H8" s="17"/>
      <c r="I8" s="17"/>
      <c r="J8" s="17">
        <v>3143</v>
      </c>
    </row>
    <row r="9" spans="1:60">
      <c r="F9" s="14" t="s">
        <v>15</v>
      </c>
      <c r="G9" s="18">
        <f>G7/G8</f>
        <v>0.14931554931554933</v>
      </c>
      <c r="H9" s="17"/>
      <c r="I9" s="17"/>
      <c r="J9" s="18">
        <f>J7/J8</f>
        <v>0.10079541839007318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2"/>
  <dimension ref="A1:M681"/>
  <sheetViews>
    <sheetView workbookViewId="0">
      <pane ySplit="1" topLeftCell="A663" activePane="bottomLeft" state="frozen"/>
      <selection pane="bottomLeft" activeCell="M681" sqref="L681:M681"/>
    </sheetView>
  </sheetViews>
  <sheetFormatPr defaultRowHeight="15"/>
  <cols>
    <col min="1" max="1" width="12.85546875" style="44" bestFit="1" customWidth="1"/>
    <col min="2" max="2" width="12.7109375" style="44" bestFit="1" customWidth="1"/>
    <col min="3" max="3" width="8.140625" style="44" bestFit="1" customWidth="1"/>
    <col min="4" max="4" width="13.7109375" style="45" customWidth="1"/>
    <col min="5" max="5" width="14.7109375" style="45" bestFit="1" customWidth="1"/>
    <col min="6" max="9" width="13.7109375" style="45" customWidth="1"/>
    <col min="10" max="10" width="22" style="46" bestFit="1" customWidth="1"/>
    <col min="11" max="11" width="13.140625" style="43" customWidth="1"/>
    <col min="12" max="16384" width="9.140625" style="43"/>
  </cols>
  <sheetData>
    <row r="1" spans="1:13">
      <c r="A1" s="44" t="s">
        <v>63</v>
      </c>
      <c r="B1" s="44" t="s">
        <v>22</v>
      </c>
      <c r="C1" s="44" t="s">
        <v>28</v>
      </c>
      <c r="D1" s="45" t="s">
        <v>65</v>
      </c>
      <c r="E1" s="45" t="s">
        <v>66</v>
      </c>
      <c r="F1" s="45" t="s">
        <v>67</v>
      </c>
      <c r="G1" s="45" t="s">
        <v>59</v>
      </c>
      <c r="H1" s="45" t="s">
        <v>60</v>
      </c>
      <c r="I1" s="45" t="s">
        <v>25</v>
      </c>
      <c r="J1" s="46" t="s">
        <v>27</v>
      </c>
      <c r="K1" s="20" t="s">
        <v>30</v>
      </c>
      <c r="L1" s="21" t="s">
        <v>31</v>
      </c>
      <c r="M1" s="21" t="s">
        <v>32</v>
      </c>
    </row>
    <row r="2" spans="1:13">
      <c r="A2" s="44">
        <v>1710</v>
      </c>
      <c r="B2" s="44" t="s">
        <v>29</v>
      </c>
      <c r="C2" s="44" t="s">
        <v>18</v>
      </c>
      <c r="D2" s="45">
        <v>0.22</v>
      </c>
      <c r="E2" s="45">
        <v>50.8</v>
      </c>
      <c r="F2" s="45">
        <v>0</v>
      </c>
      <c r="G2" s="45">
        <v>0.96799999999999997</v>
      </c>
      <c r="H2" s="45">
        <v>0.125</v>
      </c>
      <c r="I2" s="45">
        <v>0.34100000000000003</v>
      </c>
      <c r="J2" s="46">
        <v>12.9023120369</v>
      </c>
      <c r="K2" s="43">
        <f>(E2*I2*J2/12)+(F2*J2)</f>
        <v>18.625347579400945</v>
      </c>
      <c r="L2" s="43">
        <f>ROUND(2.721*G2*K2,1)</f>
        <v>49.1</v>
      </c>
      <c r="M2" s="43">
        <f>ROUND((2.721*H2*K2)+(D2*J2),1)</f>
        <v>9.1999999999999993</v>
      </c>
    </row>
    <row r="3" spans="1:13">
      <c r="A3" s="44">
        <v>1710</v>
      </c>
      <c r="B3" s="44" t="s">
        <v>29</v>
      </c>
      <c r="C3" s="44" t="s">
        <v>21</v>
      </c>
      <c r="D3" s="45">
        <v>0.22</v>
      </c>
      <c r="E3" s="45">
        <v>50.8</v>
      </c>
      <c r="F3" s="45">
        <v>0</v>
      </c>
      <c r="G3" s="45">
        <v>0.96799999999999997</v>
      </c>
      <c r="H3" s="45">
        <v>0.125</v>
      </c>
      <c r="I3" s="45">
        <v>0.34100000000000003</v>
      </c>
      <c r="J3" s="46">
        <v>19.314346044499999</v>
      </c>
      <c r="K3" s="43">
        <f t="shared" ref="K3:K66" si="0">(E3*I3*J3/12)+(F3*J3)</f>
        <v>27.881546138305382</v>
      </c>
      <c r="L3" s="43">
        <f t="shared" ref="L3:L66" si="1">ROUND(2.721*G3*K3,1)</f>
        <v>73.400000000000006</v>
      </c>
      <c r="M3" s="43">
        <f t="shared" ref="M3:M66" si="2">ROUND((2.721*H3*K3)+(D3*J3),1)</f>
        <v>13.7</v>
      </c>
    </row>
    <row r="4" spans="1:13">
      <c r="A4" s="44">
        <v>1710</v>
      </c>
      <c r="B4" s="44" t="s">
        <v>29</v>
      </c>
      <c r="C4" s="44" t="s">
        <v>19</v>
      </c>
      <c r="D4" s="45">
        <v>0.22</v>
      </c>
      <c r="E4" s="45">
        <v>50.8</v>
      </c>
      <c r="F4" s="45">
        <v>0</v>
      </c>
      <c r="G4" s="45">
        <v>0.96799999999999997</v>
      </c>
      <c r="H4" s="45">
        <v>0.125</v>
      </c>
      <c r="I4" s="45">
        <v>0.34100000000000003</v>
      </c>
      <c r="J4" s="46">
        <v>5.6969544948548396</v>
      </c>
      <c r="K4" s="43">
        <f t="shared" si="0"/>
        <v>8.2239336102892846</v>
      </c>
      <c r="L4" s="43">
        <f t="shared" si="1"/>
        <v>21.7</v>
      </c>
      <c r="M4" s="43">
        <f t="shared" si="2"/>
        <v>4.0999999999999996</v>
      </c>
    </row>
    <row r="5" spans="1:13">
      <c r="A5" s="44">
        <v>1390</v>
      </c>
      <c r="B5" s="44" t="s">
        <v>29</v>
      </c>
      <c r="C5" s="44" t="s">
        <v>19</v>
      </c>
      <c r="D5" s="45">
        <v>0.22</v>
      </c>
      <c r="E5" s="45">
        <v>50.8</v>
      </c>
      <c r="F5" s="45">
        <v>0</v>
      </c>
      <c r="G5" s="45">
        <v>1.395</v>
      </c>
      <c r="H5" s="45">
        <v>0.33900000000000002</v>
      </c>
      <c r="I5" s="45">
        <v>0.39300000000000002</v>
      </c>
      <c r="J5" s="46">
        <v>1.18371299734584</v>
      </c>
      <c r="K5" s="43">
        <f t="shared" si="0"/>
        <v>1.9693433136842742</v>
      </c>
      <c r="L5" s="43">
        <f t="shared" si="1"/>
        <v>7.5</v>
      </c>
      <c r="M5" s="43">
        <f t="shared" si="2"/>
        <v>2.1</v>
      </c>
    </row>
    <row r="6" spans="1:13">
      <c r="A6" s="44">
        <v>1390</v>
      </c>
      <c r="B6" s="44" t="s">
        <v>29</v>
      </c>
      <c r="C6" s="44" t="s">
        <v>21</v>
      </c>
      <c r="D6" s="45">
        <v>0.22</v>
      </c>
      <c r="E6" s="45">
        <v>50.8</v>
      </c>
      <c r="F6" s="45">
        <v>0</v>
      </c>
      <c r="G6" s="45">
        <v>1.395</v>
      </c>
      <c r="H6" s="45">
        <v>0.33900000000000002</v>
      </c>
      <c r="I6" s="45">
        <v>0.39300000000000002</v>
      </c>
      <c r="J6" s="46">
        <v>8.7008168154545196</v>
      </c>
      <c r="K6" s="43">
        <f t="shared" si="0"/>
        <v>14.475548935871686</v>
      </c>
      <c r="L6" s="43">
        <f t="shared" si="1"/>
        <v>54.9</v>
      </c>
      <c r="M6" s="43">
        <f t="shared" si="2"/>
        <v>15.3</v>
      </c>
    </row>
    <row r="7" spans="1:13">
      <c r="A7" s="44">
        <v>1390</v>
      </c>
      <c r="B7" s="44" t="s">
        <v>29</v>
      </c>
      <c r="C7" s="44" t="s">
        <v>21</v>
      </c>
      <c r="D7" s="45">
        <v>0.22</v>
      </c>
      <c r="E7" s="45">
        <v>50.8</v>
      </c>
      <c r="F7" s="45">
        <v>0</v>
      </c>
      <c r="G7" s="45">
        <v>1.395</v>
      </c>
      <c r="H7" s="45">
        <v>0.33900000000000002</v>
      </c>
      <c r="I7" s="45">
        <v>0.39300000000000002</v>
      </c>
      <c r="J7" s="46">
        <v>5.8931095749378803</v>
      </c>
      <c r="K7" s="43">
        <f t="shared" si="0"/>
        <v>9.8043663998241524</v>
      </c>
      <c r="L7" s="43">
        <f t="shared" si="1"/>
        <v>37.200000000000003</v>
      </c>
      <c r="M7" s="43">
        <f t="shared" si="2"/>
        <v>10.3</v>
      </c>
    </row>
    <row r="8" spans="1:13">
      <c r="A8" s="44">
        <v>1390</v>
      </c>
      <c r="B8" s="44" t="s">
        <v>24</v>
      </c>
      <c r="C8" s="44" t="s">
        <v>21</v>
      </c>
      <c r="D8" s="45">
        <v>0.63</v>
      </c>
      <c r="E8" s="45">
        <v>53.6</v>
      </c>
      <c r="F8" s="45">
        <v>0.66</v>
      </c>
      <c r="G8" s="45">
        <v>1.395</v>
      </c>
      <c r="H8" s="45">
        <v>0.33900000000000002</v>
      </c>
      <c r="I8" s="45">
        <v>0.39300000000000002</v>
      </c>
      <c r="J8" s="46">
        <v>1.15445722884433E-2</v>
      </c>
      <c r="K8" s="43">
        <f t="shared" si="0"/>
        <v>2.788475990550595E-2</v>
      </c>
      <c r="L8" s="43">
        <f t="shared" si="1"/>
        <v>0.1</v>
      </c>
      <c r="M8" s="43">
        <f t="shared" si="2"/>
        <v>0</v>
      </c>
    </row>
    <row r="9" spans="1:13">
      <c r="A9" s="44">
        <v>1820</v>
      </c>
      <c r="B9" s="44" t="s">
        <v>29</v>
      </c>
      <c r="C9" s="44" t="s">
        <v>17</v>
      </c>
      <c r="D9" s="45">
        <v>0.22</v>
      </c>
      <c r="E9" s="45">
        <v>50.8</v>
      </c>
      <c r="F9" s="45">
        <v>0</v>
      </c>
      <c r="G9" s="45">
        <v>2.0139999999999998</v>
      </c>
      <c r="H9" s="45">
        <v>0.28699999999999998</v>
      </c>
      <c r="I9" s="45">
        <v>0.28899999999999998</v>
      </c>
      <c r="J9" s="46">
        <v>0.79966470023458702</v>
      </c>
      <c r="K9" s="43">
        <f t="shared" si="0"/>
        <v>0.97833644975700151</v>
      </c>
      <c r="L9" s="43">
        <f t="shared" si="1"/>
        <v>5.4</v>
      </c>
      <c r="M9" s="43">
        <f t="shared" si="2"/>
        <v>0.9</v>
      </c>
    </row>
    <row r="10" spans="1:13">
      <c r="A10" s="44">
        <v>1820</v>
      </c>
      <c r="B10" s="44" t="s">
        <v>29</v>
      </c>
      <c r="C10" s="44" t="s">
        <v>21</v>
      </c>
      <c r="D10" s="45">
        <v>0.22</v>
      </c>
      <c r="E10" s="45">
        <v>50.8</v>
      </c>
      <c r="F10" s="45">
        <v>0</v>
      </c>
      <c r="G10" s="45">
        <v>2.0139999999999998</v>
      </c>
      <c r="H10" s="45">
        <v>0.28699999999999998</v>
      </c>
      <c r="I10" s="45">
        <v>0.28899999999999998</v>
      </c>
      <c r="J10" s="46">
        <v>0.118530079284853</v>
      </c>
      <c r="K10" s="43">
        <f t="shared" si="0"/>
        <v>0.14501364999973196</v>
      </c>
      <c r="L10" s="43">
        <f t="shared" si="1"/>
        <v>0.8</v>
      </c>
      <c r="M10" s="43">
        <f t="shared" si="2"/>
        <v>0.1</v>
      </c>
    </row>
    <row r="11" spans="1:13">
      <c r="A11" s="44">
        <v>1820</v>
      </c>
      <c r="B11" s="44" t="s">
        <v>29</v>
      </c>
      <c r="C11" s="44" t="s">
        <v>21</v>
      </c>
      <c r="D11" s="45">
        <v>0.22</v>
      </c>
      <c r="E11" s="45">
        <v>50.8</v>
      </c>
      <c r="F11" s="45">
        <v>0</v>
      </c>
      <c r="G11" s="45">
        <v>2.0139999999999998</v>
      </c>
      <c r="H11" s="45">
        <v>0.28699999999999998</v>
      </c>
      <c r="I11" s="45">
        <v>0.28899999999999998</v>
      </c>
      <c r="J11" s="46">
        <v>0.22662172535984601</v>
      </c>
      <c r="K11" s="43">
        <f t="shared" si="0"/>
        <v>0.27725657286274757</v>
      </c>
      <c r="L11" s="43">
        <f t="shared" si="1"/>
        <v>1.5</v>
      </c>
      <c r="M11" s="43">
        <f t="shared" si="2"/>
        <v>0.3</v>
      </c>
    </row>
    <row r="12" spans="1:13">
      <c r="A12" s="44">
        <v>1820</v>
      </c>
      <c r="B12" s="44" t="s">
        <v>29</v>
      </c>
      <c r="C12" s="44" t="s">
        <v>21</v>
      </c>
      <c r="D12" s="45">
        <v>0.22</v>
      </c>
      <c r="E12" s="45">
        <v>50.8</v>
      </c>
      <c r="F12" s="45">
        <v>0</v>
      </c>
      <c r="G12" s="45">
        <v>2.0139999999999998</v>
      </c>
      <c r="H12" s="45">
        <v>0.28699999999999998</v>
      </c>
      <c r="I12" s="45">
        <v>0.28899999999999998</v>
      </c>
      <c r="J12" s="46">
        <v>0.47620556249075002</v>
      </c>
      <c r="K12" s="43">
        <f t="shared" si="0"/>
        <v>0.58260575866993325</v>
      </c>
      <c r="L12" s="43">
        <f t="shared" si="1"/>
        <v>3.2</v>
      </c>
      <c r="M12" s="43">
        <f t="shared" si="2"/>
        <v>0.6</v>
      </c>
    </row>
    <row r="13" spans="1:13">
      <c r="A13" s="44">
        <v>1820</v>
      </c>
      <c r="B13" s="44" t="s">
        <v>29</v>
      </c>
      <c r="C13" s="44" t="s">
        <v>17</v>
      </c>
      <c r="D13" s="45">
        <v>0.22</v>
      </c>
      <c r="E13" s="45">
        <v>50.8</v>
      </c>
      <c r="F13" s="45">
        <v>0</v>
      </c>
      <c r="G13" s="45">
        <v>2.0139999999999998</v>
      </c>
      <c r="H13" s="45">
        <v>0.28699999999999998</v>
      </c>
      <c r="I13" s="45">
        <v>0.28899999999999998</v>
      </c>
      <c r="J13" s="46">
        <v>7.7001988838411306E-2</v>
      </c>
      <c r="K13" s="43">
        <f t="shared" si="0"/>
        <v>9.420679987787367E-2</v>
      </c>
      <c r="L13" s="43">
        <f t="shared" si="1"/>
        <v>0.5</v>
      </c>
      <c r="M13" s="43">
        <f t="shared" si="2"/>
        <v>0.1</v>
      </c>
    </row>
    <row r="14" spans="1:13">
      <c r="A14" s="44">
        <v>1820</v>
      </c>
      <c r="B14" s="44" t="s">
        <v>29</v>
      </c>
      <c r="C14" s="44" t="s">
        <v>21</v>
      </c>
      <c r="D14" s="45">
        <v>0.22</v>
      </c>
      <c r="E14" s="45">
        <v>50.8</v>
      </c>
      <c r="F14" s="45">
        <v>0</v>
      </c>
      <c r="G14" s="45">
        <v>2.0139999999999998</v>
      </c>
      <c r="H14" s="45">
        <v>0.28699999999999998</v>
      </c>
      <c r="I14" s="45">
        <v>0.28899999999999998</v>
      </c>
      <c r="J14" s="46">
        <v>1.57073471413625</v>
      </c>
      <c r="K14" s="43">
        <f t="shared" si="0"/>
        <v>1.9216892070980924</v>
      </c>
      <c r="L14" s="43">
        <f t="shared" si="1"/>
        <v>10.5</v>
      </c>
      <c r="M14" s="43">
        <f t="shared" si="2"/>
        <v>1.8</v>
      </c>
    </row>
    <row r="15" spans="1:13">
      <c r="A15" s="44">
        <v>1820</v>
      </c>
      <c r="B15" s="44" t="s">
        <v>29</v>
      </c>
      <c r="C15" s="44" t="s">
        <v>17</v>
      </c>
      <c r="D15" s="45">
        <v>0.22</v>
      </c>
      <c r="E15" s="45">
        <v>50.8</v>
      </c>
      <c r="F15" s="45">
        <v>0</v>
      </c>
      <c r="G15" s="45">
        <v>2.0139999999999998</v>
      </c>
      <c r="H15" s="45">
        <v>0.28699999999999998</v>
      </c>
      <c r="I15" s="45">
        <v>0.28899999999999998</v>
      </c>
      <c r="J15" s="46">
        <v>1.12198283793868</v>
      </c>
      <c r="K15" s="43">
        <f t="shared" si="0"/>
        <v>1.3726712033621125</v>
      </c>
      <c r="L15" s="43">
        <f t="shared" si="1"/>
        <v>7.5</v>
      </c>
      <c r="M15" s="43">
        <f t="shared" si="2"/>
        <v>1.3</v>
      </c>
    </row>
    <row r="16" spans="1:13">
      <c r="A16" s="44">
        <v>1820</v>
      </c>
      <c r="B16" s="44" t="s">
        <v>29</v>
      </c>
      <c r="C16" s="44" t="s">
        <v>21</v>
      </c>
      <c r="D16" s="45">
        <v>0.22</v>
      </c>
      <c r="E16" s="45">
        <v>50.8</v>
      </c>
      <c r="F16" s="45">
        <v>0</v>
      </c>
      <c r="G16" s="45">
        <v>2.0139999999999998</v>
      </c>
      <c r="H16" s="45">
        <v>0.28699999999999998</v>
      </c>
      <c r="I16" s="45">
        <v>0.28899999999999998</v>
      </c>
      <c r="J16" s="46">
        <v>0.100109496944322</v>
      </c>
      <c r="K16" s="43">
        <f t="shared" si="0"/>
        <v>0.122477295544915</v>
      </c>
      <c r="L16" s="43">
        <f t="shared" si="1"/>
        <v>0.7</v>
      </c>
      <c r="M16" s="43">
        <f t="shared" si="2"/>
        <v>0.1</v>
      </c>
    </row>
    <row r="17" spans="1:13">
      <c r="A17" s="44">
        <v>1820</v>
      </c>
      <c r="B17" s="44" t="s">
        <v>29</v>
      </c>
      <c r="C17" s="44" t="s">
        <v>18</v>
      </c>
      <c r="D17" s="45">
        <v>0.22</v>
      </c>
      <c r="E17" s="45">
        <v>50.8</v>
      </c>
      <c r="F17" s="45">
        <v>0</v>
      </c>
      <c r="G17" s="45">
        <v>2.0139999999999998</v>
      </c>
      <c r="H17" s="45">
        <v>0.28699999999999998</v>
      </c>
      <c r="I17" s="45">
        <v>0.28899999999999998</v>
      </c>
      <c r="J17" s="46">
        <v>0.200229892075486</v>
      </c>
      <c r="K17" s="43">
        <f t="shared" si="0"/>
        <v>0.24496792429488543</v>
      </c>
      <c r="L17" s="43">
        <f t="shared" si="1"/>
        <v>1.3</v>
      </c>
      <c r="M17" s="43">
        <f t="shared" si="2"/>
        <v>0.2</v>
      </c>
    </row>
    <row r="18" spans="1:13">
      <c r="A18" s="44">
        <v>1820</v>
      </c>
      <c r="B18" s="44" t="s">
        <v>29</v>
      </c>
      <c r="C18" s="44" t="s">
        <v>21</v>
      </c>
      <c r="D18" s="45">
        <v>0.22</v>
      </c>
      <c r="E18" s="45">
        <v>50.8</v>
      </c>
      <c r="F18" s="45">
        <v>0</v>
      </c>
      <c r="G18" s="45">
        <v>2.0139999999999998</v>
      </c>
      <c r="H18" s="45">
        <v>0.28699999999999998</v>
      </c>
      <c r="I18" s="45">
        <v>0.28899999999999998</v>
      </c>
      <c r="J18" s="46">
        <v>5.6395602872967902E-2</v>
      </c>
      <c r="K18" s="43">
        <f t="shared" si="0"/>
        <v>6.8996260408218033E-2</v>
      </c>
      <c r="L18" s="43">
        <f t="shared" si="1"/>
        <v>0.4</v>
      </c>
      <c r="M18" s="43">
        <f t="shared" si="2"/>
        <v>0.1</v>
      </c>
    </row>
    <row r="19" spans="1:13">
      <c r="A19" s="44">
        <v>1820</v>
      </c>
      <c r="B19" s="44" t="s">
        <v>29</v>
      </c>
      <c r="C19" s="44" t="s">
        <v>21</v>
      </c>
      <c r="D19" s="45">
        <v>0.22</v>
      </c>
      <c r="E19" s="45">
        <v>50.8</v>
      </c>
      <c r="F19" s="45">
        <v>0</v>
      </c>
      <c r="G19" s="45">
        <v>2.0139999999999998</v>
      </c>
      <c r="H19" s="45">
        <v>0.28699999999999998</v>
      </c>
      <c r="I19" s="45">
        <v>0.28899999999999998</v>
      </c>
      <c r="J19" s="46">
        <v>34.620719773700003</v>
      </c>
      <c r="K19" s="43">
        <f t="shared" si="0"/>
        <v>42.356142595137037</v>
      </c>
      <c r="L19" s="43">
        <f t="shared" si="1"/>
        <v>232.1</v>
      </c>
      <c r="M19" s="43">
        <f t="shared" si="2"/>
        <v>40.700000000000003</v>
      </c>
    </row>
    <row r="20" spans="1:13">
      <c r="A20" s="44">
        <v>1820</v>
      </c>
      <c r="B20" s="44" t="s">
        <v>29</v>
      </c>
      <c r="C20" s="44" t="s">
        <v>21</v>
      </c>
      <c r="D20" s="45">
        <v>0.22</v>
      </c>
      <c r="E20" s="45">
        <v>50.8</v>
      </c>
      <c r="F20" s="45">
        <v>0</v>
      </c>
      <c r="G20" s="45">
        <v>2.0139999999999998</v>
      </c>
      <c r="H20" s="45">
        <v>0.28699999999999998</v>
      </c>
      <c r="I20" s="45">
        <v>0.28899999999999998</v>
      </c>
      <c r="J20" s="46">
        <v>0.18722931409852001</v>
      </c>
      <c r="K20" s="43">
        <f t="shared" si="0"/>
        <v>0.22906258384526598</v>
      </c>
      <c r="L20" s="43">
        <f t="shared" si="1"/>
        <v>1.3</v>
      </c>
      <c r="M20" s="43">
        <f t="shared" si="2"/>
        <v>0.2</v>
      </c>
    </row>
    <row r="21" spans="1:13">
      <c r="A21" s="44">
        <v>1820</v>
      </c>
      <c r="B21" s="44" t="s">
        <v>29</v>
      </c>
      <c r="C21" s="44" t="s">
        <v>17</v>
      </c>
      <c r="D21" s="45">
        <v>0.22</v>
      </c>
      <c r="E21" s="45">
        <v>50.8</v>
      </c>
      <c r="F21" s="45">
        <v>0</v>
      </c>
      <c r="G21" s="45">
        <v>2.0139999999999998</v>
      </c>
      <c r="H21" s="45">
        <v>0.28699999999999998</v>
      </c>
      <c r="I21" s="45">
        <v>0.28899999999999998</v>
      </c>
      <c r="J21" s="46">
        <v>0.56684134811173204</v>
      </c>
      <c r="K21" s="43">
        <f t="shared" si="0"/>
        <v>0.69349259999149659</v>
      </c>
      <c r="L21" s="43">
        <f t="shared" si="1"/>
        <v>3.8</v>
      </c>
      <c r="M21" s="43">
        <f t="shared" si="2"/>
        <v>0.7</v>
      </c>
    </row>
    <row r="22" spans="1:13">
      <c r="A22" s="44">
        <v>1820</v>
      </c>
      <c r="B22" s="44" t="s">
        <v>29</v>
      </c>
      <c r="C22" s="44" t="s">
        <v>21</v>
      </c>
      <c r="D22" s="45">
        <v>0.22</v>
      </c>
      <c r="E22" s="45">
        <v>50.8</v>
      </c>
      <c r="F22" s="45">
        <v>0</v>
      </c>
      <c r="G22" s="45">
        <v>2.0139999999999998</v>
      </c>
      <c r="H22" s="45">
        <v>0.28699999999999998</v>
      </c>
      <c r="I22" s="45">
        <v>0.28899999999999998</v>
      </c>
      <c r="J22" s="46">
        <v>0.12014410456183</v>
      </c>
      <c r="K22" s="43">
        <f t="shared" si="0"/>
        <v>0.14698830232442819</v>
      </c>
      <c r="L22" s="43">
        <f t="shared" si="1"/>
        <v>0.8</v>
      </c>
      <c r="M22" s="43">
        <f t="shared" si="2"/>
        <v>0.1</v>
      </c>
    </row>
    <row r="23" spans="1:13">
      <c r="A23" s="44">
        <v>1820</v>
      </c>
      <c r="B23" s="44" t="s">
        <v>29</v>
      </c>
      <c r="C23" s="44" t="s">
        <v>19</v>
      </c>
      <c r="D23" s="45">
        <v>0.22</v>
      </c>
      <c r="E23" s="45">
        <v>50.8</v>
      </c>
      <c r="F23" s="45">
        <v>0</v>
      </c>
      <c r="G23" s="45">
        <v>2.0139999999999998</v>
      </c>
      <c r="H23" s="45">
        <v>0.28699999999999998</v>
      </c>
      <c r="I23" s="45">
        <v>0.28899999999999998</v>
      </c>
      <c r="J23" s="46">
        <v>8.2860783992833706</v>
      </c>
      <c r="K23" s="43">
        <f t="shared" si="0"/>
        <v>10.137464516296584</v>
      </c>
      <c r="L23" s="43">
        <f t="shared" si="1"/>
        <v>55.6</v>
      </c>
      <c r="M23" s="43">
        <f t="shared" si="2"/>
        <v>9.6999999999999993</v>
      </c>
    </row>
    <row r="24" spans="1:13">
      <c r="A24" s="44">
        <v>1330</v>
      </c>
      <c r="B24" s="44" t="s">
        <v>29</v>
      </c>
      <c r="C24" s="44" t="s">
        <v>21</v>
      </c>
      <c r="D24" s="45">
        <v>0.22</v>
      </c>
      <c r="E24" s="45">
        <v>50.8</v>
      </c>
      <c r="F24" s="45">
        <v>0</v>
      </c>
      <c r="G24" s="45">
        <v>1.395</v>
      </c>
      <c r="H24" s="45">
        <v>0.33900000000000002</v>
      </c>
      <c r="I24" s="45">
        <v>0.39300000000000002</v>
      </c>
      <c r="J24" s="46">
        <v>2.01960183836559</v>
      </c>
      <c r="K24" s="43">
        <f t="shared" si="0"/>
        <v>3.3600115784888325</v>
      </c>
      <c r="L24" s="43">
        <f t="shared" si="1"/>
        <v>12.8</v>
      </c>
      <c r="M24" s="43">
        <f t="shared" si="2"/>
        <v>3.5</v>
      </c>
    </row>
    <row r="25" spans="1:13">
      <c r="A25" s="44">
        <v>1330</v>
      </c>
      <c r="B25" s="44" t="s">
        <v>29</v>
      </c>
      <c r="C25" s="44" t="s">
        <v>21</v>
      </c>
      <c r="D25" s="45">
        <v>0.22</v>
      </c>
      <c r="E25" s="45">
        <v>50.8</v>
      </c>
      <c r="F25" s="45">
        <v>0</v>
      </c>
      <c r="G25" s="45">
        <v>1.395</v>
      </c>
      <c r="H25" s="45">
        <v>0.33900000000000002</v>
      </c>
      <c r="I25" s="45">
        <v>0.39300000000000002</v>
      </c>
      <c r="J25" s="46">
        <v>0.214162042000931</v>
      </c>
      <c r="K25" s="43">
        <f t="shared" si="0"/>
        <v>0.35630138927694893</v>
      </c>
      <c r="L25" s="43">
        <f t="shared" si="1"/>
        <v>1.4</v>
      </c>
      <c r="M25" s="43">
        <f t="shared" si="2"/>
        <v>0.4</v>
      </c>
    </row>
    <row r="26" spans="1:13">
      <c r="A26" s="44">
        <v>1330</v>
      </c>
      <c r="B26" s="44" t="s">
        <v>29</v>
      </c>
      <c r="D26" s="45">
        <v>0.22</v>
      </c>
      <c r="E26" s="45">
        <v>50.8</v>
      </c>
      <c r="F26" s="45">
        <v>0</v>
      </c>
      <c r="G26" s="45">
        <v>1.395</v>
      </c>
      <c r="H26" s="45">
        <v>0.33900000000000002</v>
      </c>
      <c r="I26" s="45">
        <v>0.39300000000000002</v>
      </c>
      <c r="J26" s="46">
        <v>0.19689029065031199</v>
      </c>
      <c r="K26" s="43">
        <f t="shared" si="0"/>
        <v>0.3275663765549241</v>
      </c>
      <c r="L26" s="43">
        <f t="shared" si="1"/>
        <v>1.2</v>
      </c>
      <c r="M26" s="43">
        <f t="shared" si="2"/>
        <v>0.3</v>
      </c>
    </row>
    <row r="27" spans="1:13">
      <c r="A27" s="44">
        <v>1330</v>
      </c>
      <c r="B27" s="44" t="s">
        <v>29</v>
      </c>
      <c r="C27" s="44" t="s">
        <v>19</v>
      </c>
      <c r="D27" s="45">
        <v>0.22</v>
      </c>
      <c r="E27" s="45">
        <v>50.8</v>
      </c>
      <c r="F27" s="45">
        <v>0</v>
      </c>
      <c r="G27" s="45">
        <v>1.395</v>
      </c>
      <c r="H27" s="45">
        <v>0.33900000000000002</v>
      </c>
      <c r="I27" s="45">
        <v>0.39300000000000002</v>
      </c>
      <c r="J27" s="46">
        <v>2.3669935766505898</v>
      </c>
      <c r="K27" s="43">
        <f t="shared" si="0"/>
        <v>3.9379672134735864</v>
      </c>
      <c r="L27" s="43">
        <f t="shared" si="1"/>
        <v>14.9</v>
      </c>
      <c r="M27" s="43">
        <f t="shared" si="2"/>
        <v>4.2</v>
      </c>
    </row>
    <row r="28" spans="1:13">
      <c r="A28" s="44">
        <v>1330</v>
      </c>
      <c r="B28" s="44" t="s">
        <v>29</v>
      </c>
      <c r="D28" s="45">
        <v>0.22</v>
      </c>
      <c r="E28" s="45">
        <v>50.8</v>
      </c>
      <c r="F28" s="45">
        <v>0</v>
      </c>
      <c r="G28" s="45">
        <v>1.395</v>
      </c>
      <c r="H28" s="45">
        <v>0.33900000000000002</v>
      </c>
      <c r="I28" s="45">
        <v>0.39300000000000002</v>
      </c>
      <c r="J28" s="46">
        <v>0.30289631006906698</v>
      </c>
      <c r="K28" s="43">
        <f t="shared" si="0"/>
        <v>0.50392859106190679</v>
      </c>
      <c r="L28" s="43">
        <f t="shared" si="1"/>
        <v>1.9</v>
      </c>
      <c r="M28" s="43">
        <f t="shared" si="2"/>
        <v>0.5</v>
      </c>
    </row>
    <row r="29" spans="1:13">
      <c r="A29" s="44">
        <v>1330</v>
      </c>
      <c r="B29" s="44" t="s">
        <v>29</v>
      </c>
      <c r="C29" s="44" t="s">
        <v>21</v>
      </c>
      <c r="D29" s="45">
        <v>0.22</v>
      </c>
      <c r="E29" s="45">
        <v>50.8</v>
      </c>
      <c r="F29" s="45">
        <v>0</v>
      </c>
      <c r="G29" s="45">
        <v>1.395</v>
      </c>
      <c r="H29" s="45">
        <v>0.33900000000000002</v>
      </c>
      <c r="I29" s="45">
        <v>0.39300000000000002</v>
      </c>
      <c r="J29" s="46">
        <v>15.7341556238</v>
      </c>
      <c r="K29" s="43">
        <f t="shared" si="0"/>
        <v>26.176914711316062</v>
      </c>
      <c r="L29" s="43">
        <f t="shared" si="1"/>
        <v>99.4</v>
      </c>
      <c r="M29" s="43">
        <f t="shared" si="2"/>
        <v>27.6</v>
      </c>
    </row>
    <row r="30" spans="1:13">
      <c r="A30" s="44">
        <v>1330</v>
      </c>
      <c r="B30" s="44" t="s">
        <v>29</v>
      </c>
      <c r="C30" s="44" t="s">
        <v>21</v>
      </c>
      <c r="D30" s="45">
        <v>0.22</v>
      </c>
      <c r="E30" s="45">
        <v>50.8</v>
      </c>
      <c r="F30" s="45">
        <v>0</v>
      </c>
      <c r="G30" s="45">
        <v>1.395</v>
      </c>
      <c r="H30" s="45">
        <v>0.33900000000000002</v>
      </c>
      <c r="I30" s="45">
        <v>0.39300000000000002</v>
      </c>
      <c r="J30" s="46">
        <v>46.8705216412</v>
      </c>
      <c r="K30" s="43">
        <f t="shared" si="0"/>
        <v>77.978486854464435</v>
      </c>
      <c r="L30" s="43">
        <f t="shared" si="1"/>
        <v>296</v>
      </c>
      <c r="M30" s="43">
        <f t="shared" si="2"/>
        <v>82.2</v>
      </c>
    </row>
    <row r="31" spans="1:13">
      <c r="A31" s="44">
        <v>1330</v>
      </c>
      <c r="B31" s="44" t="s">
        <v>29</v>
      </c>
      <c r="C31" s="44" t="s">
        <v>19</v>
      </c>
      <c r="D31" s="45">
        <v>0.22</v>
      </c>
      <c r="E31" s="45">
        <v>50.8</v>
      </c>
      <c r="F31" s="45">
        <v>0</v>
      </c>
      <c r="G31" s="45">
        <v>1.395</v>
      </c>
      <c r="H31" s="45">
        <v>0.33900000000000002</v>
      </c>
      <c r="I31" s="45">
        <v>0.39300000000000002</v>
      </c>
      <c r="J31" s="46">
        <v>0.71464188504429804</v>
      </c>
      <c r="K31" s="43">
        <f t="shared" si="0"/>
        <v>1.1889497041481987</v>
      </c>
      <c r="L31" s="43">
        <f t="shared" si="1"/>
        <v>4.5</v>
      </c>
      <c r="M31" s="43">
        <f t="shared" si="2"/>
        <v>1.3</v>
      </c>
    </row>
    <row r="32" spans="1:13">
      <c r="A32" s="44">
        <v>1330</v>
      </c>
      <c r="B32" s="44" t="s">
        <v>29</v>
      </c>
      <c r="D32" s="45">
        <v>0.22</v>
      </c>
      <c r="E32" s="45">
        <v>50.8</v>
      </c>
      <c r="F32" s="45">
        <v>0</v>
      </c>
      <c r="G32" s="45">
        <v>1.395</v>
      </c>
      <c r="H32" s="45">
        <v>0.33900000000000002</v>
      </c>
      <c r="I32" s="45">
        <v>0.39300000000000002</v>
      </c>
      <c r="J32" s="46">
        <v>7.8574204728374994E-2</v>
      </c>
      <c r="K32" s="43">
        <f t="shared" si="0"/>
        <v>0.13072390440659748</v>
      </c>
      <c r="L32" s="43">
        <f t="shared" si="1"/>
        <v>0.5</v>
      </c>
      <c r="M32" s="43">
        <f t="shared" si="2"/>
        <v>0.1</v>
      </c>
    </row>
    <row r="33" spans="1:13">
      <c r="A33" s="44">
        <v>1330</v>
      </c>
      <c r="B33" s="44" t="s">
        <v>29</v>
      </c>
      <c r="C33" s="44" t="s">
        <v>21</v>
      </c>
      <c r="D33" s="45">
        <v>0.22</v>
      </c>
      <c r="E33" s="45">
        <v>50.8</v>
      </c>
      <c r="F33" s="45">
        <v>0</v>
      </c>
      <c r="G33" s="45">
        <v>1.395</v>
      </c>
      <c r="H33" s="45">
        <v>0.33900000000000002</v>
      </c>
      <c r="I33" s="45">
        <v>0.39300000000000002</v>
      </c>
      <c r="J33" s="46">
        <v>2.0868511804112702</v>
      </c>
      <c r="K33" s="43">
        <f t="shared" si="0"/>
        <v>3.4718943088502301</v>
      </c>
      <c r="L33" s="43">
        <f t="shared" si="1"/>
        <v>13.2</v>
      </c>
      <c r="M33" s="43">
        <f t="shared" si="2"/>
        <v>3.7</v>
      </c>
    </row>
    <row r="34" spans="1:13">
      <c r="A34" s="44">
        <v>1330</v>
      </c>
      <c r="B34" s="44" t="s">
        <v>29</v>
      </c>
      <c r="C34" s="44" t="s">
        <v>18</v>
      </c>
      <c r="D34" s="45">
        <v>0.22</v>
      </c>
      <c r="E34" s="45">
        <v>50.8</v>
      </c>
      <c r="F34" s="45">
        <v>0</v>
      </c>
      <c r="G34" s="45">
        <v>1.395</v>
      </c>
      <c r="H34" s="45">
        <v>0.33900000000000002</v>
      </c>
      <c r="I34" s="45">
        <v>0.39300000000000002</v>
      </c>
      <c r="J34" s="46">
        <v>4.3164257931968102</v>
      </c>
      <c r="K34" s="43">
        <f t="shared" si="0"/>
        <v>7.1812375921415343</v>
      </c>
      <c r="L34" s="43">
        <f t="shared" si="1"/>
        <v>27.3</v>
      </c>
      <c r="M34" s="43">
        <f t="shared" si="2"/>
        <v>7.6</v>
      </c>
    </row>
    <row r="35" spans="1:13">
      <c r="A35" s="44">
        <v>1330</v>
      </c>
      <c r="B35" s="44" t="s">
        <v>29</v>
      </c>
      <c r="C35" s="44" t="s">
        <v>19</v>
      </c>
      <c r="D35" s="45">
        <v>0.22</v>
      </c>
      <c r="E35" s="45">
        <v>50.8</v>
      </c>
      <c r="F35" s="45">
        <v>0</v>
      </c>
      <c r="G35" s="45">
        <v>1.395</v>
      </c>
      <c r="H35" s="45">
        <v>0.33900000000000002</v>
      </c>
      <c r="I35" s="45">
        <v>0.39300000000000002</v>
      </c>
      <c r="J35" s="46">
        <v>8.3189505843867693</v>
      </c>
      <c r="K35" s="43">
        <f t="shared" si="0"/>
        <v>13.840238087244268</v>
      </c>
      <c r="L35" s="43">
        <f t="shared" si="1"/>
        <v>52.5</v>
      </c>
      <c r="M35" s="43">
        <f t="shared" si="2"/>
        <v>14.6</v>
      </c>
    </row>
    <row r="36" spans="1:13">
      <c r="A36" s="44">
        <v>1330</v>
      </c>
      <c r="B36" s="44" t="s">
        <v>29</v>
      </c>
      <c r="C36" s="44" t="s">
        <v>18</v>
      </c>
      <c r="D36" s="45">
        <v>0.22</v>
      </c>
      <c r="E36" s="45">
        <v>50.8</v>
      </c>
      <c r="F36" s="45">
        <v>0</v>
      </c>
      <c r="G36" s="45">
        <v>1.395</v>
      </c>
      <c r="H36" s="45">
        <v>0.33900000000000002</v>
      </c>
      <c r="I36" s="45">
        <v>0.39300000000000002</v>
      </c>
      <c r="J36" s="46">
        <v>15.4642554356</v>
      </c>
      <c r="K36" s="43">
        <f t="shared" si="0"/>
        <v>25.727881768207723</v>
      </c>
      <c r="L36" s="43">
        <f t="shared" si="1"/>
        <v>97.7</v>
      </c>
      <c r="M36" s="43">
        <f t="shared" si="2"/>
        <v>27.1</v>
      </c>
    </row>
    <row r="37" spans="1:13">
      <c r="A37" s="44">
        <v>7400</v>
      </c>
      <c r="B37" s="44" t="s">
        <v>29</v>
      </c>
      <c r="C37" s="44" t="s">
        <v>21</v>
      </c>
      <c r="D37" s="45">
        <v>0.22</v>
      </c>
      <c r="E37" s="45">
        <v>50.8</v>
      </c>
      <c r="F37" s="45">
        <v>0</v>
      </c>
      <c r="G37" s="45">
        <v>0.70899999999999996</v>
      </c>
      <c r="H37" s="45">
        <v>9.8000000000000004E-2</v>
      </c>
      <c r="I37" s="45">
        <v>0.26200000000000001</v>
      </c>
      <c r="J37" s="46">
        <v>3.1823371485231902</v>
      </c>
      <c r="K37" s="43">
        <f t="shared" si="0"/>
        <v>3.5296362093320206</v>
      </c>
      <c r="L37" s="43">
        <f t="shared" si="1"/>
        <v>6.8</v>
      </c>
      <c r="M37" s="43">
        <f t="shared" si="2"/>
        <v>1.6</v>
      </c>
    </row>
    <row r="38" spans="1:13">
      <c r="A38" s="44">
        <v>7400</v>
      </c>
      <c r="B38" s="44" t="s">
        <v>29</v>
      </c>
      <c r="C38" s="44" t="s">
        <v>18</v>
      </c>
      <c r="D38" s="45">
        <v>0.22</v>
      </c>
      <c r="E38" s="45">
        <v>50.8</v>
      </c>
      <c r="F38" s="45">
        <v>0</v>
      </c>
      <c r="G38" s="45">
        <v>0.70899999999999996</v>
      </c>
      <c r="H38" s="45">
        <v>9.8000000000000004E-2</v>
      </c>
      <c r="I38" s="45">
        <v>0.26200000000000001</v>
      </c>
      <c r="J38" s="46">
        <v>1.7649439270447</v>
      </c>
      <c r="K38" s="43">
        <f t="shared" si="0"/>
        <v>1.9575581409495115</v>
      </c>
      <c r="L38" s="43">
        <f t="shared" si="1"/>
        <v>3.8</v>
      </c>
      <c r="M38" s="43">
        <f t="shared" si="2"/>
        <v>0.9</v>
      </c>
    </row>
    <row r="39" spans="1:13">
      <c r="A39" s="44">
        <v>7400</v>
      </c>
      <c r="B39" s="44" t="s">
        <v>29</v>
      </c>
      <c r="C39" s="44" t="s">
        <v>21</v>
      </c>
      <c r="D39" s="45">
        <v>0.22</v>
      </c>
      <c r="E39" s="45">
        <v>50.8</v>
      </c>
      <c r="F39" s="45">
        <v>0</v>
      </c>
      <c r="G39" s="45">
        <v>0.70899999999999996</v>
      </c>
      <c r="H39" s="45">
        <v>9.8000000000000004E-2</v>
      </c>
      <c r="I39" s="45">
        <v>0.26200000000000001</v>
      </c>
      <c r="J39" s="46">
        <v>4.2990409776585103</v>
      </c>
      <c r="K39" s="43">
        <f t="shared" si="0"/>
        <v>4.7682096496869759</v>
      </c>
      <c r="L39" s="43">
        <f t="shared" si="1"/>
        <v>9.1999999999999993</v>
      </c>
      <c r="M39" s="43">
        <f t="shared" si="2"/>
        <v>2.2000000000000002</v>
      </c>
    </row>
    <row r="40" spans="1:13">
      <c r="A40" s="44">
        <v>7400</v>
      </c>
      <c r="B40" s="44" t="s">
        <v>29</v>
      </c>
      <c r="C40" s="44" t="s">
        <v>19</v>
      </c>
      <c r="D40" s="45">
        <v>0.22</v>
      </c>
      <c r="E40" s="45">
        <v>50.8</v>
      </c>
      <c r="F40" s="45">
        <v>0</v>
      </c>
      <c r="G40" s="45">
        <v>0.70899999999999996</v>
      </c>
      <c r="H40" s="45">
        <v>9.8000000000000004E-2</v>
      </c>
      <c r="I40" s="45">
        <v>0.26200000000000001</v>
      </c>
      <c r="J40" s="46">
        <v>1.38384714921628</v>
      </c>
      <c r="K40" s="43">
        <f t="shared" si="0"/>
        <v>1.5348710014340832</v>
      </c>
      <c r="L40" s="43">
        <f t="shared" si="1"/>
        <v>3</v>
      </c>
      <c r="M40" s="43">
        <f t="shared" si="2"/>
        <v>0.7</v>
      </c>
    </row>
    <row r="41" spans="1:13">
      <c r="A41" s="44">
        <v>7400</v>
      </c>
      <c r="B41" s="44" t="s">
        <v>29</v>
      </c>
      <c r="C41" s="44" t="s">
        <v>19</v>
      </c>
      <c r="D41" s="45">
        <v>0.22</v>
      </c>
      <c r="E41" s="45">
        <v>50.8</v>
      </c>
      <c r="F41" s="45">
        <v>0</v>
      </c>
      <c r="G41" s="45">
        <v>0.70899999999999996</v>
      </c>
      <c r="H41" s="45">
        <v>9.8000000000000004E-2</v>
      </c>
      <c r="I41" s="45">
        <v>0.26200000000000001</v>
      </c>
      <c r="J41" s="46">
        <v>7.1059535538453398</v>
      </c>
      <c r="K41" s="43">
        <f t="shared" si="0"/>
        <v>7.8814499516883281</v>
      </c>
      <c r="L41" s="43">
        <f t="shared" si="1"/>
        <v>15.2</v>
      </c>
      <c r="M41" s="43">
        <f t="shared" si="2"/>
        <v>3.7</v>
      </c>
    </row>
    <row r="42" spans="1:13">
      <c r="A42" s="44">
        <v>1310</v>
      </c>
      <c r="B42" s="44" t="s">
        <v>29</v>
      </c>
      <c r="C42" s="44" t="s">
        <v>19</v>
      </c>
      <c r="D42" s="45">
        <v>0.22</v>
      </c>
      <c r="E42" s="45">
        <v>50.8</v>
      </c>
      <c r="F42" s="45">
        <v>0</v>
      </c>
      <c r="G42" s="45">
        <v>1.2450000000000001</v>
      </c>
      <c r="H42" s="45">
        <v>0.21299999999999999</v>
      </c>
      <c r="I42" s="45">
        <v>0.39300000000000002</v>
      </c>
      <c r="J42" s="46">
        <v>6.0671606508709299</v>
      </c>
      <c r="K42" s="43">
        <f t="shared" si="0"/>
        <v>10.093935174853966</v>
      </c>
      <c r="L42" s="43">
        <f t="shared" si="1"/>
        <v>34.200000000000003</v>
      </c>
      <c r="M42" s="43">
        <f t="shared" si="2"/>
        <v>7.2</v>
      </c>
    </row>
    <row r="43" spans="1:13">
      <c r="A43" s="44">
        <v>1310</v>
      </c>
      <c r="B43" s="44" t="s">
        <v>29</v>
      </c>
      <c r="C43" s="44" t="s">
        <v>19</v>
      </c>
      <c r="D43" s="45">
        <v>0.22</v>
      </c>
      <c r="E43" s="45">
        <v>50.8</v>
      </c>
      <c r="F43" s="45">
        <v>0</v>
      </c>
      <c r="G43" s="45">
        <v>1.2450000000000001</v>
      </c>
      <c r="H43" s="45">
        <v>0.21299999999999999</v>
      </c>
      <c r="I43" s="45">
        <v>0.39300000000000002</v>
      </c>
      <c r="J43" s="46">
        <v>8.91553630229234</v>
      </c>
      <c r="K43" s="43">
        <f t="shared" si="0"/>
        <v>14.832777746123767</v>
      </c>
      <c r="L43" s="43">
        <f t="shared" si="1"/>
        <v>50.2</v>
      </c>
      <c r="M43" s="43">
        <f t="shared" si="2"/>
        <v>10.6</v>
      </c>
    </row>
    <row r="44" spans="1:13">
      <c r="A44" s="44">
        <v>1310</v>
      </c>
      <c r="B44" s="44" t="s">
        <v>29</v>
      </c>
      <c r="C44" s="44" t="s">
        <v>18</v>
      </c>
      <c r="D44" s="45">
        <v>0.22</v>
      </c>
      <c r="E44" s="45">
        <v>50.8</v>
      </c>
      <c r="F44" s="45">
        <v>0</v>
      </c>
      <c r="G44" s="45">
        <v>1.2450000000000001</v>
      </c>
      <c r="H44" s="45">
        <v>0.21299999999999999</v>
      </c>
      <c r="I44" s="45">
        <v>0.39300000000000002</v>
      </c>
      <c r="J44" s="46">
        <v>16.642283802400001</v>
      </c>
      <c r="K44" s="43">
        <f t="shared" si="0"/>
        <v>27.687767562052883</v>
      </c>
      <c r="L44" s="43">
        <f t="shared" si="1"/>
        <v>93.8</v>
      </c>
      <c r="M44" s="43">
        <f t="shared" si="2"/>
        <v>19.7</v>
      </c>
    </row>
    <row r="45" spans="1:13">
      <c r="A45" s="44">
        <v>1310</v>
      </c>
      <c r="B45" s="44" t="s">
        <v>29</v>
      </c>
      <c r="C45" s="44" t="s">
        <v>18</v>
      </c>
      <c r="D45" s="45">
        <v>0.22</v>
      </c>
      <c r="E45" s="45">
        <v>50.8</v>
      </c>
      <c r="F45" s="45">
        <v>0</v>
      </c>
      <c r="G45" s="45">
        <v>1.2450000000000001</v>
      </c>
      <c r="H45" s="45">
        <v>0.21299999999999999</v>
      </c>
      <c r="I45" s="45">
        <v>0.39300000000000002</v>
      </c>
      <c r="J45" s="46">
        <v>35.405009904000003</v>
      </c>
      <c r="K45" s="43">
        <f t="shared" si="0"/>
        <v>58.903314977284815</v>
      </c>
      <c r="L45" s="43">
        <f t="shared" si="1"/>
        <v>199.5</v>
      </c>
      <c r="M45" s="43">
        <f t="shared" si="2"/>
        <v>41.9</v>
      </c>
    </row>
    <row r="46" spans="1:13">
      <c r="A46" s="44">
        <v>1310</v>
      </c>
      <c r="B46" s="44" t="s">
        <v>29</v>
      </c>
      <c r="C46" s="44" t="s">
        <v>18</v>
      </c>
      <c r="D46" s="45">
        <v>0.22</v>
      </c>
      <c r="E46" s="45">
        <v>50.8</v>
      </c>
      <c r="F46" s="45">
        <v>0</v>
      </c>
      <c r="G46" s="45">
        <v>1.2450000000000001</v>
      </c>
      <c r="H46" s="45">
        <v>0.21299999999999999</v>
      </c>
      <c r="I46" s="45">
        <v>0.39300000000000002</v>
      </c>
      <c r="J46" s="46">
        <v>2.97726246920393</v>
      </c>
      <c r="K46" s="43">
        <f t="shared" si="0"/>
        <v>4.9532715700145786</v>
      </c>
      <c r="L46" s="43">
        <f t="shared" si="1"/>
        <v>16.8</v>
      </c>
      <c r="M46" s="43">
        <f t="shared" si="2"/>
        <v>3.5</v>
      </c>
    </row>
    <row r="47" spans="1:13">
      <c r="A47" s="44">
        <v>1310</v>
      </c>
      <c r="B47" s="44" t="s">
        <v>29</v>
      </c>
      <c r="C47" s="44" t="s">
        <v>21</v>
      </c>
      <c r="D47" s="45">
        <v>0.22</v>
      </c>
      <c r="E47" s="45">
        <v>50.8</v>
      </c>
      <c r="F47" s="45">
        <v>0</v>
      </c>
      <c r="G47" s="45">
        <v>1.2450000000000001</v>
      </c>
      <c r="H47" s="45">
        <v>0.21299999999999999</v>
      </c>
      <c r="I47" s="45">
        <v>0.39300000000000002</v>
      </c>
      <c r="J47" s="46">
        <v>5.4724891072692801</v>
      </c>
      <c r="K47" s="43">
        <f t="shared" si="0"/>
        <v>9.1045801277639011</v>
      </c>
      <c r="L47" s="43">
        <f t="shared" si="1"/>
        <v>30.8</v>
      </c>
      <c r="M47" s="43">
        <f t="shared" si="2"/>
        <v>6.5</v>
      </c>
    </row>
    <row r="48" spans="1:13">
      <c r="A48" s="44">
        <v>1310</v>
      </c>
      <c r="B48" s="44" t="s">
        <v>29</v>
      </c>
      <c r="C48" s="44" t="s">
        <v>19</v>
      </c>
      <c r="D48" s="45">
        <v>0.22</v>
      </c>
      <c r="E48" s="45">
        <v>50.8</v>
      </c>
      <c r="F48" s="45">
        <v>0</v>
      </c>
      <c r="G48" s="45">
        <v>1.2450000000000001</v>
      </c>
      <c r="H48" s="45">
        <v>0.21299999999999999</v>
      </c>
      <c r="I48" s="45">
        <v>0.39300000000000002</v>
      </c>
      <c r="J48" s="46">
        <v>31.7977509348</v>
      </c>
      <c r="K48" s="43">
        <f t="shared" si="0"/>
        <v>52.901918230226762</v>
      </c>
      <c r="L48" s="43">
        <f t="shared" si="1"/>
        <v>179.2</v>
      </c>
      <c r="M48" s="43">
        <f t="shared" si="2"/>
        <v>37.700000000000003</v>
      </c>
    </row>
    <row r="49" spans="1:13">
      <c r="A49" s="44">
        <v>1310</v>
      </c>
      <c r="B49" s="44" t="s">
        <v>29</v>
      </c>
      <c r="C49" s="44" t="s">
        <v>21</v>
      </c>
      <c r="D49" s="45">
        <v>0.22</v>
      </c>
      <c r="E49" s="45">
        <v>50.8</v>
      </c>
      <c r="F49" s="45">
        <v>0</v>
      </c>
      <c r="G49" s="45">
        <v>1.2450000000000001</v>
      </c>
      <c r="H49" s="45">
        <v>0.21299999999999999</v>
      </c>
      <c r="I49" s="45">
        <v>0.39300000000000002</v>
      </c>
      <c r="J49" s="46">
        <v>1.7951510910220101</v>
      </c>
      <c r="K49" s="43">
        <f t="shared" si="0"/>
        <v>2.9865928701333182</v>
      </c>
      <c r="L49" s="43">
        <f t="shared" si="1"/>
        <v>10.1</v>
      </c>
      <c r="M49" s="43">
        <f t="shared" si="2"/>
        <v>2.1</v>
      </c>
    </row>
    <row r="50" spans="1:13">
      <c r="A50" s="44">
        <v>1310</v>
      </c>
      <c r="B50" s="44" t="s">
        <v>29</v>
      </c>
      <c r="C50" s="44" t="s">
        <v>18</v>
      </c>
      <c r="D50" s="45">
        <v>0.22</v>
      </c>
      <c r="E50" s="45">
        <v>50.8</v>
      </c>
      <c r="F50" s="45">
        <v>0</v>
      </c>
      <c r="G50" s="45">
        <v>1.2450000000000001</v>
      </c>
      <c r="H50" s="45">
        <v>0.21299999999999999</v>
      </c>
      <c r="I50" s="45">
        <v>0.39300000000000002</v>
      </c>
      <c r="J50" s="46">
        <v>14.809004656000001</v>
      </c>
      <c r="K50" s="43">
        <f t="shared" si="0"/>
        <v>24.637741046187202</v>
      </c>
      <c r="L50" s="43">
        <f t="shared" si="1"/>
        <v>83.5</v>
      </c>
      <c r="M50" s="43">
        <f t="shared" si="2"/>
        <v>17.5</v>
      </c>
    </row>
    <row r="51" spans="1:13">
      <c r="A51" s="44">
        <v>1310</v>
      </c>
      <c r="B51" s="44" t="s">
        <v>29</v>
      </c>
      <c r="C51" s="44" t="s">
        <v>18</v>
      </c>
      <c r="D51" s="45">
        <v>0.22</v>
      </c>
      <c r="E51" s="45">
        <v>50.8</v>
      </c>
      <c r="F51" s="45">
        <v>0</v>
      </c>
      <c r="G51" s="45">
        <v>1.2450000000000001</v>
      </c>
      <c r="H51" s="45">
        <v>0.21299999999999999</v>
      </c>
      <c r="I51" s="45">
        <v>0.39300000000000002</v>
      </c>
      <c r="J51" s="46">
        <v>16.033537948500001</v>
      </c>
      <c r="K51" s="43">
        <f t="shared" si="0"/>
        <v>26.674997084919454</v>
      </c>
      <c r="L51" s="43">
        <f t="shared" si="1"/>
        <v>90.4</v>
      </c>
      <c r="M51" s="43">
        <f t="shared" si="2"/>
        <v>19</v>
      </c>
    </row>
    <row r="52" spans="1:13">
      <c r="A52" s="44">
        <v>1310</v>
      </c>
      <c r="B52" s="44" t="s">
        <v>29</v>
      </c>
      <c r="C52" s="44" t="s">
        <v>21</v>
      </c>
      <c r="D52" s="45">
        <v>0.22</v>
      </c>
      <c r="E52" s="45">
        <v>50.8</v>
      </c>
      <c r="F52" s="45">
        <v>0</v>
      </c>
      <c r="G52" s="45">
        <v>1.2450000000000001</v>
      </c>
      <c r="H52" s="45">
        <v>0.21299999999999999</v>
      </c>
      <c r="I52" s="45">
        <v>0.39300000000000002</v>
      </c>
      <c r="J52" s="46">
        <v>2.6079206389947802</v>
      </c>
      <c r="K52" s="43">
        <f t="shared" si="0"/>
        <v>4.3387975670956163</v>
      </c>
      <c r="L52" s="43">
        <f t="shared" si="1"/>
        <v>14.7</v>
      </c>
      <c r="M52" s="43">
        <f t="shared" si="2"/>
        <v>3.1</v>
      </c>
    </row>
    <row r="53" spans="1:13">
      <c r="A53" s="44">
        <v>1310</v>
      </c>
      <c r="B53" s="44" t="s">
        <v>29</v>
      </c>
      <c r="C53" s="44" t="s">
        <v>21</v>
      </c>
      <c r="D53" s="45">
        <v>0.22</v>
      </c>
      <c r="E53" s="45">
        <v>50.8</v>
      </c>
      <c r="F53" s="45">
        <v>0</v>
      </c>
      <c r="G53" s="45">
        <v>1.2450000000000001</v>
      </c>
      <c r="H53" s="45">
        <v>0.21299999999999999</v>
      </c>
      <c r="I53" s="45">
        <v>0.39300000000000002</v>
      </c>
      <c r="J53" s="46">
        <v>20.4843247359</v>
      </c>
      <c r="K53" s="43">
        <f t="shared" si="0"/>
        <v>34.07977106311683</v>
      </c>
      <c r="L53" s="43">
        <f t="shared" si="1"/>
        <v>115.5</v>
      </c>
      <c r="M53" s="43">
        <f t="shared" si="2"/>
        <v>24.3</v>
      </c>
    </row>
    <row r="54" spans="1:13">
      <c r="A54" s="44">
        <v>1310</v>
      </c>
      <c r="B54" s="44" t="s">
        <v>29</v>
      </c>
      <c r="C54" s="44" t="s">
        <v>18</v>
      </c>
      <c r="D54" s="45">
        <v>0.22</v>
      </c>
      <c r="E54" s="45">
        <v>50.8</v>
      </c>
      <c r="F54" s="45">
        <v>0</v>
      </c>
      <c r="G54" s="45">
        <v>1.2450000000000001</v>
      </c>
      <c r="H54" s="45">
        <v>0.21299999999999999</v>
      </c>
      <c r="I54" s="45">
        <v>0.39300000000000002</v>
      </c>
      <c r="J54" s="46">
        <v>1.8724130629592</v>
      </c>
      <c r="K54" s="43">
        <f t="shared" si="0"/>
        <v>3.1151336128452214</v>
      </c>
      <c r="L54" s="43">
        <f t="shared" si="1"/>
        <v>10.6</v>
      </c>
      <c r="M54" s="43">
        <f t="shared" si="2"/>
        <v>2.2000000000000002</v>
      </c>
    </row>
    <row r="55" spans="1:13">
      <c r="A55" s="44">
        <v>1310</v>
      </c>
      <c r="B55" s="44" t="s">
        <v>29</v>
      </c>
      <c r="C55" s="44" t="s">
        <v>19</v>
      </c>
      <c r="D55" s="45">
        <v>0.22</v>
      </c>
      <c r="E55" s="45">
        <v>50.8</v>
      </c>
      <c r="F55" s="45">
        <v>0</v>
      </c>
      <c r="G55" s="45">
        <v>1.2450000000000001</v>
      </c>
      <c r="H55" s="45">
        <v>0.21299999999999999</v>
      </c>
      <c r="I55" s="45">
        <v>0.39300000000000002</v>
      </c>
      <c r="J55" s="46">
        <v>2.4661439251936899</v>
      </c>
      <c r="K55" s="43">
        <f t="shared" si="0"/>
        <v>4.102923648344742</v>
      </c>
      <c r="L55" s="43">
        <f t="shared" si="1"/>
        <v>13.9</v>
      </c>
      <c r="M55" s="43">
        <f t="shared" si="2"/>
        <v>2.9</v>
      </c>
    </row>
    <row r="56" spans="1:13">
      <c r="A56" s="44">
        <v>1310</v>
      </c>
      <c r="B56" s="44" t="s">
        <v>29</v>
      </c>
      <c r="C56" s="44" t="s">
        <v>18</v>
      </c>
      <c r="D56" s="45">
        <v>0.22</v>
      </c>
      <c r="E56" s="45">
        <v>50.8</v>
      </c>
      <c r="F56" s="45">
        <v>0</v>
      </c>
      <c r="G56" s="45">
        <v>1.2450000000000001</v>
      </c>
      <c r="H56" s="45">
        <v>0.21299999999999999</v>
      </c>
      <c r="I56" s="45">
        <v>0.39300000000000002</v>
      </c>
      <c r="J56" s="46">
        <v>11.893260246000001</v>
      </c>
      <c r="K56" s="43">
        <f t="shared" si="0"/>
        <v>19.786817071270203</v>
      </c>
      <c r="L56" s="43">
        <f t="shared" si="1"/>
        <v>67</v>
      </c>
      <c r="M56" s="43">
        <f t="shared" si="2"/>
        <v>14.1</v>
      </c>
    </row>
    <row r="57" spans="1:13">
      <c r="A57" s="44">
        <v>1310</v>
      </c>
      <c r="B57" s="44" t="s">
        <v>29</v>
      </c>
      <c r="C57" s="44" t="s">
        <v>18</v>
      </c>
      <c r="D57" s="45">
        <v>0.22</v>
      </c>
      <c r="E57" s="45">
        <v>50.8</v>
      </c>
      <c r="F57" s="45">
        <v>0</v>
      </c>
      <c r="G57" s="45">
        <v>1.2450000000000001</v>
      </c>
      <c r="H57" s="45">
        <v>0.21299999999999999</v>
      </c>
      <c r="I57" s="45">
        <v>0.39300000000000002</v>
      </c>
      <c r="J57" s="46">
        <v>1.5806305456697101</v>
      </c>
      <c r="K57" s="43">
        <f t="shared" si="0"/>
        <v>2.6296950388306968</v>
      </c>
      <c r="L57" s="43">
        <f t="shared" si="1"/>
        <v>8.9</v>
      </c>
      <c r="M57" s="43">
        <f t="shared" si="2"/>
        <v>1.9</v>
      </c>
    </row>
    <row r="58" spans="1:13">
      <c r="A58" s="44">
        <v>1310</v>
      </c>
      <c r="B58" s="44" t="s">
        <v>29</v>
      </c>
      <c r="D58" s="45">
        <v>0.22</v>
      </c>
      <c r="E58" s="45">
        <v>50.8</v>
      </c>
      <c r="F58" s="45">
        <v>0</v>
      </c>
      <c r="G58" s="45">
        <v>1.2450000000000001</v>
      </c>
      <c r="H58" s="45">
        <v>0.21299999999999999</v>
      </c>
      <c r="I58" s="45">
        <v>0.39300000000000002</v>
      </c>
      <c r="J58" s="46">
        <v>0.17992858509020301</v>
      </c>
      <c r="K58" s="43">
        <f t="shared" si="0"/>
        <v>0.2993471870145708</v>
      </c>
      <c r="L58" s="43">
        <f t="shared" si="1"/>
        <v>1</v>
      </c>
      <c r="M58" s="43">
        <f t="shared" si="2"/>
        <v>0.2</v>
      </c>
    </row>
    <row r="59" spans="1:13">
      <c r="A59" s="44">
        <v>1310</v>
      </c>
      <c r="B59" s="44" t="s">
        <v>29</v>
      </c>
      <c r="C59" s="44" t="s">
        <v>19</v>
      </c>
      <c r="D59" s="45">
        <v>0.22</v>
      </c>
      <c r="E59" s="45">
        <v>50.8</v>
      </c>
      <c r="F59" s="45">
        <v>0</v>
      </c>
      <c r="G59" s="45">
        <v>1.2450000000000001</v>
      </c>
      <c r="H59" s="45">
        <v>0.21299999999999999</v>
      </c>
      <c r="I59" s="45">
        <v>0.39300000000000002</v>
      </c>
      <c r="J59" s="46">
        <v>1.06265104933864E-2</v>
      </c>
      <c r="K59" s="43">
        <f t="shared" si="0"/>
        <v>1.7679325507846955E-2</v>
      </c>
      <c r="L59" s="43">
        <f t="shared" si="1"/>
        <v>0.1</v>
      </c>
      <c r="M59" s="43">
        <f t="shared" si="2"/>
        <v>0</v>
      </c>
    </row>
    <row r="60" spans="1:13">
      <c r="A60" s="44">
        <v>1310</v>
      </c>
      <c r="B60" s="44" t="s">
        <v>29</v>
      </c>
      <c r="C60" s="44" t="s">
        <v>19</v>
      </c>
      <c r="D60" s="45">
        <v>0.22</v>
      </c>
      <c r="E60" s="45">
        <v>50.8</v>
      </c>
      <c r="F60" s="45">
        <v>0</v>
      </c>
      <c r="G60" s="45">
        <v>1.2450000000000001</v>
      </c>
      <c r="H60" s="45">
        <v>0.21299999999999999</v>
      </c>
      <c r="I60" s="45">
        <v>0.39300000000000002</v>
      </c>
      <c r="J60" s="46">
        <v>5.7659186486713399</v>
      </c>
      <c r="K60" s="43">
        <f t="shared" si="0"/>
        <v>9.5927588557945089</v>
      </c>
      <c r="L60" s="43">
        <f t="shared" si="1"/>
        <v>32.5</v>
      </c>
      <c r="M60" s="43">
        <f t="shared" si="2"/>
        <v>6.8</v>
      </c>
    </row>
    <row r="61" spans="1:13">
      <c r="A61" s="44">
        <v>1310</v>
      </c>
      <c r="B61" s="44" t="s">
        <v>29</v>
      </c>
      <c r="C61" s="44" t="s">
        <v>19</v>
      </c>
      <c r="D61" s="45">
        <v>0.22</v>
      </c>
      <c r="E61" s="45">
        <v>50.8</v>
      </c>
      <c r="F61" s="45">
        <v>0</v>
      </c>
      <c r="G61" s="45">
        <v>1.2450000000000001</v>
      </c>
      <c r="H61" s="45">
        <v>0.21299999999999999</v>
      </c>
      <c r="I61" s="45">
        <v>0.39300000000000002</v>
      </c>
      <c r="J61" s="46">
        <v>0.74789988788557504</v>
      </c>
      <c r="K61" s="43">
        <f t="shared" si="0"/>
        <v>1.2442810434752312</v>
      </c>
      <c r="L61" s="43">
        <f t="shared" si="1"/>
        <v>4.2</v>
      </c>
      <c r="M61" s="43">
        <f t="shared" si="2"/>
        <v>0.9</v>
      </c>
    </row>
    <row r="62" spans="1:13">
      <c r="A62" s="44">
        <v>1310</v>
      </c>
      <c r="B62" s="44" t="s">
        <v>29</v>
      </c>
      <c r="D62" s="45">
        <v>0.22</v>
      </c>
      <c r="E62" s="45">
        <v>50.8</v>
      </c>
      <c r="F62" s="45">
        <v>0</v>
      </c>
      <c r="G62" s="45">
        <v>1.2450000000000001</v>
      </c>
      <c r="H62" s="45">
        <v>0.21299999999999999</v>
      </c>
      <c r="I62" s="45">
        <v>0.39300000000000002</v>
      </c>
      <c r="J62" s="46">
        <v>0.85109477196720895</v>
      </c>
      <c r="K62" s="43">
        <f t="shared" si="0"/>
        <v>1.4159663721218456</v>
      </c>
      <c r="L62" s="43">
        <f t="shared" si="1"/>
        <v>4.8</v>
      </c>
      <c r="M62" s="43">
        <f t="shared" si="2"/>
        <v>1</v>
      </c>
    </row>
    <row r="63" spans="1:13">
      <c r="A63" s="44">
        <v>1310</v>
      </c>
      <c r="B63" s="44" t="s">
        <v>29</v>
      </c>
      <c r="C63" s="44" t="s">
        <v>19</v>
      </c>
      <c r="D63" s="45">
        <v>0.22</v>
      </c>
      <c r="E63" s="45">
        <v>50.8</v>
      </c>
      <c r="F63" s="45">
        <v>0</v>
      </c>
      <c r="G63" s="45">
        <v>1.2450000000000001</v>
      </c>
      <c r="H63" s="45">
        <v>0.21299999999999999</v>
      </c>
      <c r="I63" s="45">
        <v>0.39300000000000002</v>
      </c>
      <c r="J63" s="46">
        <v>0.11375604195331999</v>
      </c>
      <c r="K63" s="43">
        <f t="shared" si="0"/>
        <v>0.18925592699773849</v>
      </c>
      <c r="L63" s="43">
        <f t="shared" si="1"/>
        <v>0.6</v>
      </c>
      <c r="M63" s="43">
        <f t="shared" si="2"/>
        <v>0.1</v>
      </c>
    </row>
    <row r="64" spans="1:13">
      <c r="A64" s="44">
        <v>1310</v>
      </c>
      <c r="B64" s="44" t="s">
        <v>29</v>
      </c>
      <c r="D64" s="45">
        <v>0.22</v>
      </c>
      <c r="E64" s="45">
        <v>50.8</v>
      </c>
      <c r="F64" s="45">
        <v>0</v>
      </c>
      <c r="G64" s="45">
        <v>1.2450000000000001</v>
      </c>
      <c r="H64" s="45">
        <v>0.21299999999999999</v>
      </c>
      <c r="I64" s="45">
        <v>0.39300000000000002</v>
      </c>
      <c r="J64" s="46">
        <v>0.85458073911302701</v>
      </c>
      <c r="K64" s="43">
        <f t="shared" si="0"/>
        <v>1.4217659756623433</v>
      </c>
      <c r="L64" s="43">
        <f t="shared" si="1"/>
        <v>4.8</v>
      </c>
      <c r="M64" s="43">
        <f t="shared" si="2"/>
        <v>1</v>
      </c>
    </row>
    <row r="65" spans="1:13">
      <c r="A65" s="44">
        <v>1310</v>
      </c>
      <c r="B65" s="44" t="s">
        <v>29</v>
      </c>
      <c r="C65" s="44" t="s">
        <v>18</v>
      </c>
      <c r="D65" s="45">
        <v>0.22</v>
      </c>
      <c r="E65" s="45">
        <v>50.8</v>
      </c>
      <c r="F65" s="45">
        <v>0</v>
      </c>
      <c r="G65" s="45">
        <v>1.2450000000000001</v>
      </c>
      <c r="H65" s="45">
        <v>0.21299999999999999</v>
      </c>
      <c r="I65" s="45">
        <v>0.39300000000000002</v>
      </c>
      <c r="J65" s="46">
        <v>6.0947538144517903</v>
      </c>
      <c r="K65" s="43">
        <f t="shared" si="0"/>
        <v>10.139841921103445</v>
      </c>
      <c r="L65" s="43">
        <f t="shared" si="1"/>
        <v>34.4</v>
      </c>
      <c r="M65" s="43">
        <f t="shared" si="2"/>
        <v>7.2</v>
      </c>
    </row>
    <row r="66" spans="1:13">
      <c r="A66" s="44">
        <v>1310</v>
      </c>
      <c r="B66" s="44" t="s">
        <v>29</v>
      </c>
      <c r="C66" s="44" t="s">
        <v>19</v>
      </c>
      <c r="D66" s="45">
        <v>0.22</v>
      </c>
      <c r="E66" s="45">
        <v>50.8</v>
      </c>
      <c r="F66" s="45">
        <v>0</v>
      </c>
      <c r="G66" s="45">
        <v>1.2450000000000001</v>
      </c>
      <c r="H66" s="45">
        <v>0.21299999999999999</v>
      </c>
      <c r="I66" s="45">
        <v>0.39300000000000002</v>
      </c>
      <c r="J66" s="46">
        <v>18.6874697666</v>
      </c>
      <c r="K66" s="43">
        <f t="shared" si="0"/>
        <v>31.090343450692419</v>
      </c>
      <c r="L66" s="43">
        <f t="shared" si="1"/>
        <v>105.3</v>
      </c>
      <c r="M66" s="43">
        <f t="shared" si="2"/>
        <v>22.1</v>
      </c>
    </row>
    <row r="67" spans="1:13">
      <c r="A67" s="44">
        <v>1310</v>
      </c>
      <c r="B67" s="44" t="s">
        <v>29</v>
      </c>
      <c r="C67" s="44" t="s">
        <v>21</v>
      </c>
      <c r="D67" s="45">
        <v>0.22</v>
      </c>
      <c r="E67" s="45">
        <v>50.8</v>
      </c>
      <c r="F67" s="45">
        <v>0</v>
      </c>
      <c r="G67" s="45">
        <v>1.2450000000000001</v>
      </c>
      <c r="H67" s="45">
        <v>0.21299999999999999</v>
      </c>
      <c r="I67" s="45">
        <v>0.39300000000000002</v>
      </c>
      <c r="J67" s="46">
        <v>6.2623553013759699</v>
      </c>
      <c r="K67" s="43">
        <f t="shared" ref="K67:K130" si="3">(E67*I67*J67/12)+(F67*J67)</f>
        <v>10.418680514899203</v>
      </c>
      <c r="L67" s="43">
        <f t="shared" ref="L67:L130" si="4">ROUND(2.721*G67*K67,1)</f>
        <v>35.299999999999997</v>
      </c>
      <c r="M67" s="43">
        <f t="shared" ref="M67:M130" si="5">ROUND((2.721*H67*K67)+(D67*J67),1)</f>
        <v>7.4</v>
      </c>
    </row>
    <row r="68" spans="1:13">
      <c r="A68" s="44">
        <v>1310</v>
      </c>
      <c r="B68" s="44" t="s">
        <v>29</v>
      </c>
      <c r="C68" s="44" t="s">
        <v>21</v>
      </c>
      <c r="D68" s="45">
        <v>0.22</v>
      </c>
      <c r="E68" s="45">
        <v>50.8</v>
      </c>
      <c r="F68" s="45">
        <v>0</v>
      </c>
      <c r="G68" s="45">
        <v>1.2450000000000001</v>
      </c>
      <c r="H68" s="45">
        <v>0.21299999999999999</v>
      </c>
      <c r="I68" s="45">
        <v>0.39300000000000002</v>
      </c>
      <c r="J68" s="46">
        <v>3.3910380973710103E-2</v>
      </c>
      <c r="K68" s="43">
        <f t="shared" si="3"/>
        <v>5.6416700825961501E-2</v>
      </c>
      <c r="L68" s="43">
        <f t="shared" si="4"/>
        <v>0.2</v>
      </c>
      <c r="M68" s="43">
        <f t="shared" si="5"/>
        <v>0</v>
      </c>
    </row>
    <row r="69" spans="1:13">
      <c r="A69" s="44">
        <v>1310</v>
      </c>
      <c r="B69" s="44" t="s">
        <v>29</v>
      </c>
      <c r="C69" s="44" t="s">
        <v>19</v>
      </c>
      <c r="D69" s="45">
        <v>0.22</v>
      </c>
      <c r="E69" s="45">
        <v>50.8</v>
      </c>
      <c r="F69" s="45">
        <v>0</v>
      </c>
      <c r="G69" s="45">
        <v>1.2450000000000001</v>
      </c>
      <c r="H69" s="45">
        <v>0.21299999999999999</v>
      </c>
      <c r="I69" s="45">
        <v>0.39300000000000002</v>
      </c>
      <c r="J69" s="46">
        <v>6.2438565882641903</v>
      </c>
      <c r="K69" s="43">
        <f t="shared" si="3"/>
        <v>10.387904205895135</v>
      </c>
      <c r="L69" s="43">
        <f t="shared" si="4"/>
        <v>35.200000000000003</v>
      </c>
      <c r="M69" s="43">
        <f t="shared" si="5"/>
        <v>7.4</v>
      </c>
    </row>
    <row r="70" spans="1:13">
      <c r="A70" s="44">
        <v>1210</v>
      </c>
      <c r="B70" s="44" t="s">
        <v>29</v>
      </c>
      <c r="C70" s="44" t="s">
        <v>21</v>
      </c>
      <c r="D70" s="45">
        <v>0.22</v>
      </c>
      <c r="E70" s="45">
        <v>50.8</v>
      </c>
      <c r="F70" s="45">
        <v>0</v>
      </c>
      <c r="G70" s="45">
        <v>1.2450000000000001</v>
      </c>
      <c r="H70" s="45">
        <v>0.21299999999999999</v>
      </c>
      <c r="I70" s="45">
        <v>0.28799999999999998</v>
      </c>
      <c r="J70" s="46">
        <v>8.8308235528702497</v>
      </c>
      <c r="K70" s="43">
        <f t="shared" si="3"/>
        <v>10.766540075659407</v>
      </c>
      <c r="L70" s="43">
        <f t="shared" si="4"/>
        <v>36.5</v>
      </c>
      <c r="M70" s="43">
        <f t="shared" si="5"/>
        <v>8.1999999999999993</v>
      </c>
    </row>
    <row r="71" spans="1:13">
      <c r="A71" s="44">
        <v>1210</v>
      </c>
      <c r="B71" s="44" t="s">
        <v>29</v>
      </c>
      <c r="C71" s="44" t="s">
        <v>19</v>
      </c>
      <c r="D71" s="45">
        <v>0.22</v>
      </c>
      <c r="E71" s="45">
        <v>50.8</v>
      </c>
      <c r="F71" s="45">
        <v>0</v>
      </c>
      <c r="G71" s="45">
        <v>1.2450000000000001</v>
      </c>
      <c r="H71" s="45">
        <v>0.21299999999999999</v>
      </c>
      <c r="I71" s="45">
        <v>0.28799999999999998</v>
      </c>
      <c r="J71" s="46">
        <v>7.8591930371509999</v>
      </c>
      <c r="K71" s="43">
        <f t="shared" si="3"/>
        <v>9.5819281508944982</v>
      </c>
      <c r="L71" s="43">
        <f t="shared" si="4"/>
        <v>32.5</v>
      </c>
      <c r="M71" s="43">
        <f t="shared" si="5"/>
        <v>7.3</v>
      </c>
    </row>
    <row r="72" spans="1:13">
      <c r="A72" s="44">
        <v>1210</v>
      </c>
      <c r="B72" s="44" t="s">
        <v>29</v>
      </c>
      <c r="C72" s="44" t="s">
        <v>21</v>
      </c>
      <c r="D72" s="45">
        <v>0.22</v>
      </c>
      <c r="E72" s="45">
        <v>50.8</v>
      </c>
      <c r="F72" s="45">
        <v>0</v>
      </c>
      <c r="G72" s="45">
        <v>1.2450000000000001</v>
      </c>
      <c r="H72" s="45">
        <v>0.21299999999999999</v>
      </c>
      <c r="I72" s="45">
        <v>0.28799999999999998</v>
      </c>
      <c r="J72" s="46">
        <v>5.1236997327883396</v>
      </c>
      <c r="K72" s="43">
        <f t="shared" si="3"/>
        <v>6.2468147142155424</v>
      </c>
      <c r="L72" s="43">
        <f t="shared" si="4"/>
        <v>21.2</v>
      </c>
      <c r="M72" s="43">
        <f t="shared" si="5"/>
        <v>4.7</v>
      </c>
    </row>
    <row r="73" spans="1:13">
      <c r="A73" s="44">
        <v>1210</v>
      </c>
      <c r="B73" s="44" t="s">
        <v>29</v>
      </c>
      <c r="D73" s="45">
        <v>0.22</v>
      </c>
      <c r="E73" s="45">
        <v>50.8</v>
      </c>
      <c r="F73" s="45">
        <v>0</v>
      </c>
      <c r="G73" s="45">
        <v>1.2450000000000001</v>
      </c>
      <c r="H73" s="45">
        <v>0.21299999999999999</v>
      </c>
      <c r="I73" s="45">
        <v>0.28799999999999998</v>
      </c>
      <c r="J73" s="46">
        <v>0.25455059613766701</v>
      </c>
      <c r="K73" s="43">
        <f t="shared" si="3"/>
        <v>0.31034808681104359</v>
      </c>
      <c r="L73" s="43">
        <f t="shared" si="4"/>
        <v>1.1000000000000001</v>
      </c>
      <c r="M73" s="43">
        <f t="shared" si="5"/>
        <v>0.2</v>
      </c>
    </row>
    <row r="74" spans="1:13">
      <c r="A74" s="44">
        <v>1210</v>
      </c>
      <c r="B74" s="44" t="s">
        <v>29</v>
      </c>
      <c r="C74" s="44" t="s">
        <v>19</v>
      </c>
      <c r="D74" s="45">
        <v>0.22</v>
      </c>
      <c r="E74" s="45">
        <v>50.8</v>
      </c>
      <c r="F74" s="45">
        <v>0</v>
      </c>
      <c r="G74" s="45">
        <v>1.2450000000000001</v>
      </c>
      <c r="H74" s="45">
        <v>0.21299999999999999</v>
      </c>
      <c r="I74" s="45">
        <v>0.28799999999999998</v>
      </c>
      <c r="J74" s="46">
        <v>0.75152228025951895</v>
      </c>
      <c r="K74" s="43">
        <f t="shared" si="3"/>
        <v>0.91625596409240539</v>
      </c>
      <c r="L74" s="43">
        <f t="shared" si="4"/>
        <v>3.1</v>
      </c>
      <c r="M74" s="43">
        <f t="shared" si="5"/>
        <v>0.7</v>
      </c>
    </row>
    <row r="75" spans="1:13">
      <c r="A75" s="44">
        <v>1210</v>
      </c>
      <c r="B75" s="44" t="s">
        <v>29</v>
      </c>
      <c r="C75" s="44" t="s">
        <v>19</v>
      </c>
      <c r="D75" s="45">
        <v>0.22</v>
      </c>
      <c r="E75" s="45">
        <v>50.8</v>
      </c>
      <c r="F75" s="45">
        <v>0</v>
      </c>
      <c r="G75" s="45">
        <v>1.2450000000000001</v>
      </c>
      <c r="H75" s="45">
        <v>0.21299999999999999</v>
      </c>
      <c r="I75" s="45">
        <v>0.28799999999999998</v>
      </c>
      <c r="J75" s="46">
        <v>10.1184785796</v>
      </c>
      <c r="K75" s="43">
        <f t="shared" si="3"/>
        <v>12.336449084248317</v>
      </c>
      <c r="L75" s="43">
        <f t="shared" si="4"/>
        <v>41.8</v>
      </c>
      <c r="M75" s="43">
        <f t="shared" si="5"/>
        <v>9.4</v>
      </c>
    </row>
    <row r="76" spans="1:13">
      <c r="A76" s="44">
        <v>1210</v>
      </c>
      <c r="B76" s="44" t="s">
        <v>29</v>
      </c>
      <c r="C76" s="44" t="s">
        <v>21</v>
      </c>
      <c r="D76" s="45">
        <v>0.22</v>
      </c>
      <c r="E76" s="45">
        <v>50.8</v>
      </c>
      <c r="F76" s="45">
        <v>0</v>
      </c>
      <c r="G76" s="45">
        <v>1.2450000000000001</v>
      </c>
      <c r="H76" s="45">
        <v>0.21299999999999999</v>
      </c>
      <c r="I76" s="45">
        <v>0.28799999999999998</v>
      </c>
      <c r="J76" s="46">
        <v>1.8843935198406401</v>
      </c>
      <c r="K76" s="43">
        <f t="shared" si="3"/>
        <v>2.297452579389708</v>
      </c>
      <c r="L76" s="43">
        <f t="shared" si="4"/>
        <v>7.8</v>
      </c>
      <c r="M76" s="43">
        <f t="shared" si="5"/>
        <v>1.7</v>
      </c>
    </row>
    <row r="77" spans="1:13">
      <c r="A77" s="44">
        <v>1411</v>
      </c>
      <c r="B77" s="44" t="s">
        <v>29</v>
      </c>
      <c r="C77" s="44" t="s">
        <v>21</v>
      </c>
      <c r="D77" s="45">
        <v>0.22</v>
      </c>
      <c r="E77" s="45">
        <v>50.8</v>
      </c>
      <c r="F77" s="45">
        <v>0</v>
      </c>
      <c r="G77" s="45">
        <v>1.4430000000000001</v>
      </c>
      <c r="H77" s="45">
        <v>0.22500000000000001</v>
      </c>
      <c r="I77" s="45">
        <v>0.43099999999999999</v>
      </c>
      <c r="J77" s="46">
        <v>2.3396783319385901</v>
      </c>
      <c r="K77" s="43">
        <f t="shared" si="3"/>
        <v>4.2688990951774199</v>
      </c>
      <c r="L77" s="43">
        <f t="shared" si="4"/>
        <v>16.8</v>
      </c>
      <c r="M77" s="43">
        <f t="shared" si="5"/>
        <v>3.1</v>
      </c>
    </row>
    <row r="78" spans="1:13">
      <c r="A78" s="44">
        <v>1411</v>
      </c>
      <c r="B78" s="44" t="s">
        <v>29</v>
      </c>
      <c r="C78" s="44" t="s">
        <v>19</v>
      </c>
      <c r="D78" s="45">
        <v>0.22</v>
      </c>
      <c r="E78" s="45">
        <v>50.8</v>
      </c>
      <c r="F78" s="45">
        <v>0</v>
      </c>
      <c r="G78" s="45">
        <v>1.4430000000000001</v>
      </c>
      <c r="H78" s="45">
        <v>0.22500000000000001</v>
      </c>
      <c r="I78" s="45">
        <v>0.43099999999999999</v>
      </c>
      <c r="J78" s="46">
        <v>0.72532975524728405</v>
      </c>
      <c r="K78" s="43">
        <f t="shared" si="3"/>
        <v>1.3234124937656861</v>
      </c>
      <c r="L78" s="43">
        <f t="shared" si="4"/>
        <v>5.2</v>
      </c>
      <c r="M78" s="43">
        <f t="shared" si="5"/>
        <v>1</v>
      </c>
    </row>
    <row r="79" spans="1:13">
      <c r="A79" s="44">
        <v>1411</v>
      </c>
      <c r="B79" s="44" t="s">
        <v>29</v>
      </c>
      <c r="C79" s="44" t="s">
        <v>21</v>
      </c>
      <c r="D79" s="45">
        <v>0.22</v>
      </c>
      <c r="E79" s="45">
        <v>50.8</v>
      </c>
      <c r="F79" s="45">
        <v>0</v>
      </c>
      <c r="G79" s="45">
        <v>1.4430000000000001</v>
      </c>
      <c r="H79" s="45">
        <v>0.22500000000000001</v>
      </c>
      <c r="I79" s="45">
        <v>0.43099999999999999</v>
      </c>
      <c r="J79" s="46">
        <v>6.69147301607107</v>
      </c>
      <c r="K79" s="43">
        <f t="shared" si="3"/>
        <v>12.209038616022738</v>
      </c>
      <c r="L79" s="43">
        <f t="shared" si="4"/>
        <v>47.9</v>
      </c>
      <c r="M79" s="43">
        <f t="shared" si="5"/>
        <v>8.9</v>
      </c>
    </row>
    <row r="80" spans="1:13">
      <c r="A80" s="44">
        <v>1411</v>
      </c>
      <c r="B80" s="44" t="s">
        <v>29</v>
      </c>
      <c r="D80" s="45">
        <v>0.22</v>
      </c>
      <c r="E80" s="45">
        <v>50.8</v>
      </c>
      <c r="F80" s="45">
        <v>0</v>
      </c>
      <c r="G80" s="45">
        <v>1.4430000000000001</v>
      </c>
      <c r="H80" s="45">
        <v>0.22500000000000001</v>
      </c>
      <c r="I80" s="45">
        <v>0.43099999999999999</v>
      </c>
      <c r="J80" s="46">
        <v>5.2414104852525699E-2</v>
      </c>
      <c r="K80" s="43">
        <f t="shared" si="3"/>
        <v>9.5633028577089982E-2</v>
      </c>
      <c r="L80" s="43">
        <f t="shared" si="4"/>
        <v>0.4</v>
      </c>
      <c r="M80" s="43">
        <f t="shared" si="5"/>
        <v>0.1</v>
      </c>
    </row>
    <row r="81" spans="1:13">
      <c r="A81" s="44">
        <v>1411</v>
      </c>
      <c r="B81" s="44" t="s">
        <v>29</v>
      </c>
      <c r="C81" s="44" t="s">
        <v>21</v>
      </c>
      <c r="D81" s="45">
        <v>0.22</v>
      </c>
      <c r="E81" s="45">
        <v>50.8</v>
      </c>
      <c r="F81" s="45">
        <v>0</v>
      </c>
      <c r="G81" s="45">
        <v>1.4430000000000001</v>
      </c>
      <c r="H81" s="45">
        <v>0.22500000000000001</v>
      </c>
      <c r="I81" s="45">
        <v>0.43099999999999999</v>
      </c>
      <c r="J81" s="46">
        <v>19.717991170499999</v>
      </c>
      <c r="K81" s="43">
        <f t="shared" si="3"/>
        <v>35.976789423321954</v>
      </c>
      <c r="L81" s="43">
        <f t="shared" si="4"/>
        <v>141.30000000000001</v>
      </c>
      <c r="M81" s="43">
        <f t="shared" si="5"/>
        <v>26.4</v>
      </c>
    </row>
    <row r="82" spans="1:13">
      <c r="A82" s="44">
        <v>1411</v>
      </c>
      <c r="B82" s="44" t="s">
        <v>29</v>
      </c>
      <c r="C82" s="44" t="s">
        <v>21</v>
      </c>
      <c r="D82" s="45">
        <v>0.22</v>
      </c>
      <c r="E82" s="45">
        <v>50.8</v>
      </c>
      <c r="F82" s="45">
        <v>0</v>
      </c>
      <c r="G82" s="45">
        <v>1.4430000000000001</v>
      </c>
      <c r="H82" s="45">
        <v>0.22500000000000001</v>
      </c>
      <c r="I82" s="45">
        <v>0.43099999999999999</v>
      </c>
      <c r="J82" s="46">
        <v>7.6074174859449603E-2</v>
      </c>
      <c r="K82" s="43">
        <f t="shared" si="3"/>
        <v>0.13880240364272309</v>
      </c>
      <c r="L82" s="43">
        <f t="shared" si="4"/>
        <v>0.5</v>
      </c>
      <c r="M82" s="43">
        <f t="shared" si="5"/>
        <v>0.1</v>
      </c>
    </row>
    <row r="83" spans="1:13">
      <c r="A83" s="44">
        <v>1411</v>
      </c>
      <c r="B83" s="44" t="s">
        <v>29</v>
      </c>
      <c r="C83" s="44" t="s">
        <v>19</v>
      </c>
      <c r="D83" s="45">
        <v>0.22</v>
      </c>
      <c r="E83" s="45">
        <v>50.8</v>
      </c>
      <c r="F83" s="45">
        <v>0</v>
      </c>
      <c r="G83" s="45">
        <v>1.4430000000000001</v>
      </c>
      <c r="H83" s="45">
        <v>0.22500000000000001</v>
      </c>
      <c r="I83" s="45">
        <v>0.43099999999999999</v>
      </c>
      <c r="J83" s="46">
        <v>0.57771392635600105</v>
      </c>
      <c r="K83" s="43">
        <f t="shared" si="3"/>
        <v>1.054077572898281</v>
      </c>
      <c r="L83" s="43">
        <f t="shared" si="4"/>
        <v>4.0999999999999996</v>
      </c>
      <c r="M83" s="43">
        <f t="shared" si="5"/>
        <v>0.8</v>
      </c>
    </row>
    <row r="84" spans="1:13">
      <c r="A84" s="44">
        <v>1210</v>
      </c>
      <c r="B84" s="44" t="s">
        <v>29</v>
      </c>
      <c r="C84" s="44" t="s">
        <v>17</v>
      </c>
      <c r="D84" s="45">
        <v>0.22</v>
      </c>
      <c r="E84" s="45">
        <v>50.8</v>
      </c>
      <c r="F84" s="45">
        <v>0</v>
      </c>
      <c r="G84" s="45">
        <v>1.2450000000000001</v>
      </c>
      <c r="H84" s="45">
        <v>0.21299999999999999</v>
      </c>
      <c r="I84" s="45">
        <v>0.28799999999999998</v>
      </c>
      <c r="J84" s="46">
        <v>4.3742021421179098</v>
      </c>
      <c r="K84" s="43">
        <f t="shared" si="3"/>
        <v>5.3330272516701553</v>
      </c>
      <c r="L84" s="43">
        <f t="shared" si="4"/>
        <v>18.100000000000001</v>
      </c>
      <c r="M84" s="43">
        <f t="shared" si="5"/>
        <v>4.0999999999999996</v>
      </c>
    </row>
    <row r="85" spans="1:13">
      <c r="A85" s="44">
        <v>1210</v>
      </c>
      <c r="B85" s="44" t="s">
        <v>29</v>
      </c>
      <c r="C85" s="44" t="s">
        <v>21</v>
      </c>
      <c r="D85" s="45">
        <v>0.22</v>
      </c>
      <c r="E85" s="45">
        <v>50.8</v>
      </c>
      <c r="F85" s="45">
        <v>0</v>
      </c>
      <c r="G85" s="45">
        <v>1.2450000000000001</v>
      </c>
      <c r="H85" s="45">
        <v>0.21299999999999999</v>
      </c>
      <c r="I85" s="45">
        <v>0.28799999999999998</v>
      </c>
      <c r="J85" s="46">
        <v>4.5986799702254402</v>
      </c>
      <c r="K85" s="43">
        <f t="shared" si="3"/>
        <v>5.6067106196988554</v>
      </c>
      <c r="L85" s="43">
        <f t="shared" si="4"/>
        <v>19</v>
      </c>
      <c r="M85" s="43">
        <f t="shared" si="5"/>
        <v>4.3</v>
      </c>
    </row>
    <row r="86" spans="1:13">
      <c r="A86" s="44">
        <v>1210</v>
      </c>
      <c r="B86" s="44" t="s">
        <v>29</v>
      </c>
      <c r="C86" s="44" t="s">
        <v>21</v>
      </c>
      <c r="D86" s="45">
        <v>0.22</v>
      </c>
      <c r="E86" s="45">
        <v>50.8</v>
      </c>
      <c r="F86" s="45">
        <v>0</v>
      </c>
      <c r="G86" s="45">
        <v>1.2450000000000001</v>
      </c>
      <c r="H86" s="45">
        <v>0.21299999999999999</v>
      </c>
      <c r="I86" s="45">
        <v>0.28799999999999998</v>
      </c>
      <c r="J86" s="46">
        <v>27.537663446100002</v>
      </c>
      <c r="K86" s="43">
        <f t="shared" si="3"/>
        <v>33.573919273485117</v>
      </c>
      <c r="L86" s="43">
        <f t="shared" si="4"/>
        <v>113.7</v>
      </c>
      <c r="M86" s="43">
        <f t="shared" si="5"/>
        <v>25.5</v>
      </c>
    </row>
    <row r="87" spans="1:13">
      <c r="A87" s="44">
        <v>1210</v>
      </c>
      <c r="B87" s="44" t="s">
        <v>29</v>
      </c>
      <c r="C87" s="44" t="s">
        <v>20</v>
      </c>
      <c r="D87" s="45">
        <v>0.22</v>
      </c>
      <c r="E87" s="45">
        <v>50.8</v>
      </c>
      <c r="F87" s="45">
        <v>0</v>
      </c>
      <c r="G87" s="45">
        <v>1.2450000000000001</v>
      </c>
      <c r="H87" s="45">
        <v>0.21299999999999999</v>
      </c>
      <c r="I87" s="45">
        <v>0.28799999999999998</v>
      </c>
      <c r="J87" s="46">
        <v>1.2002873674599099</v>
      </c>
      <c r="K87" s="43">
        <f t="shared" si="3"/>
        <v>1.4633903584071219</v>
      </c>
      <c r="L87" s="43">
        <f t="shared" si="4"/>
        <v>5</v>
      </c>
      <c r="M87" s="43">
        <f t="shared" si="5"/>
        <v>1.1000000000000001</v>
      </c>
    </row>
    <row r="88" spans="1:13">
      <c r="A88" s="44">
        <v>1210</v>
      </c>
      <c r="B88" s="44" t="s">
        <v>29</v>
      </c>
      <c r="C88" s="44" t="s">
        <v>21</v>
      </c>
      <c r="D88" s="45">
        <v>0.22</v>
      </c>
      <c r="E88" s="45">
        <v>50.8</v>
      </c>
      <c r="F88" s="45">
        <v>0</v>
      </c>
      <c r="G88" s="45">
        <v>1.2450000000000001</v>
      </c>
      <c r="H88" s="45">
        <v>0.21299999999999999</v>
      </c>
      <c r="I88" s="45">
        <v>0.28799999999999998</v>
      </c>
      <c r="J88" s="46">
        <v>0.86621410963140699</v>
      </c>
      <c r="K88" s="43">
        <f t="shared" si="3"/>
        <v>1.0560882424626112</v>
      </c>
      <c r="L88" s="43">
        <f t="shared" si="4"/>
        <v>3.6</v>
      </c>
      <c r="M88" s="43">
        <f t="shared" si="5"/>
        <v>0.8</v>
      </c>
    </row>
    <row r="89" spans="1:13">
      <c r="A89" s="44">
        <v>1210</v>
      </c>
      <c r="B89" s="44" t="s">
        <v>29</v>
      </c>
      <c r="C89" s="44" t="s">
        <v>17</v>
      </c>
      <c r="D89" s="45">
        <v>0.22</v>
      </c>
      <c r="E89" s="45">
        <v>50.8</v>
      </c>
      <c r="F89" s="45">
        <v>0</v>
      </c>
      <c r="G89" s="45">
        <v>1.2450000000000001</v>
      </c>
      <c r="H89" s="45">
        <v>0.21299999999999999</v>
      </c>
      <c r="I89" s="45">
        <v>0.28799999999999998</v>
      </c>
      <c r="J89" s="46">
        <v>12.6008989725</v>
      </c>
      <c r="K89" s="43">
        <f t="shared" si="3"/>
        <v>15.363016027271998</v>
      </c>
      <c r="L89" s="43">
        <f t="shared" si="4"/>
        <v>52</v>
      </c>
      <c r="M89" s="43">
        <f t="shared" si="5"/>
        <v>11.7</v>
      </c>
    </row>
    <row r="90" spans="1:13">
      <c r="A90" s="44">
        <v>1820</v>
      </c>
      <c r="B90" s="44" t="s">
        <v>29</v>
      </c>
      <c r="C90" s="44" t="s">
        <v>21</v>
      </c>
      <c r="D90" s="45">
        <v>0.22</v>
      </c>
      <c r="E90" s="45">
        <v>50.8</v>
      </c>
      <c r="F90" s="45">
        <v>0</v>
      </c>
      <c r="G90" s="45">
        <v>2.0139999999999998</v>
      </c>
      <c r="H90" s="45">
        <v>0.28699999999999998</v>
      </c>
      <c r="I90" s="45">
        <v>0.28899999999999998</v>
      </c>
      <c r="J90" s="46">
        <v>0.51227225727032499</v>
      </c>
      <c r="K90" s="43">
        <f t="shared" si="3"/>
        <v>0.62673095528642453</v>
      </c>
      <c r="L90" s="43">
        <f t="shared" si="4"/>
        <v>3.4</v>
      </c>
      <c r="M90" s="43">
        <f t="shared" si="5"/>
        <v>0.6</v>
      </c>
    </row>
    <row r="91" spans="1:13">
      <c r="A91" s="44">
        <v>1820</v>
      </c>
      <c r="B91" s="44" t="s">
        <v>29</v>
      </c>
      <c r="C91" s="44" t="s">
        <v>21</v>
      </c>
      <c r="D91" s="45">
        <v>0.22</v>
      </c>
      <c r="E91" s="45">
        <v>50.8</v>
      </c>
      <c r="F91" s="45">
        <v>0</v>
      </c>
      <c r="G91" s="45">
        <v>2.0139999999999998</v>
      </c>
      <c r="H91" s="45">
        <v>0.28699999999999998</v>
      </c>
      <c r="I91" s="45">
        <v>0.28899999999999998</v>
      </c>
      <c r="J91" s="46">
        <v>3.8573581409740298</v>
      </c>
      <c r="K91" s="43">
        <f t="shared" si="3"/>
        <v>4.7192205282723263</v>
      </c>
      <c r="L91" s="43">
        <f t="shared" si="4"/>
        <v>25.9</v>
      </c>
      <c r="M91" s="43">
        <f t="shared" si="5"/>
        <v>4.5</v>
      </c>
    </row>
    <row r="92" spans="1:13">
      <c r="A92" s="44">
        <v>1820</v>
      </c>
      <c r="B92" s="44" t="s">
        <v>29</v>
      </c>
      <c r="C92" s="44" t="s">
        <v>21</v>
      </c>
      <c r="D92" s="45">
        <v>0.22</v>
      </c>
      <c r="E92" s="45">
        <v>50.8</v>
      </c>
      <c r="F92" s="45">
        <v>0</v>
      </c>
      <c r="G92" s="45">
        <v>2.0139999999999998</v>
      </c>
      <c r="H92" s="45">
        <v>0.28699999999999998</v>
      </c>
      <c r="I92" s="45">
        <v>0.28899999999999998</v>
      </c>
      <c r="J92" s="46">
        <v>0.98928440804782203</v>
      </c>
      <c r="K92" s="43">
        <f t="shared" si="3"/>
        <v>1.2103235209526402</v>
      </c>
      <c r="L92" s="43">
        <f t="shared" si="4"/>
        <v>6.6</v>
      </c>
      <c r="M92" s="43">
        <f t="shared" si="5"/>
        <v>1.2</v>
      </c>
    </row>
    <row r="93" spans="1:13">
      <c r="A93" s="44">
        <v>1411</v>
      </c>
      <c r="B93" s="44" t="s">
        <v>29</v>
      </c>
      <c r="C93" s="44" t="s">
        <v>19</v>
      </c>
      <c r="D93" s="45">
        <v>0.22</v>
      </c>
      <c r="E93" s="45">
        <v>50.8</v>
      </c>
      <c r="F93" s="45">
        <v>0</v>
      </c>
      <c r="G93" s="45">
        <v>1.4430000000000001</v>
      </c>
      <c r="H93" s="45">
        <v>0.22500000000000001</v>
      </c>
      <c r="I93" s="45">
        <v>0.43099999999999999</v>
      </c>
      <c r="J93" s="46">
        <v>7.3585409502752404</v>
      </c>
      <c r="K93" s="43">
        <f t="shared" si="3"/>
        <v>13.42614853317386</v>
      </c>
      <c r="L93" s="43">
        <f t="shared" si="4"/>
        <v>52.7</v>
      </c>
      <c r="M93" s="43">
        <f t="shared" si="5"/>
        <v>9.8000000000000007</v>
      </c>
    </row>
    <row r="94" spans="1:13">
      <c r="A94" s="44">
        <v>1411</v>
      </c>
      <c r="B94" s="44" t="s">
        <v>29</v>
      </c>
      <c r="C94" s="44" t="s">
        <v>18</v>
      </c>
      <c r="D94" s="45">
        <v>0.22</v>
      </c>
      <c r="E94" s="45">
        <v>50.8</v>
      </c>
      <c r="F94" s="45">
        <v>0</v>
      </c>
      <c r="G94" s="45">
        <v>1.4430000000000001</v>
      </c>
      <c r="H94" s="45">
        <v>0.22500000000000001</v>
      </c>
      <c r="I94" s="45">
        <v>0.43099999999999999</v>
      </c>
      <c r="J94" s="46">
        <v>5.9184618238003504</v>
      </c>
      <c r="K94" s="43">
        <f t="shared" si="3"/>
        <v>10.798628161645325</v>
      </c>
      <c r="L94" s="43">
        <f t="shared" si="4"/>
        <v>42.4</v>
      </c>
      <c r="M94" s="43">
        <f t="shared" si="5"/>
        <v>7.9</v>
      </c>
    </row>
    <row r="95" spans="1:13">
      <c r="A95" s="44">
        <v>1210</v>
      </c>
      <c r="B95" s="44" t="s">
        <v>29</v>
      </c>
      <c r="C95" s="44" t="s">
        <v>21</v>
      </c>
      <c r="D95" s="45">
        <v>0.22</v>
      </c>
      <c r="E95" s="45">
        <v>50.8</v>
      </c>
      <c r="F95" s="45">
        <v>0</v>
      </c>
      <c r="G95" s="45">
        <v>1.2450000000000001</v>
      </c>
      <c r="H95" s="45">
        <v>0.21299999999999999</v>
      </c>
      <c r="I95" s="45">
        <v>0.28799999999999998</v>
      </c>
      <c r="J95" s="46">
        <v>8.4276463048405308</v>
      </c>
      <c r="K95" s="43">
        <f t="shared" si="3"/>
        <v>10.274986374861575</v>
      </c>
      <c r="L95" s="43">
        <f t="shared" si="4"/>
        <v>34.799999999999997</v>
      </c>
      <c r="M95" s="43">
        <f t="shared" si="5"/>
        <v>7.8</v>
      </c>
    </row>
    <row r="96" spans="1:13">
      <c r="A96" s="44">
        <v>1210</v>
      </c>
      <c r="B96" s="44" t="s">
        <v>29</v>
      </c>
      <c r="C96" s="44" t="s">
        <v>18</v>
      </c>
      <c r="D96" s="45">
        <v>0.22</v>
      </c>
      <c r="E96" s="45">
        <v>50.8</v>
      </c>
      <c r="F96" s="45">
        <v>0</v>
      </c>
      <c r="G96" s="45">
        <v>1.2450000000000001</v>
      </c>
      <c r="H96" s="45">
        <v>0.21299999999999999</v>
      </c>
      <c r="I96" s="45">
        <v>0.28799999999999998</v>
      </c>
      <c r="J96" s="46">
        <v>5.3283401491951897E-2</v>
      </c>
      <c r="K96" s="43">
        <f t="shared" si="3"/>
        <v>6.4963123098987746E-2</v>
      </c>
      <c r="L96" s="43">
        <f t="shared" si="4"/>
        <v>0.2</v>
      </c>
      <c r="M96" s="43">
        <f t="shared" si="5"/>
        <v>0</v>
      </c>
    </row>
    <row r="97" spans="1:13">
      <c r="A97" s="44">
        <v>1210</v>
      </c>
      <c r="B97" s="44" t="s">
        <v>29</v>
      </c>
      <c r="C97" s="44" t="s">
        <v>19</v>
      </c>
      <c r="D97" s="45">
        <v>0.22</v>
      </c>
      <c r="E97" s="45">
        <v>50.8</v>
      </c>
      <c r="F97" s="45">
        <v>0</v>
      </c>
      <c r="G97" s="45">
        <v>1.2450000000000001</v>
      </c>
      <c r="H97" s="45">
        <v>0.21299999999999999</v>
      </c>
      <c r="I97" s="45">
        <v>0.28799999999999998</v>
      </c>
      <c r="J97" s="46">
        <v>0.12915762614016399</v>
      </c>
      <c r="K97" s="43">
        <f t="shared" si="3"/>
        <v>0.15746897779008792</v>
      </c>
      <c r="L97" s="43">
        <f t="shared" si="4"/>
        <v>0.5</v>
      </c>
      <c r="M97" s="43">
        <f t="shared" si="5"/>
        <v>0.1</v>
      </c>
    </row>
    <row r="98" spans="1:13">
      <c r="A98" s="44">
        <v>1210</v>
      </c>
      <c r="B98" s="44" t="s">
        <v>29</v>
      </c>
      <c r="C98" s="44" t="s">
        <v>19</v>
      </c>
      <c r="D98" s="45">
        <v>0.22</v>
      </c>
      <c r="E98" s="45">
        <v>50.8</v>
      </c>
      <c r="F98" s="45">
        <v>0</v>
      </c>
      <c r="G98" s="45">
        <v>1.2450000000000001</v>
      </c>
      <c r="H98" s="45">
        <v>0.21299999999999999</v>
      </c>
      <c r="I98" s="45">
        <v>0.28799999999999998</v>
      </c>
      <c r="J98" s="46">
        <v>4.0919905228141102</v>
      </c>
      <c r="K98" s="43">
        <f t="shared" si="3"/>
        <v>4.9889548454149626</v>
      </c>
      <c r="L98" s="43">
        <f t="shared" si="4"/>
        <v>16.899999999999999</v>
      </c>
      <c r="M98" s="43">
        <f t="shared" si="5"/>
        <v>3.8</v>
      </c>
    </row>
    <row r="99" spans="1:13">
      <c r="A99" s="44">
        <v>1490</v>
      </c>
      <c r="B99" s="44" t="s">
        <v>29</v>
      </c>
      <c r="C99" s="44" t="s">
        <v>21</v>
      </c>
      <c r="D99" s="45">
        <v>0.22</v>
      </c>
      <c r="E99" s="45">
        <v>50.8</v>
      </c>
      <c r="F99" s="45">
        <v>0</v>
      </c>
      <c r="G99" s="45">
        <v>1.4430000000000001</v>
      </c>
      <c r="H99" s="45">
        <v>0.22500000000000001</v>
      </c>
      <c r="I99" s="45">
        <v>0.43099999999999999</v>
      </c>
      <c r="J99" s="46">
        <v>0.24257173460102399</v>
      </c>
      <c r="K99" s="43">
        <f t="shared" si="3"/>
        <v>0.44258830122854165</v>
      </c>
      <c r="L99" s="43">
        <f t="shared" si="4"/>
        <v>1.7</v>
      </c>
      <c r="M99" s="43">
        <f t="shared" si="5"/>
        <v>0.3</v>
      </c>
    </row>
    <row r="100" spans="1:13">
      <c r="A100" s="44">
        <v>1490</v>
      </c>
      <c r="B100" s="44" t="s">
        <v>29</v>
      </c>
      <c r="C100" s="44" t="s">
        <v>18</v>
      </c>
      <c r="D100" s="45">
        <v>0.22</v>
      </c>
      <c r="E100" s="45">
        <v>50.8</v>
      </c>
      <c r="F100" s="45">
        <v>0</v>
      </c>
      <c r="G100" s="45">
        <v>1.4430000000000001</v>
      </c>
      <c r="H100" s="45">
        <v>0.22500000000000001</v>
      </c>
      <c r="I100" s="45">
        <v>0.43099999999999999</v>
      </c>
      <c r="J100" s="46">
        <v>0.484317144659827</v>
      </c>
      <c r="K100" s="43">
        <f t="shared" si="3"/>
        <v>0.8836689182414984</v>
      </c>
      <c r="L100" s="43">
        <f t="shared" si="4"/>
        <v>3.5</v>
      </c>
      <c r="M100" s="43">
        <f t="shared" si="5"/>
        <v>0.6</v>
      </c>
    </row>
    <row r="101" spans="1:13">
      <c r="A101" s="44">
        <v>1490</v>
      </c>
      <c r="B101" s="44" t="s">
        <v>29</v>
      </c>
      <c r="C101" s="44" t="s">
        <v>21</v>
      </c>
      <c r="D101" s="45">
        <v>0.22</v>
      </c>
      <c r="E101" s="45">
        <v>50.8</v>
      </c>
      <c r="F101" s="45">
        <v>0</v>
      </c>
      <c r="G101" s="45">
        <v>1.4430000000000001</v>
      </c>
      <c r="H101" s="45">
        <v>0.22500000000000001</v>
      </c>
      <c r="I101" s="45">
        <v>0.43099999999999999</v>
      </c>
      <c r="J101" s="46">
        <v>3.7944784584230198</v>
      </c>
      <c r="K101" s="43">
        <f t="shared" si="3"/>
        <v>6.9232789126233607</v>
      </c>
      <c r="L101" s="43">
        <f t="shared" si="4"/>
        <v>27.2</v>
      </c>
      <c r="M101" s="43">
        <f t="shared" si="5"/>
        <v>5.0999999999999996</v>
      </c>
    </row>
    <row r="102" spans="1:13">
      <c r="A102" s="44">
        <v>1400</v>
      </c>
      <c r="B102" s="44" t="s">
        <v>29</v>
      </c>
      <c r="C102" s="44" t="s">
        <v>21</v>
      </c>
      <c r="D102" s="45">
        <v>0.22</v>
      </c>
      <c r="E102" s="45">
        <v>50.8</v>
      </c>
      <c r="F102" s="45">
        <v>0</v>
      </c>
      <c r="G102" s="45">
        <v>0.70899999999999996</v>
      </c>
      <c r="H102" s="45">
        <v>0.11700000000000001</v>
      </c>
      <c r="I102" s="45">
        <v>0.43099999999999999</v>
      </c>
      <c r="J102" s="46">
        <v>2.0255727983233802</v>
      </c>
      <c r="K102" s="43">
        <f t="shared" si="3"/>
        <v>3.6957926087275621</v>
      </c>
      <c r="L102" s="43">
        <f t="shared" si="4"/>
        <v>7.1</v>
      </c>
      <c r="M102" s="43">
        <f t="shared" si="5"/>
        <v>1.6</v>
      </c>
    </row>
    <row r="103" spans="1:13">
      <c r="A103" s="44">
        <v>1400</v>
      </c>
      <c r="B103" s="44" t="s">
        <v>29</v>
      </c>
      <c r="C103" s="44" t="s">
        <v>21</v>
      </c>
      <c r="D103" s="45">
        <v>0.22</v>
      </c>
      <c r="E103" s="45">
        <v>50.8</v>
      </c>
      <c r="F103" s="45">
        <v>0</v>
      </c>
      <c r="G103" s="45">
        <v>0.70899999999999996</v>
      </c>
      <c r="H103" s="45">
        <v>0.11700000000000001</v>
      </c>
      <c r="I103" s="45">
        <v>0.43099999999999999</v>
      </c>
      <c r="J103" s="46">
        <v>1.4795069678024699</v>
      </c>
      <c r="K103" s="43">
        <f t="shared" si="3"/>
        <v>2.6994590965534599</v>
      </c>
      <c r="L103" s="43">
        <f t="shared" si="4"/>
        <v>5.2</v>
      </c>
      <c r="M103" s="43">
        <f t="shared" si="5"/>
        <v>1.2</v>
      </c>
    </row>
    <row r="104" spans="1:13">
      <c r="A104" s="44">
        <v>1400</v>
      </c>
      <c r="B104" s="44" t="s">
        <v>29</v>
      </c>
      <c r="C104" s="44" t="s">
        <v>21</v>
      </c>
      <c r="D104" s="45">
        <v>0.22</v>
      </c>
      <c r="E104" s="45">
        <v>50.8</v>
      </c>
      <c r="F104" s="45">
        <v>0</v>
      </c>
      <c r="G104" s="45">
        <v>0.70899999999999996</v>
      </c>
      <c r="H104" s="45">
        <v>0.11700000000000001</v>
      </c>
      <c r="I104" s="45">
        <v>0.43099999999999999</v>
      </c>
      <c r="J104" s="46">
        <v>1.2877091912235199</v>
      </c>
      <c r="K104" s="43">
        <f t="shared" si="3"/>
        <v>2.349511266666727</v>
      </c>
      <c r="L104" s="43">
        <f t="shared" si="4"/>
        <v>4.5</v>
      </c>
      <c r="M104" s="43">
        <f t="shared" si="5"/>
        <v>1</v>
      </c>
    </row>
    <row r="105" spans="1:13">
      <c r="A105" s="44">
        <v>1400</v>
      </c>
      <c r="B105" s="44" t="s">
        <v>29</v>
      </c>
      <c r="C105" s="44" t="s">
        <v>18</v>
      </c>
      <c r="D105" s="45">
        <v>0.22</v>
      </c>
      <c r="E105" s="45">
        <v>50.8</v>
      </c>
      <c r="F105" s="45">
        <v>0</v>
      </c>
      <c r="G105" s="45">
        <v>0.70899999999999996</v>
      </c>
      <c r="H105" s="45">
        <v>0.11700000000000001</v>
      </c>
      <c r="I105" s="45">
        <v>0.43099999999999999</v>
      </c>
      <c r="J105" s="46">
        <v>2.45845962871645</v>
      </c>
      <c r="K105" s="43">
        <f t="shared" si="3"/>
        <v>4.4856234899017435</v>
      </c>
      <c r="L105" s="43">
        <f t="shared" si="4"/>
        <v>8.6999999999999993</v>
      </c>
      <c r="M105" s="43">
        <f t="shared" si="5"/>
        <v>2</v>
      </c>
    </row>
    <row r="106" spans="1:13">
      <c r="A106" s="44">
        <v>1400</v>
      </c>
      <c r="B106" s="44" t="s">
        <v>29</v>
      </c>
      <c r="C106" s="44" t="s">
        <v>19</v>
      </c>
      <c r="D106" s="45">
        <v>0.22</v>
      </c>
      <c r="E106" s="45">
        <v>50.8</v>
      </c>
      <c r="F106" s="45">
        <v>0</v>
      </c>
      <c r="G106" s="45">
        <v>0.70899999999999996</v>
      </c>
      <c r="H106" s="45">
        <v>0.11700000000000001</v>
      </c>
      <c r="I106" s="45">
        <v>0.43099999999999999</v>
      </c>
      <c r="J106" s="46">
        <v>9.0742199367394694E-2</v>
      </c>
      <c r="K106" s="43">
        <f t="shared" si="3"/>
        <v>0.16556519222576946</v>
      </c>
      <c r="L106" s="43">
        <f t="shared" si="4"/>
        <v>0.3</v>
      </c>
      <c r="M106" s="43">
        <f t="shared" si="5"/>
        <v>0.1</v>
      </c>
    </row>
    <row r="107" spans="1:13">
      <c r="A107" s="44">
        <v>1400</v>
      </c>
      <c r="B107" s="44" t="s">
        <v>29</v>
      </c>
      <c r="C107" s="44" t="s">
        <v>19</v>
      </c>
      <c r="D107" s="45">
        <v>0.22</v>
      </c>
      <c r="E107" s="45">
        <v>50.8</v>
      </c>
      <c r="F107" s="45">
        <v>0</v>
      </c>
      <c r="G107" s="45">
        <v>0.70899999999999996</v>
      </c>
      <c r="H107" s="45">
        <v>0.11700000000000001</v>
      </c>
      <c r="I107" s="45">
        <v>0.43099999999999999</v>
      </c>
      <c r="J107" s="46">
        <v>5.9694205447280604</v>
      </c>
      <c r="K107" s="43">
        <f t="shared" si="3"/>
        <v>10.891605745225995</v>
      </c>
      <c r="L107" s="43">
        <f t="shared" si="4"/>
        <v>21</v>
      </c>
      <c r="M107" s="43">
        <f t="shared" si="5"/>
        <v>4.8</v>
      </c>
    </row>
    <row r="108" spans="1:13">
      <c r="A108" s="44">
        <v>1400</v>
      </c>
      <c r="B108" s="44" t="s">
        <v>29</v>
      </c>
      <c r="C108" s="44" t="s">
        <v>18</v>
      </c>
      <c r="D108" s="45">
        <v>0.22</v>
      </c>
      <c r="E108" s="45">
        <v>50.8</v>
      </c>
      <c r="F108" s="45">
        <v>0</v>
      </c>
      <c r="G108" s="45">
        <v>0.70899999999999996</v>
      </c>
      <c r="H108" s="45">
        <v>0.11700000000000001</v>
      </c>
      <c r="I108" s="45">
        <v>0.43099999999999999</v>
      </c>
      <c r="J108" s="46">
        <v>5.1560120800222897</v>
      </c>
      <c r="K108" s="43">
        <f t="shared" si="3"/>
        <v>9.4074877741393355</v>
      </c>
      <c r="L108" s="43">
        <f t="shared" si="4"/>
        <v>18.100000000000001</v>
      </c>
      <c r="M108" s="43">
        <f t="shared" si="5"/>
        <v>4.0999999999999996</v>
      </c>
    </row>
    <row r="109" spans="1:13">
      <c r="A109" s="44">
        <v>1400</v>
      </c>
      <c r="B109" s="44" t="s">
        <v>29</v>
      </c>
      <c r="D109" s="45">
        <v>0.22</v>
      </c>
      <c r="E109" s="45">
        <v>50.8</v>
      </c>
      <c r="F109" s="45">
        <v>0</v>
      </c>
      <c r="G109" s="45">
        <v>0.70899999999999996</v>
      </c>
      <c r="H109" s="45">
        <v>0.11700000000000001</v>
      </c>
      <c r="I109" s="45">
        <v>0.43099999999999999</v>
      </c>
      <c r="J109" s="46">
        <v>9.8855587735934697E-2</v>
      </c>
      <c r="K109" s="43">
        <f t="shared" si="3"/>
        <v>0.18036861019672859</v>
      </c>
      <c r="L109" s="43">
        <f t="shared" si="4"/>
        <v>0.3</v>
      </c>
      <c r="M109" s="43">
        <f t="shared" si="5"/>
        <v>0.1</v>
      </c>
    </row>
    <row r="110" spans="1:13">
      <c r="A110" s="44">
        <v>1400</v>
      </c>
      <c r="B110" s="44" t="s">
        <v>29</v>
      </c>
      <c r="C110" s="44" t="s">
        <v>21</v>
      </c>
      <c r="D110" s="45">
        <v>0.22</v>
      </c>
      <c r="E110" s="45">
        <v>50.8</v>
      </c>
      <c r="F110" s="45">
        <v>0</v>
      </c>
      <c r="G110" s="45">
        <v>0.70899999999999996</v>
      </c>
      <c r="H110" s="45">
        <v>0.11700000000000001</v>
      </c>
      <c r="I110" s="45">
        <v>0.43099999999999999</v>
      </c>
      <c r="J110" s="46">
        <v>0.40532081352764499</v>
      </c>
      <c r="K110" s="43">
        <f t="shared" si="3"/>
        <v>0.73953484566875671</v>
      </c>
      <c r="L110" s="43">
        <f t="shared" si="4"/>
        <v>1.4</v>
      </c>
      <c r="M110" s="43">
        <f t="shared" si="5"/>
        <v>0.3</v>
      </c>
    </row>
    <row r="111" spans="1:13">
      <c r="A111" s="44">
        <v>1400</v>
      </c>
      <c r="B111" s="44" t="s">
        <v>29</v>
      </c>
      <c r="C111" s="44" t="s">
        <v>21</v>
      </c>
      <c r="D111" s="45">
        <v>0.22</v>
      </c>
      <c r="E111" s="45">
        <v>50.8</v>
      </c>
      <c r="F111" s="45">
        <v>0</v>
      </c>
      <c r="G111" s="45">
        <v>0.70899999999999996</v>
      </c>
      <c r="H111" s="45">
        <v>0.11700000000000001</v>
      </c>
      <c r="I111" s="45">
        <v>0.43099999999999999</v>
      </c>
      <c r="J111" s="46">
        <v>2.5005106707824498</v>
      </c>
      <c r="K111" s="43">
        <f t="shared" si="3"/>
        <v>4.562348419553965</v>
      </c>
      <c r="L111" s="43">
        <f t="shared" si="4"/>
        <v>8.8000000000000007</v>
      </c>
      <c r="M111" s="43">
        <f t="shared" si="5"/>
        <v>2</v>
      </c>
    </row>
    <row r="112" spans="1:13">
      <c r="A112" s="44">
        <v>1210</v>
      </c>
      <c r="B112" s="44" t="s">
        <v>23</v>
      </c>
      <c r="C112" s="44" t="s">
        <v>19</v>
      </c>
      <c r="D112" s="45">
        <v>0.8</v>
      </c>
      <c r="E112" s="45">
        <v>49.9</v>
      </c>
      <c r="F112" s="45">
        <v>0</v>
      </c>
      <c r="G112" s="45">
        <v>1.2450000000000001</v>
      </c>
      <c r="H112" s="45">
        <v>0.21299999999999999</v>
      </c>
      <c r="I112" s="45">
        <v>0.28799999999999998</v>
      </c>
      <c r="J112" s="46">
        <v>3.94051959018846</v>
      </c>
      <c r="K112" s="43">
        <f t="shared" si="3"/>
        <v>4.7191662612096996</v>
      </c>
      <c r="L112" s="43">
        <f t="shared" si="4"/>
        <v>16</v>
      </c>
      <c r="M112" s="43">
        <f t="shared" si="5"/>
        <v>5.9</v>
      </c>
    </row>
    <row r="113" spans="1:13">
      <c r="A113" s="44">
        <v>1210</v>
      </c>
      <c r="B113" s="44" t="s">
        <v>23</v>
      </c>
      <c r="C113" s="44" t="s">
        <v>21</v>
      </c>
      <c r="D113" s="45">
        <v>0.8</v>
      </c>
      <c r="E113" s="45">
        <v>49.9</v>
      </c>
      <c r="F113" s="45">
        <v>0</v>
      </c>
      <c r="G113" s="45">
        <v>1.2450000000000001</v>
      </c>
      <c r="H113" s="45">
        <v>0.21299999999999999</v>
      </c>
      <c r="I113" s="45">
        <v>0.28799999999999998</v>
      </c>
      <c r="J113" s="46">
        <v>0.82602166267936705</v>
      </c>
      <c r="K113" s="43">
        <f t="shared" si="3"/>
        <v>0.98924354322480978</v>
      </c>
      <c r="L113" s="43">
        <f t="shared" si="4"/>
        <v>3.4</v>
      </c>
      <c r="M113" s="43">
        <f t="shared" si="5"/>
        <v>1.2</v>
      </c>
    </row>
    <row r="114" spans="1:13">
      <c r="A114" s="44">
        <v>1210</v>
      </c>
      <c r="B114" s="44" t="s">
        <v>23</v>
      </c>
      <c r="C114" s="44" t="s">
        <v>21</v>
      </c>
      <c r="D114" s="45">
        <v>0.8</v>
      </c>
      <c r="E114" s="45">
        <v>49.9</v>
      </c>
      <c r="F114" s="45">
        <v>0</v>
      </c>
      <c r="G114" s="45">
        <v>1.2450000000000001</v>
      </c>
      <c r="H114" s="45">
        <v>0.21299999999999999</v>
      </c>
      <c r="I114" s="45">
        <v>0.28799999999999998</v>
      </c>
      <c r="J114" s="46">
        <v>4.2980275378803903</v>
      </c>
      <c r="K114" s="43">
        <f t="shared" si="3"/>
        <v>5.1473177793655545</v>
      </c>
      <c r="L114" s="43">
        <f t="shared" si="4"/>
        <v>17.399999999999999</v>
      </c>
      <c r="M114" s="43">
        <f t="shared" si="5"/>
        <v>6.4</v>
      </c>
    </row>
    <row r="115" spans="1:13">
      <c r="A115" s="44">
        <v>1210</v>
      </c>
      <c r="B115" s="44" t="s">
        <v>23</v>
      </c>
      <c r="C115" s="44" t="s">
        <v>21</v>
      </c>
      <c r="D115" s="45">
        <v>0.8</v>
      </c>
      <c r="E115" s="45">
        <v>49.9</v>
      </c>
      <c r="F115" s="45">
        <v>0</v>
      </c>
      <c r="G115" s="45">
        <v>1.2450000000000001</v>
      </c>
      <c r="H115" s="45">
        <v>0.21299999999999999</v>
      </c>
      <c r="I115" s="45">
        <v>0.28799999999999998</v>
      </c>
      <c r="J115" s="46">
        <v>0.34252334718751698</v>
      </c>
      <c r="K115" s="43">
        <f t="shared" si="3"/>
        <v>0.41020596059177028</v>
      </c>
      <c r="L115" s="43">
        <f t="shared" si="4"/>
        <v>1.4</v>
      </c>
      <c r="M115" s="43">
        <f t="shared" si="5"/>
        <v>0.5</v>
      </c>
    </row>
    <row r="116" spans="1:13">
      <c r="A116" s="44">
        <v>1210</v>
      </c>
      <c r="B116" s="44" t="s">
        <v>29</v>
      </c>
      <c r="C116" s="44" t="s">
        <v>19</v>
      </c>
      <c r="D116" s="45">
        <v>0.22</v>
      </c>
      <c r="E116" s="45">
        <v>50.8</v>
      </c>
      <c r="F116" s="45">
        <v>0</v>
      </c>
      <c r="G116" s="45">
        <v>1.2450000000000001</v>
      </c>
      <c r="H116" s="45">
        <v>0.21299999999999999</v>
      </c>
      <c r="I116" s="45">
        <v>0.28799999999999998</v>
      </c>
      <c r="J116" s="46">
        <v>0.113679610455118</v>
      </c>
      <c r="K116" s="43">
        <f t="shared" si="3"/>
        <v>0.13859818106687985</v>
      </c>
      <c r="L116" s="43">
        <f t="shared" si="4"/>
        <v>0.5</v>
      </c>
      <c r="M116" s="43">
        <f t="shared" si="5"/>
        <v>0.1</v>
      </c>
    </row>
    <row r="117" spans="1:13">
      <c r="A117" s="44">
        <v>1210</v>
      </c>
      <c r="B117" s="44" t="s">
        <v>29</v>
      </c>
      <c r="C117" s="44" t="s">
        <v>21</v>
      </c>
      <c r="D117" s="45">
        <v>0.22</v>
      </c>
      <c r="E117" s="45">
        <v>50.8</v>
      </c>
      <c r="F117" s="45">
        <v>0</v>
      </c>
      <c r="G117" s="45">
        <v>1.2450000000000001</v>
      </c>
      <c r="H117" s="45">
        <v>0.21299999999999999</v>
      </c>
      <c r="I117" s="45">
        <v>0.28799999999999998</v>
      </c>
      <c r="J117" s="46">
        <v>0.43793202069784398</v>
      </c>
      <c r="K117" s="43">
        <f t="shared" si="3"/>
        <v>0.53392671963481131</v>
      </c>
      <c r="L117" s="43">
        <f t="shared" si="4"/>
        <v>1.8</v>
      </c>
      <c r="M117" s="43">
        <f t="shared" si="5"/>
        <v>0.4</v>
      </c>
    </row>
    <row r="118" spans="1:13">
      <c r="A118" s="44">
        <v>1210</v>
      </c>
      <c r="B118" s="44" t="s">
        <v>29</v>
      </c>
      <c r="C118" s="44" t="s">
        <v>21</v>
      </c>
      <c r="D118" s="45">
        <v>0.22</v>
      </c>
      <c r="E118" s="45">
        <v>50.8</v>
      </c>
      <c r="F118" s="45">
        <v>0</v>
      </c>
      <c r="G118" s="45">
        <v>1.2450000000000001</v>
      </c>
      <c r="H118" s="45">
        <v>0.21299999999999999</v>
      </c>
      <c r="I118" s="45">
        <v>0.28799999999999998</v>
      </c>
      <c r="J118" s="46">
        <v>0.71954353994711895</v>
      </c>
      <c r="K118" s="43">
        <f t="shared" si="3"/>
        <v>0.87726748390352727</v>
      </c>
      <c r="L118" s="43">
        <f t="shared" si="4"/>
        <v>3</v>
      </c>
      <c r="M118" s="43">
        <f t="shared" si="5"/>
        <v>0.7</v>
      </c>
    </row>
    <row r="119" spans="1:13">
      <c r="A119" s="44">
        <v>1210</v>
      </c>
      <c r="B119" s="44" t="s">
        <v>29</v>
      </c>
      <c r="C119" s="44" t="s">
        <v>21</v>
      </c>
      <c r="D119" s="45">
        <v>0.22</v>
      </c>
      <c r="E119" s="45">
        <v>50.8</v>
      </c>
      <c r="F119" s="45">
        <v>0</v>
      </c>
      <c r="G119" s="45">
        <v>1.2450000000000001</v>
      </c>
      <c r="H119" s="45">
        <v>0.21299999999999999</v>
      </c>
      <c r="I119" s="45">
        <v>0.28799999999999998</v>
      </c>
      <c r="J119" s="46">
        <v>0.50152150542799001</v>
      </c>
      <c r="K119" s="43">
        <f t="shared" si="3"/>
        <v>0.61145501941780533</v>
      </c>
      <c r="L119" s="43">
        <f t="shared" si="4"/>
        <v>2.1</v>
      </c>
      <c r="M119" s="43">
        <f t="shared" si="5"/>
        <v>0.5</v>
      </c>
    </row>
    <row r="120" spans="1:13">
      <c r="A120" s="44">
        <v>1820</v>
      </c>
      <c r="B120" s="44" t="s">
        <v>29</v>
      </c>
      <c r="C120" s="44" t="s">
        <v>17</v>
      </c>
      <c r="D120" s="45">
        <v>0.22</v>
      </c>
      <c r="E120" s="45">
        <v>50.8</v>
      </c>
      <c r="F120" s="45">
        <v>0</v>
      </c>
      <c r="G120" s="45">
        <v>2.0139999999999998</v>
      </c>
      <c r="H120" s="45">
        <v>0.28699999999999998</v>
      </c>
      <c r="I120" s="45">
        <v>0.28899999999999998</v>
      </c>
      <c r="J120" s="46">
        <v>1.18895963304562</v>
      </c>
      <c r="K120" s="43">
        <f t="shared" si="3"/>
        <v>1.4546128470557795</v>
      </c>
      <c r="L120" s="43">
        <f t="shared" si="4"/>
        <v>8</v>
      </c>
      <c r="M120" s="43">
        <f t="shared" si="5"/>
        <v>1.4</v>
      </c>
    </row>
    <row r="121" spans="1:13">
      <c r="A121" s="44">
        <v>1820</v>
      </c>
      <c r="B121" s="44" t="s">
        <v>29</v>
      </c>
      <c r="C121" s="44" t="s">
        <v>21</v>
      </c>
      <c r="D121" s="45">
        <v>0.22</v>
      </c>
      <c r="E121" s="45">
        <v>50.8</v>
      </c>
      <c r="F121" s="45">
        <v>0</v>
      </c>
      <c r="G121" s="45">
        <v>2.0139999999999998</v>
      </c>
      <c r="H121" s="45">
        <v>0.28699999999999998</v>
      </c>
      <c r="I121" s="45">
        <v>0.28899999999999998</v>
      </c>
      <c r="J121" s="46">
        <v>2.75742280377075</v>
      </c>
      <c r="K121" s="43">
        <f t="shared" si="3"/>
        <v>3.3735229722265943</v>
      </c>
      <c r="L121" s="43">
        <f t="shared" si="4"/>
        <v>18.5</v>
      </c>
      <c r="M121" s="43">
        <f t="shared" si="5"/>
        <v>3.2</v>
      </c>
    </row>
    <row r="122" spans="1:13">
      <c r="A122" s="44">
        <v>1400</v>
      </c>
      <c r="B122" s="44" t="s">
        <v>24</v>
      </c>
      <c r="C122" s="44" t="s">
        <v>21</v>
      </c>
      <c r="D122" s="45">
        <v>0.63</v>
      </c>
      <c r="E122" s="45">
        <v>53.6</v>
      </c>
      <c r="F122" s="45">
        <v>0.66</v>
      </c>
      <c r="G122" s="45">
        <v>0.70899999999999996</v>
      </c>
      <c r="H122" s="45">
        <v>0.11700000000000001</v>
      </c>
      <c r="I122" s="45">
        <v>0.43099999999999999</v>
      </c>
      <c r="J122" s="46">
        <v>8.71547540870862E-2</v>
      </c>
      <c r="K122" s="43">
        <f t="shared" si="3"/>
        <v>0.22530665994899612</v>
      </c>
      <c r="L122" s="43">
        <f t="shared" si="4"/>
        <v>0.4</v>
      </c>
      <c r="M122" s="43">
        <f t="shared" si="5"/>
        <v>0.1</v>
      </c>
    </row>
    <row r="123" spans="1:13">
      <c r="A123" s="44">
        <v>1290</v>
      </c>
      <c r="B123" s="44" t="s">
        <v>29</v>
      </c>
      <c r="C123" s="44" t="s">
        <v>21</v>
      </c>
      <c r="D123" s="45">
        <v>0.22</v>
      </c>
      <c r="E123" s="45">
        <v>50.8</v>
      </c>
      <c r="F123" s="45">
        <v>0</v>
      </c>
      <c r="G123" s="45">
        <v>1.2450000000000001</v>
      </c>
      <c r="H123" s="45">
        <v>0.21299999999999999</v>
      </c>
      <c r="I123" s="45">
        <v>0.34100000000000003</v>
      </c>
      <c r="J123" s="46">
        <v>4.7079982486312799</v>
      </c>
      <c r="K123" s="43">
        <f t="shared" si="3"/>
        <v>6.796309338449162</v>
      </c>
      <c r="L123" s="43">
        <f t="shared" si="4"/>
        <v>23</v>
      </c>
      <c r="M123" s="43">
        <f t="shared" si="5"/>
        <v>5</v>
      </c>
    </row>
    <row r="124" spans="1:13">
      <c r="A124" s="44">
        <v>1290</v>
      </c>
      <c r="B124" s="44" t="s">
        <v>29</v>
      </c>
      <c r="C124" s="44" t="s">
        <v>21</v>
      </c>
      <c r="D124" s="45">
        <v>0.22</v>
      </c>
      <c r="E124" s="45">
        <v>50.8</v>
      </c>
      <c r="F124" s="45">
        <v>0</v>
      </c>
      <c r="G124" s="45">
        <v>1.2450000000000001</v>
      </c>
      <c r="H124" s="45">
        <v>0.21299999999999999</v>
      </c>
      <c r="I124" s="45">
        <v>0.34100000000000003</v>
      </c>
      <c r="J124" s="46">
        <v>2.6917300415013599</v>
      </c>
      <c r="K124" s="43">
        <f t="shared" si="3"/>
        <v>3.8856917635766468</v>
      </c>
      <c r="L124" s="43">
        <f t="shared" si="4"/>
        <v>13.2</v>
      </c>
      <c r="M124" s="43">
        <f t="shared" si="5"/>
        <v>2.8</v>
      </c>
    </row>
    <row r="125" spans="1:13">
      <c r="A125" s="44">
        <v>7400</v>
      </c>
      <c r="B125" s="44" t="s">
        <v>23</v>
      </c>
      <c r="C125" s="44" t="s">
        <v>19</v>
      </c>
      <c r="D125" s="45">
        <v>0.8</v>
      </c>
      <c r="E125" s="45">
        <v>49.9</v>
      </c>
      <c r="F125" s="45">
        <v>0</v>
      </c>
      <c r="G125" s="45">
        <v>0.70899999999999996</v>
      </c>
      <c r="H125" s="45">
        <v>9.8000000000000004E-2</v>
      </c>
      <c r="I125" s="45">
        <v>0.26200000000000001</v>
      </c>
      <c r="J125" s="46">
        <v>3.6109925801456302</v>
      </c>
      <c r="K125" s="43">
        <f t="shared" si="3"/>
        <v>3.9341162328589951</v>
      </c>
      <c r="L125" s="43">
        <f t="shared" si="4"/>
        <v>7.6</v>
      </c>
      <c r="M125" s="43">
        <f t="shared" si="5"/>
        <v>3.9</v>
      </c>
    </row>
    <row r="126" spans="1:13">
      <c r="A126" s="44">
        <v>7400</v>
      </c>
      <c r="B126" s="44" t="s">
        <v>23</v>
      </c>
      <c r="C126" s="44" t="s">
        <v>21</v>
      </c>
      <c r="D126" s="45">
        <v>0.8</v>
      </c>
      <c r="E126" s="45">
        <v>49.9</v>
      </c>
      <c r="F126" s="45">
        <v>0</v>
      </c>
      <c r="G126" s="45">
        <v>0.70899999999999996</v>
      </c>
      <c r="H126" s="45">
        <v>9.8000000000000004E-2</v>
      </c>
      <c r="I126" s="45">
        <v>0.26200000000000001</v>
      </c>
      <c r="J126" s="46">
        <v>0.30380249872571102</v>
      </c>
      <c r="K126" s="43">
        <f t="shared" si="3"/>
        <v>0.33098775898668342</v>
      </c>
      <c r="L126" s="43">
        <f t="shared" si="4"/>
        <v>0.6</v>
      </c>
      <c r="M126" s="43">
        <f t="shared" si="5"/>
        <v>0.3</v>
      </c>
    </row>
    <row r="127" spans="1:13">
      <c r="A127" s="44">
        <v>7400</v>
      </c>
      <c r="B127" s="44" t="s">
        <v>23</v>
      </c>
      <c r="C127" s="44" t="s">
        <v>21</v>
      </c>
      <c r="D127" s="45">
        <v>0.8</v>
      </c>
      <c r="E127" s="45">
        <v>49.9</v>
      </c>
      <c r="F127" s="45">
        <v>0</v>
      </c>
      <c r="G127" s="45">
        <v>0.70899999999999996</v>
      </c>
      <c r="H127" s="45">
        <v>9.8000000000000004E-2</v>
      </c>
      <c r="I127" s="45">
        <v>0.26200000000000001</v>
      </c>
      <c r="J127" s="46">
        <v>0.28864492255450902</v>
      </c>
      <c r="K127" s="43">
        <f t="shared" si="3"/>
        <v>0.31447383237442833</v>
      </c>
      <c r="L127" s="43">
        <f t="shared" si="4"/>
        <v>0.6</v>
      </c>
      <c r="M127" s="43">
        <f t="shared" si="5"/>
        <v>0.3</v>
      </c>
    </row>
    <row r="128" spans="1:13">
      <c r="A128" s="44">
        <v>1210</v>
      </c>
      <c r="B128" s="44" t="s">
        <v>29</v>
      </c>
      <c r="C128" s="44" t="s">
        <v>18</v>
      </c>
      <c r="D128" s="45">
        <v>0.22</v>
      </c>
      <c r="E128" s="45">
        <v>50.8</v>
      </c>
      <c r="F128" s="45">
        <v>0</v>
      </c>
      <c r="G128" s="45">
        <v>1.2450000000000001</v>
      </c>
      <c r="H128" s="45">
        <v>0.21299999999999999</v>
      </c>
      <c r="I128" s="45">
        <v>0.28799999999999998</v>
      </c>
      <c r="J128" s="46">
        <v>12.214524793000001</v>
      </c>
      <c r="K128" s="43">
        <f t="shared" si="3"/>
        <v>14.891948627625601</v>
      </c>
      <c r="L128" s="43">
        <f t="shared" si="4"/>
        <v>50.4</v>
      </c>
      <c r="M128" s="43">
        <f t="shared" si="5"/>
        <v>11.3</v>
      </c>
    </row>
    <row r="129" spans="1:13">
      <c r="A129" s="44">
        <v>1210</v>
      </c>
      <c r="B129" s="44" t="s">
        <v>29</v>
      </c>
      <c r="D129" s="45">
        <v>0.22</v>
      </c>
      <c r="E129" s="45">
        <v>50.8</v>
      </c>
      <c r="F129" s="45">
        <v>0</v>
      </c>
      <c r="G129" s="45">
        <v>1.2450000000000001</v>
      </c>
      <c r="H129" s="45">
        <v>0.21299999999999999</v>
      </c>
      <c r="I129" s="45">
        <v>0.28799999999999998</v>
      </c>
      <c r="J129" s="46">
        <v>0.34145615247019101</v>
      </c>
      <c r="K129" s="43">
        <f t="shared" si="3"/>
        <v>0.41630334109165684</v>
      </c>
      <c r="L129" s="43">
        <f t="shared" si="4"/>
        <v>1.4</v>
      </c>
      <c r="M129" s="43">
        <f t="shared" si="5"/>
        <v>0.3</v>
      </c>
    </row>
    <row r="130" spans="1:13">
      <c r="A130" s="44">
        <v>8330</v>
      </c>
      <c r="B130" s="44" t="s">
        <v>29</v>
      </c>
      <c r="C130" s="44" t="s">
        <v>19</v>
      </c>
      <c r="D130" s="45">
        <v>0.22</v>
      </c>
      <c r="E130" s="45">
        <v>50.8</v>
      </c>
      <c r="F130" s="45">
        <v>0</v>
      </c>
      <c r="G130" s="45">
        <v>0.72099999999999997</v>
      </c>
      <c r="H130" s="45">
        <v>0.17</v>
      </c>
      <c r="I130" s="45">
        <v>0.43099999999999999</v>
      </c>
      <c r="J130" s="46">
        <v>7.6996729833934499</v>
      </c>
      <c r="K130" s="43">
        <f t="shared" si="3"/>
        <v>14.048566669733574</v>
      </c>
      <c r="L130" s="43">
        <f t="shared" si="4"/>
        <v>27.6</v>
      </c>
      <c r="M130" s="43">
        <f t="shared" si="5"/>
        <v>8.1999999999999993</v>
      </c>
    </row>
    <row r="131" spans="1:13">
      <c r="A131" s="44">
        <v>8330</v>
      </c>
      <c r="B131" s="44" t="s">
        <v>29</v>
      </c>
      <c r="C131" s="44" t="s">
        <v>21</v>
      </c>
      <c r="D131" s="45">
        <v>0.22</v>
      </c>
      <c r="E131" s="45">
        <v>50.8</v>
      </c>
      <c r="F131" s="45">
        <v>0</v>
      </c>
      <c r="G131" s="45">
        <v>0.72099999999999997</v>
      </c>
      <c r="H131" s="45">
        <v>0.17</v>
      </c>
      <c r="I131" s="45">
        <v>0.43099999999999999</v>
      </c>
      <c r="J131" s="46">
        <v>4.9117211316103901</v>
      </c>
      <c r="K131" s="43">
        <f t="shared" ref="K131:K194" si="6">(E131*I131*J131/12)+(F131*J131)</f>
        <v>8.9617626526985976</v>
      </c>
      <c r="L131" s="43">
        <f t="shared" ref="L131:L194" si="7">ROUND(2.721*G131*K131,1)</f>
        <v>17.600000000000001</v>
      </c>
      <c r="M131" s="43">
        <f t="shared" ref="M131:M194" si="8">ROUND((2.721*H131*K131)+(D131*J131),1)</f>
        <v>5.2</v>
      </c>
    </row>
    <row r="132" spans="1:13">
      <c r="A132" s="44">
        <v>8330</v>
      </c>
      <c r="B132" s="44" t="s">
        <v>29</v>
      </c>
      <c r="C132" s="44" t="s">
        <v>18</v>
      </c>
      <c r="D132" s="45">
        <v>0.22</v>
      </c>
      <c r="E132" s="45">
        <v>50.8</v>
      </c>
      <c r="F132" s="45">
        <v>0</v>
      </c>
      <c r="G132" s="45">
        <v>0.72099999999999997</v>
      </c>
      <c r="H132" s="45">
        <v>0.17</v>
      </c>
      <c r="I132" s="45">
        <v>0.43099999999999999</v>
      </c>
      <c r="J132" s="46">
        <v>0.23238391340591</v>
      </c>
      <c r="K132" s="43">
        <f t="shared" si="6"/>
        <v>0.4239999422699765</v>
      </c>
      <c r="L132" s="43">
        <f t="shared" si="7"/>
        <v>0.8</v>
      </c>
      <c r="M132" s="43">
        <f t="shared" si="8"/>
        <v>0.2</v>
      </c>
    </row>
    <row r="133" spans="1:13">
      <c r="A133" s="44">
        <v>8330</v>
      </c>
      <c r="B133" s="44" t="s">
        <v>29</v>
      </c>
      <c r="C133" s="44" t="s">
        <v>21</v>
      </c>
      <c r="D133" s="45">
        <v>0.22</v>
      </c>
      <c r="E133" s="45">
        <v>50.8</v>
      </c>
      <c r="F133" s="45">
        <v>0</v>
      </c>
      <c r="G133" s="45">
        <v>0.72099999999999997</v>
      </c>
      <c r="H133" s="45">
        <v>0.17</v>
      </c>
      <c r="I133" s="45">
        <v>0.43099999999999999</v>
      </c>
      <c r="J133" s="46">
        <v>0.42175316403174701</v>
      </c>
      <c r="K133" s="43">
        <f t="shared" si="6"/>
        <v>0.76951676465352448</v>
      </c>
      <c r="L133" s="43">
        <f t="shared" si="7"/>
        <v>1.5</v>
      </c>
      <c r="M133" s="43">
        <f t="shared" si="8"/>
        <v>0.4</v>
      </c>
    </row>
    <row r="134" spans="1:13">
      <c r="A134" s="44">
        <v>8330</v>
      </c>
      <c r="B134" s="44" t="s">
        <v>29</v>
      </c>
      <c r="C134" s="44" t="s">
        <v>21</v>
      </c>
      <c r="D134" s="45">
        <v>0.22</v>
      </c>
      <c r="E134" s="45">
        <v>50.8</v>
      </c>
      <c r="F134" s="45">
        <v>0</v>
      </c>
      <c r="G134" s="45">
        <v>0.72099999999999997</v>
      </c>
      <c r="H134" s="45">
        <v>0.17</v>
      </c>
      <c r="I134" s="45">
        <v>0.43099999999999999</v>
      </c>
      <c r="J134" s="46">
        <v>3.8094964218178902</v>
      </c>
      <c r="K134" s="43">
        <f t="shared" si="6"/>
        <v>6.9506801880348617</v>
      </c>
      <c r="L134" s="43">
        <f t="shared" si="7"/>
        <v>13.6</v>
      </c>
      <c r="M134" s="43">
        <f t="shared" si="8"/>
        <v>4.0999999999999996</v>
      </c>
    </row>
    <row r="135" spans="1:13">
      <c r="A135" s="44">
        <v>1820</v>
      </c>
      <c r="B135" s="44" t="s">
        <v>29</v>
      </c>
      <c r="C135" s="44" t="s">
        <v>17</v>
      </c>
      <c r="D135" s="45">
        <v>0.22</v>
      </c>
      <c r="E135" s="45">
        <v>50.8</v>
      </c>
      <c r="F135" s="45">
        <v>0</v>
      </c>
      <c r="G135" s="45">
        <v>2.0139999999999998</v>
      </c>
      <c r="H135" s="45">
        <v>0.28699999999999998</v>
      </c>
      <c r="I135" s="45">
        <v>0.28899999999999998</v>
      </c>
      <c r="J135" s="46">
        <v>5.7022737574032104E-3</v>
      </c>
      <c r="K135" s="43">
        <f t="shared" si="6"/>
        <v>6.9763517905990008E-3</v>
      </c>
      <c r="L135" s="43">
        <f t="shared" si="7"/>
        <v>0</v>
      </c>
      <c r="M135" s="43">
        <f t="shared" si="8"/>
        <v>0</v>
      </c>
    </row>
    <row r="136" spans="1:13">
      <c r="A136" s="44">
        <v>1820</v>
      </c>
      <c r="B136" s="44" t="s">
        <v>29</v>
      </c>
      <c r="C136" s="44" t="s">
        <v>21</v>
      </c>
      <c r="D136" s="45">
        <v>0.22</v>
      </c>
      <c r="E136" s="45">
        <v>50.8</v>
      </c>
      <c r="F136" s="45">
        <v>0</v>
      </c>
      <c r="G136" s="45">
        <v>2.0139999999999998</v>
      </c>
      <c r="H136" s="45">
        <v>0.28699999999999998</v>
      </c>
      <c r="I136" s="45">
        <v>0.28899999999999998</v>
      </c>
      <c r="J136" s="46">
        <v>6.8795758314624997</v>
      </c>
      <c r="K136" s="43">
        <f t="shared" si="6"/>
        <v>8.4167023914056038</v>
      </c>
      <c r="L136" s="43">
        <f t="shared" si="7"/>
        <v>46.1</v>
      </c>
      <c r="M136" s="43">
        <f t="shared" si="8"/>
        <v>8.1</v>
      </c>
    </row>
    <row r="137" spans="1:13">
      <c r="A137" s="44">
        <v>1820</v>
      </c>
      <c r="B137" s="44" t="s">
        <v>29</v>
      </c>
      <c r="C137" s="44" t="s">
        <v>17</v>
      </c>
      <c r="D137" s="45">
        <v>0.22</v>
      </c>
      <c r="E137" s="45">
        <v>50.8</v>
      </c>
      <c r="F137" s="45">
        <v>0</v>
      </c>
      <c r="G137" s="45">
        <v>2.0139999999999998</v>
      </c>
      <c r="H137" s="45">
        <v>0.28699999999999998</v>
      </c>
      <c r="I137" s="45">
        <v>0.28899999999999998</v>
      </c>
      <c r="J137" s="46">
        <v>1.0590226017417199</v>
      </c>
      <c r="K137" s="43">
        <f t="shared" si="6"/>
        <v>1.2956435517242115</v>
      </c>
      <c r="L137" s="43">
        <f t="shared" si="7"/>
        <v>7.1</v>
      </c>
      <c r="M137" s="43">
        <f t="shared" si="8"/>
        <v>1.2</v>
      </c>
    </row>
    <row r="138" spans="1:13">
      <c r="A138" s="44">
        <v>1820</v>
      </c>
      <c r="B138" s="44" t="s">
        <v>29</v>
      </c>
      <c r="C138" s="44" t="s">
        <v>21</v>
      </c>
      <c r="D138" s="45">
        <v>0.22</v>
      </c>
      <c r="E138" s="45">
        <v>50.8</v>
      </c>
      <c r="F138" s="45">
        <v>0</v>
      </c>
      <c r="G138" s="45">
        <v>2.0139999999999998</v>
      </c>
      <c r="H138" s="45">
        <v>0.28699999999999998</v>
      </c>
      <c r="I138" s="45">
        <v>0.28899999999999998</v>
      </c>
      <c r="J138" s="46">
        <v>0.18081614190599099</v>
      </c>
      <c r="K138" s="43">
        <f t="shared" si="6"/>
        <v>0.22121649521251954</v>
      </c>
      <c r="L138" s="43">
        <f t="shared" si="7"/>
        <v>1.2</v>
      </c>
      <c r="M138" s="43">
        <f t="shared" si="8"/>
        <v>0.2</v>
      </c>
    </row>
    <row r="139" spans="1:13">
      <c r="A139" s="44">
        <v>1820</v>
      </c>
      <c r="B139" s="44" t="s">
        <v>29</v>
      </c>
      <c r="C139" s="44" t="s">
        <v>17</v>
      </c>
      <c r="D139" s="45">
        <v>0.22</v>
      </c>
      <c r="E139" s="45">
        <v>50.8</v>
      </c>
      <c r="F139" s="45">
        <v>0</v>
      </c>
      <c r="G139" s="45">
        <v>2.0139999999999998</v>
      </c>
      <c r="H139" s="45">
        <v>0.28699999999999998</v>
      </c>
      <c r="I139" s="45">
        <v>0.28899999999999998</v>
      </c>
      <c r="J139" s="46">
        <v>0.112855785916661</v>
      </c>
      <c r="K139" s="43">
        <f t="shared" si="6"/>
        <v>0.1380715303499736</v>
      </c>
      <c r="L139" s="43">
        <f t="shared" si="7"/>
        <v>0.8</v>
      </c>
      <c r="M139" s="43">
        <f t="shared" si="8"/>
        <v>0.1</v>
      </c>
    </row>
    <row r="140" spans="1:13">
      <c r="A140" s="44">
        <v>1820</v>
      </c>
      <c r="B140" s="44" t="s">
        <v>29</v>
      </c>
      <c r="C140" s="44" t="s">
        <v>21</v>
      </c>
      <c r="D140" s="45">
        <v>0.22</v>
      </c>
      <c r="E140" s="45">
        <v>50.8</v>
      </c>
      <c r="F140" s="45">
        <v>0</v>
      </c>
      <c r="G140" s="45">
        <v>2.0139999999999998</v>
      </c>
      <c r="H140" s="45">
        <v>0.28699999999999998</v>
      </c>
      <c r="I140" s="45">
        <v>0.28899999999999998</v>
      </c>
      <c r="J140" s="46">
        <v>1.8658512934322</v>
      </c>
      <c r="K140" s="43">
        <f t="shared" si="6"/>
        <v>2.2827446674280676</v>
      </c>
      <c r="L140" s="43">
        <f t="shared" si="7"/>
        <v>12.5</v>
      </c>
      <c r="M140" s="43">
        <f t="shared" si="8"/>
        <v>2.2000000000000002</v>
      </c>
    </row>
    <row r="141" spans="1:13">
      <c r="A141" s="44">
        <v>1820</v>
      </c>
      <c r="B141" s="44" t="s">
        <v>29</v>
      </c>
      <c r="C141" s="44" t="s">
        <v>18</v>
      </c>
      <c r="D141" s="45">
        <v>0.22</v>
      </c>
      <c r="E141" s="45">
        <v>50.8</v>
      </c>
      <c r="F141" s="45">
        <v>0</v>
      </c>
      <c r="G141" s="45">
        <v>2.0139999999999998</v>
      </c>
      <c r="H141" s="45">
        <v>0.28699999999999998</v>
      </c>
      <c r="I141" s="45">
        <v>0.28899999999999998</v>
      </c>
      <c r="J141" s="46">
        <v>6.3781711231576903</v>
      </c>
      <c r="K141" s="43">
        <f t="shared" si="6"/>
        <v>7.8032671577752231</v>
      </c>
      <c r="L141" s="43">
        <f t="shared" si="7"/>
        <v>42.8</v>
      </c>
      <c r="M141" s="43">
        <f t="shared" si="8"/>
        <v>7.5</v>
      </c>
    </row>
    <row r="142" spans="1:13">
      <c r="A142" s="44">
        <v>1820</v>
      </c>
      <c r="B142" s="44" t="s">
        <v>29</v>
      </c>
      <c r="C142" s="44" t="s">
        <v>17</v>
      </c>
      <c r="D142" s="45">
        <v>0.22</v>
      </c>
      <c r="E142" s="45">
        <v>50.8</v>
      </c>
      <c r="F142" s="45">
        <v>0</v>
      </c>
      <c r="G142" s="45">
        <v>2.0139999999999998</v>
      </c>
      <c r="H142" s="45">
        <v>0.28699999999999998</v>
      </c>
      <c r="I142" s="45">
        <v>0.28899999999999998</v>
      </c>
      <c r="J142" s="46">
        <v>0.59464561806538396</v>
      </c>
      <c r="K142" s="43">
        <f t="shared" si="6"/>
        <v>0.72750927066179283</v>
      </c>
      <c r="L142" s="43">
        <f t="shared" si="7"/>
        <v>4</v>
      </c>
      <c r="M142" s="43">
        <f t="shared" si="8"/>
        <v>0.7</v>
      </c>
    </row>
    <row r="143" spans="1:13">
      <c r="A143" s="44">
        <v>1820</v>
      </c>
      <c r="B143" s="44" t="s">
        <v>29</v>
      </c>
      <c r="C143" s="44" t="s">
        <v>21</v>
      </c>
      <c r="D143" s="45">
        <v>0.22</v>
      </c>
      <c r="E143" s="45">
        <v>50.8</v>
      </c>
      <c r="F143" s="45">
        <v>0</v>
      </c>
      <c r="G143" s="45">
        <v>2.0139999999999998</v>
      </c>
      <c r="H143" s="45">
        <v>0.28699999999999998</v>
      </c>
      <c r="I143" s="45">
        <v>0.28899999999999998</v>
      </c>
      <c r="J143" s="46">
        <v>6.4346488992678696E-2</v>
      </c>
      <c r="K143" s="43">
        <f t="shared" si="6"/>
        <v>7.8723639516609531E-2</v>
      </c>
      <c r="L143" s="43">
        <f t="shared" si="7"/>
        <v>0.4</v>
      </c>
      <c r="M143" s="43">
        <f t="shared" si="8"/>
        <v>0.1</v>
      </c>
    </row>
    <row r="144" spans="1:13">
      <c r="A144" s="44">
        <v>1820</v>
      </c>
      <c r="B144" s="44" t="s">
        <v>29</v>
      </c>
      <c r="C144" s="44" t="s">
        <v>21</v>
      </c>
      <c r="D144" s="45">
        <v>0.22</v>
      </c>
      <c r="E144" s="45">
        <v>50.8</v>
      </c>
      <c r="F144" s="45">
        <v>0</v>
      </c>
      <c r="G144" s="45">
        <v>2.0139999999999998</v>
      </c>
      <c r="H144" s="45">
        <v>0.28699999999999998</v>
      </c>
      <c r="I144" s="45">
        <v>0.28899999999999998</v>
      </c>
      <c r="J144" s="46">
        <v>4.5008509377181003</v>
      </c>
      <c r="K144" s="43">
        <f t="shared" si="6"/>
        <v>5.5064910655689134</v>
      </c>
      <c r="L144" s="43">
        <f t="shared" si="7"/>
        <v>30.2</v>
      </c>
      <c r="M144" s="43">
        <f t="shared" si="8"/>
        <v>5.3</v>
      </c>
    </row>
    <row r="145" spans="1:13">
      <c r="A145" s="44">
        <v>1820</v>
      </c>
      <c r="B145" s="44" t="s">
        <v>29</v>
      </c>
      <c r="C145" s="44" t="s">
        <v>17</v>
      </c>
      <c r="D145" s="45">
        <v>0.22</v>
      </c>
      <c r="E145" s="45">
        <v>50.8</v>
      </c>
      <c r="F145" s="45">
        <v>0</v>
      </c>
      <c r="G145" s="45">
        <v>2.0139999999999998</v>
      </c>
      <c r="H145" s="45">
        <v>0.28699999999999998</v>
      </c>
      <c r="I145" s="45">
        <v>0.28899999999999998</v>
      </c>
      <c r="J145" s="46">
        <v>0.37277683041028498</v>
      </c>
      <c r="K145" s="43">
        <f t="shared" si="6"/>
        <v>0.45606760021828957</v>
      </c>
      <c r="L145" s="43">
        <f t="shared" si="7"/>
        <v>2.5</v>
      </c>
      <c r="M145" s="43">
        <f t="shared" si="8"/>
        <v>0.4</v>
      </c>
    </row>
    <row r="146" spans="1:13">
      <c r="A146" s="44">
        <v>1820</v>
      </c>
      <c r="B146" s="44" t="s">
        <v>29</v>
      </c>
      <c r="C146" s="44" t="s">
        <v>19</v>
      </c>
      <c r="D146" s="45">
        <v>0.22</v>
      </c>
      <c r="E146" s="45">
        <v>50.8</v>
      </c>
      <c r="F146" s="45">
        <v>0</v>
      </c>
      <c r="G146" s="45">
        <v>2.0139999999999998</v>
      </c>
      <c r="H146" s="45">
        <v>0.28699999999999998</v>
      </c>
      <c r="I146" s="45">
        <v>0.28899999999999998</v>
      </c>
      <c r="J146" s="46">
        <v>0.431476520940894</v>
      </c>
      <c r="K146" s="43">
        <f t="shared" si="6"/>
        <v>0.5278827582697877</v>
      </c>
      <c r="L146" s="43">
        <f t="shared" si="7"/>
        <v>2.9</v>
      </c>
      <c r="M146" s="43">
        <f t="shared" si="8"/>
        <v>0.5</v>
      </c>
    </row>
    <row r="147" spans="1:13">
      <c r="A147" s="44">
        <v>1210</v>
      </c>
      <c r="B147" s="44" t="s">
        <v>29</v>
      </c>
      <c r="C147" s="44" t="s">
        <v>21</v>
      </c>
      <c r="D147" s="45">
        <v>0.22</v>
      </c>
      <c r="E147" s="45">
        <v>50.8</v>
      </c>
      <c r="F147" s="45">
        <v>0</v>
      </c>
      <c r="G147" s="45">
        <v>1.2450000000000001</v>
      </c>
      <c r="H147" s="45">
        <v>0.21299999999999999</v>
      </c>
      <c r="I147" s="45">
        <v>0.28799999999999998</v>
      </c>
      <c r="J147" s="46">
        <v>2.9306891477356598</v>
      </c>
      <c r="K147" s="43">
        <f t="shared" si="6"/>
        <v>3.5730962089193157</v>
      </c>
      <c r="L147" s="43">
        <f t="shared" si="7"/>
        <v>12.1</v>
      </c>
      <c r="M147" s="43">
        <f t="shared" si="8"/>
        <v>2.7</v>
      </c>
    </row>
    <row r="148" spans="1:13">
      <c r="A148" s="44">
        <v>1210</v>
      </c>
      <c r="B148" s="44" t="s">
        <v>29</v>
      </c>
      <c r="C148" s="44" t="s">
        <v>18</v>
      </c>
      <c r="D148" s="45">
        <v>0.22</v>
      </c>
      <c r="E148" s="45">
        <v>50.8</v>
      </c>
      <c r="F148" s="45">
        <v>0</v>
      </c>
      <c r="G148" s="45">
        <v>1.2450000000000001</v>
      </c>
      <c r="H148" s="45">
        <v>0.21299999999999999</v>
      </c>
      <c r="I148" s="45">
        <v>0.28799999999999998</v>
      </c>
      <c r="J148" s="46">
        <v>7.6311539888260604</v>
      </c>
      <c r="K148" s="43">
        <f t="shared" si="6"/>
        <v>9.3039029431767322</v>
      </c>
      <c r="L148" s="43">
        <f t="shared" si="7"/>
        <v>31.5</v>
      </c>
      <c r="M148" s="43">
        <f t="shared" si="8"/>
        <v>7.1</v>
      </c>
    </row>
    <row r="149" spans="1:13">
      <c r="A149" s="44">
        <v>1210</v>
      </c>
      <c r="B149" s="44" t="s">
        <v>29</v>
      </c>
      <c r="C149" s="44" t="s">
        <v>19</v>
      </c>
      <c r="D149" s="45">
        <v>0.22</v>
      </c>
      <c r="E149" s="45">
        <v>50.8</v>
      </c>
      <c r="F149" s="45">
        <v>0</v>
      </c>
      <c r="G149" s="45">
        <v>1.2450000000000001</v>
      </c>
      <c r="H149" s="45">
        <v>0.21299999999999999</v>
      </c>
      <c r="I149" s="45">
        <v>0.28799999999999998</v>
      </c>
      <c r="J149" s="46">
        <v>8.3648537319704008</v>
      </c>
      <c r="K149" s="43">
        <f t="shared" si="6"/>
        <v>10.198429670018312</v>
      </c>
      <c r="L149" s="43">
        <f t="shared" si="7"/>
        <v>34.5</v>
      </c>
      <c r="M149" s="43">
        <f t="shared" si="8"/>
        <v>7.8</v>
      </c>
    </row>
    <row r="150" spans="1:13">
      <c r="A150" s="44">
        <v>1210</v>
      </c>
      <c r="B150" s="44" t="s">
        <v>29</v>
      </c>
      <c r="C150" s="44" t="s">
        <v>21</v>
      </c>
      <c r="D150" s="45">
        <v>0.22</v>
      </c>
      <c r="E150" s="45">
        <v>50.8</v>
      </c>
      <c r="F150" s="45">
        <v>0</v>
      </c>
      <c r="G150" s="45">
        <v>1.2450000000000001</v>
      </c>
      <c r="H150" s="45">
        <v>0.21299999999999999</v>
      </c>
      <c r="I150" s="45">
        <v>0.28799999999999998</v>
      </c>
      <c r="J150" s="46">
        <v>4.2438368150825703</v>
      </c>
      <c r="K150" s="43">
        <f t="shared" si="6"/>
        <v>5.1740858449486691</v>
      </c>
      <c r="L150" s="43">
        <f t="shared" si="7"/>
        <v>17.5</v>
      </c>
      <c r="M150" s="43">
        <f t="shared" si="8"/>
        <v>3.9</v>
      </c>
    </row>
    <row r="151" spans="1:13">
      <c r="A151" s="44">
        <v>1210</v>
      </c>
      <c r="B151" s="44" t="s">
        <v>29</v>
      </c>
      <c r="C151" s="44" t="s">
        <v>21</v>
      </c>
      <c r="D151" s="45">
        <v>0.22</v>
      </c>
      <c r="E151" s="45">
        <v>50.8</v>
      </c>
      <c r="F151" s="45">
        <v>0</v>
      </c>
      <c r="G151" s="45">
        <v>1.2450000000000001</v>
      </c>
      <c r="H151" s="45">
        <v>0.21299999999999999</v>
      </c>
      <c r="I151" s="45">
        <v>0.28799999999999998</v>
      </c>
      <c r="J151" s="46">
        <v>9.5090999661202904</v>
      </c>
      <c r="K151" s="43">
        <f t="shared" si="6"/>
        <v>11.593494678693856</v>
      </c>
      <c r="L151" s="43">
        <f t="shared" si="7"/>
        <v>39.299999999999997</v>
      </c>
      <c r="M151" s="43">
        <f t="shared" si="8"/>
        <v>8.8000000000000007</v>
      </c>
    </row>
    <row r="152" spans="1:13">
      <c r="A152" s="44">
        <v>1210</v>
      </c>
      <c r="B152" s="44" t="s">
        <v>29</v>
      </c>
      <c r="C152" s="44" t="s">
        <v>19</v>
      </c>
      <c r="D152" s="45">
        <v>0.22</v>
      </c>
      <c r="E152" s="45">
        <v>50.8</v>
      </c>
      <c r="F152" s="45">
        <v>0</v>
      </c>
      <c r="G152" s="45">
        <v>1.2450000000000001</v>
      </c>
      <c r="H152" s="45">
        <v>0.21299999999999999</v>
      </c>
      <c r="I152" s="45">
        <v>0.28799999999999998</v>
      </c>
      <c r="J152" s="46">
        <v>1.40159820889423</v>
      </c>
      <c r="K152" s="43">
        <f t="shared" si="6"/>
        <v>1.7088285362838451</v>
      </c>
      <c r="L152" s="43">
        <f t="shared" si="7"/>
        <v>5.8</v>
      </c>
      <c r="M152" s="43">
        <f t="shared" si="8"/>
        <v>1.3</v>
      </c>
    </row>
    <row r="153" spans="1:13">
      <c r="A153" s="44">
        <v>1210</v>
      </c>
      <c r="B153" s="44" t="s">
        <v>29</v>
      </c>
      <c r="C153" s="44" t="s">
        <v>19</v>
      </c>
      <c r="D153" s="45">
        <v>0.22</v>
      </c>
      <c r="E153" s="45">
        <v>50.8</v>
      </c>
      <c r="F153" s="45">
        <v>0</v>
      </c>
      <c r="G153" s="45">
        <v>1.2450000000000001</v>
      </c>
      <c r="H153" s="45">
        <v>0.21299999999999999</v>
      </c>
      <c r="I153" s="45">
        <v>0.28799999999999998</v>
      </c>
      <c r="J153" s="46">
        <v>0.38533907967185699</v>
      </c>
      <c r="K153" s="43">
        <f t="shared" si="6"/>
        <v>0.46980540593592801</v>
      </c>
      <c r="L153" s="43">
        <f t="shared" si="7"/>
        <v>1.6</v>
      </c>
      <c r="M153" s="43">
        <f t="shared" si="8"/>
        <v>0.4</v>
      </c>
    </row>
    <row r="154" spans="1:13">
      <c r="A154" s="44">
        <v>1210</v>
      </c>
      <c r="B154" s="44" t="s">
        <v>29</v>
      </c>
      <c r="C154" s="44" t="s">
        <v>21</v>
      </c>
      <c r="D154" s="45">
        <v>0.22</v>
      </c>
      <c r="E154" s="45">
        <v>50.8</v>
      </c>
      <c r="F154" s="45">
        <v>0</v>
      </c>
      <c r="G154" s="45">
        <v>1.2450000000000001</v>
      </c>
      <c r="H154" s="45">
        <v>0.21299999999999999</v>
      </c>
      <c r="I154" s="45">
        <v>0.28799999999999998</v>
      </c>
      <c r="J154" s="46">
        <v>7.4908856296545396</v>
      </c>
      <c r="K154" s="43">
        <f t="shared" si="6"/>
        <v>9.1328877596748139</v>
      </c>
      <c r="L154" s="43">
        <f t="shared" si="7"/>
        <v>30.9</v>
      </c>
      <c r="M154" s="43">
        <f t="shared" si="8"/>
        <v>6.9</v>
      </c>
    </row>
    <row r="155" spans="1:13">
      <c r="A155" s="44">
        <v>1210</v>
      </c>
      <c r="B155" s="44" t="s">
        <v>29</v>
      </c>
      <c r="C155" s="44" t="s">
        <v>19</v>
      </c>
      <c r="D155" s="45">
        <v>0.22</v>
      </c>
      <c r="E155" s="45">
        <v>50.8</v>
      </c>
      <c r="F155" s="45">
        <v>0</v>
      </c>
      <c r="G155" s="45">
        <v>1.2450000000000001</v>
      </c>
      <c r="H155" s="45">
        <v>0.21299999999999999</v>
      </c>
      <c r="I155" s="45">
        <v>0.28799999999999998</v>
      </c>
      <c r="J155" s="46">
        <v>4.9069429927906203</v>
      </c>
      <c r="K155" s="43">
        <f t="shared" si="6"/>
        <v>5.9825448968103236</v>
      </c>
      <c r="L155" s="43">
        <f t="shared" si="7"/>
        <v>20.3</v>
      </c>
      <c r="M155" s="43">
        <f t="shared" si="8"/>
        <v>4.5</v>
      </c>
    </row>
    <row r="156" spans="1:13">
      <c r="A156" s="44">
        <v>1400</v>
      </c>
      <c r="B156" s="44" t="s">
        <v>29</v>
      </c>
      <c r="C156" s="44" t="s">
        <v>18</v>
      </c>
      <c r="D156" s="45">
        <v>0.22</v>
      </c>
      <c r="E156" s="45">
        <v>50.8</v>
      </c>
      <c r="F156" s="45">
        <v>0</v>
      </c>
      <c r="G156" s="45">
        <v>0.70899999999999996</v>
      </c>
      <c r="H156" s="45">
        <v>0.11700000000000001</v>
      </c>
      <c r="I156" s="45">
        <v>0.43099999999999999</v>
      </c>
      <c r="J156" s="46">
        <v>3.3466308314665798</v>
      </c>
      <c r="K156" s="43">
        <f t="shared" si="6"/>
        <v>6.1061510607328726</v>
      </c>
      <c r="L156" s="43">
        <f t="shared" si="7"/>
        <v>11.8</v>
      </c>
      <c r="M156" s="43">
        <f t="shared" si="8"/>
        <v>2.7</v>
      </c>
    </row>
    <row r="157" spans="1:13">
      <c r="A157" s="44">
        <v>1400</v>
      </c>
      <c r="B157" s="44" t="s">
        <v>29</v>
      </c>
      <c r="C157" s="44" t="s">
        <v>21</v>
      </c>
      <c r="D157" s="45">
        <v>0.22</v>
      </c>
      <c r="E157" s="45">
        <v>50.8</v>
      </c>
      <c r="F157" s="45">
        <v>0</v>
      </c>
      <c r="G157" s="45">
        <v>0.70899999999999996</v>
      </c>
      <c r="H157" s="45">
        <v>0.11700000000000001</v>
      </c>
      <c r="I157" s="45">
        <v>0.43099999999999999</v>
      </c>
      <c r="J157" s="46">
        <v>5.7135387205201598</v>
      </c>
      <c r="K157" s="43">
        <f t="shared" si="6"/>
        <v>10.424732298170399</v>
      </c>
      <c r="L157" s="43">
        <f t="shared" si="7"/>
        <v>20.100000000000001</v>
      </c>
      <c r="M157" s="43">
        <f t="shared" si="8"/>
        <v>4.5999999999999996</v>
      </c>
    </row>
    <row r="158" spans="1:13">
      <c r="A158" s="44">
        <v>1820</v>
      </c>
      <c r="B158" s="44" t="s">
        <v>29</v>
      </c>
      <c r="C158" s="44" t="s">
        <v>17</v>
      </c>
      <c r="D158" s="45">
        <v>0.22</v>
      </c>
      <c r="E158" s="45">
        <v>50.8</v>
      </c>
      <c r="F158" s="45">
        <v>0</v>
      </c>
      <c r="G158" s="45">
        <v>2.0139999999999998</v>
      </c>
      <c r="H158" s="45">
        <v>0.28699999999999998</v>
      </c>
      <c r="I158" s="45">
        <v>0.28899999999999998</v>
      </c>
      <c r="J158" s="46">
        <v>6.5698744325014804</v>
      </c>
      <c r="K158" s="43">
        <f t="shared" si="6"/>
        <v>8.0378033765367274</v>
      </c>
      <c r="L158" s="43">
        <f t="shared" si="7"/>
        <v>44</v>
      </c>
      <c r="M158" s="43">
        <f t="shared" si="8"/>
        <v>7.7</v>
      </c>
    </row>
    <row r="159" spans="1:13">
      <c r="A159" s="44">
        <v>1820</v>
      </c>
      <c r="B159" s="44" t="s">
        <v>29</v>
      </c>
      <c r="C159" s="44" t="s">
        <v>18</v>
      </c>
      <c r="D159" s="45">
        <v>0.22</v>
      </c>
      <c r="E159" s="45">
        <v>50.8</v>
      </c>
      <c r="F159" s="45">
        <v>0</v>
      </c>
      <c r="G159" s="45">
        <v>2.0139999999999998</v>
      </c>
      <c r="H159" s="45">
        <v>0.28699999999999998</v>
      </c>
      <c r="I159" s="45">
        <v>0.28899999999999998</v>
      </c>
      <c r="J159" s="46">
        <v>0.27929794883283898</v>
      </c>
      <c r="K159" s="43">
        <f t="shared" si="6"/>
        <v>0.34170242053372291</v>
      </c>
      <c r="L159" s="43">
        <f t="shared" si="7"/>
        <v>1.9</v>
      </c>
      <c r="M159" s="43">
        <f t="shared" si="8"/>
        <v>0.3</v>
      </c>
    </row>
    <row r="160" spans="1:13">
      <c r="A160" s="44">
        <v>1820</v>
      </c>
      <c r="B160" s="44" t="s">
        <v>29</v>
      </c>
      <c r="C160" s="44" t="s">
        <v>21</v>
      </c>
      <c r="D160" s="45">
        <v>0.22</v>
      </c>
      <c r="E160" s="45">
        <v>50.8</v>
      </c>
      <c r="F160" s="45">
        <v>0</v>
      </c>
      <c r="G160" s="45">
        <v>2.0139999999999998</v>
      </c>
      <c r="H160" s="45">
        <v>0.28699999999999998</v>
      </c>
      <c r="I160" s="45">
        <v>0.28899999999999998</v>
      </c>
      <c r="J160" s="46">
        <v>1.96557020564184</v>
      </c>
      <c r="K160" s="43">
        <f t="shared" si="6"/>
        <v>2.4047441085890817</v>
      </c>
      <c r="L160" s="43">
        <f t="shared" si="7"/>
        <v>13.2</v>
      </c>
      <c r="M160" s="43">
        <f t="shared" si="8"/>
        <v>2.2999999999999998</v>
      </c>
    </row>
    <row r="161" spans="1:13">
      <c r="A161" s="44">
        <v>1820</v>
      </c>
      <c r="B161" s="44" t="s">
        <v>29</v>
      </c>
      <c r="C161" s="44" t="s">
        <v>19</v>
      </c>
      <c r="D161" s="45">
        <v>0.22</v>
      </c>
      <c r="E161" s="45">
        <v>50.8</v>
      </c>
      <c r="F161" s="45">
        <v>0</v>
      </c>
      <c r="G161" s="45">
        <v>2.0139999999999998</v>
      </c>
      <c r="H161" s="45">
        <v>0.28699999999999998</v>
      </c>
      <c r="I161" s="45">
        <v>0.28899999999999998</v>
      </c>
      <c r="J161" s="46">
        <v>6.0069201096032803</v>
      </c>
      <c r="K161" s="43">
        <f t="shared" si="6"/>
        <v>7.3490662927589723</v>
      </c>
      <c r="L161" s="43">
        <f t="shared" si="7"/>
        <v>40.299999999999997</v>
      </c>
      <c r="M161" s="43">
        <f t="shared" si="8"/>
        <v>7.1</v>
      </c>
    </row>
    <row r="162" spans="1:13">
      <c r="A162" s="44">
        <v>1290</v>
      </c>
      <c r="B162" s="44" t="s">
        <v>24</v>
      </c>
      <c r="C162" s="44" t="s">
        <v>19</v>
      </c>
      <c r="D162" s="45">
        <v>0.63</v>
      </c>
      <c r="E162" s="45">
        <v>53.6</v>
      </c>
      <c r="F162" s="45">
        <v>0.66</v>
      </c>
      <c r="G162" s="45">
        <v>1.2450000000000001</v>
      </c>
      <c r="H162" s="45">
        <v>0.21299999999999999</v>
      </c>
      <c r="I162" s="45">
        <v>0.34100000000000003</v>
      </c>
      <c r="J162" s="46">
        <v>0.133437797424662</v>
      </c>
      <c r="K162" s="43">
        <f t="shared" si="6"/>
        <v>0.29131250348436044</v>
      </c>
      <c r="L162" s="43">
        <f t="shared" si="7"/>
        <v>1</v>
      </c>
      <c r="M162" s="43">
        <f t="shared" si="8"/>
        <v>0.3</v>
      </c>
    </row>
    <row r="163" spans="1:13">
      <c r="A163" s="44">
        <v>8140</v>
      </c>
      <c r="B163" s="44" t="s">
        <v>29</v>
      </c>
      <c r="C163" s="44" t="s">
        <v>20</v>
      </c>
      <c r="D163" s="45">
        <v>0.22</v>
      </c>
      <c r="E163" s="45">
        <v>50.8</v>
      </c>
      <c r="F163" s="45">
        <v>0</v>
      </c>
      <c r="G163" s="45">
        <v>0.98599999999999999</v>
      </c>
      <c r="H163" s="45">
        <v>0.14299999999999999</v>
      </c>
      <c r="I163" s="45">
        <v>0.44600000000000001</v>
      </c>
      <c r="J163" s="46">
        <v>0.23847395645330399</v>
      </c>
      <c r="K163" s="43">
        <f t="shared" si="6"/>
        <v>0.45025472804760147</v>
      </c>
      <c r="L163" s="43">
        <f t="shared" si="7"/>
        <v>1.2</v>
      </c>
      <c r="M163" s="43">
        <f t="shared" si="8"/>
        <v>0.2</v>
      </c>
    </row>
    <row r="164" spans="1:13">
      <c r="A164" s="44">
        <v>8140</v>
      </c>
      <c r="B164" s="44" t="s">
        <v>29</v>
      </c>
      <c r="C164" s="44" t="s">
        <v>21</v>
      </c>
      <c r="D164" s="45">
        <v>0.22</v>
      </c>
      <c r="E164" s="45">
        <v>50.8</v>
      </c>
      <c r="F164" s="45">
        <v>0</v>
      </c>
      <c r="G164" s="45">
        <v>0.98599999999999999</v>
      </c>
      <c r="H164" s="45">
        <v>0.14299999999999999</v>
      </c>
      <c r="I164" s="45">
        <v>0.44600000000000001</v>
      </c>
      <c r="J164" s="46">
        <v>5.7824244509909501</v>
      </c>
      <c r="K164" s="43">
        <f t="shared" si="6"/>
        <v>10.917602858434314</v>
      </c>
      <c r="L164" s="43">
        <f t="shared" si="7"/>
        <v>29.3</v>
      </c>
      <c r="M164" s="43">
        <f t="shared" si="8"/>
        <v>5.5</v>
      </c>
    </row>
    <row r="165" spans="1:13">
      <c r="A165" s="44">
        <v>8140</v>
      </c>
      <c r="B165" s="44" t="s">
        <v>29</v>
      </c>
      <c r="C165" s="44" t="s">
        <v>18</v>
      </c>
      <c r="D165" s="45">
        <v>0.22</v>
      </c>
      <c r="E165" s="45">
        <v>50.8</v>
      </c>
      <c r="F165" s="45">
        <v>0</v>
      </c>
      <c r="G165" s="45">
        <v>0.98599999999999999</v>
      </c>
      <c r="H165" s="45">
        <v>0.14299999999999999</v>
      </c>
      <c r="I165" s="45">
        <v>0.44600000000000001</v>
      </c>
      <c r="J165" s="46">
        <v>11.847858394799999</v>
      </c>
      <c r="K165" s="43">
        <f t="shared" si="6"/>
        <v>22.369546506608717</v>
      </c>
      <c r="L165" s="43">
        <f t="shared" si="7"/>
        <v>60</v>
      </c>
      <c r="M165" s="43">
        <f t="shared" si="8"/>
        <v>11.3</v>
      </c>
    </row>
    <row r="166" spans="1:13">
      <c r="A166" s="44">
        <v>8140</v>
      </c>
      <c r="B166" s="44" t="s">
        <v>29</v>
      </c>
      <c r="C166" s="44" t="s">
        <v>19</v>
      </c>
      <c r="D166" s="45">
        <v>0.22</v>
      </c>
      <c r="E166" s="45">
        <v>50.8</v>
      </c>
      <c r="F166" s="45">
        <v>0</v>
      </c>
      <c r="G166" s="45">
        <v>0.98599999999999999</v>
      </c>
      <c r="H166" s="45">
        <v>0.14299999999999999</v>
      </c>
      <c r="I166" s="45">
        <v>0.44600000000000001</v>
      </c>
      <c r="J166" s="46">
        <v>0.31636647321614902</v>
      </c>
      <c r="K166" s="43">
        <f t="shared" si="6"/>
        <v>0.5973209925303038</v>
      </c>
      <c r="L166" s="43">
        <f t="shared" si="7"/>
        <v>1.6</v>
      </c>
      <c r="M166" s="43">
        <f t="shared" si="8"/>
        <v>0.3</v>
      </c>
    </row>
    <row r="167" spans="1:13">
      <c r="A167" s="44">
        <v>8140</v>
      </c>
      <c r="B167" s="44" t="s">
        <v>29</v>
      </c>
      <c r="C167" s="44" t="s">
        <v>18</v>
      </c>
      <c r="D167" s="45">
        <v>0.22</v>
      </c>
      <c r="E167" s="45">
        <v>50.8</v>
      </c>
      <c r="F167" s="45">
        <v>0</v>
      </c>
      <c r="G167" s="45">
        <v>0.98599999999999999</v>
      </c>
      <c r="H167" s="45">
        <v>0.14299999999999999</v>
      </c>
      <c r="I167" s="45">
        <v>0.44600000000000001</v>
      </c>
      <c r="J167" s="46">
        <v>1.0868806380845399</v>
      </c>
      <c r="K167" s="43">
        <f t="shared" si="6"/>
        <v>2.0521031034128172</v>
      </c>
      <c r="L167" s="43">
        <f t="shared" si="7"/>
        <v>5.5</v>
      </c>
      <c r="M167" s="43">
        <f t="shared" si="8"/>
        <v>1</v>
      </c>
    </row>
    <row r="168" spans="1:13">
      <c r="A168" s="44">
        <v>8140</v>
      </c>
      <c r="B168" s="44" t="s">
        <v>29</v>
      </c>
      <c r="C168" s="44" t="s">
        <v>21</v>
      </c>
      <c r="D168" s="45">
        <v>0.22</v>
      </c>
      <c r="E168" s="45">
        <v>50.8</v>
      </c>
      <c r="F168" s="45">
        <v>0</v>
      </c>
      <c r="G168" s="45">
        <v>0.98599999999999999</v>
      </c>
      <c r="H168" s="45">
        <v>0.14299999999999999</v>
      </c>
      <c r="I168" s="45">
        <v>0.44600000000000001</v>
      </c>
      <c r="J168" s="46">
        <v>0.73565549017008203</v>
      </c>
      <c r="K168" s="43">
        <f t="shared" si="6"/>
        <v>1.3889666091404596</v>
      </c>
      <c r="L168" s="43">
        <f t="shared" si="7"/>
        <v>3.7</v>
      </c>
      <c r="M168" s="43">
        <f t="shared" si="8"/>
        <v>0.7</v>
      </c>
    </row>
    <row r="169" spans="1:13">
      <c r="A169" s="44">
        <v>1310</v>
      </c>
      <c r="B169" s="44" t="s">
        <v>29</v>
      </c>
      <c r="C169" s="44" t="s">
        <v>21</v>
      </c>
      <c r="D169" s="45">
        <v>0.22</v>
      </c>
      <c r="E169" s="45">
        <v>50.8</v>
      </c>
      <c r="F169" s="45">
        <v>0</v>
      </c>
      <c r="G169" s="45">
        <v>1.2450000000000001</v>
      </c>
      <c r="H169" s="45">
        <v>0.21299999999999999</v>
      </c>
      <c r="I169" s="45">
        <v>0.39300000000000002</v>
      </c>
      <c r="J169" s="46">
        <v>1.11329971887692E-2</v>
      </c>
      <c r="K169" s="43">
        <f t="shared" si="6"/>
        <v>1.852196742295532E-2</v>
      </c>
      <c r="L169" s="43">
        <f t="shared" si="7"/>
        <v>0.1</v>
      </c>
      <c r="M169" s="43">
        <f t="shared" si="8"/>
        <v>0</v>
      </c>
    </row>
    <row r="170" spans="1:13">
      <c r="A170" s="44">
        <v>1310</v>
      </c>
      <c r="B170" s="44" t="s">
        <v>29</v>
      </c>
      <c r="C170" s="44" t="s">
        <v>21</v>
      </c>
      <c r="D170" s="45">
        <v>0.22</v>
      </c>
      <c r="E170" s="45">
        <v>50.8</v>
      </c>
      <c r="F170" s="45">
        <v>0</v>
      </c>
      <c r="G170" s="45">
        <v>1.2450000000000001</v>
      </c>
      <c r="H170" s="45">
        <v>0.21299999999999999</v>
      </c>
      <c r="I170" s="45">
        <v>0.39300000000000002</v>
      </c>
      <c r="J170" s="46">
        <v>12.355011580199999</v>
      </c>
      <c r="K170" s="43">
        <f t="shared" si="6"/>
        <v>20.555032765978741</v>
      </c>
      <c r="L170" s="43">
        <f t="shared" si="7"/>
        <v>69.599999999999994</v>
      </c>
      <c r="M170" s="43">
        <f t="shared" si="8"/>
        <v>14.6</v>
      </c>
    </row>
    <row r="171" spans="1:13">
      <c r="A171" s="44">
        <v>1310</v>
      </c>
      <c r="B171" s="44" t="s">
        <v>29</v>
      </c>
      <c r="C171" s="44" t="s">
        <v>21</v>
      </c>
      <c r="D171" s="45">
        <v>0.22</v>
      </c>
      <c r="E171" s="45">
        <v>50.8</v>
      </c>
      <c r="F171" s="45">
        <v>0</v>
      </c>
      <c r="G171" s="45">
        <v>1.2450000000000001</v>
      </c>
      <c r="H171" s="45">
        <v>0.21299999999999999</v>
      </c>
      <c r="I171" s="45">
        <v>0.39300000000000002</v>
      </c>
      <c r="J171" s="46">
        <v>0.63077585327303898</v>
      </c>
      <c r="K171" s="43">
        <f t="shared" si="6"/>
        <v>1.0494217870903551</v>
      </c>
      <c r="L171" s="43">
        <f t="shared" si="7"/>
        <v>3.6</v>
      </c>
      <c r="M171" s="43">
        <f t="shared" si="8"/>
        <v>0.7</v>
      </c>
    </row>
    <row r="172" spans="1:13">
      <c r="A172" s="44">
        <v>1400</v>
      </c>
      <c r="B172" s="44" t="s">
        <v>29</v>
      </c>
      <c r="C172" s="44" t="s">
        <v>21</v>
      </c>
      <c r="D172" s="45">
        <v>0.22</v>
      </c>
      <c r="E172" s="45">
        <v>50.8</v>
      </c>
      <c r="F172" s="45">
        <v>0</v>
      </c>
      <c r="G172" s="45">
        <v>0.70899999999999996</v>
      </c>
      <c r="H172" s="45">
        <v>0.11700000000000001</v>
      </c>
      <c r="I172" s="45">
        <v>0.43099999999999999</v>
      </c>
      <c r="J172" s="46">
        <v>4.9332949850244203</v>
      </c>
      <c r="K172" s="43">
        <f t="shared" si="6"/>
        <v>9.0011255865093904</v>
      </c>
      <c r="L172" s="43">
        <f t="shared" si="7"/>
        <v>17.399999999999999</v>
      </c>
      <c r="M172" s="43">
        <f t="shared" si="8"/>
        <v>4</v>
      </c>
    </row>
    <row r="173" spans="1:13">
      <c r="A173" s="44">
        <v>1400</v>
      </c>
      <c r="B173" s="44" t="s">
        <v>29</v>
      </c>
      <c r="C173" s="44" t="s">
        <v>19</v>
      </c>
      <c r="D173" s="45">
        <v>0.22</v>
      </c>
      <c r="E173" s="45">
        <v>50.8</v>
      </c>
      <c r="F173" s="45">
        <v>0</v>
      </c>
      <c r="G173" s="45">
        <v>0.70899999999999996</v>
      </c>
      <c r="H173" s="45">
        <v>0.11700000000000001</v>
      </c>
      <c r="I173" s="45">
        <v>0.43099999999999999</v>
      </c>
      <c r="J173" s="46">
        <v>0.89659421413823503</v>
      </c>
      <c r="K173" s="43">
        <f t="shared" si="6"/>
        <v>1.6358959166428191</v>
      </c>
      <c r="L173" s="43">
        <f t="shared" si="7"/>
        <v>3.2</v>
      </c>
      <c r="M173" s="43">
        <f t="shared" si="8"/>
        <v>0.7</v>
      </c>
    </row>
    <row r="174" spans="1:13">
      <c r="A174" s="44">
        <v>1411</v>
      </c>
      <c r="B174" s="44" t="s">
        <v>29</v>
      </c>
      <c r="C174" s="44" t="s">
        <v>21</v>
      </c>
      <c r="D174" s="45">
        <v>0.22</v>
      </c>
      <c r="E174" s="45">
        <v>50.8</v>
      </c>
      <c r="F174" s="45">
        <v>0</v>
      </c>
      <c r="G174" s="45">
        <v>1.4430000000000001</v>
      </c>
      <c r="H174" s="45">
        <v>0.22500000000000001</v>
      </c>
      <c r="I174" s="45">
        <v>0.43099999999999999</v>
      </c>
      <c r="J174" s="46">
        <v>9.9151226953367892</v>
      </c>
      <c r="K174" s="43">
        <f t="shared" si="6"/>
        <v>18.090802365821663</v>
      </c>
      <c r="L174" s="43">
        <f t="shared" si="7"/>
        <v>71</v>
      </c>
      <c r="M174" s="43">
        <f t="shared" si="8"/>
        <v>13.3</v>
      </c>
    </row>
    <row r="175" spans="1:13">
      <c r="A175" s="44">
        <v>1411</v>
      </c>
      <c r="B175" s="44" t="s">
        <v>29</v>
      </c>
      <c r="C175" s="44" t="s">
        <v>19</v>
      </c>
      <c r="D175" s="45">
        <v>0.22</v>
      </c>
      <c r="E175" s="45">
        <v>50.8</v>
      </c>
      <c r="F175" s="45">
        <v>0</v>
      </c>
      <c r="G175" s="45">
        <v>1.4430000000000001</v>
      </c>
      <c r="H175" s="45">
        <v>0.22500000000000001</v>
      </c>
      <c r="I175" s="45">
        <v>0.43099999999999999</v>
      </c>
      <c r="J175" s="46">
        <v>0.59955971588039103</v>
      </c>
      <c r="K175" s="43">
        <f t="shared" si="6"/>
        <v>1.0939366722714989</v>
      </c>
      <c r="L175" s="43">
        <f t="shared" si="7"/>
        <v>4.3</v>
      </c>
      <c r="M175" s="43">
        <f t="shared" si="8"/>
        <v>0.8</v>
      </c>
    </row>
    <row r="176" spans="1:13">
      <c r="A176" s="44">
        <v>1411</v>
      </c>
      <c r="B176" s="44" t="s">
        <v>29</v>
      </c>
      <c r="C176" s="44" t="s">
        <v>21</v>
      </c>
      <c r="D176" s="45">
        <v>0.22</v>
      </c>
      <c r="E176" s="45">
        <v>50.8</v>
      </c>
      <c r="F176" s="45">
        <v>0</v>
      </c>
      <c r="G176" s="45">
        <v>1.4430000000000001</v>
      </c>
      <c r="H176" s="45">
        <v>0.22500000000000001</v>
      </c>
      <c r="I176" s="45">
        <v>0.43099999999999999</v>
      </c>
      <c r="J176" s="46">
        <v>10.753650990900001</v>
      </c>
      <c r="K176" s="43">
        <f t="shared" si="6"/>
        <v>19.62075314296311</v>
      </c>
      <c r="L176" s="43">
        <f t="shared" si="7"/>
        <v>77</v>
      </c>
      <c r="M176" s="43">
        <f t="shared" si="8"/>
        <v>14.4</v>
      </c>
    </row>
    <row r="177" spans="1:13">
      <c r="A177" s="44">
        <v>1290</v>
      </c>
      <c r="B177" s="44" t="s">
        <v>29</v>
      </c>
      <c r="C177" s="44" t="s">
        <v>21</v>
      </c>
      <c r="D177" s="45">
        <v>0.22</v>
      </c>
      <c r="E177" s="45">
        <v>50.8</v>
      </c>
      <c r="F177" s="45">
        <v>0</v>
      </c>
      <c r="G177" s="45">
        <v>1.2450000000000001</v>
      </c>
      <c r="H177" s="45">
        <v>0.21299999999999999</v>
      </c>
      <c r="I177" s="45">
        <v>0.34100000000000003</v>
      </c>
      <c r="J177" s="46">
        <v>5.98872109974163</v>
      </c>
      <c r="K177" s="43">
        <f t="shared" si="6"/>
        <v>8.6451181555503585</v>
      </c>
      <c r="L177" s="43">
        <f t="shared" si="7"/>
        <v>29.3</v>
      </c>
      <c r="M177" s="43">
        <f t="shared" si="8"/>
        <v>6.3</v>
      </c>
    </row>
    <row r="178" spans="1:13">
      <c r="A178" s="44">
        <v>1290</v>
      </c>
      <c r="B178" s="44" t="s">
        <v>29</v>
      </c>
      <c r="C178" s="44" t="s">
        <v>20</v>
      </c>
      <c r="D178" s="45">
        <v>0.22</v>
      </c>
      <c r="E178" s="45">
        <v>50.8</v>
      </c>
      <c r="F178" s="45">
        <v>0</v>
      </c>
      <c r="G178" s="45">
        <v>1.2450000000000001</v>
      </c>
      <c r="H178" s="45">
        <v>0.21299999999999999</v>
      </c>
      <c r="I178" s="45">
        <v>0.34100000000000003</v>
      </c>
      <c r="J178" s="46">
        <v>0.48264130526740201</v>
      </c>
      <c r="K178" s="43">
        <f t="shared" si="6"/>
        <v>0.69672490024051259</v>
      </c>
      <c r="L178" s="43">
        <f t="shared" si="7"/>
        <v>2.4</v>
      </c>
      <c r="M178" s="43">
        <f t="shared" si="8"/>
        <v>0.5</v>
      </c>
    </row>
    <row r="179" spans="1:13">
      <c r="A179" s="44">
        <v>1210</v>
      </c>
      <c r="B179" s="44" t="s">
        <v>23</v>
      </c>
      <c r="C179" s="44" t="s">
        <v>19</v>
      </c>
      <c r="D179" s="45">
        <v>0.8</v>
      </c>
      <c r="E179" s="45">
        <v>49.9</v>
      </c>
      <c r="F179" s="45">
        <v>0</v>
      </c>
      <c r="G179" s="45">
        <v>1.2450000000000001</v>
      </c>
      <c r="H179" s="45">
        <v>0.21299999999999999</v>
      </c>
      <c r="I179" s="45">
        <v>0.28799999999999998</v>
      </c>
      <c r="J179" s="46">
        <v>8.5408150561487092E-3</v>
      </c>
      <c r="K179" s="43">
        <f t="shared" si="6"/>
        <v>1.0228480111243693E-2</v>
      </c>
      <c r="L179" s="43">
        <f t="shared" si="7"/>
        <v>0</v>
      </c>
      <c r="M179" s="43">
        <f t="shared" si="8"/>
        <v>0</v>
      </c>
    </row>
    <row r="180" spans="1:13">
      <c r="A180" s="44">
        <v>1210</v>
      </c>
      <c r="B180" s="44" t="s">
        <v>23</v>
      </c>
      <c r="C180" s="44" t="s">
        <v>21</v>
      </c>
      <c r="D180" s="45">
        <v>0.8</v>
      </c>
      <c r="E180" s="45">
        <v>49.9</v>
      </c>
      <c r="F180" s="45">
        <v>0</v>
      </c>
      <c r="G180" s="45">
        <v>1.2450000000000001</v>
      </c>
      <c r="H180" s="45">
        <v>0.21299999999999999</v>
      </c>
      <c r="I180" s="45">
        <v>0.28799999999999998</v>
      </c>
      <c r="J180" s="46">
        <v>0.11631688653184601</v>
      </c>
      <c r="K180" s="43">
        <f t="shared" si="6"/>
        <v>0.13930110331053877</v>
      </c>
      <c r="L180" s="43">
        <f t="shared" si="7"/>
        <v>0.5</v>
      </c>
      <c r="M180" s="43">
        <f t="shared" si="8"/>
        <v>0.2</v>
      </c>
    </row>
    <row r="181" spans="1:13">
      <c r="A181" s="44">
        <v>1210</v>
      </c>
      <c r="B181" s="44" t="s">
        <v>23</v>
      </c>
      <c r="C181" s="44" t="s">
        <v>21</v>
      </c>
      <c r="D181" s="45">
        <v>0.8</v>
      </c>
      <c r="E181" s="45">
        <v>49.9</v>
      </c>
      <c r="F181" s="45">
        <v>0</v>
      </c>
      <c r="G181" s="45">
        <v>1.2450000000000001</v>
      </c>
      <c r="H181" s="45">
        <v>0.21299999999999999</v>
      </c>
      <c r="I181" s="45">
        <v>0.28799999999999998</v>
      </c>
      <c r="J181" s="46">
        <v>2.3310811371262102E-2</v>
      </c>
      <c r="K181" s="43">
        <f t="shared" si="6"/>
        <v>2.791702769822349E-2</v>
      </c>
      <c r="L181" s="43">
        <f t="shared" si="7"/>
        <v>0.1</v>
      </c>
      <c r="M181" s="43">
        <f t="shared" si="8"/>
        <v>0</v>
      </c>
    </row>
    <row r="182" spans="1:13">
      <c r="A182" s="44">
        <v>1210</v>
      </c>
      <c r="B182" s="44" t="s">
        <v>23</v>
      </c>
      <c r="C182" s="44" t="s">
        <v>21</v>
      </c>
      <c r="D182" s="45">
        <v>0.8</v>
      </c>
      <c r="E182" s="45">
        <v>49.9</v>
      </c>
      <c r="F182" s="45">
        <v>0</v>
      </c>
      <c r="G182" s="45">
        <v>1.2450000000000001</v>
      </c>
      <c r="H182" s="45">
        <v>0.21299999999999999</v>
      </c>
      <c r="I182" s="45">
        <v>0.28799999999999998</v>
      </c>
      <c r="J182" s="46">
        <v>2.8386777060443898E-2</v>
      </c>
      <c r="K182" s="43">
        <f t="shared" si="6"/>
        <v>3.399600420758761E-2</v>
      </c>
      <c r="L182" s="43">
        <f t="shared" si="7"/>
        <v>0.1</v>
      </c>
      <c r="M182" s="43">
        <f t="shared" si="8"/>
        <v>0</v>
      </c>
    </row>
    <row r="183" spans="1:13">
      <c r="A183" s="44">
        <v>1210</v>
      </c>
      <c r="B183" s="44" t="s">
        <v>23</v>
      </c>
      <c r="C183" s="44" t="s">
        <v>21</v>
      </c>
      <c r="D183" s="45">
        <v>0.8</v>
      </c>
      <c r="E183" s="45">
        <v>49.9</v>
      </c>
      <c r="F183" s="45">
        <v>0</v>
      </c>
      <c r="G183" s="45">
        <v>1.2450000000000001</v>
      </c>
      <c r="H183" s="45">
        <v>0.21299999999999999</v>
      </c>
      <c r="I183" s="45">
        <v>0.28799999999999998</v>
      </c>
      <c r="J183" s="46">
        <v>0.35411147826005901</v>
      </c>
      <c r="K183" s="43">
        <f t="shared" si="6"/>
        <v>0.42408390636424659</v>
      </c>
      <c r="L183" s="43">
        <f t="shared" si="7"/>
        <v>1.4</v>
      </c>
      <c r="M183" s="43">
        <f t="shared" si="8"/>
        <v>0.5</v>
      </c>
    </row>
    <row r="184" spans="1:13">
      <c r="A184" s="44">
        <v>1210</v>
      </c>
      <c r="B184" s="44" t="s">
        <v>23</v>
      </c>
      <c r="C184" s="44" t="s">
        <v>21</v>
      </c>
      <c r="D184" s="45">
        <v>0.8</v>
      </c>
      <c r="E184" s="45">
        <v>49.9</v>
      </c>
      <c r="F184" s="45">
        <v>0</v>
      </c>
      <c r="G184" s="45">
        <v>1.2450000000000001</v>
      </c>
      <c r="H184" s="45">
        <v>0.21299999999999999</v>
      </c>
      <c r="I184" s="45">
        <v>0.28799999999999998</v>
      </c>
      <c r="J184" s="46">
        <v>1.4865440100610999E-2</v>
      </c>
      <c r="K184" s="43">
        <f t="shared" si="6"/>
        <v>1.7802851064491729E-2</v>
      </c>
      <c r="L184" s="43">
        <f t="shared" si="7"/>
        <v>0.1</v>
      </c>
      <c r="M184" s="43">
        <f t="shared" si="8"/>
        <v>0</v>
      </c>
    </row>
    <row r="185" spans="1:13">
      <c r="A185" s="44">
        <v>1210</v>
      </c>
      <c r="B185" s="44" t="s">
        <v>29</v>
      </c>
      <c r="C185" s="44" t="s">
        <v>19</v>
      </c>
      <c r="D185" s="45">
        <v>0.22</v>
      </c>
      <c r="E185" s="45">
        <v>50.8</v>
      </c>
      <c r="F185" s="45">
        <v>0</v>
      </c>
      <c r="G185" s="45">
        <v>1.2450000000000001</v>
      </c>
      <c r="H185" s="45">
        <v>0.21299999999999999</v>
      </c>
      <c r="I185" s="45">
        <v>0.28799999999999998</v>
      </c>
      <c r="J185" s="46">
        <v>7.22936724465785E-3</v>
      </c>
      <c r="K185" s="43">
        <f t="shared" si="6"/>
        <v>8.8140445446868495E-3</v>
      </c>
      <c r="L185" s="43">
        <f t="shared" si="7"/>
        <v>0</v>
      </c>
      <c r="M185" s="43">
        <f t="shared" si="8"/>
        <v>0</v>
      </c>
    </row>
    <row r="186" spans="1:13">
      <c r="A186" s="44">
        <v>1210</v>
      </c>
      <c r="B186" s="44" t="s">
        <v>29</v>
      </c>
      <c r="C186" s="44" t="s">
        <v>21</v>
      </c>
      <c r="D186" s="45">
        <v>0.22</v>
      </c>
      <c r="E186" s="45">
        <v>50.8</v>
      </c>
      <c r="F186" s="45">
        <v>0</v>
      </c>
      <c r="G186" s="45">
        <v>1.2450000000000001</v>
      </c>
      <c r="H186" s="45">
        <v>0.21299999999999999</v>
      </c>
      <c r="I186" s="45">
        <v>0.28799999999999998</v>
      </c>
      <c r="J186" s="46">
        <v>1.8789185220648901E-3</v>
      </c>
      <c r="K186" s="43">
        <f t="shared" si="6"/>
        <v>2.2907774621015137E-3</v>
      </c>
      <c r="L186" s="43">
        <f t="shared" si="7"/>
        <v>0</v>
      </c>
      <c r="M186" s="43">
        <f t="shared" si="8"/>
        <v>0</v>
      </c>
    </row>
    <row r="187" spans="1:13">
      <c r="A187" s="44">
        <v>1400</v>
      </c>
      <c r="B187" s="44" t="s">
        <v>29</v>
      </c>
      <c r="C187" s="44" t="s">
        <v>19</v>
      </c>
      <c r="D187" s="45">
        <v>0.22</v>
      </c>
      <c r="E187" s="45">
        <v>50.8</v>
      </c>
      <c r="F187" s="45">
        <v>0</v>
      </c>
      <c r="G187" s="45">
        <v>0.70899999999999996</v>
      </c>
      <c r="H187" s="45">
        <v>0.11700000000000001</v>
      </c>
      <c r="I187" s="45">
        <v>0.43099999999999999</v>
      </c>
      <c r="J187" s="46">
        <v>0.305755201977016</v>
      </c>
      <c r="K187" s="43">
        <f t="shared" si="6"/>
        <v>0.55787074968719752</v>
      </c>
      <c r="L187" s="43">
        <f t="shared" si="7"/>
        <v>1.1000000000000001</v>
      </c>
      <c r="M187" s="43">
        <f t="shared" si="8"/>
        <v>0.2</v>
      </c>
    </row>
    <row r="188" spans="1:13">
      <c r="A188" s="44">
        <v>1400</v>
      </c>
      <c r="B188" s="44" t="s">
        <v>29</v>
      </c>
      <c r="C188" s="44" t="s">
        <v>19</v>
      </c>
      <c r="D188" s="45">
        <v>0.22</v>
      </c>
      <c r="E188" s="45">
        <v>50.8</v>
      </c>
      <c r="F188" s="45">
        <v>0</v>
      </c>
      <c r="G188" s="45">
        <v>0.70899999999999996</v>
      </c>
      <c r="H188" s="45">
        <v>0.11700000000000001</v>
      </c>
      <c r="I188" s="45">
        <v>0.43099999999999999</v>
      </c>
      <c r="J188" s="46">
        <v>3.2893720335930001</v>
      </c>
      <c r="K188" s="43">
        <f t="shared" si="6"/>
        <v>6.0016785667593346</v>
      </c>
      <c r="L188" s="43">
        <f t="shared" si="7"/>
        <v>11.6</v>
      </c>
      <c r="M188" s="43">
        <f t="shared" si="8"/>
        <v>2.6</v>
      </c>
    </row>
    <row r="189" spans="1:13">
      <c r="A189" s="44">
        <v>1400</v>
      </c>
      <c r="B189" s="44" t="s">
        <v>29</v>
      </c>
      <c r="C189" s="44" t="s">
        <v>18</v>
      </c>
      <c r="D189" s="45">
        <v>0.22</v>
      </c>
      <c r="E189" s="45">
        <v>50.8</v>
      </c>
      <c r="F189" s="45">
        <v>0</v>
      </c>
      <c r="G189" s="45">
        <v>0.70899999999999996</v>
      </c>
      <c r="H189" s="45">
        <v>0.11700000000000001</v>
      </c>
      <c r="I189" s="45">
        <v>0.43099999999999999</v>
      </c>
      <c r="J189" s="46">
        <v>1.14749639574498</v>
      </c>
      <c r="K189" s="43">
        <f t="shared" si="6"/>
        <v>2.0936836737964324</v>
      </c>
      <c r="L189" s="43">
        <f t="shared" si="7"/>
        <v>4</v>
      </c>
      <c r="M189" s="43">
        <f t="shared" si="8"/>
        <v>0.9</v>
      </c>
    </row>
    <row r="190" spans="1:13">
      <c r="A190" s="44">
        <v>1400</v>
      </c>
      <c r="B190" s="44" t="s">
        <v>29</v>
      </c>
      <c r="C190" s="44" t="s">
        <v>19</v>
      </c>
      <c r="D190" s="45">
        <v>0.22</v>
      </c>
      <c r="E190" s="45">
        <v>50.8</v>
      </c>
      <c r="F190" s="45">
        <v>0</v>
      </c>
      <c r="G190" s="45">
        <v>0.70899999999999996</v>
      </c>
      <c r="H190" s="45">
        <v>0.11700000000000001</v>
      </c>
      <c r="I190" s="45">
        <v>0.43099999999999999</v>
      </c>
      <c r="J190" s="46">
        <v>1.0159262819729</v>
      </c>
      <c r="K190" s="43">
        <f t="shared" si="6"/>
        <v>1.8536252298783544</v>
      </c>
      <c r="L190" s="43">
        <f t="shared" si="7"/>
        <v>3.6</v>
      </c>
      <c r="M190" s="43">
        <f t="shared" si="8"/>
        <v>0.8</v>
      </c>
    </row>
    <row r="191" spans="1:13">
      <c r="A191" s="44">
        <v>1400</v>
      </c>
      <c r="B191" s="44" t="s">
        <v>29</v>
      </c>
      <c r="C191" s="44" t="s">
        <v>21</v>
      </c>
      <c r="D191" s="45">
        <v>0.22</v>
      </c>
      <c r="E191" s="45">
        <v>50.8</v>
      </c>
      <c r="F191" s="45">
        <v>0</v>
      </c>
      <c r="G191" s="45">
        <v>0.70899999999999996</v>
      </c>
      <c r="H191" s="45">
        <v>0.11700000000000001</v>
      </c>
      <c r="I191" s="45">
        <v>0.43099999999999999</v>
      </c>
      <c r="J191" s="46">
        <v>10.636577834400001</v>
      </c>
      <c r="K191" s="43">
        <f t="shared" si="6"/>
        <v>19.407145364051761</v>
      </c>
      <c r="L191" s="43">
        <f t="shared" si="7"/>
        <v>37.4</v>
      </c>
      <c r="M191" s="43">
        <f t="shared" si="8"/>
        <v>8.5</v>
      </c>
    </row>
    <row r="192" spans="1:13">
      <c r="A192" s="44">
        <v>1400</v>
      </c>
      <c r="B192" s="44" t="s">
        <v>29</v>
      </c>
      <c r="C192" s="44" t="s">
        <v>21</v>
      </c>
      <c r="D192" s="45">
        <v>0.22</v>
      </c>
      <c r="E192" s="45">
        <v>50.8</v>
      </c>
      <c r="F192" s="45">
        <v>0</v>
      </c>
      <c r="G192" s="45">
        <v>0.70899999999999996</v>
      </c>
      <c r="H192" s="45">
        <v>0.11700000000000001</v>
      </c>
      <c r="I192" s="45">
        <v>0.43099999999999999</v>
      </c>
      <c r="J192" s="46">
        <v>2.32354373706483</v>
      </c>
      <c r="K192" s="43">
        <f t="shared" si="6"/>
        <v>4.2394604511905865</v>
      </c>
      <c r="L192" s="43">
        <f t="shared" si="7"/>
        <v>8.1999999999999993</v>
      </c>
      <c r="M192" s="43">
        <f t="shared" si="8"/>
        <v>1.9</v>
      </c>
    </row>
    <row r="193" spans="1:13">
      <c r="A193" s="44">
        <v>1400</v>
      </c>
      <c r="B193" s="44" t="s">
        <v>29</v>
      </c>
      <c r="C193" s="44" t="s">
        <v>19</v>
      </c>
      <c r="D193" s="45">
        <v>0.22</v>
      </c>
      <c r="E193" s="45">
        <v>50.8</v>
      </c>
      <c r="F193" s="45">
        <v>0</v>
      </c>
      <c r="G193" s="45">
        <v>0.70899999999999996</v>
      </c>
      <c r="H193" s="45">
        <v>0.11700000000000001</v>
      </c>
      <c r="I193" s="45">
        <v>0.43099999999999999</v>
      </c>
      <c r="J193" s="46">
        <v>0.77816412850679395</v>
      </c>
      <c r="K193" s="43">
        <f t="shared" si="6"/>
        <v>1.4198123300692125</v>
      </c>
      <c r="L193" s="43">
        <f t="shared" si="7"/>
        <v>2.7</v>
      </c>
      <c r="M193" s="43">
        <f t="shared" si="8"/>
        <v>0.6</v>
      </c>
    </row>
    <row r="194" spans="1:13">
      <c r="A194" s="44">
        <v>1390</v>
      </c>
      <c r="B194" s="44" t="s">
        <v>29</v>
      </c>
      <c r="C194" s="44" t="s">
        <v>21</v>
      </c>
      <c r="D194" s="45">
        <v>0.22</v>
      </c>
      <c r="E194" s="45">
        <v>50.8</v>
      </c>
      <c r="F194" s="45">
        <v>0</v>
      </c>
      <c r="G194" s="45">
        <v>1.395</v>
      </c>
      <c r="H194" s="45">
        <v>0.33900000000000002</v>
      </c>
      <c r="I194" s="45">
        <v>0.39300000000000002</v>
      </c>
      <c r="J194" s="46">
        <v>1.2268797621677801</v>
      </c>
      <c r="K194" s="43">
        <f t="shared" si="6"/>
        <v>2.0411598603185359</v>
      </c>
      <c r="L194" s="43">
        <f t="shared" si="7"/>
        <v>7.7</v>
      </c>
      <c r="M194" s="43">
        <f t="shared" si="8"/>
        <v>2.2000000000000002</v>
      </c>
    </row>
    <row r="195" spans="1:13">
      <c r="A195" s="44">
        <v>1390</v>
      </c>
      <c r="B195" s="44" t="s">
        <v>29</v>
      </c>
      <c r="C195" s="44" t="s">
        <v>18</v>
      </c>
      <c r="D195" s="45">
        <v>0.22</v>
      </c>
      <c r="E195" s="45">
        <v>50.8</v>
      </c>
      <c r="F195" s="45">
        <v>0</v>
      </c>
      <c r="G195" s="45">
        <v>1.395</v>
      </c>
      <c r="H195" s="45">
        <v>0.33900000000000002</v>
      </c>
      <c r="I195" s="45">
        <v>0.39300000000000002</v>
      </c>
      <c r="J195" s="46">
        <v>2.49843531673694</v>
      </c>
      <c r="K195" s="43">
        <f t="shared" ref="K195:K258" si="9">(E195*I195*J195/12)+(F195*J195)</f>
        <v>4.1566468364552476</v>
      </c>
      <c r="L195" s="43">
        <f t="shared" ref="L195:L258" si="10">ROUND(2.721*G195*K195,1)</f>
        <v>15.8</v>
      </c>
      <c r="M195" s="43">
        <f t="shared" ref="M195:M258" si="11">ROUND((2.721*H195*K195)+(D195*J195),1)</f>
        <v>4.4000000000000004</v>
      </c>
    </row>
    <row r="196" spans="1:13">
      <c r="A196" s="44">
        <v>1550</v>
      </c>
      <c r="B196" s="44" t="s">
        <v>24</v>
      </c>
      <c r="C196" s="44" t="s">
        <v>21</v>
      </c>
      <c r="D196" s="45">
        <v>0.63</v>
      </c>
      <c r="E196" s="45">
        <v>53.6</v>
      </c>
      <c r="F196" s="45">
        <v>0.66</v>
      </c>
      <c r="G196" s="45">
        <v>0.72099999999999997</v>
      </c>
      <c r="H196" s="45">
        <v>0.17</v>
      </c>
      <c r="I196" s="45">
        <v>0.34100000000000003</v>
      </c>
      <c r="J196" s="46">
        <v>0.34134989164317198</v>
      </c>
      <c r="K196" s="43">
        <f t="shared" si="9"/>
        <v>0.7452123267759303</v>
      </c>
      <c r="L196" s="43">
        <f t="shared" si="10"/>
        <v>1.5</v>
      </c>
      <c r="M196" s="43">
        <f t="shared" si="11"/>
        <v>0.6</v>
      </c>
    </row>
    <row r="197" spans="1:13">
      <c r="A197" s="44">
        <v>1330</v>
      </c>
      <c r="B197" s="44" t="s">
        <v>29</v>
      </c>
      <c r="C197" s="44" t="s">
        <v>19</v>
      </c>
      <c r="D197" s="45">
        <v>0.22</v>
      </c>
      <c r="E197" s="45">
        <v>50.8</v>
      </c>
      <c r="F197" s="45">
        <v>0</v>
      </c>
      <c r="G197" s="45">
        <v>1.395</v>
      </c>
      <c r="H197" s="45">
        <v>0.33900000000000002</v>
      </c>
      <c r="I197" s="45">
        <v>0.39300000000000002</v>
      </c>
      <c r="J197" s="46">
        <v>6.0542459819510697</v>
      </c>
      <c r="K197" s="43">
        <f t="shared" si="9"/>
        <v>10.072449040171994</v>
      </c>
      <c r="L197" s="43">
        <f t="shared" si="10"/>
        <v>38.200000000000003</v>
      </c>
      <c r="M197" s="43">
        <f t="shared" si="11"/>
        <v>10.6</v>
      </c>
    </row>
    <row r="198" spans="1:13">
      <c r="A198" s="44">
        <v>1330</v>
      </c>
      <c r="B198" s="44" t="s">
        <v>29</v>
      </c>
      <c r="C198" s="44" t="s">
        <v>21</v>
      </c>
      <c r="D198" s="45">
        <v>0.22</v>
      </c>
      <c r="E198" s="45">
        <v>50.8</v>
      </c>
      <c r="F198" s="45">
        <v>0</v>
      </c>
      <c r="G198" s="45">
        <v>1.395</v>
      </c>
      <c r="H198" s="45">
        <v>0.33900000000000002</v>
      </c>
      <c r="I198" s="45">
        <v>0.39300000000000002</v>
      </c>
      <c r="J198" s="46">
        <v>6.78343445131439</v>
      </c>
      <c r="K198" s="43">
        <f t="shared" si="9"/>
        <v>11.285599896651751</v>
      </c>
      <c r="L198" s="43">
        <f t="shared" si="10"/>
        <v>42.8</v>
      </c>
      <c r="M198" s="43">
        <f t="shared" si="11"/>
        <v>11.9</v>
      </c>
    </row>
    <row r="199" spans="1:13">
      <c r="A199" s="44">
        <v>1330</v>
      </c>
      <c r="B199" s="44" t="s">
        <v>29</v>
      </c>
      <c r="C199" s="44" t="s">
        <v>21</v>
      </c>
      <c r="D199" s="45">
        <v>0.22</v>
      </c>
      <c r="E199" s="45">
        <v>50.8</v>
      </c>
      <c r="F199" s="45">
        <v>0</v>
      </c>
      <c r="G199" s="45">
        <v>1.395</v>
      </c>
      <c r="H199" s="45">
        <v>0.33900000000000002</v>
      </c>
      <c r="I199" s="45">
        <v>0.39300000000000002</v>
      </c>
      <c r="J199" s="46">
        <v>0.29797125107135802</v>
      </c>
      <c r="K199" s="43">
        <f t="shared" si="9"/>
        <v>0.49573477040741837</v>
      </c>
      <c r="L199" s="43">
        <f t="shared" si="10"/>
        <v>1.9</v>
      </c>
      <c r="M199" s="43">
        <f t="shared" si="11"/>
        <v>0.5</v>
      </c>
    </row>
    <row r="200" spans="1:13">
      <c r="A200" s="44">
        <v>1820</v>
      </c>
      <c r="B200" s="44" t="s">
        <v>29</v>
      </c>
      <c r="C200" s="44" t="s">
        <v>21</v>
      </c>
      <c r="D200" s="45">
        <v>0.22</v>
      </c>
      <c r="E200" s="45">
        <v>50.8</v>
      </c>
      <c r="F200" s="45">
        <v>0</v>
      </c>
      <c r="G200" s="45">
        <v>2.0139999999999998</v>
      </c>
      <c r="H200" s="45">
        <v>0.28699999999999998</v>
      </c>
      <c r="I200" s="45">
        <v>0.28899999999999998</v>
      </c>
      <c r="J200" s="46">
        <v>0.67462048816668596</v>
      </c>
      <c r="K200" s="43">
        <f t="shared" si="9"/>
        <v>0.8253531925727291</v>
      </c>
      <c r="L200" s="43">
        <f t="shared" si="10"/>
        <v>4.5</v>
      </c>
      <c r="M200" s="43">
        <f t="shared" si="11"/>
        <v>0.8</v>
      </c>
    </row>
    <row r="201" spans="1:13">
      <c r="A201" s="44">
        <v>1820</v>
      </c>
      <c r="B201" s="44" t="s">
        <v>29</v>
      </c>
      <c r="C201" s="44" t="s">
        <v>21</v>
      </c>
      <c r="D201" s="45">
        <v>0.22</v>
      </c>
      <c r="E201" s="45">
        <v>50.8</v>
      </c>
      <c r="F201" s="45">
        <v>0</v>
      </c>
      <c r="G201" s="45">
        <v>2.0139999999999998</v>
      </c>
      <c r="H201" s="45">
        <v>0.28699999999999998</v>
      </c>
      <c r="I201" s="45">
        <v>0.28899999999999998</v>
      </c>
      <c r="J201" s="46">
        <v>1.6996742743285199E-3</v>
      </c>
      <c r="K201" s="43">
        <f t="shared" si="9"/>
        <v>2.0794381630226551E-3</v>
      </c>
      <c r="L201" s="43">
        <f t="shared" si="10"/>
        <v>0</v>
      </c>
      <c r="M201" s="43">
        <f t="shared" si="11"/>
        <v>0</v>
      </c>
    </row>
    <row r="202" spans="1:13">
      <c r="A202" s="44">
        <v>1820</v>
      </c>
      <c r="B202" s="44" t="s">
        <v>29</v>
      </c>
      <c r="C202" s="44" t="s">
        <v>21</v>
      </c>
      <c r="D202" s="45">
        <v>0.22</v>
      </c>
      <c r="E202" s="45">
        <v>50.8</v>
      </c>
      <c r="F202" s="45">
        <v>0</v>
      </c>
      <c r="G202" s="45">
        <v>2.0139999999999998</v>
      </c>
      <c r="H202" s="45">
        <v>0.28699999999999998</v>
      </c>
      <c r="I202" s="45">
        <v>0.28899999999999998</v>
      </c>
      <c r="J202" s="46">
        <v>3.85473374273319</v>
      </c>
      <c r="K202" s="43">
        <f t="shared" si="9"/>
        <v>4.7160097519845419</v>
      </c>
      <c r="L202" s="43">
        <f t="shared" si="10"/>
        <v>25.8</v>
      </c>
      <c r="M202" s="43">
        <f t="shared" si="11"/>
        <v>4.5</v>
      </c>
    </row>
    <row r="203" spans="1:13">
      <c r="A203" s="44">
        <v>1820</v>
      </c>
      <c r="B203" s="44" t="s">
        <v>29</v>
      </c>
      <c r="C203" s="44" t="s">
        <v>17</v>
      </c>
      <c r="D203" s="45">
        <v>0.22</v>
      </c>
      <c r="E203" s="45">
        <v>50.8</v>
      </c>
      <c r="F203" s="45">
        <v>0</v>
      </c>
      <c r="G203" s="45">
        <v>2.0139999999999998</v>
      </c>
      <c r="H203" s="45">
        <v>0.28699999999999998</v>
      </c>
      <c r="I203" s="45">
        <v>0.28899999999999998</v>
      </c>
      <c r="J203" s="46">
        <v>0.45982858318563802</v>
      </c>
      <c r="K203" s="43">
        <f t="shared" si="9"/>
        <v>0.56256961628874902</v>
      </c>
      <c r="L203" s="43">
        <f t="shared" si="10"/>
        <v>3.1</v>
      </c>
      <c r="M203" s="43">
        <f t="shared" si="11"/>
        <v>0.5</v>
      </c>
    </row>
    <row r="204" spans="1:13">
      <c r="A204" s="44">
        <v>1820</v>
      </c>
      <c r="B204" s="44" t="s">
        <v>29</v>
      </c>
      <c r="C204" s="44" t="s">
        <v>21</v>
      </c>
      <c r="D204" s="45">
        <v>0.22</v>
      </c>
      <c r="E204" s="45">
        <v>50.8</v>
      </c>
      <c r="F204" s="45">
        <v>0</v>
      </c>
      <c r="G204" s="45">
        <v>2.0139999999999998</v>
      </c>
      <c r="H204" s="45">
        <v>0.28699999999999998</v>
      </c>
      <c r="I204" s="45">
        <v>0.28899999999999998</v>
      </c>
      <c r="J204" s="46">
        <v>5.9679712417642299E-2</v>
      </c>
      <c r="K204" s="43">
        <f t="shared" si="9"/>
        <v>7.3014149495490829E-2</v>
      </c>
      <c r="L204" s="43">
        <f t="shared" si="10"/>
        <v>0.4</v>
      </c>
      <c r="M204" s="43">
        <f t="shared" si="11"/>
        <v>0.1</v>
      </c>
    </row>
    <row r="205" spans="1:13">
      <c r="A205" s="44">
        <v>1411</v>
      </c>
      <c r="B205" s="44" t="s">
        <v>29</v>
      </c>
      <c r="C205" s="44" t="s">
        <v>21</v>
      </c>
      <c r="D205" s="45">
        <v>0.22</v>
      </c>
      <c r="E205" s="45">
        <v>50.8</v>
      </c>
      <c r="F205" s="45">
        <v>0</v>
      </c>
      <c r="G205" s="45">
        <v>1.4430000000000001</v>
      </c>
      <c r="H205" s="45">
        <v>0.22500000000000001</v>
      </c>
      <c r="I205" s="45">
        <v>0.43099999999999999</v>
      </c>
      <c r="J205" s="46">
        <v>0.64151583679683299</v>
      </c>
      <c r="K205" s="43">
        <f t="shared" si="9"/>
        <v>1.170488411958275</v>
      </c>
      <c r="L205" s="43">
        <f t="shared" si="10"/>
        <v>4.5999999999999996</v>
      </c>
      <c r="M205" s="43">
        <f t="shared" si="11"/>
        <v>0.9</v>
      </c>
    </row>
    <row r="206" spans="1:13">
      <c r="A206" s="44">
        <v>1411</v>
      </c>
      <c r="B206" s="44" t="s">
        <v>29</v>
      </c>
      <c r="C206" s="44" t="s">
        <v>19</v>
      </c>
      <c r="D206" s="45">
        <v>0.22</v>
      </c>
      <c r="E206" s="45">
        <v>50.8</v>
      </c>
      <c r="F206" s="45">
        <v>0</v>
      </c>
      <c r="G206" s="45">
        <v>1.4430000000000001</v>
      </c>
      <c r="H206" s="45">
        <v>0.22500000000000001</v>
      </c>
      <c r="I206" s="45">
        <v>0.43099999999999999</v>
      </c>
      <c r="J206" s="46">
        <v>1.40823468189636</v>
      </c>
      <c r="K206" s="43">
        <f t="shared" si="9"/>
        <v>2.5694180594320355</v>
      </c>
      <c r="L206" s="43">
        <f t="shared" si="10"/>
        <v>10.1</v>
      </c>
      <c r="M206" s="43">
        <f t="shared" si="11"/>
        <v>1.9</v>
      </c>
    </row>
    <row r="207" spans="1:13">
      <c r="A207" s="44">
        <v>1411</v>
      </c>
      <c r="B207" s="44" t="s">
        <v>29</v>
      </c>
      <c r="C207" s="44" t="s">
        <v>18</v>
      </c>
      <c r="D207" s="45">
        <v>0.22</v>
      </c>
      <c r="E207" s="45">
        <v>50.8</v>
      </c>
      <c r="F207" s="45">
        <v>0</v>
      </c>
      <c r="G207" s="45">
        <v>1.4430000000000001</v>
      </c>
      <c r="H207" s="45">
        <v>0.22500000000000001</v>
      </c>
      <c r="I207" s="45">
        <v>0.43099999999999999</v>
      </c>
      <c r="J207" s="46">
        <v>18.3547052632</v>
      </c>
      <c r="K207" s="43">
        <f t="shared" si="9"/>
        <v>33.489383399725945</v>
      </c>
      <c r="L207" s="43">
        <f t="shared" si="10"/>
        <v>131.5</v>
      </c>
      <c r="M207" s="43">
        <f t="shared" si="11"/>
        <v>24.5</v>
      </c>
    </row>
    <row r="208" spans="1:13">
      <c r="A208" s="44">
        <v>1411</v>
      </c>
      <c r="B208" s="44" t="s">
        <v>29</v>
      </c>
      <c r="C208" s="44" t="s">
        <v>21</v>
      </c>
      <c r="D208" s="45">
        <v>0.22</v>
      </c>
      <c r="E208" s="45">
        <v>50.8</v>
      </c>
      <c r="F208" s="45">
        <v>0</v>
      </c>
      <c r="G208" s="45">
        <v>1.4430000000000001</v>
      </c>
      <c r="H208" s="45">
        <v>0.22500000000000001</v>
      </c>
      <c r="I208" s="45">
        <v>0.43099999999999999</v>
      </c>
      <c r="J208" s="46">
        <v>12.2843654163</v>
      </c>
      <c r="K208" s="43">
        <f t="shared" si="9"/>
        <v>22.413643659733768</v>
      </c>
      <c r="L208" s="43">
        <f t="shared" si="10"/>
        <v>88</v>
      </c>
      <c r="M208" s="43">
        <f t="shared" si="11"/>
        <v>16.399999999999999</v>
      </c>
    </row>
    <row r="209" spans="1:13">
      <c r="A209" s="44">
        <v>1411</v>
      </c>
      <c r="B209" s="44" t="s">
        <v>29</v>
      </c>
      <c r="C209" s="44" t="s">
        <v>18</v>
      </c>
      <c r="D209" s="45">
        <v>0.22</v>
      </c>
      <c r="E209" s="45">
        <v>50.8</v>
      </c>
      <c r="F209" s="45">
        <v>0</v>
      </c>
      <c r="G209" s="45">
        <v>1.4430000000000001</v>
      </c>
      <c r="H209" s="45">
        <v>0.22500000000000001</v>
      </c>
      <c r="I209" s="45">
        <v>0.43099999999999999</v>
      </c>
      <c r="J209" s="46">
        <v>0.207222335645462</v>
      </c>
      <c r="K209" s="43">
        <f t="shared" si="9"/>
        <v>0.37809096620752181</v>
      </c>
      <c r="L209" s="43">
        <f t="shared" si="10"/>
        <v>1.5</v>
      </c>
      <c r="M209" s="43">
        <f t="shared" si="11"/>
        <v>0.3</v>
      </c>
    </row>
    <row r="210" spans="1:13">
      <c r="A210" s="44">
        <v>1411</v>
      </c>
      <c r="B210" s="44" t="s">
        <v>29</v>
      </c>
      <c r="C210" s="44" t="s">
        <v>19</v>
      </c>
      <c r="D210" s="45">
        <v>0.22</v>
      </c>
      <c r="E210" s="45">
        <v>50.8</v>
      </c>
      <c r="F210" s="45">
        <v>0</v>
      </c>
      <c r="G210" s="45">
        <v>1.4430000000000001</v>
      </c>
      <c r="H210" s="45">
        <v>0.22500000000000001</v>
      </c>
      <c r="I210" s="45">
        <v>0.43099999999999999</v>
      </c>
      <c r="J210" s="46">
        <v>1.4142138102283599</v>
      </c>
      <c r="K210" s="43">
        <f t="shared" si="9"/>
        <v>2.5803273776823246</v>
      </c>
      <c r="L210" s="43">
        <f t="shared" si="10"/>
        <v>10.1</v>
      </c>
      <c r="M210" s="43">
        <f t="shared" si="11"/>
        <v>1.9</v>
      </c>
    </row>
    <row r="211" spans="1:13">
      <c r="A211" s="44">
        <v>1290</v>
      </c>
      <c r="B211" s="44" t="s">
        <v>29</v>
      </c>
      <c r="C211" s="44" t="s">
        <v>17</v>
      </c>
      <c r="D211" s="45">
        <v>0.22</v>
      </c>
      <c r="E211" s="45">
        <v>50.8</v>
      </c>
      <c r="F211" s="45">
        <v>0</v>
      </c>
      <c r="G211" s="45">
        <v>1.2450000000000001</v>
      </c>
      <c r="H211" s="45">
        <v>0.21299999999999999</v>
      </c>
      <c r="I211" s="45">
        <v>0.34100000000000003</v>
      </c>
      <c r="J211" s="46">
        <v>1.33971999819875</v>
      </c>
      <c r="K211" s="43">
        <f t="shared" si="9"/>
        <v>1.9339751320664422</v>
      </c>
      <c r="L211" s="43">
        <f t="shared" si="10"/>
        <v>6.6</v>
      </c>
      <c r="M211" s="43">
        <f t="shared" si="11"/>
        <v>1.4</v>
      </c>
    </row>
    <row r="212" spans="1:13">
      <c r="A212" s="44">
        <v>1290</v>
      </c>
      <c r="B212" s="44" t="s">
        <v>29</v>
      </c>
      <c r="C212" s="44" t="s">
        <v>17</v>
      </c>
      <c r="D212" s="45">
        <v>0.22</v>
      </c>
      <c r="E212" s="45">
        <v>50.8</v>
      </c>
      <c r="F212" s="45">
        <v>0</v>
      </c>
      <c r="G212" s="45">
        <v>1.2450000000000001</v>
      </c>
      <c r="H212" s="45">
        <v>0.21299999999999999</v>
      </c>
      <c r="I212" s="45">
        <v>0.34100000000000003</v>
      </c>
      <c r="J212" s="46">
        <v>2.3007285153285801</v>
      </c>
      <c r="K212" s="43">
        <f t="shared" si="9"/>
        <v>3.3212549937778277</v>
      </c>
      <c r="L212" s="43">
        <f t="shared" si="10"/>
        <v>11.3</v>
      </c>
      <c r="M212" s="43">
        <f t="shared" si="11"/>
        <v>2.4</v>
      </c>
    </row>
    <row r="213" spans="1:13">
      <c r="A213" s="44">
        <v>1290</v>
      </c>
      <c r="B213" s="44" t="s">
        <v>29</v>
      </c>
      <c r="C213" s="44" t="s">
        <v>17</v>
      </c>
      <c r="D213" s="45">
        <v>0.22</v>
      </c>
      <c r="E213" s="45">
        <v>50.8</v>
      </c>
      <c r="F213" s="45">
        <v>0</v>
      </c>
      <c r="G213" s="45">
        <v>1.2450000000000001</v>
      </c>
      <c r="H213" s="45">
        <v>0.21299999999999999</v>
      </c>
      <c r="I213" s="45">
        <v>0.34100000000000003</v>
      </c>
      <c r="J213" s="46">
        <v>1.4373073659481499</v>
      </c>
      <c r="K213" s="43">
        <f t="shared" si="9"/>
        <v>2.0748490032372175</v>
      </c>
      <c r="L213" s="43">
        <f t="shared" si="10"/>
        <v>7</v>
      </c>
      <c r="M213" s="43">
        <f t="shared" si="11"/>
        <v>1.5</v>
      </c>
    </row>
    <row r="214" spans="1:13">
      <c r="A214" s="44">
        <v>1290</v>
      </c>
      <c r="B214" s="44" t="s">
        <v>29</v>
      </c>
      <c r="C214" s="44" t="s">
        <v>21</v>
      </c>
      <c r="D214" s="45">
        <v>0.22</v>
      </c>
      <c r="E214" s="45">
        <v>50.8</v>
      </c>
      <c r="F214" s="45">
        <v>0</v>
      </c>
      <c r="G214" s="45">
        <v>1.2450000000000001</v>
      </c>
      <c r="H214" s="45">
        <v>0.21299999999999999</v>
      </c>
      <c r="I214" s="45">
        <v>0.34100000000000003</v>
      </c>
      <c r="J214" s="46">
        <v>0.98902902149655803</v>
      </c>
      <c r="K214" s="43">
        <f t="shared" si="9"/>
        <v>1.4277293277983814</v>
      </c>
      <c r="L214" s="43">
        <f t="shared" si="10"/>
        <v>4.8</v>
      </c>
      <c r="M214" s="43">
        <f t="shared" si="11"/>
        <v>1</v>
      </c>
    </row>
    <row r="215" spans="1:13">
      <c r="A215" s="44">
        <v>1290</v>
      </c>
      <c r="B215" s="44" t="s">
        <v>29</v>
      </c>
      <c r="C215" s="44" t="s">
        <v>21</v>
      </c>
      <c r="D215" s="45">
        <v>0.22</v>
      </c>
      <c r="E215" s="45">
        <v>50.8</v>
      </c>
      <c r="F215" s="45">
        <v>0</v>
      </c>
      <c r="G215" s="45">
        <v>1.2450000000000001</v>
      </c>
      <c r="H215" s="45">
        <v>0.21299999999999999</v>
      </c>
      <c r="I215" s="45">
        <v>0.34100000000000003</v>
      </c>
      <c r="J215" s="46">
        <v>34.512022096800003</v>
      </c>
      <c r="K215" s="43">
        <f t="shared" si="9"/>
        <v>49.82040469820393</v>
      </c>
      <c r="L215" s="43">
        <f t="shared" si="10"/>
        <v>168.8</v>
      </c>
      <c r="M215" s="43">
        <f t="shared" si="11"/>
        <v>36.5</v>
      </c>
    </row>
    <row r="216" spans="1:13">
      <c r="A216" s="44">
        <v>1290</v>
      </c>
      <c r="B216" s="44" t="s">
        <v>29</v>
      </c>
      <c r="C216" s="44" t="s">
        <v>17</v>
      </c>
      <c r="D216" s="45">
        <v>0.22</v>
      </c>
      <c r="E216" s="45">
        <v>50.8</v>
      </c>
      <c r="F216" s="45">
        <v>0</v>
      </c>
      <c r="G216" s="45">
        <v>1.2450000000000001</v>
      </c>
      <c r="H216" s="45">
        <v>0.21299999999999999</v>
      </c>
      <c r="I216" s="45">
        <v>0.34100000000000003</v>
      </c>
      <c r="J216" s="46">
        <v>1.7058294214979901</v>
      </c>
      <c r="K216" s="43">
        <f t="shared" si="9"/>
        <v>2.4624784918937821</v>
      </c>
      <c r="L216" s="43">
        <f t="shared" si="10"/>
        <v>8.3000000000000007</v>
      </c>
      <c r="M216" s="43">
        <f t="shared" si="11"/>
        <v>1.8</v>
      </c>
    </row>
    <row r="217" spans="1:13">
      <c r="A217" s="44">
        <v>1290</v>
      </c>
      <c r="B217" s="44" t="s">
        <v>29</v>
      </c>
      <c r="C217" s="44" t="s">
        <v>21</v>
      </c>
      <c r="D217" s="45">
        <v>0.22</v>
      </c>
      <c r="E217" s="45">
        <v>50.8</v>
      </c>
      <c r="F217" s="45">
        <v>0</v>
      </c>
      <c r="G217" s="45">
        <v>1.2450000000000001</v>
      </c>
      <c r="H217" s="45">
        <v>0.21299999999999999</v>
      </c>
      <c r="I217" s="45">
        <v>0.34100000000000003</v>
      </c>
      <c r="J217" s="46">
        <v>0.101943262570455</v>
      </c>
      <c r="K217" s="43">
        <f t="shared" si="9"/>
        <v>0.14716189573795649</v>
      </c>
      <c r="L217" s="43">
        <f t="shared" si="10"/>
        <v>0.5</v>
      </c>
      <c r="M217" s="43">
        <f t="shared" si="11"/>
        <v>0.1</v>
      </c>
    </row>
    <row r="218" spans="1:13">
      <c r="A218" s="44">
        <v>1290</v>
      </c>
      <c r="B218" s="44" t="s">
        <v>29</v>
      </c>
      <c r="C218" s="44" t="s">
        <v>21</v>
      </c>
      <c r="D218" s="45">
        <v>0.22</v>
      </c>
      <c r="E218" s="45">
        <v>50.8</v>
      </c>
      <c r="F218" s="45">
        <v>0</v>
      </c>
      <c r="G218" s="45">
        <v>1.2450000000000001</v>
      </c>
      <c r="H218" s="45">
        <v>0.21299999999999999</v>
      </c>
      <c r="I218" s="45">
        <v>0.34100000000000003</v>
      </c>
      <c r="J218" s="46">
        <v>2.6363077830540198</v>
      </c>
      <c r="K218" s="43">
        <f t="shared" si="9"/>
        <v>3.805686038690681</v>
      </c>
      <c r="L218" s="43">
        <f t="shared" si="10"/>
        <v>12.9</v>
      </c>
      <c r="M218" s="43">
        <f t="shared" si="11"/>
        <v>2.8</v>
      </c>
    </row>
    <row r="219" spans="1:13">
      <c r="A219" s="44">
        <v>1290</v>
      </c>
      <c r="B219" s="44" t="s">
        <v>29</v>
      </c>
      <c r="C219" s="44" t="s">
        <v>17</v>
      </c>
      <c r="D219" s="45">
        <v>0.22</v>
      </c>
      <c r="E219" s="45">
        <v>50.8</v>
      </c>
      <c r="F219" s="45">
        <v>0</v>
      </c>
      <c r="G219" s="45">
        <v>1.2450000000000001</v>
      </c>
      <c r="H219" s="45">
        <v>0.21299999999999999</v>
      </c>
      <c r="I219" s="45">
        <v>0.34100000000000003</v>
      </c>
      <c r="J219" s="46">
        <v>2.9386043929868402</v>
      </c>
      <c r="K219" s="43">
        <f t="shared" si="9"/>
        <v>4.2420713482360366</v>
      </c>
      <c r="L219" s="43">
        <f t="shared" si="10"/>
        <v>14.4</v>
      </c>
      <c r="M219" s="43">
        <f t="shared" si="11"/>
        <v>3.1</v>
      </c>
    </row>
    <row r="220" spans="1:13">
      <c r="A220" s="44">
        <v>1290</v>
      </c>
      <c r="B220" s="44" t="s">
        <v>29</v>
      </c>
      <c r="C220" s="44" t="s">
        <v>21</v>
      </c>
      <c r="D220" s="45">
        <v>0.22</v>
      </c>
      <c r="E220" s="45">
        <v>50.8</v>
      </c>
      <c r="F220" s="45">
        <v>0</v>
      </c>
      <c r="G220" s="45">
        <v>1.2450000000000001</v>
      </c>
      <c r="H220" s="45">
        <v>0.21299999999999999</v>
      </c>
      <c r="I220" s="45">
        <v>0.34100000000000003</v>
      </c>
      <c r="J220" s="46">
        <v>6.01684402240368E-2</v>
      </c>
      <c r="K220" s="43">
        <f t="shared" si="9"/>
        <v>8.6857154692745395E-2</v>
      </c>
      <c r="L220" s="43">
        <f t="shared" si="10"/>
        <v>0.3</v>
      </c>
      <c r="M220" s="43">
        <f t="shared" si="11"/>
        <v>0.1</v>
      </c>
    </row>
    <row r="221" spans="1:13">
      <c r="A221" s="44">
        <v>1290</v>
      </c>
      <c r="B221" s="44" t="s">
        <v>29</v>
      </c>
      <c r="D221" s="45">
        <v>0.22</v>
      </c>
      <c r="E221" s="45">
        <v>50.8</v>
      </c>
      <c r="F221" s="45">
        <v>0</v>
      </c>
      <c r="G221" s="45">
        <v>1.2450000000000001</v>
      </c>
      <c r="H221" s="45">
        <v>0.21299999999999999</v>
      </c>
      <c r="I221" s="45">
        <v>0.34100000000000003</v>
      </c>
      <c r="J221" s="46">
        <v>9.8193662810077395E-2</v>
      </c>
      <c r="K221" s="43">
        <f t="shared" si="9"/>
        <v>0.14174909851053405</v>
      </c>
      <c r="L221" s="43">
        <f t="shared" si="10"/>
        <v>0.5</v>
      </c>
      <c r="M221" s="43">
        <f t="shared" si="11"/>
        <v>0.1</v>
      </c>
    </row>
    <row r="222" spans="1:13">
      <c r="A222" s="44">
        <v>1290</v>
      </c>
      <c r="B222" s="44" t="s">
        <v>29</v>
      </c>
      <c r="C222" s="44" t="s">
        <v>21</v>
      </c>
      <c r="D222" s="45">
        <v>0.22</v>
      </c>
      <c r="E222" s="45">
        <v>50.8</v>
      </c>
      <c r="F222" s="45">
        <v>0</v>
      </c>
      <c r="G222" s="45">
        <v>1.2450000000000001</v>
      </c>
      <c r="H222" s="45">
        <v>0.21299999999999999</v>
      </c>
      <c r="I222" s="45">
        <v>0.34100000000000003</v>
      </c>
      <c r="J222" s="46">
        <v>4.4933084879897196</v>
      </c>
      <c r="K222" s="43">
        <f t="shared" si="9"/>
        <v>6.4863903563123602</v>
      </c>
      <c r="L222" s="43">
        <f t="shared" si="10"/>
        <v>22</v>
      </c>
      <c r="M222" s="43">
        <f t="shared" si="11"/>
        <v>4.7</v>
      </c>
    </row>
    <row r="223" spans="1:13">
      <c r="A223" s="44">
        <v>1290</v>
      </c>
      <c r="B223" s="44" t="s">
        <v>29</v>
      </c>
      <c r="C223" s="44" t="s">
        <v>17</v>
      </c>
      <c r="D223" s="45">
        <v>0.22</v>
      </c>
      <c r="E223" s="45">
        <v>50.8</v>
      </c>
      <c r="F223" s="45">
        <v>0</v>
      </c>
      <c r="G223" s="45">
        <v>1.2450000000000001</v>
      </c>
      <c r="H223" s="45">
        <v>0.21299999999999999</v>
      </c>
      <c r="I223" s="45">
        <v>0.34100000000000003</v>
      </c>
      <c r="J223" s="46">
        <v>0.670039869783566</v>
      </c>
      <c r="K223" s="43">
        <f t="shared" si="9"/>
        <v>0.96724722135722985</v>
      </c>
      <c r="L223" s="43">
        <f t="shared" si="10"/>
        <v>3.3</v>
      </c>
      <c r="M223" s="43">
        <f t="shared" si="11"/>
        <v>0.7</v>
      </c>
    </row>
    <row r="224" spans="1:13">
      <c r="A224" s="44">
        <v>1290</v>
      </c>
      <c r="B224" s="44" t="s">
        <v>29</v>
      </c>
      <c r="C224" s="44" t="s">
        <v>17</v>
      </c>
      <c r="D224" s="45">
        <v>0.22</v>
      </c>
      <c r="E224" s="45">
        <v>50.8</v>
      </c>
      <c r="F224" s="45">
        <v>0</v>
      </c>
      <c r="G224" s="45">
        <v>1.2450000000000001</v>
      </c>
      <c r="H224" s="45">
        <v>0.21299999999999999</v>
      </c>
      <c r="I224" s="45">
        <v>0.34100000000000003</v>
      </c>
      <c r="J224" s="46">
        <v>1.2670837907055099</v>
      </c>
      <c r="K224" s="43">
        <f t="shared" si="9"/>
        <v>1.8291199241361173</v>
      </c>
      <c r="L224" s="43">
        <f t="shared" si="10"/>
        <v>6.2</v>
      </c>
      <c r="M224" s="43">
        <f t="shared" si="11"/>
        <v>1.3</v>
      </c>
    </row>
    <row r="225" spans="1:13">
      <c r="A225" s="44">
        <v>1290</v>
      </c>
      <c r="B225" s="44" t="s">
        <v>29</v>
      </c>
      <c r="C225" s="44" t="s">
        <v>21</v>
      </c>
      <c r="D225" s="45">
        <v>0.22</v>
      </c>
      <c r="E225" s="45">
        <v>50.8</v>
      </c>
      <c r="F225" s="45">
        <v>0</v>
      </c>
      <c r="G225" s="45">
        <v>1.2450000000000001</v>
      </c>
      <c r="H225" s="45">
        <v>0.21299999999999999</v>
      </c>
      <c r="I225" s="45">
        <v>0.34100000000000003</v>
      </c>
      <c r="J225" s="46">
        <v>0.34296444129659798</v>
      </c>
      <c r="K225" s="43">
        <f t="shared" si="9"/>
        <v>0.49509203530772566</v>
      </c>
      <c r="L225" s="43">
        <f t="shared" si="10"/>
        <v>1.7</v>
      </c>
      <c r="M225" s="43">
        <f t="shared" si="11"/>
        <v>0.4</v>
      </c>
    </row>
    <row r="226" spans="1:13">
      <c r="A226" s="44">
        <v>1290</v>
      </c>
      <c r="B226" s="44" t="s">
        <v>29</v>
      </c>
      <c r="C226" s="44" t="s">
        <v>21</v>
      </c>
      <c r="D226" s="45">
        <v>0.22</v>
      </c>
      <c r="E226" s="45">
        <v>50.8</v>
      </c>
      <c r="F226" s="45">
        <v>0</v>
      </c>
      <c r="G226" s="45">
        <v>1.2450000000000001</v>
      </c>
      <c r="H226" s="45">
        <v>0.21299999999999999</v>
      </c>
      <c r="I226" s="45">
        <v>0.34100000000000003</v>
      </c>
      <c r="J226" s="46">
        <v>1.0480744968208799</v>
      </c>
      <c r="K226" s="43">
        <f t="shared" si="9"/>
        <v>1.5129654077940617</v>
      </c>
      <c r="L226" s="43">
        <f t="shared" si="10"/>
        <v>5.0999999999999996</v>
      </c>
      <c r="M226" s="43">
        <f t="shared" si="11"/>
        <v>1.1000000000000001</v>
      </c>
    </row>
    <row r="227" spans="1:13">
      <c r="A227" s="44">
        <v>1290</v>
      </c>
      <c r="B227" s="44" t="s">
        <v>29</v>
      </c>
      <c r="C227" s="44" t="s">
        <v>21</v>
      </c>
      <c r="D227" s="45">
        <v>0.22</v>
      </c>
      <c r="E227" s="45">
        <v>50.8</v>
      </c>
      <c r="F227" s="45">
        <v>0</v>
      </c>
      <c r="G227" s="45">
        <v>1.2450000000000001</v>
      </c>
      <c r="H227" s="45">
        <v>0.21299999999999999</v>
      </c>
      <c r="I227" s="45">
        <v>0.34100000000000003</v>
      </c>
      <c r="J227" s="46">
        <v>0.74825076917775402</v>
      </c>
      <c r="K227" s="43">
        <f t="shared" si="9"/>
        <v>1.0801498686926998</v>
      </c>
      <c r="L227" s="43">
        <f t="shared" si="10"/>
        <v>3.7</v>
      </c>
      <c r="M227" s="43">
        <f t="shared" si="11"/>
        <v>0.8</v>
      </c>
    </row>
    <row r="228" spans="1:13">
      <c r="A228" s="44">
        <v>1290</v>
      </c>
      <c r="B228" s="44" t="s">
        <v>29</v>
      </c>
      <c r="C228" s="44" t="s">
        <v>17</v>
      </c>
      <c r="D228" s="45">
        <v>0.22</v>
      </c>
      <c r="E228" s="45">
        <v>50.8</v>
      </c>
      <c r="F228" s="45">
        <v>0</v>
      </c>
      <c r="G228" s="45">
        <v>1.2450000000000001</v>
      </c>
      <c r="H228" s="45">
        <v>0.21299999999999999</v>
      </c>
      <c r="I228" s="45">
        <v>0.34100000000000003</v>
      </c>
      <c r="J228" s="46">
        <v>0.82797226262699397</v>
      </c>
      <c r="K228" s="43">
        <f t="shared" si="9"/>
        <v>1.1952331592529075</v>
      </c>
      <c r="L228" s="43">
        <f t="shared" si="10"/>
        <v>4</v>
      </c>
      <c r="M228" s="43">
        <f t="shared" si="11"/>
        <v>0.9</v>
      </c>
    </row>
    <row r="229" spans="1:13">
      <c r="A229" s="44">
        <v>1290</v>
      </c>
      <c r="B229" s="44" t="s">
        <v>29</v>
      </c>
      <c r="C229" s="44" t="s">
        <v>21</v>
      </c>
      <c r="D229" s="45">
        <v>0.22</v>
      </c>
      <c r="E229" s="45">
        <v>50.8</v>
      </c>
      <c r="F229" s="45">
        <v>0</v>
      </c>
      <c r="G229" s="45">
        <v>1.2450000000000001</v>
      </c>
      <c r="H229" s="45">
        <v>0.21299999999999999</v>
      </c>
      <c r="I229" s="45">
        <v>0.34100000000000003</v>
      </c>
      <c r="J229" s="46">
        <v>1.4584239262495899</v>
      </c>
      <c r="K229" s="43">
        <f t="shared" si="9"/>
        <v>2.1053321658030333</v>
      </c>
      <c r="L229" s="43">
        <f t="shared" si="10"/>
        <v>7.1</v>
      </c>
      <c r="M229" s="43">
        <f t="shared" si="11"/>
        <v>1.5</v>
      </c>
    </row>
    <row r="230" spans="1:13">
      <c r="A230" s="44">
        <v>1290</v>
      </c>
      <c r="B230" s="44" t="s">
        <v>29</v>
      </c>
      <c r="C230" s="44" t="s">
        <v>17</v>
      </c>
      <c r="D230" s="45">
        <v>0.22</v>
      </c>
      <c r="E230" s="45">
        <v>50.8</v>
      </c>
      <c r="F230" s="45">
        <v>0</v>
      </c>
      <c r="G230" s="45">
        <v>1.2450000000000001</v>
      </c>
      <c r="H230" s="45">
        <v>0.21299999999999999</v>
      </c>
      <c r="I230" s="45">
        <v>0.34100000000000003</v>
      </c>
      <c r="J230" s="46">
        <v>1.870374082716E-5</v>
      </c>
      <c r="K230" s="43">
        <f t="shared" si="9"/>
        <v>2.7000096800060608E-5</v>
      </c>
      <c r="L230" s="43">
        <f t="shared" si="10"/>
        <v>0</v>
      </c>
      <c r="M230" s="43">
        <f t="shared" si="11"/>
        <v>0</v>
      </c>
    </row>
    <row r="231" spans="1:13">
      <c r="A231" s="44">
        <v>1290</v>
      </c>
      <c r="B231" s="44" t="s">
        <v>29</v>
      </c>
      <c r="C231" s="44" t="s">
        <v>21</v>
      </c>
      <c r="D231" s="45">
        <v>0.22</v>
      </c>
      <c r="E231" s="45">
        <v>50.8</v>
      </c>
      <c r="F231" s="45">
        <v>0</v>
      </c>
      <c r="G231" s="45">
        <v>1.2450000000000001</v>
      </c>
      <c r="H231" s="45">
        <v>0.21299999999999999</v>
      </c>
      <c r="I231" s="45">
        <v>0.34100000000000003</v>
      </c>
      <c r="J231" s="46">
        <v>0.49078640965247999</v>
      </c>
      <c r="K231" s="43">
        <f t="shared" si="9"/>
        <v>0.70848290142733183</v>
      </c>
      <c r="L231" s="43">
        <f t="shared" si="10"/>
        <v>2.4</v>
      </c>
      <c r="M231" s="43">
        <f t="shared" si="11"/>
        <v>0.5</v>
      </c>
    </row>
    <row r="232" spans="1:13">
      <c r="A232" s="44">
        <v>1290</v>
      </c>
      <c r="B232" s="44" t="s">
        <v>29</v>
      </c>
      <c r="C232" s="44" t="s">
        <v>21</v>
      </c>
      <c r="D232" s="45">
        <v>0.22</v>
      </c>
      <c r="E232" s="45">
        <v>50.8</v>
      </c>
      <c r="F232" s="45">
        <v>0</v>
      </c>
      <c r="G232" s="45">
        <v>1.2450000000000001</v>
      </c>
      <c r="H232" s="45">
        <v>0.21299999999999999</v>
      </c>
      <c r="I232" s="45">
        <v>0.34100000000000003</v>
      </c>
      <c r="J232" s="46">
        <v>8.3917652214749699E-2</v>
      </c>
      <c r="K232" s="43">
        <f t="shared" si="9"/>
        <v>0.12114072548213885</v>
      </c>
      <c r="L232" s="43">
        <f t="shared" si="10"/>
        <v>0.4</v>
      </c>
      <c r="M232" s="43">
        <f t="shared" si="11"/>
        <v>0.1</v>
      </c>
    </row>
    <row r="233" spans="1:13">
      <c r="A233" s="44">
        <v>1290</v>
      </c>
      <c r="B233" s="44" t="s">
        <v>29</v>
      </c>
      <c r="C233" s="44" t="s">
        <v>17</v>
      </c>
      <c r="D233" s="45">
        <v>0.22</v>
      </c>
      <c r="E233" s="45">
        <v>50.8</v>
      </c>
      <c r="F233" s="45">
        <v>0</v>
      </c>
      <c r="G233" s="45">
        <v>1.2450000000000001</v>
      </c>
      <c r="H233" s="45">
        <v>0.21299999999999999</v>
      </c>
      <c r="I233" s="45">
        <v>0.34100000000000003</v>
      </c>
      <c r="J233" s="46">
        <v>2.0876460771656302</v>
      </c>
      <c r="K233" s="43">
        <f t="shared" si="9"/>
        <v>3.0136562887937317</v>
      </c>
      <c r="L233" s="43">
        <f t="shared" si="10"/>
        <v>10.199999999999999</v>
      </c>
      <c r="M233" s="43">
        <f t="shared" si="11"/>
        <v>2.2000000000000002</v>
      </c>
    </row>
    <row r="234" spans="1:13">
      <c r="A234" s="44">
        <v>1290</v>
      </c>
      <c r="B234" s="44" t="s">
        <v>29</v>
      </c>
      <c r="C234" s="44" t="s">
        <v>17</v>
      </c>
      <c r="D234" s="45">
        <v>0.22</v>
      </c>
      <c r="E234" s="45">
        <v>50.8</v>
      </c>
      <c r="F234" s="45">
        <v>0</v>
      </c>
      <c r="G234" s="45">
        <v>1.2450000000000001</v>
      </c>
      <c r="H234" s="45">
        <v>0.21299999999999999</v>
      </c>
      <c r="I234" s="45">
        <v>0.34100000000000003</v>
      </c>
      <c r="J234" s="46">
        <v>1.1859612105255199</v>
      </c>
      <c r="K234" s="43">
        <f t="shared" si="9"/>
        <v>1.7120140714742897</v>
      </c>
      <c r="L234" s="43">
        <f t="shared" si="10"/>
        <v>5.8</v>
      </c>
      <c r="M234" s="43">
        <f t="shared" si="11"/>
        <v>1.3</v>
      </c>
    </row>
    <row r="235" spans="1:13">
      <c r="A235" s="44">
        <v>1290</v>
      </c>
      <c r="B235" s="44" t="s">
        <v>29</v>
      </c>
      <c r="C235" s="44" t="s">
        <v>21</v>
      </c>
      <c r="D235" s="45">
        <v>0.22</v>
      </c>
      <c r="E235" s="45">
        <v>50.8</v>
      </c>
      <c r="F235" s="45">
        <v>0</v>
      </c>
      <c r="G235" s="45">
        <v>1.2450000000000001</v>
      </c>
      <c r="H235" s="45">
        <v>0.21299999999999999</v>
      </c>
      <c r="I235" s="45">
        <v>0.34100000000000003</v>
      </c>
      <c r="J235" s="46">
        <v>1.5780543140763701</v>
      </c>
      <c r="K235" s="43">
        <f t="shared" si="9"/>
        <v>2.278026605990179</v>
      </c>
      <c r="L235" s="43">
        <f t="shared" si="10"/>
        <v>7.7</v>
      </c>
      <c r="M235" s="43">
        <f t="shared" si="11"/>
        <v>1.7</v>
      </c>
    </row>
    <row r="236" spans="1:13">
      <c r="A236" s="44">
        <v>1290</v>
      </c>
      <c r="B236" s="44" t="s">
        <v>29</v>
      </c>
      <c r="C236" s="44" t="s">
        <v>18</v>
      </c>
      <c r="D236" s="45">
        <v>0.22</v>
      </c>
      <c r="E236" s="45">
        <v>50.8</v>
      </c>
      <c r="F236" s="45">
        <v>0</v>
      </c>
      <c r="G236" s="45">
        <v>1.2450000000000001</v>
      </c>
      <c r="H236" s="45">
        <v>0.21299999999999999</v>
      </c>
      <c r="I236" s="45">
        <v>0.34100000000000003</v>
      </c>
      <c r="J236" s="46">
        <v>6.3316483556082499</v>
      </c>
      <c r="K236" s="43">
        <f t="shared" si="9"/>
        <v>9.1401565112108827</v>
      </c>
      <c r="L236" s="43">
        <f t="shared" si="10"/>
        <v>31</v>
      </c>
      <c r="M236" s="43">
        <f t="shared" si="11"/>
        <v>6.7</v>
      </c>
    </row>
    <row r="237" spans="1:13">
      <c r="A237" s="44">
        <v>1290</v>
      </c>
      <c r="B237" s="44" t="s">
        <v>29</v>
      </c>
      <c r="C237" s="44" t="s">
        <v>21</v>
      </c>
      <c r="D237" s="45">
        <v>0.22</v>
      </c>
      <c r="E237" s="45">
        <v>50.8</v>
      </c>
      <c r="F237" s="45">
        <v>0</v>
      </c>
      <c r="G237" s="45">
        <v>1.2450000000000001</v>
      </c>
      <c r="H237" s="45">
        <v>0.21299999999999999</v>
      </c>
      <c r="I237" s="45">
        <v>0.34100000000000003</v>
      </c>
      <c r="J237" s="46">
        <v>0.85161302737867495</v>
      </c>
      <c r="K237" s="43">
        <f t="shared" si="9"/>
        <v>1.2293601792229427</v>
      </c>
      <c r="L237" s="43">
        <f t="shared" si="10"/>
        <v>4.2</v>
      </c>
      <c r="M237" s="43">
        <f t="shared" si="11"/>
        <v>0.9</v>
      </c>
    </row>
    <row r="238" spans="1:13">
      <c r="A238" s="44">
        <v>1290</v>
      </c>
      <c r="B238" s="44" t="s">
        <v>29</v>
      </c>
      <c r="C238" s="44" t="s">
        <v>21</v>
      </c>
      <c r="D238" s="45">
        <v>0.22</v>
      </c>
      <c r="E238" s="45">
        <v>50.8</v>
      </c>
      <c r="F238" s="45">
        <v>0</v>
      </c>
      <c r="G238" s="45">
        <v>1.2450000000000001</v>
      </c>
      <c r="H238" s="45">
        <v>0.21299999999999999</v>
      </c>
      <c r="I238" s="45">
        <v>0.34100000000000003</v>
      </c>
      <c r="J238" s="46">
        <v>6.9281787527722599E-2</v>
      </c>
      <c r="K238" s="43">
        <f t="shared" si="9"/>
        <v>0.10001287908210275</v>
      </c>
      <c r="L238" s="43">
        <f t="shared" si="10"/>
        <v>0.3</v>
      </c>
      <c r="M238" s="43">
        <f t="shared" si="11"/>
        <v>0.1</v>
      </c>
    </row>
    <row r="239" spans="1:13">
      <c r="A239" s="44">
        <v>1290</v>
      </c>
      <c r="B239" s="44" t="s">
        <v>29</v>
      </c>
      <c r="C239" s="44" t="s">
        <v>21</v>
      </c>
      <c r="D239" s="45">
        <v>0.22</v>
      </c>
      <c r="E239" s="45">
        <v>50.8</v>
      </c>
      <c r="F239" s="45">
        <v>0</v>
      </c>
      <c r="G239" s="45">
        <v>1.2450000000000001</v>
      </c>
      <c r="H239" s="45">
        <v>0.21299999999999999</v>
      </c>
      <c r="I239" s="45">
        <v>0.34100000000000003</v>
      </c>
      <c r="J239" s="46">
        <v>1.03295575246075</v>
      </c>
      <c r="K239" s="43">
        <f t="shared" si="9"/>
        <v>1.4911404923939235</v>
      </c>
      <c r="L239" s="43">
        <f t="shared" si="10"/>
        <v>5.0999999999999996</v>
      </c>
      <c r="M239" s="43">
        <f t="shared" si="11"/>
        <v>1.1000000000000001</v>
      </c>
    </row>
    <row r="240" spans="1:13">
      <c r="A240" s="44">
        <v>1290</v>
      </c>
      <c r="B240" s="44" t="s">
        <v>29</v>
      </c>
      <c r="C240" s="44" t="s">
        <v>21</v>
      </c>
      <c r="D240" s="45">
        <v>0.22</v>
      </c>
      <c r="E240" s="45">
        <v>50.8</v>
      </c>
      <c r="F240" s="45">
        <v>0</v>
      </c>
      <c r="G240" s="45">
        <v>1.2450000000000001</v>
      </c>
      <c r="H240" s="45">
        <v>0.21299999999999999</v>
      </c>
      <c r="I240" s="45">
        <v>0.34100000000000003</v>
      </c>
      <c r="J240" s="46">
        <v>4.6204193862382104</v>
      </c>
      <c r="K240" s="43">
        <f t="shared" si="9"/>
        <v>6.6698834119939399</v>
      </c>
      <c r="L240" s="43">
        <f t="shared" si="10"/>
        <v>22.6</v>
      </c>
      <c r="M240" s="43">
        <f t="shared" si="11"/>
        <v>4.9000000000000004</v>
      </c>
    </row>
    <row r="241" spans="1:13">
      <c r="A241" s="44">
        <v>1290</v>
      </c>
      <c r="B241" s="44" t="s">
        <v>29</v>
      </c>
      <c r="C241" s="44" t="s">
        <v>21</v>
      </c>
      <c r="D241" s="45">
        <v>0.22</v>
      </c>
      <c r="E241" s="45">
        <v>50.8</v>
      </c>
      <c r="F241" s="45">
        <v>0</v>
      </c>
      <c r="G241" s="45">
        <v>1.2450000000000001</v>
      </c>
      <c r="H241" s="45">
        <v>0.21299999999999999</v>
      </c>
      <c r="I241" s="45">
        <v>0.34100000000000003</v>
      </c>
      <c r="J241" s="46">
        <v>1.76635146177592</v>
      </c>
      <c r="K241" s="43">
        <f t="shared" si="9"/>
        <v>2.5498460918376589</v>
      </c>
      <c r="L241" s="43">
        <f t="shared" si="10"/>
        <v>8.6</v>
      </c>
      <c r="M241" s="43">
        <f t="shared" si="11"/>
        <v>1.9</v>
      </c>
    </row>
    <row r="242" spans="1:13">
      <c r="A242" s="44">
        <v>1290</v>
      </c>
      <c r="B242" s="44" t="s">
        <v>29</v>
      </c>
      <c r="C242" s="44" t="s">
        <v>17</v>
      </c>
      <c r="D242" s="45">
        <v>0.22</v>
      </c>
      <c r="E242" s="45">
        <v>50.8</v>
      </c>
      <c r="F242" s="45">
        <v>0</v>
      </c>
      <c r="G242" s="45">
        <v>1.2450000000000001</v>
      </c>
      <c r="H242" s="45">
        <v>0.21299999999999999</v>
      </c>
      <c r="I242" s="45">
        <v>0.34100000000000003</v>
      </c>
      <c r="J242" s="46">
        <v>2.4865783710225902</v>
      </c>
      <c r="K242" s="43">
        <f t="shared" si="9"/>
        <v>3.5895416504625106</v>
      </c>
      <c r="L242" s="43">
        <f t="shared" si="10"/>
        <v>12.2</v>
      </c>
      <c r="M242" s="43">
        <f t="shared" si="11"/>
        <v>2.6</v>
      </c>
    </row>
    <row r="243" spans="1:13">
      <c r="A243" s="44">
        <v>1290</v>
      </c>
      <c r="B243" s="44" t="s">
        <v>29</v>
      </c>
      <c r="C243" s="44" t="s">
        <v>21</v>
      </c>
      <c r="D243" s="45">
        <v>0.22</v>
      </c>
      <c r="E243" s="45">
        <v>50.8</v>
      </c>
      <c r="F243" s="45">
        <v>0</v>
      </c>
      <c r="G243" s="45">
        <v>1.2450000000000001</v>
      </c>
      <c r="H243" s="45">
        <v>0.21299999999999999</v>
      </c>
      <c r="I243" s="45">
        <v>0.34100000000000003</v>
      </c>
      <c r="J243" s="46">
        <v>115.374393883</v>
      </c>
      <c r="K243" s="43">
        <f t="shared" si="9"/>
        <v>166.55062919636939</v>
      </c>
      <c r="L243" s="43">
        <f t="shared" si="10"/>
        <v>564.20000000000005</v>
      </c>
      <c r="M243" s="43">
        <f t="shared" si="11"/>
        <v>121.9</v>
      </c>
    </row>
    <row r="244" spans="1:13">
      <c r="A244" s="44">
        <v>1290</v>
      </c>
      <c r="B244" s="44" t="s">
        <v>29</v>
      </c>
      <c r="C244" s="44" t="s">
        <v>21</v>
      </c>
      <c r="D244" s="45">
        <v>0.22</v>
      </c>
      <c r="E244" s="45">
        <v>50.8</v>
      </c>
      <c r="F244" s="45">
        <v>0</v>
      </c>
      <c r="G244" s="45">
        <v>1.2450000000000001</v>
      </c>
      <c r="H244" s="45">
        <v>0.21299999999999999</v>
      </c>
      <c r="I244" s="45">
        <v>0.34100000000000003</v>
      </c>
      <c r="J244" s="46">
        <v>1.5527200727710599</v>
      </c>
      <c r="K244" s="43">
        <f t="shared" si="9"/>
        <v>2.2414549397165433</v>
      </c>
      <c r="L244" s="43">
        <f t="shared" si="10"/>
        <v>7.6</v>
      </c>
      <c r="M244" s="43">
        <f t="shared" si="11"/>
        <v>1.6</v>
      </c>
    </row>
    <row r="245" spans="1:13">
      <c r="A245" s="44">
        <v>1290</v>
      </c>
      <c r="B245" s="44" t="s">
        <v>29</v>
      </c>
      <c r="C245" s="44" t="s">
        <v>17</v>
      </c>
      <c r="D245" s="45">
        <v>0.22</v>
      </c>
      <c r="E245" s="45">
        <v>50.8</v>
      </c>
      <c r="F245" s="45">
        <v>0</v>
      </c>
      <c r="G245" s="45">
        <v>1.2450000000000001</v>
      </c>
      <c r="H245" s="45">
        <v>0.21299999999999999</v>
      </c>
      <c r="I245" s="45">
        <v>0.34100000000000003</v>
      </c>
      <c r="J245" s="46">
        <v>0.97658144014700399</v>
      </c>
      <c r="K245" s="43">
        <f t="shared" si="9"/>
        <v>1.4097604142815434</v>
      </c>
      <c r="L245" s="43">
        <f t="shared" si="10"/>
        <v>4.8</v>
      </c>
      <c r="M245" s="43">
        <f t="shared" si="11"/>
        <v>1</v>
      </c>
    </row>
    <row r="246" spans="1:13">
      <c r="A246" s="44">
        <v>1290</v>
      </c>
      <c r="B246" s="44" t="s">
        <v>29</v>
      </c>
      <c r="C246" s="44" t="s">
        <v>21</v>
      </c>
      <c r="D246" s="45">
        <v>0.22</v>
      </c>
      <c r="E246" s="45">
        <v>50.8</v>
      </c>
      <c r="F246" s="45">
        <v>0</v>
      </c>
      <c r="G246" s="45">
        <v>1.2450000000000001</v>
      </c>
      <c r="H246" s="45">
        <v>0.21299999999999999</v>
      </c>
      <c r="I246" s="45">
        <v>0.34100000000000003</v>
      </c>
      <c r="J246" s="46">
        <v>0.91839438612429403</v>
      </c>
      <c r="K246" s="43">
        <f t="shared" si="9"/>
        <v>1.3257635226628268</v>
      </c>
      <c r="L246" s="43">
        <f t="shared" si="10"/>
        <v>4.5</v>
      </c>
      <c r="M246" s="43">
        <f t="shared" si="11"/>
        <v>1</v>
      </c>
    </row>
    <row r="247" spans="1:13">
      <c r="A247" s="44">
        <v>1290</v>
      </c>
      <c r="B247" s="44" t="s">
        <v>29</v>
      </c>
      <c r="C247" s="44" t="s">
        <v>19</v>
      </c>
      <c r="D247" s="45">
        <v>0.22</v>
      </c>
      <c r="E247" s="45">
        <v>50.8</v>
      </c>
      <c r="F247" s="45">
        <v>0</v>
      </c>
      <c r="G247" s="45">
        <v>1.2450000000000001</v>
      </c>
      <c r="H247" s="45">
        <v>0.21299999999999999</v>
      </c>
      <c r="I247" s="45">
        <v>0.34100000000000003</v>
      </c>
      <c r="J247" s="46">
        <v>12.071644023899999</v>
      </c>
      <c r="K247" s="43">
        <f t="shared" si="9"/>
        <v>17.426222924767909</v>
      </c>
      <c r="L247" s="43">
        <f t="shared" si="10"/>
        <v>59</v>
      </c>
      <c r="M247" s="43">
        <f t="shared" si="11"/>
        <v>12.8</v>
      </c>
    </row>
    <row r="248" spans="1:13">
      <c r="A248" s="44">
        <v>1290</v>
      </c>
      <c r="B248" s="44" t="s">
        <v>29</v>
      </c>
      <c r="C248" s="44" t="s">
        <v>21</v>
      </c>
      <c r="D248" s="45">
        <v>0.22</v>
      </c>
      <c r="E248" s="45">
        <v>50.8</v>
      </c>
      <c r="F248" s="45">
        <v>0</v>
      </c>
      <c r="G248" s="45">
        <v>1.2450000000000001</v>
      </c>
      <c r="H248" s="45">
        <v>0.21299999999999999</v>
      </c>
      <c r="I248" s="45">
        <v>0.34100000000000003</v>
      </c>
      <c r="J248" s="46">
        <v>0.99979786641245605</v>
      </c>
      <c r="K248" s="43">
        <f t="shared" si="9"/>
        <v>1.4432748733574747</v>
      </c>
      <c r="L248" s="43">
        <f t="shared" si="10"/>
        <v>4.9000000000000004</v>
      </c>
      <c r="M248" s="43">
        <f t="shared" si="11"/>
        <v>1.1000000000000001</v>
      </c>
    </row>
    <row r="249" spans="1:13">
      <c r="A249" s="44">
        <v>1290</v>
      </c>
      <c r="B249" s="44" t="s">
        <v>29</v>
      </c>
      <c r="C249" s="44" t="s">
        <v>17</v>
      </c>
      <c r="D249" s="45">
        <v>0.22</v>
      </c>
      <c r="E249" s="45">
        <v>50.8</v>
      </c>
      <c r="F249" s="45">
        <v>0</v>
      </c>
      <c r="G249" s="45">
        <v>1.2450000000000001</v>
      </c>
      <c r="H249" s="45">
        <v>0.21299999999999999</v>
      </c>
      <c r="I249" s="45">
        <v>0.34100000000000003</v>
      </c>
      <c r="J249" s="46">
        <v>3.8558699877717499</v>
      </c>
      <c r="K249" s="43">
        <f t="shared" si="9"/>
        <v>5.5662053853477067</v>
      </c>
      <c r="L249" s="43">
        <f t="shared" si="10"/>
        <v>18.899999999999999</v>
      </c>
      <c r="M249" s="43">
        <f t="shared" si="11"/>
        <v>4.0999999999999996</v>
      </c>
    </row>
    <row r="250" spans="1:13">
      <c r="A250" s="44">
        <v>1290</v>
      </c>
      <c r="B250" s="44" t="s">
        <v>29</v>
      </c>
      <c r="C250" s="44" t="s">
        <v>21</v>
      </c>
      <c r="D250" s="45">
        <v>0.22</v>
      </c>
      <c r="E250" s="45">
        <v>50.8</v>
      </c>
      <c r="F250" s="45">
        <v>0</v>
      </c>
      <c r="G250" s="45">
        <v>1.2450000000000001</v>
      </c>
      <c r="H250" s="45">
        <v>0.21299999999999999</v>
      </c>
      <c r="I250" s="45">
        <v>0.34100000000000003</v>
      </c>
      <c r="J250" s="46">
        <v>43.6759366852</v>
      </c>
      <c r="K250" s="43">
        <f t="shared" si="9"/>
        <v>63.049126334198547</v>
      </c>
      <c r="L250" s="43">
        <f t="shared" si="10"/>
        <v>213.6</v>
      </c>
      <c r="M250" s="43">
        <f t="shared" si="11"/>
        <v>46.2</v>
      </c>
    </row>
    <row r="251" spans="1:13">
      <c r="A251" s="44">
        <v>1290</v>
      </c>
      <c r="B251" s="44" t="s">
        <v>29</v>
      </c>
      <c r="C251" s="44" t="s">
        <v>21</v>
      </c>
      <c r="D251" s="45">
        <v>0.22</v>
      </c>
      <c r="E251" s="45">
        <v>50.8</v>
      </c>
      <c r="F251" s="45">
        <v>0</v>
      </c>
      <c r="G251" s="45">
        <v>1.2450000000000001</v>
      </c>
      <c r="H251" s="45">
        <v>0.21299999999999999</v>
      </c>
      <c r="I251" s="45">
        <v>0.34100000000000003</v>
      </c>
      <c r="J251" s="46">
        <v>3.78071215259166</v>
      </c>
      <c r="K251" s="43">
        <f t="shared" si="9"/>
        <v>5.4577100397429001</v>
      </c>
      <c r="L251" s="43">
        <f t="shared" si="10"/>
        <v>18.5</v>
      </c>
      <c r="M251" s="43">
        <f t="shared" si="11"/>
        <v>4</v>
      </c>
    </row>
    <row r="252" spans="1:13">
      <c r="A252" s="44">
        <v>1290</v>
      </c>
      <c r="B252" s="44" t="s">
        <v>29</v>
      </c>
      <c r="C252" s="44" t="s">
        <v>21</v>
      </c>
      <c r="D252" s="45">
        <v>0.22</v>
      </c>
      <c r="E252" s="45">
        <v>50.8</v>
      </c>
      <c r="F252" s="45">
        <v>0</v>
      </c>
      <c r="G252" s="45">
        <v>1.2450000000000001</v>
      </c>
      <c r="H252" s="45">
        <v>0.21299999999999999</v>
      </c>
      <c r="I252" s="45">
        <v>0.34100000000000003</v>
      </c>
      <c r="J252" s="46">
        <v>0.56012574609740395</v>
      </c>
      <c r="K252" s="43">
        <f t="shared" si="9"/>
        <v>0.80857885620800918</v>
      </c>
      <c r="L252" s="43">
        <f t="shared" si="10"/>
        <v>2.7</v>
      </c>
      <c r="M252" s="43">
        <f t="shared" si="11"/>
        <v>0.6</v>
      </c>
    </row>
    <row r="253" spans="1:13">
      <c r="A253" s="44">
        <v>1290</v>
      </c>
      <c r="B253" s="44" t="s">
        <v>29</v>
      </c>
      <c r="C253" s="44" t="s">
        <v>19</v>
      </c>
      <c r="D253" s="45">
        <v>0.22</v>
      </c>
      <c r="E253" s="45">
        <v>50.8</v>
      </c>
      <c r="F253" s="45">
        <v>0</v>
      </c>
      <c r="G253" s="45">
        <v>1.2450000000000001</v>
      </c>
      <c r="H253" s="45">
        <v>0.21299999999999999</v>
      </c>
      <c r="I253" s="45">
        <v>0.34100000000000003</v>
      </c>
      <c r="J253" s="46">
        <v>11.406228691800001</v>
      </c>
      <c r="K253" s="43">
        <f t="shared" si="9"/>
        <v>16.465651531859422</v>
      </c>
      <c r="L253" s="43">
        <f t="shared" si="10"/>
        <v>55.8</v>
      </c>
      <c r="M253" s="43">
        <f t="shared" si="11"/>
        <v>12.1</v>
      </c>
    </row>
    <row r="254" spans="1:13">
      <c r="A254" s="44">
        <v>1290</v>
      </c>
      <c r="B254" s="44" t="s">
        <v>29</v>
      </c>
      <c r="C254" s="44" t="s">
        <v>17</v>
      </c>
      <c r="D254" s="45">
        <v>0.22</v>
      </c>
      <c r="E254" s="45">
        <v>50.8</v>
      </c>
      <c r="F254" s="45">
        <v>0</v>
      </c>
      <c r="G254" s="45">
        <v>1.2450000000000001</v>
      </c>
      <c r="H254" s="45">
        <v>0.21299999999999999</v>
      </c>
      <c r="I254" s="45">
        <v>0.34100000000000003</v>
      </c>
      <c r="J254" s="46">
        <v>1.8294732612979401</v>
      </c>
      <c r="K254" s="43">
        <f t="shared" si="9"/>
        <v>2.6409666175676629</v>
      </c>
      <c r="L254" s="43">
        <f t="shared" si="10"/>
        <v>8.9</v>
      </c>
      <c r="M254" s="43">
        <f t="shared" si="11"/>
        <v>1.9</v>
      </c>
    </row>
    <row r="255" spans="1:13">
      <c r="A255" s="44">
        <v>1290</v>
      </c>
      <c r="B255" s="44" t="s">
        <v>29</v>
      </c>
      <c r="C255" s="44" t="s">
        <v>21</v>
      </c>
      <c r="D255" s="45">
        <v>0.22</v>
      </c>
      <c r="E255" s="45">
        <v>50.8</v>
      </c>
      <c r="F255" s="45">
        <v>0</v>
      </c>
      <c r="G255" s="45">
        <v>1.2450000000000001</v>
      </c>
      <c r="H255" s="45">
        <v>0.21299999999999999</v>
      </c>
      <c r="I255" s="45">
        <v>0.34100000000000003</v>
      </c>
      <c r="J255" s="46">
        <v>1.6479790666912699</v>
      </c>
      <c r="K255" s="43">
        <f t="shared" si="9"/>
        <v>2.3789676480399611</v>
      </c>
      <c r="L255" s="43">
        <f t="shared" si="10"/>
        <v>8.1</v>
      </c>
      <c r="M255" s="43">
        <f t="shared" si="11"/>
        <v>1.7</v>
      </c>
    </row>
    <row r="256" spans="1:13">
      <c r="A256" s="44">
        <v>1290</v>
      </c>
      <c r="B256" s="44" t="s">
        <v>29</v>
      </c>
      <c r="C256" s="44" t="s">
        <v>21</v>
      </c>
      <c r="D256" s="45">
        <v>0.22</v>
      </c>
      <c r="E256" s="45">
        <v>50.8</v>
      </c>
      <c r="F256" s="45">
        <v>0</v>
      </c>
      <c r="G256" s="45">
        <v>1.2450000000000001</v>
      </c>
      <c r="H256" s="45">
        <v>0.21299999999999999</v>
      </c>
      <c r="I256" s="45">
        <v>0.34100000000000003</v>
      </c>
      <c r="J256" s="46">
        <v>1.33260825109579</v>
      </c>
      <c r="K256" s="43">
        <f t="shared" si="9"/>
        <v>1.9237088510068459</v>
      </c>
      <c r="L256" s="43">
        <f t="shared" si="10"/>
        <v>6.5</v>
      </c>
      <c r="M256" s="43">
        <f t="shared" si="11"/>
        <v>1.4</v>
      </c>
    </row>
    <row r="257" spans="1:13">
      <c r="A257" s="44">
        <v>1290</v>
      </c>
      <c r="B257" s="44" t="s">
        <v>29</v>
      </c>
      <c r="C257" s="44" t="s">
        <v>21</v>
      </c>
      <c r="D257" s="45">
        <v>0.22</v>
      </c>
      <c r="E257" s="45">
        <v>50.8</v>
      </c>
      <c r="F257" s="45">
        <v>0</v>
      </c>
      <c r="G257" s="45">
        <v>1.2450000000000001</v>
      </c>
      <c r="H257" s="45">
        <v>0.21299999999999999</v>
      </c>
      <c r="I257" s="45">
        <v>0.34100000000000003</v>
      </c>
      <c r="J257" s="46">
        <v>2.4417772106303</v>
      </c>
      <c r="K257" s="43">
        <f t="shared" si="9"/>
        <v>3.5248681886922135</v>
      </c>
      <c r="L257" s="43">
        <f t="shared" si="10"/>
        <v>11.9</v>
      </c>
      <c r="M257" s="43">
        <f t="shared" si="11"/>
        <v>2.6</v>
      </c>
    </row>
    <row r="258" spans="1:13">
      <c r="A258" s="44">
        <v>1290</v>
      </c>
      <c r="B258" s="44" t="s">
        <v>29</v>
      </c>
      <c r="C258" s="44" t="s">
        <v>21</v>
      </c>
      <c r="D258" s="45">
        <v>0.22</v>
      </c>
      <c r="E258" s="45">
        <v>50.8</v>
      </c>
      <c r="F258" s="45">
        <v>0</v>
      </c>
      <c r="G258" s="45">
        <v>1.2450000000000001</v>
      </c>
      <c r="H258" s="45">
        <v>0.21299999999999999</v>
      </c>
      <c r="I258" s="45">
        <v>0.34100000000000003</v>
      </c>
      <c r="J258" s="46">
        <v>7.4163333844597997E-3</v>
      </c>
      <c r="K258" s="43">
        <f t="shared" si="9"/>
        <v>1.0705971662693353E-2</v>
      </c>
      <c r="L258" s="43">
        <f t="shared" si="10"/>
        <v>0</v>
      </c>
      <c r="M258" s="43">
        <f t="shared" si="11"/>
        <v>0</v>
      </c>
    </row>
    <row r="259" spans="1:13">
      <c r="A259" s="44">
        <v>1290</v>
      </c>
      <c r="B259" s="44" t="s">
        <v>29</v>
      </c>
      <c r="C259" s="44" t="s">
        <v>21</v>
      </c>
      <c r="D259" s="45">
        <v>0.22</v>
      </c>
      <c r="E259" s="45">
        <v>50.8</v>
      </c>
      <c r="F259" s="45">
        <v>0</v>
      </c>
      <c r="G259" s="45">
        <v>1.2450000000000001</v>
      </c>
      <c r="H259" s="45">
        <v>0.21299999999999999</v>
      </c>
      <c r="I259" s="45">
        <v>0.34100000000000003</v>
      </c>
      <c r="J259" s="46">
        <v>0.48885388835233301</v>
      </c>
      <c r="K259" s="43">
        <f t="shared" ref="K259:K322" si="12">(E259*I259*J259/12)+(F259*J259)</f>
        <v>0.70569317809581633</v>
      </c>
      <c r="L259" s="43">
        <f t="shared" ref="L259:L322" si="13">ROUND(2.721*G259*K259,1)</f>
        <v>2.4</v>
      </c>
      <c r="M259" s="43">
        <f t="shared" ref="M259:M322" si="14">ROUND((2.721*H259*K259)+(D259*J259),1)</f>
        <v>0.5</v>
      </c>
    </row>
    <row r="260" spans="1:13">
      <c r="A260" s="44">
        <v>1290</v>
      </c>
      <c r="B260" s="44" t="s">
        <v>29</v>
      </c>
      <c r="C260" s="44" t="s">
        <v>19</v>
      </c>
      <c r="D260" s="45">
        <v>0.22</v>
      </c>
      <c r="E260" s="45">
        <v>50.8</v>
      </c>
      <c r="F260" s="45">
        <v>0</v>
      </c>
      <c r="G260" s="45">
        <v>1.2450000000000001</v>
      </c>
      <c r="H260" s="45">
        <v>0.21299999999999999</v>
      </c>
      <c r="I260" s="45">
        <v>0.34100000000000003</v>
      </c>
      <c r="J260" s="46">
        <v>29.7511473898</v>
      </c>
      <c r="K260" s="43">
        <f t="shared" si="12"/>
        <v>42.947764667002282</v>
      </c>
      <c r="L260" s="43">
        <f t="shared" si="13"/>
        <v>145.5</v>
      </c>
      <c r="M260" s="43">
        <f t="shared" si="14"/>
        <v>31.4</v>
      </c>
    </row>
    <row r="261" spans="1:13">
      <c r="A261" s="44">
        <v>1290</v>
      </c>
      <c r="B261" s="44" t="s">
        <v>29</v>
      </c>
      <c r="C261" s="44" t="s">
        <v>17</v>
      </c>
      <c r="D261" s="45">
        <v>0.22</v>
      </c>
      <c r="E261" s="45">
        <v>50.8</v>
      </c>
      <c r="F261" s="45">
        <v>0</v>
      </c>
      <c r="G261" s="45">
        <v>1.2450000000000001</v>
      </c>
      <c r="H261" s="45">
        <v>0.21299999999999999</v>
      </c>
      <c r="I261" s="45">
        <v>0.34100000000000003</v>
      </c>
      <c r="J261" s="46">
        <v>1.0502235270439699</v>
      </c>
      <c r="K261" s="43">
        <f t="shared" si="12"/>
        <v>1.5160676761897738</v>
      </c>
      <c r="L261" s="43">
        <f t="shared" si="13"/>
        <v>5.0999999999999996</v>
      </c>
      <c r="M261" s="43">
        <f t="shared" si="14"/>
        <v>1.1000000000000001</v>
      </c>
    </row>
    <row r="262" spans="1:13">
      <c r="A262" s="44">
        <v>1290</v>
      </c>
      <c r="B262" s="44" t="s">
        <v>23</v>
      </c>
      <c r="C262" s="44" t="s">
        <v>19</v>
      </c>
      <c r="D262" s="45">
        <v>0.8</v>
      </c>
      <c r="E262" s="45">
        <v>49.9</v>
      </c>
      <c r="F262" s="45">
        <v>0</v>
      </c>
      <c r="G262" s="45">
        <v>1.2450000000000001</v>
      </c>
      <c r="H262" s="45">
        <v>0.21299999999999999</v>
      </c>
      <c r="I262" s="45">
        <v>0.34100000000000003</v>
      </c>
      <c r="J262" s="46">
        <v>85.429832386599998</v>
      </c>
      <c r="K262" s="43">
        <f t="shared" si="12"/>
        <v>121.13879040892893</v>
      </c>
      <c r="L262" s="43">
        <f t="shared" si="13"/>
        <v>410.4</v>
      </c>
      <c r="M262" s="43">
        <f t="shared" si="14"/>
        <v>138.6</v>
      </c>
    </row>
    <row r="263" spans="1:13">
      <c r="A263" s="44">
        <v>1290</v>
      </c>
      <c r="B263" s="44" t="s">
        <v>23</v>
      </c>
      <c r="C263" s="44" t="s">
        <v>21</v>
      </c>
      <c r="D263" s="45">
        <v>0.8</v>
      </c>
      <c r="E263" s="45">
        <v>49.9</v>
      </c>
      <c r="F263" s="45">
        <v>0</v>
      </c>
      <c r="G263" s="45">
        <v>1.2450000000000001</v>
      </c>
      <c r="H263" s="45">
        <v>0.21299999999999999</v>
      </c>
      <c r="I263" s="45">
        <v>0.34100000000000003</v>
      </c>
      <c r="J263" s="46">
        <v>9.3410433251295597</v>
      </c>
      <c r="K263" s="43">
        <f t="shared" si="12"/>
        <v>13.245521593006009</v>
      </c>
      <c r="L263" s="43">
        <f t="shared" si="13"/>
        <v>44.9</v>
      </c>
      <c r="M263" s="43">
        <f t="shared" si="14"/>
        <v>15.1</v>
      </c>
    </row>
    <row r="264" spans="1:13">
      <c r="A264" s="44">
        <v>1290</v>
      </c>
      <c r="B264" s="44" t="s">
        <v>23</v>
      </c>
      <c r="C264" s="44" t="s">
        <v>21</v>
      </c>
      <c r="D264" s="45">
        <v>0.8</v>
      </c>
      <c r="E264" s="45">
        <v>49.9</v>
      </c>
      <c r="F264" s="45">
        <v>0</v>
      </c>
      <c r="G264" s="45">
        <v>1.2450000000000001</v>
      </c>
      <c r="H264" s="45">
        <v>0.21299999999999999</v>
      </c>
      <c r="I264" s="45">
        <v>0.34100000000000003</v>
      </c>
      <c r="J264" s="46">
        <v>1.54779784971145</v>
      </c>
      <c r="K264" s="43">
        <f t="shared" si="12"/>
        <v>2.1947644525754222</v>
      </c>
      <c r="L264" s="43">
        <f t="shared" si="13"/>
        <v>7.4</v>
      </c>
      <c r="M264" s="43">
        <f t="shared" si="14"/>
        <v>2.5</v>
      </c>
    </row>
    <row r="265" spans="1:13">
      <c r="A265" s="44">
        <v>1290</v>
      </c>
      <c r="B265" s="44" t="s">
        <v>23</v>
      </c>
      <c r="C265" s="44" t="s">
        <v>21</v>
      </c>
      <c r="D265" s="45">
        <v>0.8</v>
      </c>
      <c r="E265" s="45">
        <v>49.9</v>
      </c>
      <c r="F265" s="45">
        <v>0</v>
      </c>
      <c r="G265" s="45">
        <v>1.2450000000000001</v>
      </c>
      <c r="H265" s="45">
        <v>0.21299999999999999</v>
      </c>
      <c r="I265" s="45">
        <v>0.34100000000000003</v>
      </c>
      <c r="J265" s="46">
        <v>1.1367962299485199</v>
      </c>
      <c r="K265" s="43">
        <f t="shared" si="12"/>
        <v>1.6119675807650851</v>
      </c>
      <c r="L265" s="43">
        <f t="shared" si="13"/>
        <v>5.5</v>
      </c>
      <c r="M265" s="43">
        <f t="shared" si="14"/>
        <v>1.8</v>
      </c>
    </row>
    <row r="266" spans="1:13">
      <c r="A266" s="44">
        <v>1290</v>
      </c>
      <c r="B266" s="44" t="s">
        <v>23</v>
      </c>
      <c r="C266" s="44" t="s">
        <v>21</v>
      </c>
      <c r="D266" s="45">
        <v>0.8</v>
      </c>
      <c r="E266" s="45">
        <v>49.9</v>
      </c>
      <c r="F266" s="45">
        <v>0</v>
      </c>
      <c r="G266" s="45">
        <v>1.2450000000000001</v>
      </c>
      <c r="H266" s="45">
        <v>0.21299999999999999</v>
      </c>
      <c r="I266" s="45">
        <v>0.34100000000000003</v>
      </c>
      <c r="J266" s="46">
        <v>6.1037306928445201</v>
      </c>
      <c r="K266" s="43">
        <f t="shared" si="12"/>
        <v>8.6550392580310902</v>
      </c>
      <c r="L266" s="43">
        <f t="shared" si="13"/>
        <v>29.3</v>
      </c>
      <c r="M266" s="43">
        <f t="shared" si="14"/>
        <v>9.9</v>
      </c>
    </row>
    <row r="267" spans="1:13">
      <c r="A267" s="44">
        <v>1290</v>
      </c>
      <c r="B267" s="44" t="s">
        <v>23</v>
      </c>
      <c r="C267" s="44" t="s">
        <v>21</v>
      </c>
      <c r="D267" s="45">
        <v>0.8</v>
      </c>
      <c r="E267" s="45">
        <v>49.9</v>
      </c>
      <c r="F267" s="45">
        <v>0</v>
      </c>
      <c r="G267" s="45">
        <v>1.2450000000000001</v>
      </c>
      <c r="H267" s="45">
        <v>0.21299999999999999</v>
      </c>
      <c r="I267" s="45">
        <v>0.34100000000000003</v>
      </c>
      <c r="J267" s="46">
        <v>2.5218285857733602</v>
      </c>
      <c r="K267" s="43">
        <f t="shared" si="12"/>
        <v>3.57593191938841</v>
      </c>
      <c r="L267" s="43">
        <f t="shared" si="13"/>
        <v>12.1</v>
      </c>
      <c r="M267" s="43">
        <f t="shared" si="14"/>
        <v>4.0999999999999996</v>
      </c>
    </row>
    <row r="268" spans="1:13">
      <c r="A268" s="44">
        <v>1290</v>
      </c>
      <c r="B268" s="44" t="s">
        <v>23</v>
      </c>
      <c r="C268" s="44" t="s">
        <v>18</v>
      </c>
      <c r="D268" s="45">
        <v>0.8</v>
      </c>
      <c r="E268" s="45">
        <v>49.9</v>
      </c>
      <c r="F268" s="45">
        <v>0</v>
      </c>
      <c r="G268" s="45">
        <v>1.2450000000000001</v>
      </c>
      <c r="H268" s="45">
        <v>0.21299999999999999</v>
      </c>
      <c r="I268" s="45">
        <v>0.34100000000000003</v>
      </c>
      <c r="J268" s="46">
        <v>0.65591649521589002</v>
      </c>
      <c r="K268" s="43">
        <f t="shared" si="12"/>
        <v>0.93008412424533871</v>
      </c>
      <c r="L268" s="43">
        <f t="shared" si="13"/>
        <v>3.2</v>
      </c>
      <c r="M268" s="43">
        <f t="shared" si="14"/>
        <v>1.1000000000000001</v>
      </c>
    </row>
    <row r="269" spans="1:13">
      <c r="A269" s="44">
        <v>1290</v>
      </c>
      <c r="B269" s="44" t="s">
        <v>23</v>
      </c>
      <c r="C269" s="44" t="s">
        <v>21</v>
      </c>
      <c r="D269" s="45">
        <v>0.8</v>
      </c>
      <c r="E269" s="45">
        <v>49.9</v>
      </c>
      <c r="F269" s="45">
        <v>0</v>
      </c>
      <c r="G269" s="45">
        <v>1.2450000000000001</v>
      </c>
      <c r="H269" s="45">
        <v>0.21299999999999999</v>
      </c>
      <c r="I269" s="45">
        <v>0.34100000000000003</v>
      </c>
      <c r="J269" s="46">
        <v>0.27088480951906202</v>
      </c>
      <c r="K269" s="43">
        <f t="shared" si="12"/>
        <v>0.38411240252461737</v>
      </c>
      <c r="L269" s="43">
        <f t="shared" si="13"/>
        <v>1.3</v>
      </c>
      <c r="M269" s="43">
        <f t="shared" si="14"/>
        <v>0.4</v>
      </c>
    </row>
    <row r="270" spans="1:13">
      <c r="A270" s="44">
        <v>1290</v>
      </c>
      <c r="B270" s="44" t="s">
        <v>23</v>
      </c>
      <c r="C270" s="44" t="s">
        <v>21</v>
      </c>
      <c r="D270" s="45">
        <v>0.8</v>
      </c>
      <c r="E270" s="45">
        <v>49.9</v>
      </c>
      <c r="F270" s="45">
        <v>0</v>
      </c>
      <c r="G270" s="45">
        <v>1.2450000000000001</v>
      </c>
      <c r="H270" s="45">
        <v>0.21299999999999999</v>
      </c>
      <c r="I270" s="45">
        <v>0.34100000000000003</v>
      </c>
      <c r="J270" s="46">
        <v>3.0537516324940701</v>
      </c>
      <c r="K270" s="43">
        <f t="shared" si="12"/>
        <v>4.330194366946321</v>
      </c>
      <c r="L270" s="43">
        <f t="shared" si="13"/>
        <v>14.7</v>
      </c>
      <c r="M270" s="43">
        <f t="shared" si="14"/>
        <v>5</v>
      </c>
    </row>
    <row r="271" spans="1:13">
      <c r="A271" s="44">
        <v>1290</v>
      </c>
      <c r="B271" s="44" t="s">
        <v>23</v>
      </c>
      <c r="C271" s="44" t="s">
        <v>21</v>
      </c>
      <c r="D271" s="45">
        <v>0.8</v>
      </c>
      <c r="E271" s="45">
        <v>49.9</v>
      </c>
      <c r="F271" s="45">
        <v>0</v>
      </c>
      <c r="G271" s="45">
        <v>1.2450000000000001</v>
      </c>
      <c r="H271" s="45">
        <v>0.21299999999999999</v>
      </c>
      <c r="I271" s="45">
        <v>0.34100000000000003</v>
      </c>
      <c r="J271" s="46">
        <v>2.0250210383096099</v>
      </c>
      <c r="K271" s="43">
        <f t="shared" si="12"/>
        <v>2.8714629571477079</v>
      </c>
      <c r="L271" s="43">
        <f t="shared" si="13"/>
        <v>9.6999999999999993</v>
      </c>
      <c r="M271" s="43">
        <f t="shared" si="14"/>
        <v>3.3</v>
      </c>
    </row>
    <row r="272" spans="1:13">
      <c r="A272" s="44">
        <v>1290</v>
      </c>
      <c r="B272" s="44" t="s">
        <v>23</v>
      </c>
      <c r="C272" s="44" t="s">
        <v>21</v>
      </c>
      <c r="D272" s="45">
        <v>0.8</v>
      </c>
      <c r="E272" s="45">
        <v>49.9</v>
      </c>
      <c r="F272" s="45">
        <v>0</v>
      </c>
      <c r="G272" s="45">
        <v>1.2450000000000001</v>
      </c>
      <c r="H272" s="45">
        <v>0.21299999999999999</v>
      </c>
      <c r="I272" s="45">
        <v>0.34100000000000003</v>
      </c>
      <c r="J272" s="46">
        <v>0.28330867670533</v>
      </c>
      <c r="K272" s="43">
        <f t="shared" si="12"/>
        <v>0.40172934266251881</v>
      </c>
      <c r="L272" s="43">
        <f t="shared" si="13"/>
        <v>1.4</v>
      </c>
      <c r="M272" s="43">
        <f t="shared" si="14"/>
        <v>0.5</v>
      </c>
    </row>
    <row r="273" spans="1:13">
      <c r="A273" s="44">
        <v>1290</v>
      </c>
      <c r="B273" s="44" t="s">
        <v>23</v>
      </c>
      <c r="C273" s="44" t="s">
        <v>19</v>
      </c>
      <c r="D273" s="45">
        <v>0.8</v>
      </c>
      <c r="E273" s="45">
        <v>49.9</v>
      </c>
      <c r="F273" s="45">
        <v>0</v>
      </c>
      <c r="G273" s="45">
        <v>1.2450000000000001</v>
      </c>
      <c r="H273" s="45">
        <v>0.21299999999999999</v>
      </c>
      <c r="I273" s="45">
        <v>0.34100000000000003</v>
      </c>
      <c r="J273" s="46">
        <v>1.3402195782726101</v>
      </c>
      <c r="K273" s="43">
        <f t="shared" si="12"/>
        <v>1.9004201934940756</v>
      </c>
      <c r="L273" s="43">
        <f t="shared" si="13"/>
        <v>6.4</v>
      </c>
      <c r="M273" s="43">
        <f t="shared" si="14"/>
        <v>2.2000000000000002</v>
      </c>
    </row>
    <row r="274" spans="1:13">
      <c r="A274" s="44">
        <v>1290</v>
      </c>
      <c r="B274" s="44" t="s">
        <v>23</v>
      </c>
      <c r="C274" s="44" t="s">
        <v>21</v>
      </c>
      <c r="D274" s="45">
        <v>0.8</v>
      </c>
      <c r="E274" s="45">
        <v>49.9</v>
      </c>
      <c r="F274" s="45">
        <v>0</v>
      </c>
      <c r="G274" s="45">
        <v>1.2450000000000001</v>
      </c>
      <c r="H274" s="45">
        <v>0.21299999999999999</v>
      </c>
      <c r="I274" s="45">
        <v>0.34100000000000003</v>
      </c>
      <c r="J274" s="46">
        <v>2.3296142308936898</v>
      </c>
      <c r="K274" s="43">
        <f t="shared" si="12"/>
        <v>3.3033735659553281</v>
      </c>
      <c r="L274" s="43">
        <f t="shared" si="13"/>
        <v>11.2</v>
      </c>
      <c r="M274" s="43">
        <f t="shared" si="14"/>
        <v>3.8</v>
      </c>
    </row>
    <row r="275" spans="1:13">
      <c r="A275" s="44">
        <v>1290</v>
      </c>
      <c r="B275" s="44" t="s">
        <v>23</v>
      </c>
      <c r="C275" s="44" t="s">
        <v>19</v>
      </c>
      <c r="D275" s="45">
        <v>0.8</v>
      </c>
      <c r="E275" s="45">
        <v>49.9</v>
      </c>
      <c r="F275" s="45">
        <v>0</v>
      </c>
      <c r="G275" s="45">
        <v>1.2450000000000001</v>
      </c>
      <c r="H275" s="45">
        <v>0.21299999999999999</v>
      </c>
      <c r="I275" s="45">
        <v>0.34100000000000003</v>
      </c>
      <c r="J275" s="46">
        <v>23.558802677300001</v>
      </c>
      <c r="K275" s="43">
        <f t="shared" si="12"/>
        <v>33.406185873055762</v>
      </c>
      <c r="L275" s="43">
        <f t="shared" si="13"/>
        <v>113.2</v>
      </c>
      <c r="M275" s="43">
        <f t="shared" si="14"/>
        <v>38.200000000000003</v>
      </c>
    </row>
    <row r="276" spans="1:13">
      <c r="A276" s="44">
        <v>1290</v>
      </c>
      <c r="B276" s="44" t="s">
        <v>23</v>
      </c>
      <c r="C276" s="44" t="s">
        <v>21</v>
      </c>
      <c r="D276" s="45">
        <v>0.8</v>
      </c>
      <c r="E276" s="45">
        <v>49.9</v>
      </c>
      <c r="F276" s="45">
        <v>0</v>
      </c>
      <c r="G276" s="45">
        <v>1.2450000000000001</v>
      </c>
      <c r="H276" s="45">
        <v>0.21299999999999999</v>
      </c>
      <c r="I276" s="45">
        <v>0.34100000000000003</v>
      </c>
      <c r="J276" s="46">
        <v>5.9824644455022797</v>
      </c>
      <c r="K276" s="43">
        <f t="shared" si="12"/>
        <v>8.4830847298518552</v>
      </c>
      <c r="L276" s="43">
        <f t="shared" si="13"/>
        <v>28.7</v>
      </c>
      <c r="M276" s="43">
        <f t="shared" si="14"/>
        <v>9.6999999999999993</v>
      </c>
    </row>
    <row r="277" spans="1:13">
      <c r="A277" s="44">
        <v>1290</v>
      </c>
      <c r="B277" s="44" t="s">
        <v>23</v>
      </c>
      <c r="C277" s="44" t="s">
        <v>21</v>
      </c>
      <c r="D277" s="45">
        <v>0.8</v>
      </c>
      <c r="E277" s="45">
        <v>49.9</v>
      </c>
      <c r="F277" s="45">
        <v>0</v>
      </c>
      <c r="G277" s="45">
        <v>1.2450000000000001</v>
      </c>
      <c r="H277" s="45">
        <v>0.21299999999999999</v>
      </c>
      <c r="I277" s="45">
        <v>0.34100000000000003</v>
      </c>
      <c r="J277" s="46">
        <v>47.202682956700002</v>
      </c>
      <c r="K277" s="43">
        <f t="shared" si="12"/>
        <v>66.93301107690931</v>
      </c>
      <c r="L277" s="43">
        <f t="shared" si="13"/>
        <v>226.7</v>
      </c>
      <c r="M277" s="43">
        <f t="shared" si="14"/>
        <v>76.599999999999994</v>
      </c>
    </row>
    <row r="278" spans="1:13">
      <c r="A278" s="44">
        <v>1290</v>
      </c>
      <c r="B278" s="44" t="s">
        <v>23</v>
      </c>
      <c r="C278" s="44" t="s">
        <v>21</v>
      </c>
      <c r="D278" s="45">
        <v>0.8</v>
      </c>
      <c r="E278" s="45">
        <v>49.9</v>
      </c>
      <c r="F278" s="45">
        <v>0</v>
      </c>
      <c r="G278" s="45">
        <v>1.2450000000000001</v>
      </c>
      <c r="H278" s="45">
        <v>0.21299999999999999</v>
      </c>
      <c r="I278" s="45">
        <v>0.34100000000000003</v>
      </c>
      <c r="J278" s="46">
        <v>3.6414284701371001E-4</v>
      </c>
      <c r="K278" s="43">
        <f t="shared" si="12"/>
        <v>5.163515225417157E-4</v>
      </c>
      <c r="L278" s="43">
        <f t="shared" si="13"/>
        <v>0</v>
      </c>
      <c r="M278" s="43">
        <f t="shared" si="14"/>
        <v>0</v>
      </c>
    </row>
    <row r="279" spans="1:13">
      <c r="A279" s="44">
        <v>1290</v>
      </c>
      <c r="B279" s="44" t="s">
        <v>23</v>
      </c>
      <c r="C279" s="44" t="s">
        <v>21</v>
      </c>
      <c r="D279" s="45">
        <v>0.8</v>
      </c>
      <c r="E279" s="45">
        <v>49.9</v>
      </c>
      <c r="F279" s="45">
        <v>0</v>
      </c>
      <c r="G279" s="45">
        <v>1.2450000000000001</v>
      </c>
      <c r="H279" s="45">
        <v>0.21299999999999999</v>
      </c>
      <c r="I279" s="45">
        <v>0.34100000000000003</v>
      </c>
      <c r="J279" s="46">
        <v>16.616649350900001</v>
      </c>
      <c r="K279" s="43">
        <f t="shared" si="12"/>
        <v>23.562270307498281</v>
      </c>
      <c r="L279" s="43">
        <f t="shared" si="13"/>
        <v>79.8</v>
      </c>
      <c r="M279" s="43">
        <f t="shared" si="14"/>
        <v>26.9</v>
      </c>
    </row>
    <row r="280" spans="1:13">
      <c r="A280" s="44">
        <v>1290</v>
      </c>
      <c r="B280" s="44" t="s">
        <v>23</v>
      </c>
      <c r="C280" s="44" t="s">
        <v>21</v>
      </c>
      <c r="D280" s="45">
        <v>0.8</v>
      </c>
      <c r="E280" s="45">
        <v>49.9</v>
      </c>
      <c r="F280" s="45">
        <v>0</v>
      </c>
      <c r="G280" s="45">
        <v>1.2450000000000001</v>
      </c>
      <c r="H280" s="45">
        <v>0.21299999999999999</v>
      </c>
      <c r="I280" s="45">
        <v>0.34100000000000003</v>
      </c>
      <c r="J280" s="46">
        <v>0.12235913605891199</v>
      </c>
      <c r="K280" s="43">
        <f t="shared" si="12"/>
        <v>0.17350423527207007</v>
      </c>
      <c r="L280" s="43">
        <f t="shared" si="13"/>
        <v>0.6</v>
      </c>
      <c r="M280" s="43">
        <f t="shared" si="14"/>
        <v>0.2</v>
      </c>
    </row>
    <row r="281" spans="1:13">
      <c r="A281" s="44">
        <v>1290</v>
      </c>
      <c r="B281" s="44" t="s">
        <v>23</v>
      </c>
      <c r="C281" s="44" t="s">
        <v>17</v>
      </c>
      <c r="D281" s="45">
        <v>0.8</v>
      </c>
      <c r="E281" s="45">
        <v>49.9</v>
      </c>
      <c r="F281" s="45">
        <v>0</v>
      </c>
      <c r="G281" s="45">
        <v>1.2450000000000001</v>
      </c>
      <c r="H281" s="45">
        <v>0.21299999999999999</v>
      </c>
      <c r="I281" s="45">
        <v>0.34100000000000003</v>
      </c>
      <c r="J281" s="46">
        <v>1.08567432708478</v>
      </c>
      <c r="K281" s="43">
        <f t="shared" si="12"/>
        <v>1.5394771485201593</v>
      </c>
      <c r="L281" s="43">
        <f t="shared" si="13"/>
        <v>5.2</v>
      </c>
      <c r="M281" s="43">
        <f t="shared" si="14"/>
        <v>1.8</v>
      </c>
    </row>
    <row r="282" spans="1:13">
      <c r="A282" s="44">
        <v>1290</v>
      </c>
      <c r="B282" s="44" t="s">
        <v>23</v>
      </c>
      <c r="C282" s="44" t="s">
        <v>21</v>
      </c>
      <c r="D282" s="45">
        <v>0.8</v>
      </c>
      <c r="E282" s="45">
        <v>49.9</v>
      </c>
      <c r="F282" s="45">
        <v>0</v>
      </c>
      <c r="G282" s="45">
        <v>1.2450000000000001</v>
      </c>
      <c r="H282" s="45">
        <v>0.21299999999999999</v>
      </c>
      <c r="I282" s="45">
        <v>0.34100000000000003</v>
      </c>
      <c r="J282" s="46">
        <v>0.224634191580731</v>
      </c>
      <c r="K282" s="43">
        <f t="shared" si="12"/>
        <v>0.31852941170988008</v>
      </c>
      <c r="L282" s="43">
        <f t="shared" si="13"/>
        <v>1.1000000000000001</v>
      </c>
      <c r="M282" s="43">
        <f t="shared" si="14"/>
        <v>0.4</v>
      </c>
    </row>
    <row r="283" spans="1:13">
      <c r="A283" s="44">
        <v>1290</v>
      </c>
      <c r="B283" s="44" t="s">
        <v>29</v>
      </c>
      <c r="C283" s="44" t="s">
        <v>19</v>
      </c>
      <c r="D283" s="45">
        <v>0.22</v>
      </c>
      <c r="E283" s="45">
        <v>50.8</v>
      </c>
      <c r="F283" s="45">
        <v>0</v>
      </c>
      <c r="G283" s="45">
        <v>1.2450000000000001</v>
      </c>
      <c r="H283" s="45">
        <v>0.21299999999999999</v>
      </c>
      <c r="I283" s="45">
        <v>0.34100000000000003</v>
      </c>
      <c r="J283" s="46">
        <v>1.3068210540223</v>
      </c>
      <c r="K283" s="43">
        <f t="shared" si="12"/>
        <v>1.8864833128847918</v>
      </c>
      <c r="L283" s="43">
        <f t="shared" si="13"/>
        <v>6.4</v>
      </c>
      <c r="M283" s="43">
        <f t="shared" si="14"/>
        <v>1.4</v>
      </c>
    </row>
    <row r="284" spans="1:13">
      <c r="A284" s="44">
        <v>1290</v>
      </c>
      <c r="B284" s="44" t="s">
        <v>29</v>
      </c>
      <c r="C284" s="44" t="s">
        <v>21</v>
      </c>
      <c r="D284" s="45">
        <v>0.22</v>
      </c>
      <c r="E284" s="45">
        <v>50.8</v>
      </c>
      <c r="F284" s="45">
        <v>0</v>
      </c>
      <c r="G284" s="45">
        <v>1.2450000000000001</v>
      </c>
      <c r="H284" s="45">
        <v>0.21299999999999999</v>
      </c>
      <c r="I284" s="45">
        <v>0.34100000000000003</v>
      </c>
      <c r="J284" s="46">
        <v>0.12070174789747599</v>
      </c>
      <c r="K284" s="43">
        <f t="shared" si="12"/>
        <v>0.17424101987319976</v>
      </c>
      <c r="L284" s="43">
        <f t="shared" si="13"/>
        <v>0.6</v>
      </c>
      <c r="M284" s="43">
        <f t="shared" si="14"/>
        <v>0.1</v>
      </c>
    </row>
    <row r="285" spans="1:13">
      <c r="A285" s="44">
        <v>1290</v>
      </c>
      <c r="B285" s="44" t="s">
        <v>29</v>
      </c>
      <c r="C285" s="44" t="s">
        <v>21</v>
      </c>
      <c r="D285" s="45">
        <v>0.22</v>
      </c>
      <c r="E285" s="45">
        <v>50.8</v>
      </c>
      <c r="F285" s="45">
        <v>0</v>
      </c>
      <c r="G285" s="45">
        <v>1.2450000000000001</v>
      </c>
      <c r="H285" s="45">
        <v>0.21299999999999999</v>
      </c>
      <c r="I285" s="45">
        <v>0.34100000000000003</v>
      </c>
      <c r="J285" s="46">
        <v>3.5780451906007101E-2</v>
      </c>
      <c r="K285" s="43">
        <f t="shared" si="12"/>
        <v>5.1651467689781655E-2</v>
      </c>
      <c r="L285" s="43">
        <f t="shared" si="13"/>
        <v>0.2</v>
      </c>
      <c r="M285" s="43">
        <f t="shared" si="14"/>
        <v>0</v>
      </c>
    </row>
    <row r="286" spans="1:13">
      <c r="A286" s="44">
        <v>1290</v>
      </c>
      <c r="B286" s="44" t="s">
        <v>29</v>
      </c>
      <c r="C286" s="44" t="s">
        <v>21</v>
      </c>
      <c r="D286" s="45">
        <v>0.22</v>
      </c>
      <c r="E286" s="45">
        <v>50.8</v>
      </c>
      <c r="F286" s="45">
        <v>0</v>
      </c>
      <c r="G286" s="45">
        <v>1.2450000000000001</v>
      </c>
      <c r="H286" s="45">
        <v>0.21299999999999999</v>
      </c>
      <c r="I286" s="45">
        <v>0.34100000000000003</v>
      </c>
      <c r="J286" s="46">
        <v>0.65421292769630601</v>
      </c>
      <c r="K286" s="43">
        <f t="shared" si="12"/>
        <v>0.94439997532479758</v>
      </c>
      <c r="L286" s="43">
        <f t="shared" si="13"/>
        <v>3.2</v>
      </c>
      <c r="M286" s="43">
        <f t="shared" si="14"/>
        <v>0.7</v>
      </c>
    </row>
    <row r="287" spans="1:13">
      <c r="A287" s="44">
        <v>1290</v>
      </c>
      <c r="B287" s="44" t="s">
        <v>29</v>
      </c>
      <c r="C287" s="44" t="s">
        <v>18</v>
      </c>
      <c r="D287" s="45">
        <v>0.22</v>
      </c>
      <c r="E287" s="45">
        <v>50.8</v>
      </c>
      <c r="F287" s="45">
        <v>0</v>
      </c>
      <c r="G287" s="45">
        <v>1.2450000000000001</v>
      </c>
      <c r="H287" s="45">
        <v>0.21299999999999999</v>
      </c>
      <c r="I287" s="45">
        <v>0.34100000000000003</v>
      </c>
      <c r="J287" s="46">
        <v>1.1537732760097099</v>
      </c>
      <c r="K287" s="43">
        <f t="shared" si="12"/>
        <v>1.6655486421384171</v>
      </c>
      <c r="L287" s="43">
        <f t="shared" si="13"/>
        <v>5.6</v>
      </c>
      <c r="M287" s="43">
        <f t="shared" si="14"/>
        <v>1.2</v>
      </c>
    </row>
    <row r="288" spans="1:13">
      <c r="A288" s="44">
        <v>1290</v>
      </c>
      <c r="B288" s="44" t="s">
        <v>29</v>
      </c>
      <c r="C288" s="44" t="s">
        <v>21</v>
      </c>
      <c r="D288" s="45">
        <v>0.22</v>
      </c>
      <c r="E288" s="45">
        <v>50.8</v>
      </c>
      <c r="F288" s="45">
        <v>0</v>
      </c>
      <c r="G288" s="45">
        <v>1.2450000000000001</v>
      </c>
      <c r="H288" s="45">
        <v>0.21299999999999999</v>
      </c>
      <c r="I288" s="45">
        <v>0.34100000000000003</v>
      </c>
      <c r="J288" s="46">
        <v>0.39647678960717397</v>
      </c>
      <c r="K288" s="43">
        <f t="shared" si="12"/>
        <v>0.57234067758392948</v>
      </c>
      <c r="L288" s="43">
        <f t="shared" si="13"/>
        <v>1.9</v>
      </c>
      <c r="M288" s="43">
        <f t="shared" si="14"/>
        <v>0.4</v>
      </c>
    </row>
    <row r="289" spans="1:13">
      <c r="A289" s="44">
        <v>1290</v>
      </c>
      <c r="B289" s="44" t="s">
        <v>29</v>
      </c>
      <c r="C289" s="44" t="s">
        <v>19</v>
      </c>
      <c r="D289" s="45">
        <v>0.22</v>
      </c>
      <c r="E289" s="45">
        <v>50.8</v>
      </c>
      <c r="F289" s="45">
        <v>0</v>
      </c>
      <c r="G289" s="45">
        <v>1.2450000000000001</v>
      </c>
      <c r="H289" s="45">
        <v>0.21299999999999999</v>
      </c>
      <c r="I289" s="45">
        <v>0.34100000000000003</v>
      </c>
      <c r="J289" s="46">
        <v>0.14358278354986501</v>
      </c>
      <c r="K289" s="43">
        <f t="shared" si="12"/>
        <v>0.20727132023980013</v>
      </c>
      <c r="L289" s="43">
        <f t="shared" si="13"/>
        <v>0.7</v>
      </c>
      <c r="M289" s="43">
        <f t="shared" si="14"/>
        <v>0.2</v>
      </c>
    </row>
    <row r="290" spans="1:13">
      <c r="A290" s="44">
        <v>1290</v>
      </c>
      <c r="B290" s="44" t="s">
        <v>29</v>
      </c>
      <c r="C290" s="44" t="s">
        <v>21</v>
      </c>
      <c r="D290" s="45">
        <v>0.22</v>
      </c>
      <c r="E290" s="45">
        <v>50.8</v>
      </c>
      <c r="F290" s="45">
        <v>0</v>
      </c>
      <c r="G290" s="45">
        <v>1.2450000000000001</v>
      </c>
      <c r="H290" s="45">
        <v>0.21299999999999999</v>
      </c>
      <c r="I290" s="45">
        <v>0.34100000000000003</v>
      </c>
      <c r="J290" s="46">
        <v>0.29579940693155399</v>
      </c>
      <c r="K290" s="43">
        <f t="shared" si="12"/>
        <v>0.42700616386616036</v>
      </c>
      <c r="L290" s="43">
        <f t="shared" si="13"/>
        <v>1.4</v>
      </c>
      <c r="M290" s="43">
        <f t="shared" si="14"/>
        <v>0.3</v>
      </c>
    </row>
    <row r="291" spans="1:13">
      <c r="A291" s="44">
        <v>1290</v>
      </c>
      <c r="B291" s="44" t="s">
        <v>29</v>
      </c>
      <c r="C291" s="44" t="s">
        <v>21</v>
      </c>
      <c r="D291" s="45">
        <v>0.22</v>
      </c>
      <c r="E291" s="45">
        <v>50.8</v>
      </c>
      <c r="F291" s="45">
        <v>0</v>
      </c>
      <c r="G291" s="45">
        <v>1.2450000000000001</v>
      </c>
      <c r="H291" s="45">
        <v>0.21299999999999999</v>
      </c>
      <c r="I291" s="45">
        <v>0.34100000000000003</v>
      </c>
      <c r="J291" s="46">
        <v>2.1489713876133201E-2</v>
      </c>
      <c r="K291" s="43">
        <f t="shared" si="12"/>
        <v>3.1021834627790023E-2</v>
      </c>
      <c r="L291" s="43">
        <f t="shared" si="13"/>
        <v>0.1</v>
      </c>
      <c r="M291" s="43">
        <f t="shared" si="14"/>
        <v>0</v>
      </c>
    </row>
    <row r="292" spans="1:13">
      <c r="A292" s="44">
        <v>8140</v>
      </c>
      <c r="B292" s="44" t="s">
        <v>23</v>
      </c>
      <c r="C292" s="44" t="s">
        <v>19</v>
      </c>
      <c r="D292" s="45">
        <v>0.8</v>
      </c>
      <c r="E292" s="45">
        <v>49.9</v>
      </c>
      <c r="F292" s="45">
        <v>0</v>
      </c>
      <c r="G292" s="45">
        <v>0.98599999999999999</v>
      </c>
      <c r="H292" s="45">
        <v>0.14299999999999999</v>
      </c>
      <c r="I292" s="45">
        <v>0.44600000000000001</v>
      </c>
      <c r="J292" s="46">
        <v>4.9247742598476503</v>
      </c>
      <c r="K292" s="43">
        <f t="shared" si="12"/>
        <v>9.1335684218844495</v>
      </c>
      <c r="L292" s="43">
        <f t="shared" si="13"/>
        <v>24.5</v>
      </c>
      <c r="M292" s="43">
        <f t="shared" si="14"/>
        <v>7.5</v>
      </c>
    </row>
    <row r="293" spans="1:13">
      <c r="A293" s="44">
        <v>8140</v>
      </c>
      <c r="B293" s="44" t="s">
        <v>23</v>
      </c>
      <c r="C293" s="44" t="s">
        <v>21</v>
      </c>
      <c r="D293" s="45">
        <v>0.8</v>
      </c>
      <c r="E293" s="45">
        <v>49.9</v>
      </c>
      <c r="F293" s="45">
        <v>0</v>
      </c>
      <c r="G293" s="45">
        <v>0.98599999999999999</v>
      </c>
      <c r="H293" s="45">
        <v>0.14299999999999999</v>
      </c>
      <c r="I293" s="45">
        <v>0.44600000000000001</v>
      </c>
      <c r="J293" s="46">
        <v>0.17007797284776199</v>
      </c>
      <c r="K293" s="43">
        <f t="shared" si="12"/>
        <v>0.31542944307634019</v>
      </c>
      <c r="L293" s="43">
        <f t="shared" si="13"/>
        <v>0.8</v>
      </c>
      <c r="M293" s="43">
        <f t="shared" si="14"/>
        <v>0.3</v>
      </c>
    </row>
    <row r="294" spans="1:13">
      <c r="A294" s="44">
        <v>8140</v>
      </c>
      <c r="B294" s="44" t="s">
        <v>23</v>
      </c>
      <c r="C294" s="44" t="s">
        <v>21</v>
      </c>
      <c r="D294" s="45">
        <v>0.8</v>
      </c>
      <c r="E294" s="45">
        <v>49.9</v>
      </c>
      <c r="F294" s="45">
        <v>0</v>
      </c>
      <c r="G294" s="45">
        <v>0.98599999999999999</v>
      </c>
      <c r="H294" s="45">
        <v>0.14299999999999999</v>
      </c>
      <c r="I294" s="45">
        <v>0.44600000000000001</v>
      </c>
      <c r="J294" s="46">
        <v>0.63312324511886597</v>
      </c>
      <c r="K294" s="43">
        <f t="shared" si="12"/>
        <v>1.174200922451534</v>
      </c>
      <c r="L294" s="43">
        <f t="shared" si="13"/>
        <v>3.2</v>
      </c>
      <c r="M294" s="43">
        <f t="shared" si="14"/>
        <v>1</v>
      </c>
    </row>
    <row r="295" spans="1:13">
      <c r="A295" s="44">
        <v>8140</v>
      </c>
      <c r="B295" s="44" t="s">
        <v>23</v>
      </c>
      <c r="C295" s="44" t="s">
        <v>21</v>
      </c>
      <c r="D295" s="45">
        <v>0.8</v>
      </c>
      <c r="E295" s="45">
        <v>49.9</v>
      </c>
      <c r="F295" s="45">
        <v>0</v>
      </c>
      <c r="G295" s="45">
        <v>0.98599999999999999</v>
      </c>
      <c r="H295" s="45">
        <v>0.14299999999999999</v>
      </c>
      <c r="I295" s="45">
        <v>0.44600000000000001</v>
      </c>
      <c r="J295" s="46">
        <v>0.92457959449511495</v>
      </c>
      <c r="K295" s="43">
        <f t="shared" si="12"/>
        <v>1.7147407256105482</v>
      </c>
      <c r="L295" s="43">
        <f t="shared" si="13"/>
        <v>4.5999999999999996</v>
      </c>
      <c r="M295" s="43">
        <f t="shared" si="14"/>
        <v>1.4</v>
      </c>
    </row>
    <row r="296" spans="1:13">
      <c r="A296" s="44">
        <v>8140</v>
      </c>
      <c r="B296" s="44" t="s">
        <v>23</v>
      </c>
      <c r="C296" s="44" t="s">
        <v>21</v>
      </c>
      <c r="D296" s="45">
        <v>0.8</v>
      </c>
      <c r="E296" s="45">
        <v>49.9</v>
      </c>
      <c r="F296" s="45">
        <v>0</v>
      </c>
      <c r="G296" s="45">
        <v>0.98599999999999999</v>
      </c>
      <c r="H296" s="45">
        <v>0.14299999999999999</v>
      </c>
      <c r="I296" s="45">
        <v>0.44600000000000001</v>
      </c>
      <c r="J296" s="46">
        <v>3.2311003907867799</v>
      </c>
      <c r="K296" s="43">
        <f t="shared" si="12"/>
        <v>5.992452636426342</v>
      </c>
      <c r="L296" s="43">
        <f t="shared" si="13"/>
        <v>16.100000000000001</v>
      </c>
      <c r="M296" s="43">
        <f t="shared" si="14"/>
        <v>4.9000000000000004</v>
      </c>
    </row>
    <row r="297" spans="1:13">
      <c r="A297" s="44">
        <v>8140</v>
      </c>
      <c r="B297" s="44" t="s">
        <v>23</v>
      </c>
      <c r="C297" s="44" t="s">
        <v>21</v>
      </c>
      <c r="D297" s="45">
        <v>0.8</v>
      </c>
      <c r="E297" s="45">
        <v>49.9</v>
      </c>
      <c r="F297" s="45">
        <v>0</v>
      </c>
      <c r="G297" s="45">
        <v>0.98599999999999999</v>
      </c>
      <c r="H297" s="45">
        <v>0.14299999999999999</v>
      </c>
      <c r="I297" s="45">
        <v>0.44600000000000001</v>
      </c>
      <c r="J297" s="46">
        <v>1.6985868715867899E-3</v>
      </c>
      <c r="K297" s="43">
        <f t="shared" si="12"/>
        <v>3.1502275218260535E-3</v>
      </c>
      <c r="L297" s="43">
        <f t="shared" si="13"/>
        <v>0</v>
      </c>
      <c r="M297" s="43">
        <f t="shared" si="14"/>
        <v>0</v>
      </c>
    </row>
    <row r="298" spans="1:13">
      <c r="A298" s="44">
        <v>8140</v>
      </c>
      <c r="B298" s="44" t="s">
        <v>29</v>
      </c>
      <c r="C298" s="44" t="s">
        <v>19</v>
      </c>
      <c r="D298" s="45">
        <v>0.22</v>
      </c>
      <c r="E298" s="45">
        <v>50.8</v>
      </c>
      <c r="F298" s="45">
        <v>0</v>
      </c>
      <c r="G298" s="45">
        <v>0.98599999999999999</v>
      </c>
      <c r="H298" s="45">
        <v>0.14299999999999999</v>
      </c>
      <c r="I298" s="45">
        <v>0.44600000000000001</v>
      </c>
      <c r="J298" s="46">
        <v>7.2171872016007002E-4</v>
      </c>
      <c r="K298" s="43">
        <f t="shared" si="12"/>
        <v>1.3626530582435562E-3</v>
      </c>
      <c r="L298" s="43">
        <f t="shared" si="13"/>
        <v>0</v>
      </c>
      <c r="M298" s="43">
        <f t="shared" si="14"/>
        <v>0</v>
      </c>
    </row>
    <row r="299" spans="1:13">
      <c r="A299" s="44">
        <v>8140</v>
      </c>
      <c r="B299" s="44" t="s">
        <v>29</v>
      </c>
      <c r="C299" s="44" t="s">
        <v>21</v>
      </c>
      <c r="D299" s="45">
        <v>0.22</v>
      </c>
      <c r="E299" s="45">
        <v>50.8</v>
      </c>
      <c r="F299" s="45">
        <v>0</v>
      </c>
      <c r="G299" s="45">
        <v>0.98599999999999999</v>
      </c>
      <c r="H299" s="45">
        <v>0.14299999999999999</v>
      </c>
      <c r="I299" s="45">
        <v>0.44600000000000001</v>
      </c>
      <c r="J299" s="46">
        <v>2.741634377287E-5</v>
      </c>
      <c r="K299" s="43">
        <f t="shared" si="12"/>
        <v>5.1763884799430086E-5</v>
      </c>
      <c r="L299" s="43">
        <f t="shared" si="13"/>
        <v>0</v>
      </c>
      <c r="M299" s="43">
        <f t="shared" si="14"/>
        <v>0</v>
      </c>
    </row>
    <row r="300" spans="1:13">
      <c r="A300" s="44">
        <v>1411</v>
      </c>
      <c r="B300" s="44" t="s">
        <v>29</v>
      </c>
      <c r="C300" s="44" t="s">
        <v>21</v>
      </c>
      <c r="D300" s="45">
        <v>0.22</v>
      </c>
      <c r="E300" s="45">
        <v>50.8</v>
      </c>
      <c r="F300" s="45">
        <v>0</v>
      </c>
      <c r="G300" s="45">
        <v>1.4430000000000001</v>
      </c>
      <c r="H300" s="45">
        <v>0.22500000000000001</v>
      </c>
      <c r="I300" s="45">
        <v>0.43099999999999999</v>
      </c>
      <c r="J300" s="46">
        <v>1.1463510310930001</v>
      </c>
      <c r="K300" s="43">
        <f t="shared" si="12"/>
        <v>2.0915938796312514</v>
      </c>
      <c r="L300" s="43">
        <f t="shared" si="13"/>
        <v>8.1999999999999993</v>
      </c>
      <c r="M300" s="43">
        <f t="shared" si="14"/>
        <v>1.5</v>
      </c>
    </row>
    <row r="301" spans="1:13">
      <c r="A301" s="44">
        <v>1411</v>
      </c>
      <c r="B301" s="44" t="s">
        <v>29</v>
      </c>
      <c r="C301" s="44" t="s">
        <v>18</v>
      </c>
      <c r="D301" s="45">
        <v>0.22</v>
      </c>
      <c r="E301" s="45">
        <v>50.8</v>
      </c>
      <c r="F301" s="45">
        <v>0</v>
      </c>
      <c r="G301" s="45">
        <v>1.4430000000000001</v>
      </c>
      <c r="H301" s="45">
        <v>0.22500000000000001</v>
      </c>
      <c r="I301" s="45">
        <v>0.43099999999999999</v>
      </c>
      <c r="J301" s="46">
        <v>0.49821176282416202</v>
      </c>
      <c r="K301" s="43">
        <f t="shared" si="12"/>
        <v>0.9090205753902052</v>
      </c>
      <c r="L301" s="43">
        <f t="shared" si="13"/>
        <v>3.6</v>
      </c>
      <c r="M301" s="43">
        <f t="shared" si="14"/>
        <v>0.7</v>
      </c>
    </row>
    <row r="302" spans="1:13">
      <c r="A302" s="44">
        <v>1411</v>
      </c>
      <c r="B302" s="44" t="s">
        <v>29</v>
      </c>
      <c r="C302" s="44" t="s">
        <v>19</v>
      </c>
      <c r="D302" s="45">
        <v>0.22</v>
      </c>
      <c r="E302" s="45">
        <v>50.8</v>
      </c>
      <c r="F302" s="45">
        <v>0</v>
      </c>
      <c r="G302" s="45">
        <v>1.4430000000000001</v>
      </c>
      <c r="H302" s="45">
        <v>0.22500000000000001</v>
      </c>
      <c r="I302" s="45">
        <v>0.43099999999999999</v>
      </c>
      <c r="J302" s="46">
        <v>1.4188168226898199</v>
      </c>
      <c r="K302" s="43">
        <f t="shared" si="12"/>
        <v>2.5887258807857556</v>
      </c>
      <c r="L302" s="43">
        <f t="shared" si="13"/>
        <v>10.199999999999999</v>
      </c>
      <c r="M302" s="43">
        <f t="shared" si="14"/>
        <v>1.9</v>
      </c>
    </row>
    <row r="303" spans="1:13">
      <c r="A303" s="44">
        <v>1820</v>
      </c>
      <c r="B303" s="44" t="s">
        <v>29</v>
      </c>
      <c r="C303" s="44" t="s">
        <v>17</v>
      </c>
      <c r="D303" s="45">
        <v>0.22</v>
      </c>
      <c r="E303" s="45">
        <v>50.8</v>
      </c>
      <c r="F303" s="45">
        <v>0</v>
      </c>
      <c r="G303" s="45">
        <v>2.0139999999999998</v>
      </c>
      <c r="H303" s="45">
        <v>0.28699999999999998</v>
      </c>
      <c r="I303" s="45">
        <v>0.28899999999999998</v>
      </c>
      <c r="J303" s="46">
        <v>0.17362307156019299</v>
      </c>
      <c r="K303" s="43">
        <f t="shared" si="12"/>
        <v>0.21241625318245874</v>
      </c>
      <c r="L303" s="43">
        <f t="shared" si="13"/>
        <v>1.2</v>
      </c>
      <c r="M303" s="43">
        <f t="shared" si="14"/>
        <v>0.2</v>
      </c>
    </row>
    <row r="304" spans="1:13">
      <c r="A304" s="44">
        <v>1820</v>
      </c>
      <c r="B304" s="44" t="s">
        <v>29</v>
      </c>
      <c r="C304" s="44" t="s">
        <v>17</v>
      </c>
      <c r="D304" s="45">
        <v>0.22</v>
      </c>
      <c r="E304" s="45">
        <v>50.8</v>
      </c>
      <c r="F304" s="45">
        <v>0</v>
      </c>
      <c r="G304" s="45">
        <v>2.0139999999999998</v>
      </c>
      <c r="H304" s="45">
        <v>0.28699999999999998</v>
      </c>
      <c r="I304" s="45">
        <v>0.28899999999999998</v>
      </c>
      <c r="J304" s="46">
        <v>0.39211090214481598</v>
      </c>
      <c r="K304" s="43">
        <f t="shared" si="12"/>
        <v>0.47972154804737266</v>
      </c>
      <c r="L304" s="43">
        <f t="shared" si="13"/>
        <v>2.6</v>
      </c>
      <c r="M304" s="43">
        <f t="shared" si="14"/>
        <v>0.5</v>
      </c>
    </row>
    <row r="305" spans="1:13">
      <c r="A305" s="44">
        <v>1820</v>
      </c>
      <c r="B305" s="44" t="s">
        <v>29</v>
      </c>
      <c r="C305" s="44" t="s">
        <v>21</v>
      </c>
      <c r="D305" s="45">
        <v>0.22</v>
      </c>
      <c r="E305" s="45">
        <v>50.8</v>
      </c>
      <c r="F305" s="45">
        <v>0</v>
      </c>
      <c r="G305" s="45">
        <v>2.0139999999999998</v>
      </c>
      <c r="H305" s="45">
        <v>0.28699999999999998</v>
      </c>
      <c r="I305" s="45">
        <v>0.28899999999999998</v>
      </c>
      <c r="J305" s="46">
        <v>3.4519191567815302</v>
      </c>
      <c r="K305" s="43">
        <f t="shared" si="12"/>
        <v>4.2231929603784168</v>
      </c>
      <c r="L305" s="43">
        <f t="shared" si="13"/>
        <v>23.1</v>
      </c>
      <c r="M305" s="43">
        <f t="shared" si="14"/>
        <v>4.0999999999999996</v>
      </c>
    </row>
    <row r="306" spans="1:13">
      <c r="A306" s="44">
        <v>1820</v>
      </c>
      <c r="B306" s="44" t="s">
        <v>29</v>
      </c>
      <c r="C306" s="44" t="s">
        <v>21</v>
      </c>
      <c r="D306" s="45">
        <v>0.22</v>
      </c>
      <c r="E306" s="45">
        <v>50.8</v>
      </c>
      <c r="F306" s="45">
        <v>0</v>
      </c>
      <c r="G306" s="45">
        <v>2.0139999999999998</v>
      </c>
      <c r="H306" s="45">
        <v>0.28699999999999998</v>
      </c>
      <c r="I306" s="45">
        <v>0.28899999999999998</v>
      </c>
      <c r="J306" s="46">
        <v>2.7895248299926299</v>
      </c>
      <c r="K306" s="43">
        <f t="shared" si="12"/>
        <v>3.4127976611739825</v>
      </c>
      <c r="L306" s="43">
        <f t="shared" si="13"/>
        <v>18.7</v>
      </c>
      <c r="M306" s="43">
        <f t="shared" si="14"/>
        <v>3.3</v>
      </c>
    </row>
    <row r="307" spans="1:13">
      <c r="A307" s="44">
        <v>1400</v>
      </c>
      <c r="B307" s="44" t="s">
        <v>29</v>
      </c>
      <c r="C307" s="44" t="s">
        <v>19</v>
      </c>
      <c r="D307" s="45">
        <v>0.22</v>
      </c>
      <c r="E307" s="45">
        <v>50.8</v>
      </c>
      <c r="F307" s="45">
        <v>0</v>
      </c>
      <c r="G307" s="45">
        <v>0.70899999999999996</v>
      </c>
      <c r="H307" s="45">
        <v>0.11700000000000001</v>
      </c>
      <c r="I307" s="45">
        <v>0.43099999999999999</v>
      </c>
      <c r="J307" s="46">
        <v>0.97877043604876901</v>
      </c>
      <c r="K307" s="43">
        <f t="shared" si="12"/>
        <v>1.7858319119333823</v>
      </c>
      <c r="L307" s="43">
        <f t="shared" si="13"/>
        <v>3.4</v>
      </c>
      <c r="M307" s="43">
        <f t="shared" si="14"/>
        <v>0.8</v>
      </c>
    </row>
    <row r="308" spans="1:13">
      <c r="A308" s="44">
        <v>1400</v>
      </c>
      <c r="B308" s="44" t="s">
        <v>29</v>
      </c>
      <c r="C308" s="44" t="s">
        <v>18</v>
      </c>
      <c r="D308" s="45">
        <v>0.22</v>
      </c>
      <c r="E308" s="45">
        <v>50.8</v>
      </c>
      <c r="F308" s="45">
        <v>0</v>
      </c>
      <c r="G308" s="45">
        <v>0.70899999999999996</v>
      </c>
      <c r="H308" s="45">
        <v>0.11700000000000001</v>
      </c>
      <c r="I308" s="45">
        <v>0.43099999999999999</v>
      </c>
      <c r="J308" s="46">
        <v>5.3356097432746603</v>
      </c>
      <c r="K308" s="43">
        <f t="shared" si="12"/>
        <v>9.7351756839208363</v>
      </c>
      <c r="L308" s="43">
        <f t="shared" si="13"/>
        <v>18.8</v>
      </c>
      <c r="M308" s="43">
        <f t="shared" si="14"/>
        <v>4.3</v>
      </c>
    </row>
    <row r="309" spans="1:13">
      <c r="A309" s="44">
        <v>1400</v>
      </c>
      <c r="B309" s="44" t="s">
        <v>29</v>
      </c>
      <c r="C309" s="44" t="s">
        <v>21</v>
      </c>
      <c r="D309" s="45">
        <v>0.22</v>
      </c>
      <c r="E309" s="45">
        <v>50.8</v>
      </c>
      <c r="F309" s="45">
        <v>0</v>
      </c>
      <c r="G309" s="45">
        <v>0.70899999999999996</v>
      </c>
      <c r="H309" s="45">
        <v>0.11700000000000001</v>
      </c>
      <c r="I309" s="45">
        <v>0.43099999999999999</v>
      </c>
      <c r="J309" s="46">
        <v>1.1838361752539299</v>
      </c>
      <c r="K309" s="43">
        <f t="shared" si="12"/>
        <v>2.1599880241624789</v>
      </c>
      <c r="L309" s="43">
        <f t="shared" si="13"/>
        <v>4.2</v>
      </c>
      <c r="M309" s="43">
        <f t="shared" si="14"/>
        <v>0.9</v>
      </c>
    </row>
    <row r="310" spans="1:13">
      <c r="A310" s="44">
        <v>1400</v>
      </c>
      <c r="B310" s="44" t="s">
        <v>29</v>
      </c>
      <c r="D310" s="45">
        <v>0.22</v>
      </c>
      <c r="E310" s="45">
        <v>50.8</v>
      </c>
      <c r="F310" s="45">
        <v>0</v>
      </c>
      <c r="G310" s="45">
        <v>0.70899999999999996</v>
      </c>
      <c r="H310" s="45">
        <v>0.11700000000000001</v>
      </c>
      <c r="I310" s="45">
        <v>0.43099999999999999</v>
      </c>
      <c r="J310" s="46">
        <v>3.3826430709264402E-2</v>
      </c>
      <c r="K310" s="43">
        <f t="shared" si="12"/>
        <v>6.1718577924433519E-2</v>
      </c>
      <c r="L310" s="43">
        <f t="shared" si="13"/>
        <v>0.1</v>
      </c>
      <c r="M310" s="43">
        <f t="shared" si="14"/>
        <v>0</v>
      </c>
    </row>
    <row r="311" spans="1:13">
      <c r="A311" s="44">
        <v>1400</v>
      </c>
      <c r="B311" s="44" t="s">
        <v>29</v>
      </c>
      <c r="C311" s="44" t="s">
        <v>19</v>
      </c>
      <c r="D311" s="45">
        <v>0.22</v>
      </c>
      <c r="E311" s="45">
        <v>50.8</v>
      </c>
      <c r="F311" s="45">
        <v>0</v>
      </c>
      <c r="G311" s="45">
        <v>0.70899999999999996</v>
      </c>
      <c r="H311" s="45">
        <v>0.11700000000000001</v>
      </c>
      <c r="I311" s="45">
        <v>0.43099999999999999</v>
      </c>
      <c r="J311" s="46">
        <v>8.1440736634146402E-2</v>
      </c>
      <c r="K311" s="43">
        <f t="shared" si="12"/>
        <v>0.14859405337144238</v>
      </c>
      <c r="L311" s="43">
        <f t="shared" si="13"/>
        <v>0.3</v>
      </c>
      <c r="M311" s="43">
        <f t="shared" si="14"/>
        <v>0.1</v>
      </c>
    </row>
    <row r="312" spans="1:13">
      <c r="A312" s="44">
        <v>1400</v>
      </c>
      <c r="B312" s="44" t="s">
        <v>29</v>
      </c>
      <c r="C312" s="44" t="s">
        <v>21</v>
      </c>
      <c r="D312" s="45">
        <v>0.22</v>
      </c>
      <c r="E312" s="45">
        <v>50.8</v>
      </c>
      <c r="F312" s="45">
        <v>0</v>
      </c>
      <c r="G312" s="45">
        <v>0.70899999999999996</v>
      </c>
      <c r="H312" s="45">
        <v>0.11700000000000001</v>
      </c>
      <c r="I312" s="45">
        <v>0.43099999999999999</v>
      </c>
      <c r="J312" s="46">
        <v>3.9652941576504301</v>
      </c>
      <c r="K312" s="43">
        <f t="shared" si="12"/>
        <v>7.234943543577053</v>
      </c>
      <c r="L312" s="43">
        <f t="shared" si="13"/>
        <v>14</v>
      </c>
      <c r="M312" s="43">
        <f t="shared" si="14"/>
        <v>3.2</v>
      </c>
    </row>
    <row r="313" spans="1:13">
      <c r="A313" s="44">
        <v>1820</v>
      </c>
      <c r="B313" s="44" t="s">
        <v>29</v>
      </c>
      <c r="C313" s="44" t="s">
        <v>19</v>
      </c>
      <c r="D313" s="45">
        <v>0.22</v>
      </c>
      <c r="E313" s="45">
        <v>50.8</v>
      </c>
      <c r="F313" s="45">
        <v>0</v>
      </c>
      <c r="G313" s="45">
        <v>2.0139999999999998</v>
      </c>
      <c r="H313" s="45">
        <v>0.28699999999999998</v>
      </c>
      <c r="I313" s="45">
        <v>0.28899999999999998</v>
      </c>
      <c r="J313" s="46">
        <v>8.2474922291574302</v>
      </c>
      <c r="K313" s="43">
        <f t="shared" si="12"/>
        <v>10.090256909558837</v>
      </c>
      <c r="L313" s="43">
        <f t="shared" si="13"/>
        <v>55.3</v>
      </c>
      <c r="M313" s="43">
        <f t="shared" si="14"/>
        <v>9.6999999999999993</v>
      </c>
    </row>
    <row r="314" spans="1:13">
      <c r="A314" s="44">
        <v>1820</v>
      </c>
      <c r="B314" s="44" t="s">
        <v>29</v>
      </c>
      <c r="C314" s="44" t="s">
        <v>21</v>
      </c>
      <c r="D314" s="45">
        <v>0.22</v>
      </c>
      <c r="E314" s="45">
        <v>50.8</v>
      </c>
      <c r="F314" s="45">
        <v>0</v>
      </c>
      <c r="G314" s="45">
        <v>2.0139999999999998</v>
      </c>
      <c r="H314" s="45">
        <v>0.28699999999999998</v>
      </c>
      <c r="I314" s="45">
        <v>0.28899999999999998</v>
      </c>
      <c r="J314" s="46">
        <v>8.3037953422268505</v>
      </c>
      <c r="K314" s="43">
        <f t="shared" si="12"/>
        <v>10.159140014858403</v>
      </c>
      <c r="L314" s="43">
        <f t="shared" si="13"/>
        <v>55.7</v>
      </c>
      <c r="M314" s="43">
        <f t="shared" si="14"/>
        <v>9.8000000000000007</v>
      </c>
    </row>
    <row r="315" spans="1:13">
      <c r="A315" s="44">
        <v>1820</v>
      </c>
      <c r="B315" s="44" t="s">
        <v>29</v>
      </c>
      <c r="C315" s="44" t="s">
        <v>21</v>
      </c>
      <c r="D315" s="45">
        <v>0.22</v>
      </c>
      <c r="E315" s="45">
        <v>50.8</v>
      </c>
      <c r="F315" s="45">
        <v>0</v>
      </c>
      <c r="G315" s="45">
        <v>2.0139999999999998</v>
      </c>
      <c r="H315" s="45">
        <v>0.28699999999999998</v>
      </c>
      <c r="I315" s="45">
        <v>0.28899999999999998</v>
      </c>
      <c r="J315" s="46">
        <v>30.289257172599999</v>
      </c>
      <c r="K315" s="43">
        <f t="shared" si="12"/>
        <v>37.056886866864588</v>
      </c>
      <c r="L315" s="43">
        <f t="shared" si="13"/>
        <v>203.1</v>
      </c>
      <c r="M315" s="43">
        <f t="shared" si="14"/>
        <v>35.6</v>
      </c>
    </row>
    <row r="316" spans="1:13">
      <c r="A316" s="44">
        <v>1820</v>
      </c>
      <c r="B316" s="44" t="s">
        <v>29</v>
      </c>
      <c r="C316" s="44" t="s">
        <v>18</v>
      </c>
      <c r="D316" s="45">
        <v>0.22</v>
      </c>
      <c r="E316" s="45">
        <v>50.8</v>
      </c>
      <c r="F316" s="45">
        <v>0</v>
      </c>
      <c r="G316" s="45">
        <v>2.0139999999999998</v>
      </c>
      <c r="H316" s="45">
        <v>0.28699999999999998</v>
      </c>
      <c r="I316" s="45">
        <v>0.28899999999999998</v>
      </c>
      <c r="J316" s="46">
        <v>4.4040498264401604</v>
      </c>
      <c r="K316" s="43">
        <f t="shared" si="12"/>
        <v>5.3880613593277724</v>
      </c>
      <c r="L316" s="43">
        <f t="shared" si="13"/>
        <v>29.5</v>
      </c>
      <c r="M316" s="43">
        <f t="shared" si="14"/>
        <v>5.2</v>
      </c>
    </row>
    <row r="317" spans="1:13">
      <c r="A317" s="44">
        <v>1820</v>
      </c>
      <c r="B317" s="44" t="s">
        <v>29</v>
      </c>
      <c r="C317" s="44" t="s">
        <v>19</v>
      </c>
      <c r="D317" s="45">
        <v>0.22</v>
      </c>
      <c r="E317" s="45">
        <v>50.8</v>
      </c>
      <c r="F317" s="45">
        <v>0</v>
      </c>
      <c r="G317" s="45">
        <v>2.0139999999999998</v>
      </c>
      <c r="H317" s="45">
        <v>0.28699999999999998</v>
      </c>
      <c r="I317" s="45">
        <v>0.28899999999999998</v>
      </c>
      <c r="J317" s="46">
        <v>1.26374531546333</v>
      </c>
      <c r="K317" s="43">
        <f t="shared" si="12"/>
        <v>1.5461081437816866</v>
      </c>
      <c r="L317" s="43">
        <f t="shared" si="13"/>
        <v>8.5</v>
      </c>
      <c r="M317" s="43">
        <f t="shared" si="14"/>
        <v>1.5</v>
      </c>
    </row>
    <row r="318" spans="1:13">
      <c r="A318" s="44">
        <v>1820</v>
      </c>
      <c r="B318" s="44" t="s">
        <v>29</v>
      </c>
      <c r="C318" s="44" t="s">
        <v>21</v>
      </c>
      <c r="D318" s="45">
        <v>0.22</v>
      </c>
      <c r="E318" s="45">
        <v>50.8</v>
      </c>
      <c r="F318" s="45">
        <v>0</v>
      </c>
      <c r="G318" s="45">
        <v>2.0139999999999998</v>
      </c>
      <c r="H318" s="45">
        <v>0.28699999999999998</v>
      </c>
      <c r="I318" s="45">
        <v>0.28899999999999998</v>
      </c>
      <c r="J318" s="46">
        <v>13.4258665677</v>
      </c>
      <c r="K318" s="43">
        <f t="shared" si="12"/>
        <v>16.42565268780977</v>
      </c>
      <c r="L318" s="43">
        <f t="shared" si="13"/>
        <v>90</v>
      </c>
      <c r="M318" s="43">
        <f t="shared" si="14"/>
        <v>15.8</v>
      </c>
    </row>
    <row r="319" spans="1:13">
      <c r="A319" s="44">
        <v>1820</v>
      </c>
      <c r="B319" s="44" t="s">
        <v>29</v>
      </c>
      <c r="C319" s="44" t="s">
        <v>19</v>
      </c>
      <c r="D319" s="45">
        <v>0.22</v>
      </c>
      <c r="E319" s="45">
        <v>50.8</v>
      </c>
      <c r="F319" s="45">
        <v>0</v>
      </c>
      <c r="G319" s="45">
        <v>2.0139999999999998</v>
      </c>
      <c r="H319" s="45">
        <v>0.28699999999999998</v>
      </c>
      <c r="I319" s="45">
        <v>0.28899999999999998</v>
      </c>
      <c r="J319" s="46">
        <v>2.5463717032415301</v>
      </c>
      <c r="K319" s="43">
        <f t="shared" si="12"/>
        <v>3.1153160208024624</v>
      </c>
      <c r="L319" s="43">
        <f t="shared" si="13"/>
        <v>17.100000000000001</v>
      </c>
      <c r="M319" s="43">
        <f t="shared" si="14"/>
        <v>3</v>
      </c>
    </row>
    <row r="320" spans="1:13">
      <c r="A320" s="44">
        <v>1820</v>
      </c>
      <c r="B320" s="44" t="s">
        <v>29</v>
      </c>
      <c r="C320" s="44" t="s">
        <v>21</v>
      </c>
      <c r="D320" s="45">
        <v>0.22</v>
      </c>
      <c r="E320" s="45">
        <v>50.8</v>
      </c>
      <c r="F320" s="45">
        <v>0</v>
      </c>
      <c r="G320" s="45">
        <v>2.0139999999999998</v>
      </c>
      <c r="H320" s="45">
        <v>0.28699999999999998</v>
      </c>
      <c r="I320" s="45">
        <v>0.28899999999999998</v>
      </c>
      <c r="J320" s="46">
        <v>3.8181672778645899</v>
      </c>
      <c r="K320" s="43">
        <f t="shared" si="12"/>
        <v>4.6712731199821347</v>
      </c>
      <c r="L320" s="43">
        <f t="shared" si="13"/>
        <v>25.6</v>
      </c>
      <c r="M320" s="43">
        <f t="shared" si="14"/>
        <v>4.5</v>
      </c>
    </row>
    <row r="321" spans="1:13">
      <c r="A321" s="44">
        <v>1820</v>
      </c>
      <c r="B321" s="44" t="s">
        <v>29</v>
      </c>
      <c r="C321" s="44" t="s">
        <v>19</v>
      </c>
      <c r="D321" s="45">
        <v>0.22</v>
      </c>
      <c r="E321" s="45">
        <v>50.8</v>
      </c>
      <c r="F321" s="45">
        <v>0</v>
      </c>
      <c r="G321" s="45">
        <v>2.0139999999999998</v>
      </c>
      <c r="H321" s="45">
        <v>0.28699999999999998</v>
      </c>
      <c r="I321" s="45">
        <v>0.28899999999999998</v>
      </c>
      <c r="J321" s="46">
        <v>2.1974656893122</v>
      </c>
      <c r="K321" s="43">
        <f t="shared" si="12"/>
        <v>2.6884527731608556</v>
      </c>
      <c r="L321" s="43">
        <f t="shared" si="13"/>
        <v>14.7</v>
      </c>
      <c r="M321" s="43">
        <f t="shared" si="14"/>
        <v>2.6</v>
      </c>
    </row>
    <row r="322" spans="1:13">
      <c r="A322" s="44">
        <v>1820</v>
      </c>
      <c r="B322" s="44" t="s">
        <v>29</v>
      </c>
      <c r="C322" s="44" t="s">
        <v>19</v>
      </c>
      <c r="D322" s="45">
        <v>0.22</v>
      </c>
      <c r="E322" s="45">
        <v>50.8</v>
      </c>
      <c r="F322" s="45">
        <v>0</v>
      </c>
      <c r="G322" s="45">
        <v>2.0139999999999998</v>
      </c>
      <c r="H322" s="45">
        <v>0.28699999999999998</v>
      </c>
      <c r="I322" s="45">
        <v>0.28899999999999998</v>
      </c>
      <c r="J322" s="46">
        <v>3.2813265565573602</v>
      </c>
      <c r="K322" s="43">
        <f t="shared" si="12"/>
        <v>4.0144842868441595</v>
      </c>
      <c r="L322" s="43">
        <f t="shared" si="13"/>
        <v>22</v>
      </c>
      <c r="M322" s="43">
        <f t="shared" si="14"/>
        <v>3.9</v>
      </c>
    </row>
    <row r="323" spans="1:13">
      <c r="A323" s="44">
        <v>1820</v>
      </c>
      <c r="B323" s="44" t="s">
        <v>29</v>
      </c>
      <c r="C323" s="44" t="s">
        <v>21</v>
      </c>
      <c r="D323" s="45">
        <v>0.22</v>
      </c>
      <c r="E323" s="45">
        <v>50.8</v>
      </c>
      <c r="F323" s="45">
        <v>0</v>
      </c>
      <c r="G323" s="45">
        <v>2.0139999999999998</v>
      </c>
      <c r="H323" s="45">
        <v>0.28699999999999998</v>
      </c>
      <c r="I323" s="45">
        <v>0.28899999999999998</v>
      </c>
      <c r="J323" s="46">
        <v>3.8773545904351701</v>
      </c>
      <c r="K323" s="43">
        <f t="shared" ref="K323:K386" si="15">(E323*I323*J323/12)+(F323*J323)</f>
        <v>4.7436848510914009</v>
      </c>
      <c r="L323" s="43">
        <f t="shared" ref="L323:L386" si="16">ROUND(2.721*G323*K323,1)</f>
        <v>26</v>
      </c>
      <c r="M323" s="43">
        <f t="shared" ref="M323:M386" si="17">ROUND((2.721*H323*K323)+(D323*J323),1)</f>
        <v>4.5999999999999996</v>
      </c>
    </row>
    <row r="324" spans="1:13">
      <c r="A324" s="44">
        <v>1820</v>
      </c>
      <c r="B324" s="44" t="s">
        <v>29</v>
      </c>
      <c r="C324" s="44" t="s">
        <v>19</v>
      </c>
      <c r="D324" s="45">
        <v>0.22</v>
      </c>
      <c r="E324" s="45">
        <v>50.8</v>
      </c>
      <c r="F324" s="45">
        <v>0</v>
      </c>
      <c r="G324" s="45">
        <v>2.0139999999999998</v>
      </c>
      <c r="H324" s="45">
        <v>0.28699999999999998</v>
      </c>
      <c r="I324" s="45">
        <v>0.28899999999999998</v>
      </c>
      <c r="J324" s="46">
        <v>4.4989776634046397</v>
      </c>
      <c r="K324" s="43">
        <f t="shared" si="15"/>
        <v>5.5041992393313492</v>
      </c>
      <c r="L324" s="43">
        <f t="shared" si="16"/>
        <v>30.2</v>
      </c>
      <c r="M324" s="43">
        <f t="shared" si="17"/>
        <v>5.3</v>
      </c>
    </row>
    <row r="325" spans="1:13">
      <c r="A325" s="44">
        <v>1820</v>
      </c>
      <c r="B325" s="44" t="s">
        <v>29</v>
      </c>
      <c r="C325" s="44" t="s">
        <v>19</v>
      </c>
      <c r="D325" s="45">
        <v>0.22</v>
      </c>
      <c r="E325" s="45">
        <v>50.8</v>
      </c>
      <c r="F325" s="45">
        <v>0</v>
      </c>
      <c r="G325" s="45">
        <v>2.0139999999999998</v>
      </c>
      <c r="H325" s="45">
        <v>0.28699999999999998</v>
      </c>
      <c r="I325" s="45">
        <v>0.28899999999999998</v>
      </c>
      <c r="J325" s="46">
        <v>13.4946117658</v>
      </c>
      <c r="K325" s="43">
        <f t="shared" si="15"/>
        <v>16.509757854671914</v>
      </c>
      <c r="L325" s="43">
        <f t="shared" si="16"/>
        <v>90.5</v>
      </c>
      <c r="M325" s="43">
        <f t="shared" si="17"/>
        <v>15.9</v>
      </c>
    </row>
    <row r="326" spans="1:13">
      <c r="A326" s="44">
        <v>1820</v>
      </c>
      <c r="B326" s="44" t="s">
        <v>29</v>
      </c>
      <c r="C326" s="44" t="s">
        <v>18</v>
      </c>
      <c r="D326" s="45">
        <v>0.22</v>
      </c>
      <c r="E326" s="45">
        <v>50.8</v>
      </c>
      <c r="F326" s="45">
        <v>0</v>
      </c>
      <c r="G326" s="45">
        <v>2.0139999999999998</v>
      </c>
      <c r="H326" s="45">
        <v>0.28699999999999998</v>
      </c>
      <c r="I326" s="45">
        <v>0.28899999999999998</v>
      </c>
      <c r="J326" s="46">
        <v>1.88267947073822</v>
      </c>
      <c r="K326" s="43">
        <f t="shared" si="15"/>
        <v>2.303332820483496</v>
      </c>
      <c r="L326" s="43">
        <f t="shared" si="16"/>
        <v>12.6</v>
      </c>
      <c r="M326" s="43">
        <f t="shared" si="17"/>
        <v>2.2000000000000002</v>
      </c>
    </row>
    <row r="327" spans="1:13">
      <c r="A327" s="44">
        <v>1820</v>
      </c>
      <c r="B327" s="44" t="s">
        <v>29</v>
      </c>
      <c r="C327" s="44" t="s">
        <v>19</v>
      </c>
      <c r="D327" s="45">
        <v>0.22</v>
      </c>
      <c r="E327" s="45">
        <v>50.8</v>
      </c>
      <c r="F327" s="45">
        <v>0</v>
      </c>
      <c r="G327" s="45">
        <v>2.0139999999999998</v>
      </c>
      <c r="H327" s="45">
        <v>0.28699999999999998</v>
      </c>
      <c r="I327" s="45">
        <v>0.28899999999999998</v>
      </c>
      <c r="J327" s="46">
        <v>2.7914442069957501</v>
      </c>
      <c r="K327" s="43">
        <f t="shared" si="15"/>
        <v>3.4151458909788333</v>
      </c>
      <c r="L327" s="43">
        <f t="shared" si="16"/>
        <v>18.7</v>
      </c>
      <c r="M327" s="43">
        <f t="shared" si="17"/>
        <v>3.3</v>
      </c>
    </row>
    <row r="328" spans="1:13">
      <c r="A328" s="44">
        <v>1820</v>
      </c>
      <c r="B328" s="44" t="s">
        <v>29</v>
      </c>
      <c r="C328" s="44" t="s">
        <v>19</v>
      </c>
      <c r="D328" s="45">
        <v>0.22</v>
      </c>
      <c r="E328" s="45">
        <v>50.8</v>
      </c>
      <c r="F328" s="45">
        <v>0</v>
      </c>
      <c r="G328" s="45">
        <v>2.0139999999999998</v>
      </c>
      <c r="H328" s="45">
        <v>0.28699999999999998</v>
      </c>
      <c r="I328" s="45">
        <v>0.28899999999999998</v>
      </c>
      <c r="J328" s="46">
        <v>4.3277139577340397E-2</v>
      </c>
      <c r="K328" s="43">
        <f t="shared" si="15"/>
        <v>5.2946695130237482E-2</v>
      </c>
      <c r="L328" s="43">
        <f t="shared" si="16"/>
        <v>0.3</v>
      </c>
      <c r="M328" s="43">
        <f t="shared" si="17"/>
        <v>0.1</v>
      </c>
    </row>
    <row r="329" spans="1:13">
      <c r="A329" s="44">
        <v>1820</v>
      </c>
      <c r="B329" s="44" t="s">
        <v>29</v>
      </c>
      <c r="C329" s="44" t="s">
        <v>21</v>
      </c>
      <c r="D329" s="45">
        <v>0.22</v>
      </c>
      <c r="E329" s="45">
        <v>50.8</v>
      </c>
      <c r="F329" s="45">
        <v>0</v>
      </c>
      <c r="G329" s="45">
        <v>2.0139999999999998</v>
      </c>
      <c r="H329" s="45">
        <v>0.28699999999999998</v>
      </c>
      <c r="I329" s="45">
        <v>0.28899999999999998</v>
      </c>
      <c r="J329" s="46">
        <v>52.9155300818</v>
      </c>
      <c r="K329" s="43">
        <f t="shared" si="15"/>
        <v>64.738623353076846</v>
      </c>
      <c r="L329" s="43">
        <f t="shared" si="16"/>
        <v>354.8</v>
      </c>
      <c r="M329" s="43">
        <f t="shared" si="17"/>
        <v>62.2</v>
      </c>
    </row>
    <row r="330" spans="1:13">
      <c r="A330" s="44">
        <v>1820</v>
      </c>
      <c r="B330" s="44" t="s">
        <v>29</v>
      </c>
      <c r="C330" s="44" t="s">
        <v>21</v>
      </c>
      <c r="D330" s="45">
        <v>0.22</v>
      </c>
      <c r="E330" s="45">
        <v>50.8</v>
      </c>
      <c r="F330" s="45">
        <v>0</v>
      </c>
      <c r="G330" s="45">
        <v>2.0139999999999998</v>
      </c>
      <c r="H330" s="45">
        <v>0.28699999999999998</v>
      </c>
      <c r="I330" s="45">
        <v>0.28899999999999998</v>
      </c>
      <c r="J330" s="46">
        <v>2.70535960814798</v>
      </c>
      <c r="K330" s="43">
        <f t="shared" si="15"/>
        <v>3.3098271232618437</v>
      </c>
      <c r="L330" s="43">
        <f t="shared" si="16"/>
        <v>18.100000000000001</v>
      </c>
      <c r="M330" s="43">
        <f t="shared" si="17"/>
        <v>3.2</v>
      </c>
    </row>
    <row r="331" spans="1:13">
      <c r="A331" s="44">
        <v>1820</v>
      </c>
      <c r="B331" s="44" t="s">
        <v>29</v>
      </c>
      <c r="C331" s="44" t="s">
        <v>21</v>
      </c>
      <c r="D331" s="45">
        <v>0.22</v>
      </c>
      <c r="E331" s="45">
        <v>50.8</v>
      </c>
      <c r="F331" s="45">
        <v>0</v>
      </c>
      <c r="G331" s="45">
        <v>2.0139999999999998</v>
      </c>
      <c r="H331" s="45">
        <v>0.28699999999999998</v>
      </c>
      <c r="I331" s="45">
        <v>0.28899999999999998</v>
      </c>
      <c r="J331" s="46">
        <v>0.24212487124328</v>
      </c>
      <c r="K331" s="43">
        <f t="shared" si="15"/>
        <v>0.29622363830807014</v>
      </c>
      <c r="L331" s="43">
        <f t="shared" si="16"/>
        <v>1.6</v>
      </c>
      <c r="M331" s="43">
        <f t="shared" si="17"/>
        <v>0.3</v>
      </c>
    </row>
    <row r="332" spans="1:13">
      <c r="A332" s="44">
        <v>1820</v>
      </c>
      <c r="B332" s="44" t="s">
        <v>29</v>
      </c>
      <c r="C332" s="44" t="s">
        <v>19</v>
      </c>
      <c r="D332" s="45">
        <v>0.22</v>
      </c>
      <c r="E332" s="45">
        <v>50.8</v>
      </c>
      <c r="F332" s="45">
        <v>0</v>
      </c>
      <c r="G332" s="45">
        <v>2.0139999999999998</v>
      </c>
      <c r="H332" s="45">
        <v>0.28699999999999998</v>
      </c>
      <c r="I332" s="45">
        <v>0.28899999999999998</v>
      </c>
      <c r="J332" s="46">
        <v>3.0625623840706702</v>
      </c>
      <c r="K332" s="43">
        <f t="shared" si="15"/>
        <v>3.7468409060848598</v>
      </c>
      <c r="L332" s="43">
        <f t="shared" si="16"/>
        <v>20.5</v>
      </c>
      <c r="M332" s="43">
        <f t="shared" si="17"/>
        <v>3.6</v>
      </c>
    </row>
    <row r="333" spans="1:13">
      <c r="A333" s="44">
        <v>1423</v>
      </c>
      <c r="B333" s="44" t="s">
        <v>24</v>
      </c>
      <c r="C333" s="44" t="s">
        <v>21</v>
      </c>
      <c r="D333" s="45">
        <v>0.63</v>
      </c>
      <c r="E333" s="45">
        <v>53.6</v>
      </c>
      <c r="F333" s="45">
        <v>0.66</v>
      </c>
      <c r="G333" s="45">
        <v>1.4430000000000001</v>
      </c>
      <c r="H333" s="45">
        <v>0.22500000000000001</v>
      </c>
      <c r="I333" s="45">
        <v>0.43099999999999999</v>
      </c>
      <c r="J333" s="46">
        <v>0.38073105189219603</v>
      </c>
      <c r="K333" s="43">
        <f t="shared" si="15"/>
        <v>0.98424053328157901</v>
      </c>
      <c r="L333" s="43">
        <f t="shared" si="16"/>
        <v>3.9</v>
      </c>
      <c r="M333" s="43">
        <f t="shared" si="17"/>
        <v>0.8</v>
      </c>
    </row>
    <row r="334" spans="1:13">
      <c r="A334" s="44">
        <v>1423</v>
      </c>
      <c r="B334" s="44" t="s">
        <v>24</v>
      </c>
      <c r="C334" s="44" t="s">
        <v>21</v>
      </c>
      <c r="D334" s="45">
        <v>0.63</v>
      </c>
      <c r="E334" s="45">
        <v>53.6</v>
      </c>
      <c r="F334" s="45">
        <v>0.66</v>
      </c>
      <c r="G334" s="45">
        <v>1.4430000000000001</v>
      </c>
      <c r="H334" s="45">
        <v>0.22500000000000001</v>
      </c>
      <c r="I334" s="45">
        <v>0.43099999999999999</v>
      </c>
      <c r="J334" s="46">
        <v>2.4802447172193598</v>
      </c>
      <c r="K334" s="43">
        <f t="shared" si="15"/>
        <v>6.4117632933076747</v>
      </c>
      <c r="L334" s="43">
        <f t="shared" si="16"/>
        <v>25.2</v>
      </c>
      <c r="M334" s="43">
        <f t="shared" si="17"/>
        <v>5.5</v>
      </c>
    </row>
    <row r="335" spans="1:13">
      <c r="A335" s="44">
        <v>1423</v>
      </c>
      <c r="B335" s="44" t="s">
        <v>24</v>
      </c>
      <c r="C335" s="44" t="s">
        <v>21</v>
      </c>
      <c r="D335" s="45">
        <v>0.63</v>
      </c>
      <c r="E335" s="45">
        <v>53.6</v>
      </c>
      <c r="F335" s="45">
        <v>0.66</v>
      </c>
      <c r="G335" s="45">
        <v>1.4430000000000001</v>
      </c>
      <c r="H335" s="45">
        <v>0.22500000000000001</v>
      </c>
      <c r="I335" s="45">
        <v>0.43099999999999999</v>
      </c>
      <c r="J335" s="46">
        <v>2.07040595099126</v>
      </c>
      <c r="K335" s="43">
        <f t="shared" si="15"/>
        <v>5.3522754374392063</v>
      </c>
      <c r="L335" s="43">
        <f t="shared" si="16"/>
        <v>21</v>
      </c>
      <c r="M335" s="43">
        <f t="shared" si="17"/>
        <v>4.5999999999999996</v>
      </c>
    </row>
    <row r="336" spans="1:13">
      <c r="A336" s="44">
        <v>1423</v>
      </c>
      <c r="B336" s="44" t="s">
        <v>23</v>
      </c>
      <c r="D336" s="45">
        <v>0.8</v>
      </c>
      <c r="E336" s="45">
        <v>49.9</v>
      </c>
      <c r="F336" s="45">
        <v>0</v>
      </c>
      <c r="G336" s="45">
        <v>1.4430000000000001</v>
      </c>
      <c r="H336" s="45">
        <v>0.22500000000000001</v>
      </c>
      <c r="I336" s="45">
        <v>0.43099999999999999</v>
      </c>
      <c r="J336" s="46">
        <v>1.23892531117315E-2</v>
      </c>
      <c r="K336" s="43">
        <f t="shared" si="15"/>
        <v>2.2204535645724846E-2</v>
      </c>
      <c r="L336" s="43">
        <f t="shared" si="16"/>
        <v>0.1</v>
      </c>
      <c r="M336" s="43">
        <f t="shared" si="17"/>
        <v>0</v>
      </c>
    </row>
    <row r="337" spans="1:13">
      <c r="A337" s="44">
        <v>1423</v>
      </c>
      <c r="B337" s="44" t="s">
        <v>23</v>
      </c>
      <c r="C337" s="44" t="s">
        <v>21</v>
      </c>
      <c r="D337" s="45">
        <v>0.8</v>
      </c>
      <c r="E337" s="45">
        <v>49.9</v>
      </c>
      <c r="F337" s="45">
        <v>0</v>
      </c>
      <c r="G337" s="45">
        <v>1.4430000000000001</v>
      </c>
      <c r="H337" s="45">
        <v>0.22500000000000001</v>
      </c>
      <c r="I337" s="45">
        <v>0.43099999999999999</v>
      </c>
      <c r="J337" s="46">
        <v>0.17197263265111801</v>
      </c>
      <c r="K337" s="43">
        <f t="shared" si="15"/>
        <v>0.30821651776369413</v>
      </c>
      <c r="L337" s="43">
        <f t="shared" si="16"/>
        <v>1.2</v>
      </c>
      <c r="M337" s="43">
        <f t="shared" si="17"/>
        <v>0.3</v>
      </c>
    </row>
    <row r="338" spans="1:13">
      <c r="A338" s="44">
        <v>8200</v>
      </c>
      <c r="B338" s="44" t="s">
        <v>23</v>
      </c>
      <c r="C338" s="44" t="s">
        <v>21</v>
      </c>
      <c r="D338" s="45">
        <v>0.8</v>
      </c>
      <c r="E338" s="45">
        <v>49.9</v>
      </c>
      <c r="F338" s="45">
        <v>0</v>
      </c>
      <c r="G338" s="45">
        <v>0.72099999999999997</v>
      </c>
      <c r="H338" s="45">
        <v>0.17</v>
      </c>
      <c r="I338" s="45">
        <v>0.43099999999999999</v>
      </c>
      <c r="J338" s="46">
        <v>0.184438256400901</v>
      </c>
      <c r="K338" s="43">
        <f t="shared" si="15"/>
        <v>0.33055792804904477</v>
      </c>
      <c r="L338" s="43">
        <f t="shared" si="16"/>
        <v>0.6</v>
      </c>
      <c r="M338" s="43">
        <f t="shared" si="17"/>
        <v>0.3</v>
      </c>
    </row>
    <row r="339" spans="1:13">
      <c r="A339" s="44">
        <v>8200</v>
      </c>
      <c r="B339" s="44" t="s">
        <v>23</v>
      </c>
      <c r="C339" s="44" t="s">
        <v>21</v>
      </c>
      <c r="D339" s="45">
        <v>0.8</v>
      </c>
      <c r="E339" s="45">
        <v>49.9</v>
      </c>
      <c r="F339" s="45">
        <v>0</v>
      </c>
      <c r="G339" s="45">
        <v>0.72099999999999997</v>
      </c>
      <c r="H339" s="45">
        <v>0.17</v>
      </c>
      <c r="I339" s="45">
        <v>0.43099999999999999</v>
      </c>
      <c r="J339" s="46">
        <v>0.26052077045015698</v>
      </c>
      <c r="K339" s="43">
        <f t="shared" si="15"/>
        <v>0.46691617983287337</v>
      </c>
      <c r="L339" s="43">
        <f t="shared" si="16"/>
        <v>0.9</v>
      </c>
      <c r="M339" s="43">
        <f t="shared" si="17"/>
        <v>0.4</v>
      </c>
    </row>
    <row r="340" spans="1:13">
      <c r="A340" s="44">
        <v>1700</v>
      </c>
      <c r="B340" s="44" t="s">
        <v>29</v>
      </c>
      <c r="C340" s="44" t="s">
        <v>18</v>
      </c>
      <c r="D340" s="45">
        <v>0.22</v>
      </c>
      <c r="E340" s="45">
        <v>50.8</v>
      </c>
      <c r="F340" s="45">
        <v>0</v>
      </c>
      <c r="G340" s="45">
        <v>0.96799999999999997</v>
      </c>
      <c r="H340" s="45">
        <v>0.125</v>
      </c>
      <c r="I340" s="45">
        <v>0.34100000000000003</v>
      </c>
      <c r="J340" s="46">
        <v>0.17086552456138099</v>
      </c>
      <c r="K340" s="43">
        <f t="shared" si="15"/>
        <v>0.24665577573932421</v>
      </c>
      <c r="L340" s="43">
        <f t="shared" si="16"/>
        <v>0.6</v>
      </c>
      <c r="M340" s="43">
        <f t="shared" si="17"/>
        <v>0.1</v>
      </c>
    </row>
    <row r="341" spans="1:13">
      <c r="A341" s="44">
        <v>1700</v>
      </c>
      <c r="B341" s="44" t="s">
        <v>29</v>
      </c>
      <c r="C341" s="44" t="s">
        <v>19</v>
      </c>
      <c r="D341" s="45">
        <v>0.22</v>
      </c>
      <c r="E341" s="45">
        <v>50.8</v>
      </c>
      <c r="F341" s="45">
        <v>0</v>
      </c>
      <c r="G341" s="45">
        <v>0.96799999999999997</v>
      </c>
      <c r="H341" s="45">
        <v>0.125</v>
      </c>
      <c r="I341" s="45">
        <v>0.34100000000000003</v>
      </c>
      <c r="J341" s="46">
        <v>3.21574488136668</v>
      </c>
      <c r="K341" s="43">
        <f t="shared" si="15"/>
        <v>4.6421421192448937</v>
      </c>
      <c r="L341" s="43">
        <f t="shared" si="16"/>
        <v>12.2</v>
      </c>
      <c r="M341" s="43">
        <f t="shared" si="17"/>
        <v>2.2999999999999998</v>
      </c>
    </row>
    <row r="342" spans="1:13">
      <c r="A342" s="44">
        <v>1700</v>
      </c>
      <c r="B342" s="44" t="s">
        <v>29</v>
      </c>
      <c r="C342" s="44" t="s">
        <v>21</v>
      </c>
      <c r="D342" s="45">
        <v>0.22</v>
      </c>
      <c r="E342" s="45">
        <v>50.8</v>
      </c>
      <c r="F342" s="45">
        <v>0</v>
      </c>
      <c r="G342" s="45">
        <v>0.96799999999999997</v>
      </c>
      <c r="H342" s="45">
        <v>0.125</v>
      </c>
      <c r="I342" s="45">
        <v>0.34100000000000003</v>
      </c>
      <c r="J342" s="46">
        <v>1.55275095518613</v>
      </c>
      <c r="K342" s="43">
        <f t="shared" si="15"/>
        <v>2.2414995205415247</v>
      </c>
      <c r="L342" s="43">
        <f t="shared" si="16"/>
        <v>5.9</v>
      </c>
      <c r="M342" s="43">
        <f t="shared" si="17"/>
        <v>1.1000000000000001</v>
      </c>
    </row>
    <row r="343" spans="1:13">
      <c r="A343" s="44">
        <v>1330</v>
      </c>
      <c r="B343" s="44" t="s">
        <v>29</v>
      </c>
      <c r="C343" s="44" t="s">
        <v>21</v>
      </c>
      <c r="D343" s="45">
        <v>0.22</v>
      </c>
      <c r="E343" s="45">
        <v>50.8</v>
      </c>
      <c r="F343" s="45">
        <v>0</v>
      </c>
      <c r="G343" s="45">
        <v>1.395</v>
      </c>
      <c r="H343" s="45">
        <v>0.33900000000000002</v>
      </c>
      <c r="I343" s="45">
        <v>0.39300000000000002</v>
      </c>
      <c r="J343" s="46">
        <v>8.8990164086079506</v>
      </c>
      <c r="K343" s="43">
        <f t="shared" si="15"/>
        <v>14.805293599001049</v>
      </c>
      <c r="L343" s="43">
        <f t="shared" si="16"/>
        <v>56.2</v>
      </c>
      <c r="M343" s="43">
        <f t="shared" si="17"/>
        <v>15.6</v>
      </c>
    </row>
    <row r="344" spans="1:13">
      <c r="A344" s="44">
        <v>1330</v>
      </c>
      <c r="B344" s="44" t="s">
        <v>29</v>
      </c>
      <c r="D344" s="45">
        <v>0.22</v>
      </c>
      <c r="E344" s="45">
        <v>50.8</v>
      </c>
      <c r="F344" s="45">
        <v>0</v>
      </c>
      <c r="G344" s="45">
        <v>1.395</v>
      </c>
      <c r="H344" s="45">
        <v>0.33900000000000002</v>
      </c>
      <c r="I344" s="45">
        <v>0.39300000000000002</v>
      </c>
      <c r="J344" s="46">
        <v>2.1321472021287501E-2</v>
      </c>
      <c r="K344" s="43">
        <f t="shared" si="15"/>
        <v>3.5472533001816013E-2</v>
      </c>
      <c r="L344" s="43">
        <f t="shared" si="16"/>
        <v>0.1</v>
      </c>
      <c r="M344" s="43">
        <f t="shared" si="17"/>
        <v>0</v>
      </c>
    </row>
    <row r="345" spans="1:13">
      <c r="A345" s="44">
        <v>1330</v>
      </c>
      <c r="B345" s="44" t="s">
        <v>29</v>
      </c>
      <c r="C345" s="44" t="s">
        <v>19</v>
      </c>
      <c r="D345" s="45">
        <v>0.22</v>
      </c>
      <c r="E345" s="45">
        <v>50.8</v>
      </c>
      <c r="F345" s="45">
        <v>0</v>
      </c>
      <c r="G345" s="45">
        <v>1.395</v>
      </c>
      <c r="H345" s="45">
        <v>0.33900000000000002</v>
      </c>
      <c r="I345" s="45">
        <v>0.39300000000000002</v>
      </c>
      <c r="J345" s="46">
        <v>2.2937046052530401</v>
      </c>
      <c r="K345" s="43">
        <f t="shared" si="15"/>
        <v>3.8160363517594829</v>
      </c>
      <c r="L345" s="43">
        <f t="shared" si="16"/>
        <v>14.5</v>
      </c>
      <c r="M345" s="43">
        <f t="shared" si="17"/>
        <v>4</v>
      </c>
    </row>
    <row r="346" spans="1:13">
      <c r="A346" s="44">
        <v>1330</v>
      </c>
      <c r="B346" s="44" t="s">
        <v>29</v>
      </c>
      <c r="C346" s="44" t="s">
        <v>18</v>
      </c>
      <c r="D346" s="45">
        <v>0.22</v>
      </c>
      <c r="E346" s="45">
        <v>50.8</v>
      </c>
      <c r="F346" s="45">
        <v>0</v>
      </c>
      <c r="G346" s="45">
        <v>1.395</v>
      </c>
      <c r="H346" s="45">
        <v>0.33900000000000002</v>
      </c>
      <c r="I346" s="45">
        <v>0.39300000000000002</v>
      </c>
      <c r="J346" s="46">
        <v>7.1517761365221304</v>
      </c>
      <c r="K346" s="43">
        <f t="shared" si="15"/>
        <v>11.898409958331868</v>
      </c>
      <c r="L346" s="43">
        <f t="shared" si="16"/>
        <v>45.2</v>
      </c>
      <c r="M346" s="43">
        <f t="shared" si="17"/>
        <v>12.5</v>
      </c>
    </row>
    <row r="347" spans="1:13">
      <c r="A347" s="44">
        <v>1820</v>
      </c>
      <c r="B347" s="44" t="s">
        <v>29</v>
      </c>
      <c r="C347" s="44" t="s">
        <v>21</v>
      </c>
      <c r="D347" s="45">
        <v>0.22</v>
      </c>
      <c r="E347" s="45">
        <v>50.8</v>
      </c>
      <c r="F347" s="45">
        <v>0</v>
      </c>
      <c r="G347" s="45">
        <v>2.0139999999999998</v>
      </c>
      <c r="H347" s="45">
        <v>0.28699999999999998</v>
      </c>
      <c r="I347" s="45">
        <v>0.28899999999999998</v>
      </c>
      <c r="J347" s="46">
        <v>0.75298834218765098</v>
      </c>
      <c r="K347" s="43">
        <f t="shared" si="15"/>
        <v>0.92123103744377843</v>
      </c>
      <c r="L347" s="43">
        <f t="shared" si="16"/>
        <v>5</v>
      </c>
      <c r="M347" s="43">
        <f t="shared" si="17"/>
        <v>0.9</v>
      </c>
    </row>
    <row r="348" spans="1:13">
      <c r="A348" s="44">
        <v>1820</v>
      </c>
      <c r="B348" s="44" t="s">
        <v>29</v>
      </c>
      <c r="C348" s="44" t="s">
        <v>17</v>
      </c>
      <c r="D348" s="45">
        <v>0.22</v>
      </c>
      <c r="E348" s="45">
        <v>50.8</v>
      </c>
      <c r="F348" s="45">
        <v>0</v>
      </c>
      <c r="G348" s="45">
        <v>2.0139999999999998</v>
      </c>
      <c r="H348" s="45">
        <v>0.28699999999999998</v>
      </c>
      <c r="I348" s="45">
        <v>0.28899999999999998</v>
      </c>
      <c r="J348" s="46">
        <v>0.61800618882214098</v>
      </c>
      <c r="K348" s="43">
        <f t="shared" si="15"/>
        <v>0.75608937161130119</v>
      </c>
      <c r="L348" s="43">
        <f t="shared" si="16"/>
        <v>4.0999999999999996</v>
      </c>
      <c r="M348" s="43">
        <f t="shared" si="17"/>
        <v>0.7</v>
      </c>
    </row>
    <row r="349" spans="1:13">
      <c r="A349" s="44">
        <v>1820</v>
      </c>
      <c r="B349" s="44" t="s">
        <v>29</v>
      </c>
      <c r="C349" s="44" t="s">
        <v>21</v>
      </c>
      <c r="D349" s="45">
        <v>0.22</v>
      </c>
      <c r="E349" s="45">
        <v>50.8</v>
      </c>
      <c r="F349" s="45">
        <v>0</v>
      </c>
      <c r="G349" s="45">
        <v>2.0139999999999998</v>
      </c>
      <c r="H349" s="45">
        <v>0.28699999999999998</v>
      </c>
      <c r="I349" s="45">
        <v>0.28899999999999998</v>
      </c>
      <c r="J349" s="46">
        <v>6.9514250031163201</v>
      </c>
      <c r="K349" s="43">
        <f t="shared" si="15"/>
        <v>8.5046050629792749</v>
      </c>
      <c r="L349" s="43">
        <f t="shared" si="16"/>
        <v>46.6</v>
      </c>
      <c r="M349" s="43">
        <f t="shared" si="17"/>
        <v>8.1999999999999993</v>
      </c>
    </row>
    <row r="350" spans="1:13">
      <c r="A350" s="44">
        <v>1820</v>
      </c>
      <c r="B350" s="44" t="s">
        <v>29</v>
      </c>
      <c r="C350" s="44" t="s">
        <v>21</v>
      </c>
      <c r="D350" s="45">
        <v>0.22</v>
      </c>
      <c r="E350" s="45">
        <v>50.8</v>
      </c>
      <c r="F350" s="45">
        <v>0</v>
      </c>
      <c r="G350" s="45">
        <v>2.0139999999999998</v>
      </c>
      <c r="H350" s="45">
        <v>0.28699999999999998</v>
      </c>
      <c r="I350" s="45">
        <v>0.28899999999999998</v>
      </c>
      <c r="J350" s="46">
        <v>2.2410355944493401</v>
      </c>
      <c r="K350" s="43">
        <f t="shared" si="15"/>
        <v>2.7417576474358043</v>
      </c>
      <c r="L350" s="43">
        <f t="shared" si="16"/>
        <v>15</v>
      </c>
      <c r="M350" s="43">
        <f t="shared" si="17"/>
        <v>2.6</v>
      </c>
    </row>
    <row r="351" spans="1:13">
      <c r="A351" s="44">
        <v>1400</v>
      </c>
      <c r="B351" s="44" t="s">
        <v>29</v>
      </c>
      <c r="C351" s="44" t="s">
        <v>21</v>
      </c>
      <c r="D351" s="45">
        <v>0.22</v>
      </c>
      <c r="E351" s="45">
        <v>50.8</v>
      </c>
      <c r="F351" s="45">
        <v>0</v>
      </c>
      <c r="G351" s="45">
        <v>0.70899999999999996</v>
      </c>
      <c r="H351" s="45">
        <v>0.11700000000000001</v>
      </c>
      <c r="I351" s="45">
        <v>0.43099999999999999</v>
      </c>
      <c r="J351" s="46">
        <v>3.4609023647598902</v>
      </c>
      <c r="K351" s="43">
        <f t="shared" si="15"/>
        <v>6.3146470913287374</v>
      </c>
      <c r="L351" s="43">
        <f t="shared" si="16"/>
        <v>12.2</v>
      </c>
      <c r="M351" s="43">
        <f t="shared" si="17"/>
        <v>2.8</v>
      </c>
    </row>
    <row r="352" spans="1:13">
      <c r="A352" s="44">
        <v>1800</v>
      </c>
      <c r="B352" s="44" t="s">
        <v>29</v>
      </c>
      <c r="C352" s="44" t="s">
        <v>19</v>
      </c>
      <c r="D352" s="45">
        <v>0.22</v>
      </c>
      <c r="E352" s="45">
        <v>50.8</v>
      </c>
      <c r="F352" s="45">
        <v>0</v>
      </c>
      <c r="G352" s="45">
        <v>1.2450000000000001</v>
      </c>
      <c r="H352" s="45">
        <v>0.21299999999999999</v>
      </c>
      <c r="I352" s="45">
        <v>0.28899999999999998</v>
      </c>
      <c r="J352" s="46">
        <v>0.30045361307739099</v>
      </c>
      <c r="K352" s="43">
        <f t="shared" si="15"/>
        <v>0.36758496535931601</v>
      </c>
      <c r="L352" s="43">
        <f t="shared" si="16"/>
        <v>1.2</v>
      </c>
      <c r="M352" s="43">
        <f t="shared" si="17"/>
        <v>0.3</v>
      </c>
    </row>
    <row r="353" spans="1:13">
      <c r="A353" s="44">
        <v>1800</v>
      </c>
      <c r="B353" s="44" t="s">
        <v>29</v>
      </c>
      <c r="C353" s="44" t="s">
        <v>18</v>
      </c>
      <c r="D353" s="45">
        <v>0.22</v>
      </c>
      <c r="E353" s="45">
        <v>50.8</v>
      </c>
      <c r="F353" s="45">
        <v>0</v>
      </c>
      <c r="G353" s="45">
        <v>1.2450000000000001</v>
      </c>
      <c r="H353" s="45">
        <v>0.21299999999999999</v>
      </c>
      <c r="I353" s="45">
        <v>0.28899999999999998</v>
      </c>
      <c r="J353" s="46">
        <v>8.5401913746701208</v>
      </c>
      <c r="K353" s="43">
        <f t="shared" si="15"/>
        <v>10.448354800817247</v>
      </c>
      <c r="L353" s="43">
        <f t="shared" si="16"/>
        <v>35.4</v>
      </c>
      <c r="M353" s="43">
        <f t="shared" si="17"/>
        <v>7.9</v>
      </c>
    </row>
    <row r="354" spans="1:13">
      <c r="A354" s="44">
        <v>1800</v>
      </c>
      <c r="B354" s="44" t="s">
        <v>29</v>
      </c>
      <c r="D354" s="45">
        <v>0.22</v>
      </c>
      <c r="E354" s="45">
        <v>50.8</v>
      </c>
      <c r="F354" s="45">
        <v>0</v>
      </c>
      <c r="G354" s="45">
        <v>1.2450000000000001</v>
      </c>
      <c r="H354" s="45">
        <v>0.21299999999999999</v>
      </c>
      <c r="I354" s="45">
        <v>0.28899999999999998</v>
      </c>
      <c r="J354" s="46">
        <v>3.14145373044643E-2</v>
      </c>
      <c r="K354" s="43">
        <f t="shared" si="15"/>
        <v>3.8433592089525105E-2</v>
      </c>
      <c r="L354" s="43">
        <f t="shared" si="16"/>
        <v>0.1</v>
      </c>
      <c r="M354" s="43">
        <f t="shared" si="17"/>
        <v>0</v>
      </c>
    </row>
    <row r="355" spans="1:13">
      <c r="A355" s="44">
        <v>1800</v>
      </c>
      <c r="B355" s="44" t="s">
        <v>29</v>
      </c>
      <c r="D355" s="45">
        <v>0.22</v>
      </c>
      <c r="E355" s="45">
        <v>50.8</v>
      </c>
      <c r="F355" s="45">
        <v>0</v>
      </c>
      <c r="G355" s="45">
        <v>1.2450000000000001</v>
      </c>
      <c r="H355" s="45">
        <v>0.21299999999999999</v>
      </c>
      <c r="I355" s="45">
        <v>0.28899999999999998</v>
      </c>
      <c r="J355" s="46">
        <v>0.179773697154469</v>
      </c>
      <c r="K355" s="43">
        <f t="shared" si="15"/>
        <v>0.21994113355534917</v>
      </c>
      <c r="L355" s="43">
        <f t="shared" si="16"/>
        <v>0.7</v>
      </c>
      <c r="M355" s="43">
        <f t="shared" si="17"/>
        <v>0.2</v>
      </c>
    </row>
    <row r="356" spans="1:13">
      <c r="A356" s="44">
        <v>8100</v>
      </c>
      <c r="B356" s="44" t="s">
        <v>24</v>
      </c>
      <c r="C356" s="44" t="s">
        <v>21</v>
      </c>
      <c r="D356" s="45">
        <v>0.63</v>
      </c>
      <c r="E356" s="45">
        <v>53.6</v>
      </c>
      <c r="F356" s="45">
        <v>0.66</v>
      </c>
      <c r="G356" s="45">
        <v>0.98599999999999999</v>
      </c>
      <c r="H356" s="45">
        <v>0.14299999999999999</v>
      </c>
      <c r="I356" s="45">
        <v>0.44600000000000001</v>
      </c>
      <c r="J356" s="46">
        <v>0.13479578963366101</v>
      </c>
      <c r="K356" s="43">
        <f t="shared" si="15"/>
        <v>0.35749640688042011</v>
      </c>
      <c r="L356" s="43">
        <f t="shared" si="16"/>
        <v>1</v>
      </c>
      <c r="M356" s="43">
        <f t="shared" si="17"/>
        <v>0.2</v>
      </c>
    </row>
    <row r="357" spans="1:13">
      <c r="A357" s="44">
        <v>8100</v>
      </c>
      <c r="B357" s="44" t="s">
        <v>24</v>
      </c>
      <c r="C357" s="44" t="s">
        <v>21</v>
      </c>
      <c r="D357" s="45">
        <v>0.63</v>
      </c>
      <c r="E357" s="45">
        <v>53.6</v>
      </c>
      <c r="F357" s="45">
        <v>0.66</v>
      </c>
      <c r="G357" s="45">
        <v>0.98599999999999999</v>
      </c>
      <c r="H357" s="45">
        <v>0.14299999999999999</v>
      </c>
      <c r="I357" s="45">
        <v>0.44600000000000001</v>
      </c>
      <c r="J357" s="46">
        <v>0.29500928046584401</v>
      </c>
      <c r="K357" s="43">
        <f t="shared" si="15"/>
        <v>0.78240394636614718</v>
      </c>
      <c r="L357" s="43">
        <f t="shared" si="16"/>
        <v>2.1</v>
      </c>
      <c r="M357" s="43">
        <f t="shared" si="17"/>
        <v>0.5</v>
      </c>
    </row>
    <row r="358" spans="1:13">
      <c r="A358" s="44">
        <v>8100</v>
      </c>
      <c r="B358" s="44" t="s">
        <v>29</v>
      </c>
      <c r="C358" s="44" t="s">
        <v>19</v>
      </c>
      <c r="D358" s="45">
        <v>0.22</v>
      </c>
      <c r="E358" s="45">
        <v>50.8</v>
      </c>
      <c r="F358" s="45">
        <v>0</v>
      </c>
      <c r="G358" s="45">
        <v>0.98599999999999999</v>
      </c>
      <c r="H358" s="45">
        <v>0.14299999999999999</v>
      </c>
      <c r="I358" s="45">
        <v>0.44600000000000001</v>
      </c>
      <c r="J358" s="46">
        <v>0.338164693042253</v>
      </c>
      <c r="K358" s="43">
        <f t="shared" si="15"/>
        <v>0.63847748477664312</v>
      </c>
      <c r="L358" s="43">
        <f t="shared" si="16"/>
        <v>1.7</v>
      </c>
      <c r="M358" s="43">
        <f t="shared" si="17"/>
        <v>0.3</v>
      </c>
    </row>
    <row r="359" spans="1:13">
      <c r="A359" s="44">
        <v>8100</v>
      </c>
      <c r="B359" s="44" t="s">
        <v>29</v>
      </c>
      <c r="C359" s="44" t="s">
        <v>21</v>
      </c>
      <c r="D359" s="45">
        <v>0.22</v>
      </c>
      <c r="E359" s="45">
        <v>50.8</v>
      </c>
      <c r="F359" s="45">
        <v>0</v>
      </c>
      <c r="G359" s="45">
        <v>0.98599999999999999</v>
      </c>
      <c r="H359" s="45">
        <v>0.14299999999999999</v>
      </c>
      <c r="I359" s="45">
        <v>0.44600000000000001</v>
      </c>
      <c r="J359" s="46">
        <v>1.53142435324198</v>
      </c>
      <c r="K359" s="43">
        <f t="shared" si="15"/>
        <v>2.8914312738777412</v>
      </c>
      <c r="L359" s="43">
        <f t="shared" si="16"/>
        <v>7.8</v>
      </c>
      <c r="M359" s="43">
        <f t="shared" si="17"/>
        <v>1.5</v>
      </c>
    </row>
    <row r="360" spans="1:13">
      <c r="A360" s="44">
        <v>8100</v>
      </c>
      <c r="B360" s="44" t="s">
        <v>29</v>
      </c>
      <c r="C360" s="44" t="s">
        <v>18</v>
      </c>
      <c r="D360" s="45">
        <v>0.22</v>
      </c>
      <c r="E360" s="45">
        <v>50.8</v>
      </c>
      <c r="F360" s="45">
        <v>0</v>
      </c>
      <c r="G360" s="45">
        <v>0.98599999999999999</v>
      </c>
      <c r="H360" s="45">
        <v>0.14299999999999999</v>
      </c>
      <c r="I360" s="45">
        <v>0.44600000000000001</v>
      </c>
      <c r="J360" s="46">
        <v>15.2591537537</v>
      </c>
      <c r="K360" s="43">
        <f t="shared" si="15"/>
        <v>28.810299563902515</v>
      </c>
      <c r="L360" s="43">
        <f t="shared" si="16"/>
        <v>77.3</v>
      </c>
      <c r="M360" s="43">
        <f t="shared" si="17"/>
        <v>14.6</v>
      </c>
    </row>
    <row r="361" spans="1:13">
      <c r="A361" s="44">
        <v>8100</v>
      </c>
      <c r="B361" s="44" t="s">
        <v>29</v>
      </c>
      <c r="C361" s="44" t="s">
        <v>21</v>
      </c>
      <c r="D361" s="45">
        <v>0.22</v>
      </c>
      <c r="E361" s="45">
        <v>50.8</v>
      </c>
      <c r="F361" s="45">
        <v>0</v>
      </c>
      <c r="G361" s="45">
        <v>0.98599999999999999</v>
      </c>
      <c r="H361" s="45">
        <v>0.14299999999999999</v>
      </c>
      <c r="I361" s="45">
        <v>0.44600000000000001</v>
      </c>
      <c r="J361" s="46">
        <v>17.815469750799998</v>
      </c>
      <c r="K361" s="43">
        <f t="shared" si="15"/>
        <v>33.636794587493789</v>
      </c>
      <c r="L361" s="43">
        <f t="shared" si="16"/>
        <v>90.2</v>
      </c>
      <c r="M361" s="43">
        <f t="shared" si="17"/>
        <v>17</v>
      </c>
    </row>
    <row r="362" spans="1:13">
      <c r="A362" s="44">
        <v>8100</v>
      </c>
      <c r="B362" s="44" t="s">
        <v>29</v>
      </c>
      <c r="C362" s="44" t="s">
        <v>21</v>
      </c>
      <c r="D362" s="45">
        <v>0.22</v>
      </c>
      <c r="E362" s="45">
        <v>50.8</v>
      </c>
      <c r="F362" s="45">
        <v>0</v>
      </c>
      <c r="G362" s="45">
        <v>0.98599999999999999</v>
      </c>
      <c r="H362" s="45">
        <v>0.14299999999999999</v>
      </c>
      <c r="I362" s="45">
        <v>0.44600000000000001</v>
      </c>
      <c r="J362" s="46">
        <v>3.6755672044316898</v>
      </c>
      <c r="K362" s="43">
        <f t="shared" si="15"/>
        <v>6.9397159197806593</v>
      </c>
      <c r="L362" s="43">
        <f t="shared" si="16"/>
        <v>18.600000000000001</v>
      </c>
      <c r="M362" s="43">
        <f t="shared" si="17"/>
        <v>3.5</v>
      </c>
    </row>
    <row r="363" spans="1:13">
      <c r="A363" s="44">
        <v>8100</v>
      </c>
      <c r="B363" s="44" t="s">
        <v>29</v>
      </c>
      <c r="C363" s="44" t="s">
        <v>21</v>
      </c>
      <c r="D363" s="45">
        <v>0.22</v>
      </c>
      <c r="E363" s="45">
        <v>50.8</v>
      </c>
      <c r="F363" s="45">
        <v>0</v>
      </c>
      <c r="G363" s="45">
        <v>0.98599999999999999</v>
      </c>
      <c r="H363" s="45">
        <v>0.14299999999999999</v>
      </c>
      <c r="I363" s="45">
        <v>0.44600000000000001</v>
      </c>
      <c r="J363" s="46">
        <v>13.217819266399999</v>
      </c>
      <c r="K363" s="43">
        <f t="shared" si="15"/>
        <v>24.95612396291429</v>
      </c>
      <c r="L363" s="43">
        <f t="shared" si="16"/>
        <v>67</v>
      </c>
      <c r="M363" s="43">
        <f t="shared" si="17"/>
        <v>12.6</v>
      </c>
    </row>
    <row r="364" spans="1:13">
      <c r="A364" s="44">
        <v>1210</v>
      </c>
      <c r="B364" s="44" t="s">
        <v>24</v>
      </c>
      <c r="C364" s="44" t="s">
        <v>19</v>
      </c>
      <c r="D364" s="45">
        <v>0.63</v>
      </c>
      <c r="E364" s="45">
        <v>53.6</v>
      </c>
      <c r="F364" s="45">
        <v>0.66</v>
      </c>
      <c r="G364" s="45">
        <v>1.2450000000000001</v>
      </c>
      <c r="H364" s="45">
        <v>0.21299999999999999</v>
      </c>
      <c r="I364" s="45">
        <v>0.28799999999999998</v>
      </c>
      <c r="J364" s="46">
        <v>8.2453236097680006E-3</v>
      </c>
      <c r="K364" s="43">
        <f t="shared" si="15"/>
        <v>1.6048697874052435E-2</v>
      </c>
      <c r="L364" s="43">
        <f t="shared" si="16"/>
        <v>0.1</v>
      </c>
      <c r="M364" s="43">
        <f t="shared" si="17"/>
        <v>0</v>
      </c>
    </row>
    <row r="365" spans="1:13">
      <c r="A365" s="44">
        <v>1210</v>
      </c>
      <c r="B365" s="44" t="s">
        <v>29</v>
      </c>
      <c r="C365" s="44" t="s">
        <v>19</v>
      </c>
      <c r="D365" s="45">
        <v>0.22</v>
      </c>
      <c r="E365" s="45">
        <v>50.8</v>
      </c>
      <c r="F365" s="45">
        <v>0</v>
      </c>
      <c r="G365" s="45">
        <v>1.2450000000000001</v>
      </c>
      <c r="H365" s="45">
        <v>0.21299999999999999</v>
      </c>
      <c r="I365" s="45">
        <v>0.28799999999999998</v>
      </c>
      <c r="J365" s="46">
        <v>1.0366525281152701</v>
      </c>
      <c r="K365" s="43">
        <f t="shared" si="15"/>
        <v>1.2638867622781371</v>
      </c>
      <c r="L365" s="43">
        <f t="shared" si="16"/>
        <v>4.3</v>
      </c>
      <c r="M365" s="43">
        <f t="shared" si="17"/>
        <v>1</v>
      </c>
    </row>
    <row r="366" spans="1:13">
      <c r="A366" s="44">
        <v>1210</v>
      </c>
      <c r="B366" s="44" t="s">
        <v>29</v>
      </c>
      <c r="C366" s="44" t="s">
        <v>19</v>
      </c>
      <c r="D366" s="45">
        <v>0.22</v>
      </c>
      <c r="E366" s="45">
        <v>50.8</v>
      </c>
      <c r="F366" s="45">
        <v>0</v>
      </c>
      <c r="G366" s="45">
        <v>1.2450000000000001</v>
      </c>
      <c r="H366" s="45">
        <v>0.21299999999999999</v>
      </c>
      <c r="I366" s="45">
        <v>0.28799999999999998</v>
      </c>
      <c r="J366" s="46">
        <v>2.3657982088710301</v>
      </c>
      <c r="K366" s="43">
        <f t="shared" si="15"/>
        <v>2.8843811762555593</v>
      </c>
      <c r="L366" s="43">
        <f t="shared" si="16"/>
        <v>9.8000000000000007</v>
      </c>
      <c r="M366" s="43">
        <f t="shared" si="17"/>
        <v>2.2000000000000002</v>
      </c>
    </row>
    <row r="367" spans="1:13">
      <c r="A367" s="44">
        <v>1210</v>
      </c>
      <c r="B367" s="44" t="s">
        <v>29</v>
      </c>
      <c r="C367" s="44" t="s">
        <v>19</v>
      </c>
      <c r="D367" s="45">
        <v>0.22</v>
      </c>
      <c r="E367" s="45">
        <v>50.8</v>
      </c>
      <c r="F367" s="45">
        <v>0</v>
      </c>
      <c r="G367" s="45">
        <v>1.2450000000000001</v>
      </c>
      <c r="H367" s="45">
        <v>0.21299999999999999</v>
      </c>
      <c r="I367" s="45">
        <v>0.28799999999999998</v>
      </c>
      <c r="J367" s="46">
        <v>4.6467580850739303</v>
      </c>
      <c r="K367" s="43">
        <f t="shared" si="15"/>
        <v>5.6653274573221353</v>
      </c>
      <c r="L367" s="43">
        <f t="shared" si="16"/>
        <v>19.2</v>
      </c>
      <c r="M367" s="43">
        <f t="shared" si="17"/>
        <v>4.3</v>
      </c>
    </row>
    <row r="368" spans="1:13">
      <c r="A368" s="44">
        <v>1210</v>
      </c>
      <c r="B368" s="44" t="s">
        <v>29</v>
      </c>
      <c r="C368" s="44" t="s">
        <v>21</v>
      </c>
      <c r="D368" s="45">
        <v>0.22</v>
      </c>
      <c r="E368" s="45">
        <v>50.8</v>
      </c>
      <c r="F368" s="45">
        <v>0</v>
      </c>
      <c r="G368" s="45">
        <v>1.2450000000000001</v>
      </c>
      <c r="H368" s="45">
        <v>0.21299999999999999</v>
      </c>
      <c r="I368" s="45">
        <v>0.28799999999999998</v>
      </c>
      <c r="J368" s="46">
        <v>0.40589329736475599</v>
      </c>
      <c r="K368" s="43">
        <f t="shared" si="15"/>
        <v>0.49486510814711043</v>
      </c>
      <c r="L368" s="43">
        <f t="shared" si="16"/>
        <v>1.7</v>
      </c>
      <c r="M368" s="43">
        <f t="shared" si="17"/>
        <v>0.4</v>
      </c>
    </row>
    <row r="369" spans="1:13">
      <c r="A369" s="44">
        <v>1210</v>
      </c>
      <c r="B369" s="44" t="s">
        <v>29</v>
      </c>
      <c r="C369" s="44" t="s">
        <v>19</v>
      </c>
      <c r="D369" s="45">
        <v>0.22</v>
      </c>
      <c r="E369" s="45">
        <v>50.8</v>
      </c>
      <c r="F369" s="45">
        <v>0</v>
      </c>
      <c r="G369" s="45">
        <v>1.2450000000000001</v>
      </c>
      <c r="H369" s="45">
        <v>0.21299999999999999</v>
      </c>
      <c r="I369" s="45">
        <v>0.28799999999999998</v>
      </c>
      <c r="J369" s="46">
        <v>11.2536039203</v>
      </c>
      <c r="K369" s="43">
        <f t="shared" si="15"/>
        <v>13.720393899629757</v>
      </c>
      <c r="L369" s="43">
        <f t="shared" si="16"/>
        <v>46.5</v>
      </c>
      <c r="M369" s="43">
        <f t="shared" si="17"/>
        <v>10.4</v>
      </c>
    </row>
    <row r="370" spans="1:13">
      <c r="A370" s="44">
        <v>1210</v>
      </c>
      <c r="B370" s="44" t="s">
        <v>29</v>
      </c>
      <c r="C370" s="44" t="s">
        <v>21</v>
      </c>
      <c r="D370" s="45">
        <v>0.22</v>
      </c>
      <c r="E370" s="45">
        <v>50.8</v>
      </c>
      <c r="F370" s="45">
        <v>0</v>
      </c>
      <c r="G370" s="45">
        <v>1.2450000000000001</v>
      </c>
      <c r="H370" s="45">
        <v>0.21299999999999999</v>
      </c>
      <c r="I370" s="45">
        <v>0.28799999999999998</v>
      </c>
      <c r="J370" s="46">
        <v>23.1338744448</v>
      </c>
      <c r="K370" s="43">
        <f t="shared" si="15"/>
        <v>28.204819723100158</v>
      </c>
      <c r="L370" s="43">
        <f t="shared" si="16"/>
        <v>95.5</v>
      </c>
      <c r="M370" s="43">
        <f t="shared" si="17"/>
        <v>21.4</v>
      </c>
    </row>
    <row r="371" spans="1:13">
      <c r="A371" s="44">
        <v>1210</v>
      </c>
      <c r="B371" s="44" t="s">
        <v>29</v>
      </c>
      <c r="C371" s="44" t="s">
        <v>21</v>
      </c>
      <c r="D371" s="45">
        <v>0.22</v>
      </c>
      <c r="E371" s="45">
        <v>50.8</v>
      </c>
      <c r="F371" s="45">
        <v>0</v>
      </c>
      <c r="G371" s="45">
        <v>1.2450000000000001</v>
      </c>
      <c r="H371" s="45">
        <v>0.21299999999999999</v>
      </c>
      <c r="I371" s="45">
        <v>0.28799999999999998</v>
      </c>
      <c r="J371" s="46">
        <v>6.8602174411203599E-3</v>
      </c>
      <c r="K371" s="43">
        <f t="shared" si="15"/>
        <v>8.3639771042139412E-3</v>
      </c>
      <c r="L371" s="43">
        <f t="shared" si="16"/>
        <v>0</v>
      </c>
      <c r="M371" s="43">
        <f t="shared" si="17"/>
        <v>0</v>
      </c>
    </row>
    <row r="372" spans="1:13">
      <c r="A372" s="44">
        <v>1210</v>
      </c>
      <c r="B372" s="44" t="s">
        <v>29</v>
      </c>
      <c r="C372" s="44" t="s">
        <v>21</v>
      </c>
      <c r="D372" s="45">
        <v>0.22</v>
      </c>
      <c r="E372" s="45">
        <v>50.8</v>
      </c>
      <c r="F372" s="45">
        <v>0</v>
      </c>
      <c r="G372" s="45">
        <v>1.2450000000000001</v>
      </c>
      <c r="H372" s="45">
        <v>0.21299999999999999</v>
      </c>
      <c r="I372" s="45">
        <v>0.28799999999999998</v>
      </c>
      <c r="J372" s="46">
        <v>23.5190158039</v>
      </c>
      <c r="K372" s="43">
        <f t="shared" si="15"/>
        <v>28.674384068114875</v>
      </c>
      <c r="L372" s="43">
        <f t="shared" si="16"/>
        <v>97.1</v>
      </c>
      <c r="M372" s="43">
        <f t="shared" si="17"/>
        <v>21.8</v>
      </c>
    </row>
    <row r="373" spans="1:13">
      <c r="A373" s="44">
        <v>1210</v>
      </c>
      <c r="B373" s="44" t="s">
        <v>29</v>
      </c>
      <c r="C373" s="44" t="s">
        <v>18</v>
      </c>
      <c r="D373" s="45">
        <v>0.22</v>
      </c>
      <c r="E373" s="45">
        <v>50.8</v>
      </c>
      <c r="F373" s="45">
        <v>0</v>
      </c>
      <c r="G373" s="45">
        <v>1.2450000000000001</v>
      </c>
      <c r="H373" s="45">
        <v>0.21299999999999999</v>
      </c>
      <c r="I373" s="45">
        <v>0.28799999999999998</v>
      </c>
      <c r="J373" s="46">
        <v>2.7598383311174202E-2</v>
      </c>
      <c r="K373" s="43">
        <f t="shared" si="15"/>
        <v>3.3647948932983583E-2</v>
      </c>
      <c r="L373" s="43">
        <f t="shared" si="16"/>
        <v>0.1</v>
      </c>
      <c r="M373" s="43">
        <f t="shared" si="17"/>
        <v>0</v>
      </c>
    </row>
    <row r="374" spans="1:13">
      <c r="A374" s="44">
        <v>1210</v>
      </c>
      <c r="B374" s="44" t="s">
        <v>29</v>
      </c>
      <c r="C374" s="44" t="s">
        <v>21</v>
      </c>
      <c r="D374" s="45">
        <v>0.22</v>
      </c>
      <c r="E374" s="45">
        <v>50.8</v>
      </c>
      <c r="F374" s="45">
        <v>0</v>
      </c>
      <c r="G374" s="45">
        <v>1.2450000000000001</v>
      </c>
      <c r="H374" s="45">
        <v>0.21299999999999999</v>
      </c>
      <c r="I374" s="45">
        <v>0.28799999999999998</v>
      </c>
      <c r="J374" s="46">
        <v>4.4541432741111399E-3</v>
      </c>
      <c r="K374" s="43">
        <f t="shared" si="15"/>
        <v>5.4304914797963016E-3</v>
      </c>
      <c r="L374" s="43">
        <f t="shared" si="16"/>
        <v>0</v>
      </c>
      <c r="M374" s="43">
        <f t="shared" si="17"/>
        <v>0</v>
      </c>
    </row>
    <row r="375" spans="1:13">
      <c r="A375" s="44">
        <v>1210</v>
      </c>
      <c r="B375" s="44" t="s">
        <v>29</v>
      </c>
      <c r="C375" s="44" t="s">
        <v>19</v>
      </c>
      <c r="D375" s="45">
        <v>0.22</v>
      </c>
      <c r="E375" s="45">
        <v>50.8</v>
      </c>
      <c r="F375" s="45">
        <v>0</v>
      </c>
      <c r="G375" s="45">
        <v>1.2450000000000001</v>
      </c>
      <c r="H375" s="45">
        <v>0.21299999999999999</v>
      </c>
      <c r="I375" s="45">
        <v>0.28799999999999998</v>
      </c>
      <c r="J375" s="46">
        <v>1.4430079276452801</v>
      </c>
      <c r="K375" s="43">
        <f t="shared" si="15"/>
        <v>1.7593152653851252</v>
      </c>
      <c r="L375" s="43">
        <f t="shared" si="16"/>
        <v>6</v>
      </c>
      <c r="M375" s="43">
        <f t="shared" si="17"/>
        <v>1.3</v>
      </c>
    </row>
    <row r="376" spans="1:13">
      <c r="A376" s="44">
        <v>1210</v>
      </c>
      <c r="B376" s="44" t="s">
        <v>29</v>
      </c>
      <c r="C376" s="44" t="s">
        <v>21</v>
      </c>
      <c r="D376" s="45">
        <v>0.22</v>
      </c>
      <c r="E376" s="45">
        <v>50.8</v>
      </c>
      <c r="F376" s="45">
        <v>0</v>
      </c>
      <c r="G376" s="45">
        <v>1.2450000000000001</v>
      </c>
      <c r="H376" s="45">
        <v>0.21299999999999999</v>
      </c>
      <c r="I376" s="45">
        <v>0.28799999999999998</v>
      </c>
      <c r="J376" s="46">
        <v>60.3900427413</v>
      </c>
      <c r="K376" s="43">
        <f t="shared" si="15"/>
        <v>73.627540110192953</v>
      </c>
      <c r="L376" s="43">
        <f t="shared" si="16"/>
        <v>249.4</v>
      </c>
      <c r="M376" s="43">
        <f t="shared" si="17"/>
        <v>56</v>
      </c>
    </row>
    <row r="377" spans="1:13">
      <c r="A377" s="44">
        <v>1210</v>
      </c>
      <c r="B377" s="44" t="s">
        <v>29</v>
      </c>
      <c r="D377" s="45">
        <v>0.22</v>
      </c>
      <c r="E377" s="45">
        <v>50.8</v>
      </c>
      <c r="F377" s="45">
        <v>0</v>
      </c>
      <c r="G377" s="45">
        <v>1.2450000000000001</v>
      </c>
      <c r="H377" s="45">
        <v>0.21299999999999999</v>
      </c>
      <c r="I377" s="45">
        <v>0.28799999999999998</v>
      </c>
      <c r="J377" s="46">
        <v>0.263678975735745</v>
      </c>
      <c r="K377" s="43">
        <f t="shared" si="15"/>
        <v>0.32147740721702028</v>
      </c>
      <c r="L377" s="43">
        <f t="shared" si="16"/>
        <v>1.1000000000000001</v>
      </c>
      <c r="M377" s="43">
        <f t="shared" si="17"/>
        <v>0.2</v>
      </c>
    </row>
    <row r="378" spans="1:13">
      <c r="A378" s="44">
        <v>1210</v>
      </c>
      <c r="B378" s="44" t="s">
        <v>29</v>
      </c>
      <c r="C378" s="44" t="s">
        <v>21</v>
      </c>
      <c r="D378" s="45">
        <v>0.22</v>
      </c>
      <c r="E378" s="45">
        <v>50.8</v>
      </c>
      <c r="F378" s="45">
        <v>0</v>
      </c>
      <c r="G378" s="45">
        <v>1.2450000000000001</v>
      </c>
      <c r="H378" s="45">
        <v>0.21299999999999999</v>
      </c>
      <c r="I378" s="45">
        <v>0.28799999999999998</v>
      </c>
      <c r="J378" s="46">
        <v>10.033043631</v>
      </c>
      <c r="K378" s="43">
        <f t="shared" si="15"/>
        <v>12.232286794915199</v>
      </c>
      <c r="L378" s="43">
        <f t="shared" si="16"/>
        <v>41.4</v>
      </c>
      <c r="M378" s="43">
        <f t="shared" si="17"/>
        <v>9.3000000000000007</v>
      </c>
    </row>
    <row r="379" spans="1:13">
      <c r="A379" s="44">
        <v>1210</v>
      </c>
      <c r="B379" s="44" t="s">
        <v>29</v>
      </c>
      <c r="C379" s="44" t="s">
        <v>21</v>
      </c>
      <c r="D379" s="45">
        <v>0.22</v>
      </c>
      <c r="E379" s="45">
        <v>50.8</v>
      </c>
      <c r="F379" s="45">
        <v>0</v>
      </c>
      <c r="G379" s="45">
        <v>1.2450000000000001</v>
      </c>
      <c r="H379" s="45">
        <v>0.21299999999999999</v>
      </c>
      <c r="I379" s="45">
        <v>0.28799999999999998</v>
      </c>
      <c r="J379" s="46">
        <v>3.5595551246024799</v>
      </c>
      <c r="K379" s="43">
        <f t="shared" si="15"/>
        <v>4.3398096079153428</v>
      </c>
      <c r="L379" s="43">
        <f t="shared" si="16"/>
        <v>14.7</v>
      </c>
      <c r="M379" s="43">
        <f t="shared" si="17"/>
        <v>3.3</v>
      </c>
    </row>
    <row r="380" spans="1:13">
      <c r="A380" s="44">
        <v>1210</v>
      </c>
      <c r="B380" s="44" t="s">
        <v>29</v>
      </c>
      <c r="C380" s="44" t="s">
        <v>21</v>
      </c>
      <c r="D380" s="45">
        <v>0.22</v>
      </c>
      <c r="E380" s="45">
        <v>50.8</v>
      </c>
      <c r="F380" s="45">
        <v>0</v>
      </c>
      <c r="G380" s="45">
        <v>1.2450000000000001</v>
      </c>
      <c r="H380" s="45">
        <v>0.21299999999999999</v>
      </c>
      <c r="I380" s="45">
        <v>0.28799999999999998</v>
      </c>
      <c r="J380" s="46">
        <v>4.6866980250495502E-2</v>
      </c>
      <c r="K380" s="43">
        <f t="shared" si="15"/>
        <v>5.7140222321404109E-2</v>
      </c>
      <c r="L380" s="43">
        <f t="shared" si="16"/>
        <v>0.2</v>
      </c>
      <c r="M380" s="43">
        <f t="shared" si="17"/>
        <v>0</v>
      </c>
    </row>
    <row r="381" spans="1:13">
      <c r="A381" s="44">
        <v>1210</v>
      </c>
      <c r="B381" s="44" t="s">
        <v>29</v>
      </c>
      <c r="C381" s="44" t="s">
        <v>21</v>
      </c>
      <c r="D381" s="45">
        <v>0.22</v>
      </c>
      <c r="E381" s="45">
        <v>50.8</v>
      </c>
      <c r="F381" s="45">
        <v>0</v>
      </c>
      <c r="G381" s="45">
        <v>1.2450000000000001</v>
      </c>
      <c r="H381" s="45">
        <v>0.21299999999999999</v>
      </c>
      <c r="I381" s="45">
        <v>0.28799999999999998</v>
      </c>
      <c r="J381" s="46">
        <v>9.6143522600559306E-2</v>
      </c>
      <c r="K381" s="43">
        <f t="shared" si="15"/>
        <v>0.11721818275460189</v>
      </c>
      <c r="L381" s="43">
        <f t="shared" si="16"/>
        <v>0.4</v>
      </c>
      <c r="M381" s="43">
        <f t="shared" si="17"/>
        <v>0.1</v>
      </c>
    </row>
    <row r="382" spans="1:13">
      <c r="A382" s="44">
        <v>1210</v>
      </c>
      <c r="B382" s="44" t="s">
        <v>29</v>
      </c>
      <c r="C382" s="44" t="s">
        <v>19</v>
      </c>
      <c r="D382" s="45">
        <v>0.22</v>
      </c>
      <c r="E382" s="45">
        <v>50.8</v>
      </c>
      <c r="F382" s="45">
        <v>0</v>
      </c>
      <c r="G382" s="45">
        <v>1.2450000000000001</v>
      </c>
      <c r="H382" s="45">
        <v>0.21299999999999999</v>
      </c>
      <c r="I382" s="45">
        <v>0.28799999999999998</v>
      </c>
      <c r="J382" s="46">
        <v>4.5647476158018696</v>
      </c>
      <c r="K382" s="43">
        <f t="shared" si="15"/>
        <v>5.5653402931856384</v>
      </c>
      <c r="L382" s="43">
        <f t="shared" si="16"/>
        <v>18.899999999999999</v>
      </c>
      <c r="M382" s="43">
        <f t="shared" si="17"/>
        <v>4.2</v>
      </c>
    </row>
    <row r="383" spans="1:13">
      <c r="A383" s="44">
        <v>1210</v>
      </c>
      <c r="B383" s="44" t="s">
        <v>29</v>
      </c>
      <c r="C383" s="44" t="s">
        <v>21</v>
      </c>
      <c r="D383" s="45">
        <v>0.22</v>
      </c>
      <c r="E383" s="45">
        <v>50.8</v>
      </c>
      <c r="F383" s="45">
        <v>0</v>
      </c>
      <c r="G383" s="45">
        <v>1.2450000000000001</v>
      </c>
      <c r="H383" s="45">
        <v>0.21299999999999999</v>
      </c>
      <c r="I383" s="45">
        <v>0.28799999999999998</v>
      </c>
      <c r="J383" s="46">
        <v>9.71648185063607</v>
      </c>
      <c r="K383" s="43">
        <f t="shared" si="15"/>
        <v>11.846334672295496</v>
      </c>
      <c r="L383" s="43">
        <f t="shared" si="16"/>
        <v>40.1</v>
      </c>
      <c r="M383" s="43">
        <f t="shared" si="17"/>
        <v>9</v>
      </c>
    </row>
    <row r="384" spans="1:13">
      <c r="A384" s="44">
        <v>1210</v>
      </c>
      <c r="B384" s="44" t="s">
        <v>29</v>
      </c>
      <c r="D384" s="45">
        <v>0.22</v>
      </c>
      <c r="E384" s="45">
        <v>50.8</v>
      </c>
      <c r="F384" s="45">
        <v>0</v>
      </c>
      <c r="G384" s="45">
        <v>1.2450000000000001</v>
      </c>
      <c r="H384" s="45">
        <v>0.21299999999999999</v>
      </c>
      <c r="I384" s="45">
        <v>0.28799999999999998</v>
      </c>
      <c r="J384" s="46">
        <v>8.0736339334990803E-2</v>
      </c>
      <c r="K384" s="43">
        <f t="shared" si="15"/>
        <v>9.8433744917220775E-2</v>
      </c>
      <c r="L384" s="43">
        <f t="shared" si="16"/>
        <v>0.3</v>
      </c>
      <c r="M384" s="43">
        <f t="shared" si="17"/>
        <v>0.1</v>
      </c>
    </row>
    <row r="385" spans="1:13">
      <c r="A385" s="44">
        <v>1210</v>
      </c>
      <c r="B385" s="44" t="s">
        <v>29</v>
      </c>
      <c r="C385" s="44" t="s">
        <v>19</v>
      </c>
      <c r="D385" s="45">
        <v>0.22</v>
      </c>
      <c r="E385" s="45">
        <v>50.8</v>
      </c>
      <c r="F385" s="45">
        <v>0</v>
      </c>
      <c r="G385" s="45">
        <v>1.2450000000000001</v>
      </c>
      <c r="H385" s="45">
        <v>0.21299999999999999</v>
      </c>
      <c r="I385" s="45">
        <v>0.28799999999999998</v>
      </c>
      <c r="J385" s="46">
        <v>8.7898289093301801E-3</v>
      </c>
      <c r="K385" s="43">
        <f t="shared" si="15"/>
        <v>1.0716559406255355E-2</v>
      </c>
      <c r="L385" s="43">
        <f t="shared" si="16"/>
        <v>0</v>
      </c>
      <c r="M385" s="43">
        <f t="shared" si="17"/>
        <v>0</v>
      </c>
    </row>
    <row r="386" spans="1:13">
      <c r="A386" s="44">
        <v>1210</v>
      </c>
      <c r="B386" s="44" t="s">
        <v>29</v>
      </c>
      <c r="C386" s="44" t="s">
        <v>21</v>
      </c>
      <c r="D386" s="45">
        <v>0.22</v>
      </c>
      <c r="E386" s="45">
        <v>50.8</v>
      </c>
      <c r="F386" s="45">
        <v>0</v>
      </c>
      <c r="G386" s="45">
        <v>1.2450000000000001</v>
      </c>
      <c r="H386" s="45">
        <v>0.21299999999999999</v>
      </c>
      <c r="I386" s="45">
        <v>0.28799999999999998</v>
      </c>
      <c r="J386" s="46">
        <v>3.0112828407272099E-2</v>
      </c>
      <c r="K386" s="43">
        <f t="shared" si="15"/>
        <v>3.6713560394146139E-2</v>
      </c>
      <c r="L386" s="43">
        <f t="shared" si="16"/>
        <v>0.1</v>
      </c>
      <c r="M386" s="43">
        <f t="shared" si="17"/>
        <v>0</v>
      </c>
    </row>
    <row r="387" spans="1:13">
      <c r="A387" s="44">
        <v>1210</v>
      </c>
      <c r="B387" s="44" t="s">
        <v>29</v>
      </c>
      <c r="C387" s="44" t="s">
        <v>19</v>
      </c>
      <c r="D387" s="45">
        <v>0.22</v>
      </c>
      <c r="E387" s="45">
        <v>50.8</v>
      </c>
      <c r="F387" s="45">
        <v>0</v>
      </c>
      <c r="G387" s="45">
        <v>1.2450000000000001</v>
      </c>
      <c r="H387" s="45">
        <v>0.21299999999999999</v>
      </c>
      <c r="I387" s="45">
        <v>0.28799999999999998</v>
      </c>
      <c r="J387" s="46">
        <v>6.6840197893978299</v>
      </c>
      <c r="K387" s="43">
        <f t="shared" ref="K387:K450" si="18">(E387*I387*J387/12)+(F387*J387)</f>
        <v>8.1491569272338342</v>
      </c>
      <c r="L387" s="43">
        <f t="shared" ref="L387:L450" si="19">ROUND(2.721*G387*K387,1)</f>
        <v>27.6</v>
      </c>
      <c r="M387" s="43">
        <f t="shared" ref="M387:M450" si="20">ROUND((2.721*H387*K387)+(D387*J387),1)</f>
        <v>6.2</v>
      </c>
    </row>
    <row r="388" spans="1:13">
      <c r="A388" s="44">
        <v>1210</v>
      </c>
      <c r="B388" s="44" t="s">
        <v>29</v>
      </c>
      <c r="D388" s="45">
        <v>0.22</v>
      </c>
      <c r="E388" s="45">
        <v>50.8</v>
      </c>
      <c r="F388" s="45">
        <v>0</v>
      </c>
      <c r="G388" s="45">
        <v>1.2450000000000001</v>
      </c>
      <c r="H388" s="45">
        <v>0.21299999999999999</v>
      </c>
      <c r="I388" s="45">
        <v>0.28799999999999998</v>
      </c>
      <c r="J388" s="46">
        <v>0.55055804980580003</v>
      </c>
      <c r="K388" s="43">
        <f t="shared" si="18"/>
        <v>0.67124037432323125</v>
      </c>
      <c r="L388" s="43">
        <f t="shared" si="19"/>
        <v>2.2999999999999998</v>
      </c>
      <c r="M388" s="43">
        <f t="shared" si="20"/>
        <v>0.5</v>
      </c>
    </row>
    <row r="389" spans="1:13">
      <c r="A389" s="44">
        <v>1210</v>
      </c>
      <c r="B389" s="44" t="s">
        <v>29</v>
      </c>
      <c r="C389" s="44" t="s">
        <v>21</v>
      </c>
      <c r="D389" s="45">
        <v>0.22</v>
      </c>
      <c r="E389" s="45">
        <v>50.8</v>
      </c>
      <c r="F389" s="45">
        <v>0</v>
      </c>
      <c r="G389" s="45">
        <v>1.2450000000000001</v>
      </c>
      <c r="H389" s="45">
        <v>0.21299999999999999</v>
      </c>
      <c r="I389" s="45">
        <v>0.28799999999999998</v>
      </c>
      <c r="J389" s="46">
        <v>109.69723311</v>
      </c>
      <c r="K389" s="43">
        <f t="shared" si="18"/>
        <v>133.74286660771199</v>
      </c>
      <c r="L389" s="43">
        <f t="shared" si="19"/>
        <v>453.1</v>
      </c>
      <c r="M389" s="43">
        <f t="shared" si="20"/>
        <v>101.6</v>
      </c>
    </row>
    <row r="390" spans="1:13">
      <c r="A390" s="44">
        <v>1210</v>
      </c>
      <c r="B390" s="44" t="s">
        <v>29</v>
      </c>
      <c r="C390" s="44" t="s">
        <v>21</v>
      </c>
      <c r="D390" s="45">
        <v>0.22</v>
      </c>
      <c r="E390" s="45">
        <v>50.8</v>
      </c>
      <c r="F390" s="45">
        <v>0</v>
      </c>
      <c r="G390" s="45">
        <v>1.2450000000000001</v>
      </c>
      <c r="H390" s="45">
        <v>0.21299999999999999</v>
      </c>
      <c r="I390" s="45">
        <v>0.28799999999999998</v>
      </c>
      <c r="J390" s="46">
        <v>15.151149525099999</v>
      </c>
      <c r="K390" s="43">
        <f t="shared" si="18"/>
        <v>18.472281501001916</v>
      </c>
      <c r="L390" s="43">
        <f t="shared" si="19"/>
        <v>62.6</v>
      </c>
      <c r="M390" s="43">
        <f t="shared" si="20"/>
        <v>14</v>
      </c>
    </row>
    <row r="391" spans="1:13">
      <c r="A391" s="44">
        <v>1210</v>
      </c>
      <c r="B391" s="44" t="s">
        <v>29</v>
      </c>
      <c r="C391" s="44" t="s">
        <v>21</v>
      </c>
      <c r="D391" s="45">
        <v>0.22</v>
      </c>
      <c r="E391" s="45">
        <v>50.8</v>
      </c>
      <c r="F391" s="45">
        <v>0</v>
      </c>
      <c r="G391" s="45">
        <v>1.2450000000000001</v>
      </c>
      <c r="H391" s="45">
        <v>0.21299999999999999</v>
      </c>
      <c r="I391" s="45">
        <v>0.28799999999999998</v>
      </c>
      <c r="J391" s="46">
        <v>0.27881816915212898</v>
      </c>
      <c r="K391" s="43">
        <f t="shared" si="18"/>
        <v>0.33993511183027558</v>
      </c>
      <c r="L391" s="43">
        <f t="shared" si="19"/>
        <v>1.2</v>
      </c>
      <c r="M391" s="43">
        <f t="shared" si="20"/>
        <v>0.3</v>
      </c>
    </row>
    <row r="392" spans="1:13">
      <c r="A392" s="44">
        <v>1210</v>
      </c>
      <c r="B392" s="44" t="s">
        <v>29</v>
      </c>
      <c r="C392" s="44" t="s">
        <v>21</v>
      </c>
      <c r="D392" s="45">
        <v>0.22</v>
      </c>
      <c r="E392" s="45">
        <v>50.8</v>
      </c>
      <c r="F392" s="45">
        <v>0</v>
      </c>
      <c r="G392" s="45">
        <v>1.2450000000000001</v>
      </c>
      <c r="H392" s="45">
        <v>0.21299999999999999</v>
      </c>
      <c r="I392" s="45">
        <v>0.28799999999999998</v>
      </c>
      <c r="J392" s="46">
        <v>0.116646682911711</v>
      </c>
      <c r="K392" s="43">
        <f t="shared" si="18"/>
        <v>0.14221563580595803</v>
      </c>
      <c r="L392" s="43">
        <f t="shared" si="19"/>
        <v>0.5</v>
      </c>
      <c r="M392" s="43">
        <f t="shared" si="20"/>
        <v>0.1</v>
      </c>
    </row>
    <row r="393" spans="1:13">
      <c r="A393" s="44">
        <v>1210</v>
      </c>
      <c r="B393" s="44" t="s">
        <v>29</v>
      </c>
      <c r="C393" s="44" t="s">
        <v>21</v>
      </c>
      <c r="D393" s="45">
        <v>0.22</v>
      </c>
      <c r="E393" s="45">
        <v>50.8</v>
      </c>
      <c r="F393" s="45">
        <v>0</v>
      </c>
      <c r="G393" s="45">
        <v>1.2450000000000001</v>
      </c>
      <c r="H393" s="45">
        <v>0.21299999999999999</v>
      </c>
      <c r="I393" s="45">
        <v>0.28799999999999998</v>
      </c>
      <c r="J393" s="46">
        <v>0.17967079418079701</v>
      </c>
      <c r="K393" s="43">
        <f t="shared" si="18"/>
        <v>0.2190546322652277</v>
      </c>
      <c r="L393" s="43">
        <f t="shared" si="19"/>
        <v>0.7</v>
      </c>
      <c r="M393" s="43">
        <f t="shared" si="20"/>
        <v>0.2</v>
      </c>
    </row>
    <row r="394" spans="1:13">
      <c r="A394" s="44">
        <v>8360</v>
      </c>
      <c r="B394" s="44" t="s">
        <v>29</v>
      </c>
      <c r="C394" s="44" t="s">
        <v>21</v>
      </c>
      <c r="D394" s="45">
        <v>0.22</v>
      </c>
      <c r="E394" s="45">
        <v>50.8</v>
      </c>
      <c r="F394" s="45">
        <v>0</v>
      </c>
      <c r="G394" s="45">
        <v>1.4430000000000001</v>
      </c>
      <c r="H394" s="45">
        <v>0.22500000000000001</v>
      </c>
      <c r="I394" s="45">
        <v>0.43099999999999999</v>
      </c>
      <c r="J394" s="46">
        <v>0.46096274276695398</v>
      </c>
      <c r="K394" s="43">
        <f t="shared" si="18"/>
        <v>0.84105725502782536</v>
      </c>
      <c r="L394" s="43">
        <f t="shared" si="19"/>
        <v>3.3</v>
      </c>
      <c r="M394" s="43">
        <f t="shared" si="20"/>
        <v>0.6</v>
      </c>
    </row>
    <row r="395" spans="1:13">
      <c r="A395" s="44">
        <v>8360</v>
      </c>
      <c r="B395" s="44" t="s">
        <v>29</v>
      </c>
      <c r="C395" s="44" t="s">
        <v>19</v>
      </c>
      <c r="D395" s="45">
        <v>0.22</v>
      </c>
      <c r="E395" s="45">
        <v>50.8</v>
      </c>
      <c r="F395" s="45">
        <v>0</v>
      </c>
      <c r="G395" s="45">
        <v>1.4430000000000001</v>
      </c>
      <c r="H395" s="45">
        <v>0.22500000000000001</v>
      </c>
      <c r="I395" s="45">
        <v>0.43099999999999999</v>
      </c>
      <c r="J395" s="46">
        <v>2.4766311801687801</v>
      </c>
      <c r="K395" s="43">
        <f t="shared" si="18"/>
        <v>4.5187786969632837</v>
      </c>
      <c r="L395" s="43">
        <f t="shared" si="19"/>
        <v>17.7</v>
      </c>
      <c r="M395" s="43">
        <f t="shared" si="20"/>
        <v>3.3</v>
      </c>
    </row>
    <row r="396" spans="1:13">
      <c r="A396" s="44">
        <v>8360</v>
      </c>
      <c r="B396" s="44" t="s">
        <v>29</v>
      </c>
      <c r="C396" s="44" t="s">
        <v>18</v>
      </c>
      <c r="D396" s="45">
        <v>0.22</v>
      </c>
      <c r="E396" s="45">
        <v>50.8</v>
      </c>
      <c r="F396" s="45">
        <v>0</v>
      </c>
      <c r="G396" s="45">
        <v>1.4430000000000001</v>
      </c>
      <c r="H396" s="45">
        <v>0.22500000000000001</v>
      </c>
      <c r="I396" s="45">
        <v>0.43099999999999999</v>
      </c>
      <c r="J396" s="46">
        <v>0.98286592312961696</v>
      </c>
      <c r="K396" s="43">
        <f t="shared" si="18"/>
        <v>1.7933044011448613</v>
      </c>
      <c r="L396" s="43">
        <f t="shared" si="19"/>
        <v>7</v>
      </c>
      <c r="M396" s="43">
        <f t="shared" si="20"/>
        <v>1.3</v>
      </c>
    </row>
    <row r="397" spans="1:13">
      <c r="A397" s="44">
        <v>1820</v>
      </c>
      <c r="B397" s="44" t="s">
        <v>29</v>
      </c>
      <c r="C397" s="44" t="s">
        <v>21</v>
      </c>
      <c r="D397" s="45">
        <v>0.22</v>
      </c>
      <c r="E397" s="45">
        <v>50.8</v>
      </c>
      <c r="F397" s="45">
        <v>0</v>
      </c>
      <c r="G397" s="45">
        <v>2.0139999999999998</v>
      </c>
      <c r="H397" s="45">
        <v>0.28699999999999998</v>
      </c>
      <c r="I397" s="45">
        <v>0.28899999999999998</v>
      </c>
      <c r="J397" s="46">
        <v>0.13976889565279599</v>
      </c>
      <c r="K397" s="43">
        <f t="shared" si="18"/>
        <v>0.17099792590481902</v>
      </c>
      <c r="L397" s="43">
        <f t="shared" si="19"/>
        <v>0.9</v>
      </c>
      <c r="M397" s="43">
        <f t="shared" si="20"/>
        <v>0.2</v>
      </c>
    </row>
    <row r="398" spans="1:13">
      <c r="A398" s="44">
        <v>1820</v>
      </c>
      <c r="B398" s="44" t="s">
        <v>29</v>
      </c>
      <c r="C398" s="44" t="s">
        <v>21</v>
      </c>
      <c r="D398" s="45">
        <v>0.22</v>
      </c>
      <c r="E398" s="45">
        <v>50.8</v>
      </c>
      <c r="F398" s="45">
        <v>0</v>
      </c>
      <c r="G398" s="45">
        <v>2.0139999999999998</v>
      </c>
      <c r="H398" s="45">
        <v>0.28699999999999998</v>
      </c>
      <c r="I398" s="45">
        <v>0.28899999999999998</v>
      </c>
      <c r="J398" s="46">
        <v>3.27539726740092</v>
      </c>
      <c r="K398" s="43">
        <f t="shared" si="18"/>
        <v>4.0072301968471988</v>
      </c>
      <c r="L398" s="43">
        <f t="shared" si="19"/>
        <v>22</v>
      </c>
      <c r="M398" s="43">
        <f t="shared" si="20"/>
        <v>3.8</v>
      </c>
    </row>
    <row r="399" spans="1:13">
      <c r="A399" s="44">
        <v>1820</v>
      </c>
      <c r="B399" s="44" t="s">
        <v>29</v>
      </c>
      <c r="C399" s="44" t="s">
        <v>21</v>
      </c>
      <c r="D399" s="45">
        <v>0.22</v>
      </c>
      <c r="E399" s="45">
        <v>50.8</v>
      </c>
      <c r="F399" s="45">
        <v>0</v>
      </c>
      <c r="G399" s="45">
        <v>2.0139999999999998</v>
      </c>
      <c r="H399" s="45">
        <v>0.28699999999999998</v>
      </c>
      <c r="I399" s="45">
        <v>0.28899999999999998</v>
      </c>
      <c r="J399" s="46">
        <v>5.1225622583371502</v>
      </c>
      <c r="K399" s="43">
        <f t="shared" si="18"/>
        <v>6.2671134189249464</v>
      </c>
      <c r="L399" s="43">
        <f t="shared" si="19"/>
        <v>34.299999999999997</v>
      </c>
      <c r="M399" s="43">
        <f t="shared" si="20"/>
        <v>6</v>
      </c>
    </row>
    <row r="400" spans="1:13">
      <c r="A400" s="44">
        <v>1210</v>
      </c>
      <c r="B400" s="44" t="s">
        <v>29</v>
      </c>
      <c r="C400" s="44" t="s">
        <v>21</v>
      </c>
      <c r="D400" s="45">
        <v>0.22</v>
      </c>
      <c r="E400" s="45">
        <v>50.8</v>
      </c>
      <c r="F400" s="45">
        <v>0</v>
      </c>
      <c r="G400" s="45">
        <v>1.2450000000000001</v>
      </c>
      <c r="H400" s="45">
        <v>0.21299999999999999</v>
      </c>
      <c r="I400" s="45">
        <v>0.28799999999999998</v>
      </c>
      <c r="J400" s="46">
        <v>8.8092492426278106</v>
      </c>
      <c r="K400" s="43">
        <f t="shared" si="18"/>
        <v>10.740236676611824</v>
      </c>
      <c r="L400" s="43">
        <f t="shared" si="19"/>
        <v>36.4</v>
      </c>
      <c r="M400" s="43">
        <f t="shared" si="20"/>
        <v>8.1999999999999993</v>
      </c>
    </row>
    <row r="401" spans="1:13">
      <c r="A401" s="44">
        <v>1210</v>
      </c>
      <c r="B401" s="44" t="s">
        <v>29</v>
      </c>
      <c r="C401" s="44" t="s">
        <v>21</v>
      </c>
      <c r="D401" s="45">
        <v>0.22</v>
      </c>
      <c r="E401" s="45">
        <v>50.8</v>
      </c>
      <c r="F401" s="45">
        <v>0</v>
      </c>
      <c r="G401" s="45">
        <v>1.2450000000000001</v>
      </c>
      <c r="H401" s="45">
        <v>0.21299999999999999</v>
      </c>
      <c r="I401" s="45">
        <v>0.28799999999999998</v>
      </c>
      <c r="J401" s="46">
        <v>17.1323500343</v>
      </c>
      <c r="K401" s="43">
        <f t="shared" si="18"/>
        <v>20.887761161818556</v>
      </c>
      <c r="L401" s="43">
        <f t="shared" si="19"/>
        <v>70.8</v>
      </c>
      <c r="M401" s="43">
        <f t="shared" si="20"/>
        <v>15.9</v>
      </c>
    </row>
    <row r="402" spans="1:13">
      <c r="A402" s="44">
        <v>1210</v>
      </c>
      <c r="B402" s="44" t="s">
        <v>29</v>
      </c>
      <c r="C402" s="44" t="s">
        <v>21</v>
      </c>
      <c r="D402" s="45">
        <v>0.22</v>
      </c>
      <c r="E402" s="45">
        <v>50.8</v>
      </c>
      <c r="F402" s="45">
        <v>0</v>
      </c>
      <c r="G402" s="45">
        <v>1.2450000000000001</v>
      </c>
      <c r="H402" s="45">
        <v>0.21299999999999999</v>
      </c>
      <c r="I402" s="45">
        <v>0.28799999999999998</v>
      </c>
      <c r="J402" s="46">
        <v>0.87054917968425904</v>
      </c>
      <c r="K402" s="43">
        <f t="shared" si="18"/>
        <v>1.0613735598710485</v>
      </c>
      <c r="L402" s="43">
        <f t="shared" si="19"/>
        <v>3.6</v>
      </c>
      <c r="M402" s="43">
        <f t="shared" si="20"/>
        <v>0.8</v>
      </c>
    </row>
    <row r="403" spans="1:13">
      <c r="A403" s="44">
        <v>1400</v>
      </c>
      <c r="B403" s="44" t="s">
        <v>29</v>
      </c>
      <c r="D403" s="45">
        <v>0.22</v>
      </c>
      <c r="E403" s="45">
        <v>50.8</v>
      </c>
      <c r="F403" s="45">
        <v>0</v>
      </c>
      <c r="G403" s="45">
        <v>0.70899999999999996</v>
      </c>
      <c r="H403" s="45">
        <v>0.11700000000000001</v>
      </c>
      <c r="I403" s="45">
        <v>0.43099999999999999</v>
      </c>
      <c r="J403" s="46">
        <v>4.1389286417763604E-3</v>
      </c>
      <c r="K403" s="43">
        <f t="shared" si="18"/>
        <v>7.5517512354970886E-3</v>
      </c>
      <c r="L403" s="43">
        <f t="shared" si="19"/>
        <v>0</v>
      </c>
      <c r="M403" s="43">
        <f t="shared" si="20"/>
        <v>0</v>
      </c>
    </row>
    <row r="404" spans="1:13">
      <c r="A404" s="44">
        <v>1400</v>
      </c>
      <c r="B404" s="44" t="s">
        <v>29</v>
      </c>
      <c r="C404" s="44" t="s">
        <v>21</v>
      </c>
      <c r="D404" s="45">
        <v>0.22</v>
      </c>
      <c r="E404" s="45">
        <v>50.8</v>
      </c>
      <c r="F404" s="45">
        <v>0</v>
      </c>
      <c r="G404" s="45">
        <v>0.70899999999999996</v>
      </c>
      <c r="H404" s="45">
        <v>0.11700000000000001</v>
      </c>
      <c r="I404" s="45">
        <v>0.43099999999999999</v>
      </c>
      <c r="J404" s="46">
        <v>2.2645298910437801</v>
      </c>
      <c r="K404" s="43">
        <f t="shared" si="18"/>
        <v>4.1317857548687797</v>
      </c>
      <c r="L404" s="43">
        <f t="shared" si="19"/>
        <v>8</v>
      </c>
      <c r="M404" s="43">
        <f t="shared" si="20"/>
        <v>1.8</v>
      </c>
    </row>
    <row r="405" spans="1:13">
      <c r="A405" s="44">
        <v>1400</v>
      </c>
      <c r="B405" s="44" t="s">
        <v>29</v>
      </c>
      <c r="C405" s="44" t="s">
        <v>19</v>
      </c>
      <c r="D405" s="45">
        <v>0.22</v>
      </c>
      <c r="E405" s="45">
        <v>50.8</v>
      </c>
      <c r="F405" s="45">
        <v>0</v>
      </c>
      <c r="G405" s="45">
        <v>0.70899999999999996</v>
      </c>
      <c r="H405" s="45">
        <v>0.11700000000000001</v>
      </c>
      <c r="I405" s="45">
        <v>0.43099999999999999</v>
      </c>
      <c r="J405" s="46">
        <v>1.5268603143487101</v>
      </c>
      <c r="K405" s="43">
        <f t="shared" si="18"/>
        <v>2.7858584342168449</v>
      </c>
      <c r="L405" s="43">
        <f t="shared" si="19"/>
        <v>5.4</v>
      </c>
      <c r="M405" s="43">
        <f t="shared" si="20"/>
        <v>1.2</v>
      </c>
    </row>
    <row r="406" spans="1:13">
      <c r="A406" s="44">
        <v>1210</v>
      </c>
      <c r="B406" s="44" t="s">
        <v>29</v>
      </c>
      <c r="C406" s="44" t="s">
        <v>17</v>
      </c>
      <c r="D406" s="45">
        <v>0.22</v>
      </c>
      <c r="E406" s="45">
        <v>50.8</v>
      </c>
      <c r="F406" s="45">
        <v>0</v>
      </c>
      <c r="G406" s="45">
        <v>1.2450000000000001</v>
      </c>
      <c r="H406" s="45">
        <v>0.21299999999999999</v>
      </c>
      <c r="I406" s="45">
        <v>0.28799999999999998</v>
      </c>
      <c r="J406" s="46">
        <v>3.5227455199286703E-2</v>
      </c>
      <c r="K406" s="43">
        <f t="shared" si="18"/>
        <v>4.2949313378970344E-2</v>
      </c>
      <c r="L406" s="43">
        <f t="shared" si="19"/>
        <v>0.1</v>
      </c>
      <c r="M406" s="43">
        <f t="shared" si="20"/>
        <v>0</v>
      </c>
    </row>
    <row r="407" spans="1:13">
      <c r="A407" s="44">
        <v>1210</v>
      </c>
      <c r="B407" s="44" t="s">
        <v>29</v>
      </c>
      <c r="C407" s="44" t="s">
        <v>19</v>
      </c>
      <c r="D407" s="45">
        <v>0.22</v>
      </c>
      <c r="E407" s="45">
        <v>50.8</v>
      </c>
      <c r="F407" s="45">
        <v>0</v>
      </c>
      <c r="G407" s="45">
        <v>1.2450000000000001</v>
      </c>
      <c r="H407" s="45">
        <v>0.21299999999999999</v>
      </c>
      <c r="I407" s="45">
        <v>0.28799999999999998</v>
      </c>
      <c r="J407" s="46">
        <v>1.2805656906846401</v>
      </c>
      <c r="K407" s="43">
        <f t="shared" si="18"/>
        <v>1.5612656900827131</v>
      </c>
      <c r="L407" s="43">
        <f t="shared" si="19"/>
        <v>5.3</v>
      </c>
      <c r="M407" s="43">
        <f t="shared" si="20"/>
        <v>1.2</v>
      </c>
    </row>
    <row r="408" spans="1:13">
      <c r="A408" s="44">
        <v>1210</v>
      </c>
      <c r="B408" s="44" t="s">
        <v>29</v>
      </c>
      <c r="C408" s="44" t="s">
        <v>19</v>
      </c>
      <c r="D408" s="45">
        <v>0.22</v>
      </c>
      <c r="E408" s="45">
        <v>50.8</v>
      </c>
      <c r="F408" s="45">
        <v>0</v>
      </c>
      <c r="G408" s="45">
        <v>1.2450000000000001</v>
      </c>
      <c r="H408" s="45">
        <v>0.21299999999999999</v>
      </c>
      <c r="I408" s="45">
        <v>0.28799999999999998</v>
      </c>
      <c r="J408" s="46">
        <v>9.0395036578001797E-2</v>
      </c>
      <c r="K408" s="43">
        <f t="shared" si="18"/>
        <v>0.11020962859589978</v>
      </c>
      <c r="L408" s="43">
        <f t="shared" si="19"/>
        <v>0.4</v>
      </c>
      <c r="M408" s="43">
        <f t="shared" si="20"/>
        <v>0.1</v>
      </c>
    </row>
    <row r="409" spans="1:13">
      <c r="A409" s="44">
        <v>7400</v>
      </c>
      <c r="B409" s="44" t="s">
        <v>29</v>
      </c>
      <c r="C409" s="44" t="s">
        <v>19</v>
      </c>
      <c r="D409" s="45">
        <v>0.22</v>
      </c>
      <c r="E409" s="45">
        <v>50.8</v>
      </c>
      <c r="F409" s="45">
        <v>0</v>
      </c>
      <c r="G409" s="45">
        <v>0.70899999999999996</v>
      </c>
      <c r="H409" s="45">
        <v>9.8000000000000004E-2</v>
      </c>
      <c r="I409" s="45">
        <v>0.26200000000000001</v>
      </c>
      <c r="J409" s="46">
        <v>0.37082193678960601</v>
      </c>
      <c r="K409" s="43">
        <f t="shared" si="18"/>
        <v>0.41129097082457838</v>
      </c>
      <c r="L409" s="43">
        <f t="shared" si="19"/>
        <v>0.8</v>
      </c>
      <c r="M409" s="43">
        <f t="shared" si="20"/>
        <v>0.2</v>
      </c>
    </row>
    <row r="410" spans="1:13">
      <c r="A410" s="44">
        <v>7400</v>
      </c>
      <c r="B410" s="44" t="s">
        <v>29</v>
      </c>
      <c r="C410" s="44" t="s">
        <v>21</v>
      </c>
      <c r="D410" s="45">
        <v>0.22</v>
      </c>
      <c r="E410" s="45">
        <v>50.8</v>
      </c>
      <c r="F410" s="45">
        <v>0</v>
      </c>
      <c r="G410" s="45">
        <v>0.70899999999999996</v>
      </c>
      <c r="H410" s="45">
        <v>9.8000000000000004E-2</v>
      </c>
      <c r="I410" s="45">
        <v>0.26200000000000001</v>
      </c>
      <c r="J410" s="46">
        <v>3.51072224594534</v>
      </c>
      <c r="K410" s="43">
        <f t="shared" si="18"/>
        <v>3.893859067052841</v>
      </c>
      <c r="L410" s="43">
        <f t="shared" si="19"/>
        <v>7.5</v>
      </c>
      <c r="M410" s="43">
        <f t="shared" si="20"/>
        <v>1.8</v>
      </c>
    </row>
    <row r="411" spans="1:13">
      <c r="A411" s="44">
        <v>7400</v>
      </c>
      <c r="B411" s="44" t="s">
        <v>29</v>
      </c>
      <c r="C411" s="44" t="s">
        <v>18</v>
      </c>
      <c r="D411" s="45">
        <v>0.22</v>
      </c>
      <c r="E411" s="45">
        <v>50.8</v>
      </c>
      <c r="F411" s="45">
        <v>0</v>
      </c>
      <c r="G411" s="45">
        <v>0.70899999999999996</v>
      </c>
      <c r="H411" s="45">
        <v>9.8000000000000004E-2</v>
      </c>
      <c r="I411" s="45">
        <v>0.26200000000000001</v>
      </c>
      <c r="J411" s="46">
        <v>4.7990584099342799</v>
      </c>
      <c r="K411" s="43">
        <f t="shared" si="18"/>
        <v>5.3227956510717744</v>
      </c>
      <c r="L411" s="43">
        <f t="shared" si="19"/>
        <v>10.3</v>
      </c>
      <c r="M411" s="43">
        <f t="shared" si="20"/>
        <v>2.5</v>
      </c>
    </row>
    <row r="412" spans="1:13">
      <c r="A412" s="44">
        <v>7400</v>
      </c>
      <c r="B412" s="44" t="s">
        <v>29</v>
      </c>
      <c r="C412" s="44" t="s">
        <v>19</v>
      </c>
      <c r="D412" s="45">
        <v>0.22</v>
      </c>
      <c r="E412" s="45">
        <v>50.8</v>
      </c>
      <c r="F412" s="45">
        <v>0</v>
      </c>
      <c r="G412" s="45">
        <v>0.70899999999999996</v>
      </c>
      <c r="H412" s="45">
        <v>9.8000000000000004E-2</v>
      </c>
      <c r="I412" s="45">
        <v>0.26200000000000001</v>
      </c>
      <c r="J412" s="46">
        <v>2.9884297803853799</v>
      </c>
      <c r="K412" s="43">
        <f t="shared" si="18"/>
        <v>3.3145670837514376</v>
      </c>
      <c r="L412" s="43">
        <f t="shared" si="19"/>
        <v>6.4</v>
      </c>
      <c r="M412" s="43">
        <f t="shared" si="20"/>
        <v>1.5</v>
      </c>
    </row>
    <row r="413" spans="1:13">
      <c r="A413" s="44">
        <v>1310</v>
      </c>
      <c r="B413" s="44" t="s">
        <v>29</v>
      </c>
      <c r="C413" s="44" t="s">
        <v>21</v>
      </c>
      <c r="D413" s="45">
        <v>0.22</v>
      </c>
      <c r="E413" s="45">
        <v>50.8</v>
      </c>
      <c r="F413" s="45">
        <v>0</v>
      </c>
      <c r="G413" s="45">
        <v>1.2450000000000001</v>
      </c>
      <c r="H413" s="45">
        <v>0.21299999999999999</v>
      </c>
      <c r="I413" s="45">
        <v>0.39300000000000002</v>
      </c>
      <c r="J413" s="46">
        <v>36.361146681900003</v>
      </c>
      <c r="K413" s="43">
        <f t="shared" si="18"/>
        <v>60.494039734677038</v>
      </c>
      <c r="L413" s="43">
        <f t="shared" si="19"/>
        <v>204.9</v>
      </c>
      <c r="M413" s="43">
        <f t="shared" si="20"/>
        <v>43.1</v>
      </c>
    </row>
    <row r="414" spans="1:13">
      <c r="A414" s="44">
        <v>1310</v>
      </c>
      <c r="B414" s="44" t="s">
        <v>29</v>
      </c>
      <c r="C414" s="44" t="s">
        <v>21</v>
      </c>
      <c r="D414" s="45">
        <v>0.22</v>
      </c>
      <c r="E414" s="45">
        <v>50.8</v>
      </c>
      <c r="F414" s="45">
        <v>0</v>
      </c>
      <c r="G414" s="45">
        <v>1.2450000000000001</v>
      </c>
      <c r="H414" s="45">
        <v>0.21299999999999999</v>
      </c>
      <c r="I414" s="45">
        <v>0.39300000000000002</v>
      </c>
      <c r="J414" s="46">
        <v>7.5010266911324397</v>
      </c>
      <c r="K414" s="43">
        <f t="shared" si="18"/>
        <v>12.479458106037042</v>
      </c>
      <c r="L414" s="43">
        <f t="shared" si="19"/>
        <v>42.3</v>
      </c>
      <c r="M414" s="43">
        <f t="shared" si="20"/>
        <v>8.9</v>
      </c>
    </row>
    <row r="415" spans="1:13">
      <c r="A415" s="44">
        <v>1310</v>
      </c>
      <c r="B415" s="44" t="s">
        <v>29</v>
      </c>
      <c r="C415" s="44" t="s">
        <v>18</v>
      </c>
      <c r="D415" s="45">
        <v>0.22</v>
      </c>
      <c r="E415" s="45">
        <v>50.8</v>
      </c>
      <c r="F415" s="45">
        <v>0</v>
      </c>
      <c r="G415" s="45">
        <v>1.2450000000000001</v>
      </c>
      <c r="H415" s="45">
        <v>0.21299999999999999</v>
      </c>
      <c r="I415" s="45">
        <v>0.39300000000000002</v>
      </c>
      <c r="J415" s="46">
        <v>24.9702930425</v>
      </c>
      <c r="K415" s="43">
        <f t="shared" si="18"/>
        <v>41.543076534807248</v>
      </c>
      <c r="L415" s="43">
        <f t="shared" si="19"/>
        <v>140.69999999999999</v>
      </c>
      <c r="M415" s="43">
        <f t="shared" si="20"/>
        <v>29.6</v>
      </c>
    </row>
    <row r="416" spans="1:13">
      <c r="A416" s="44">
        <v>1310</v>
      </c>
      <c r="B416" s="44" t="s">
        <v>29</v>
      </c>
      <c r="C416" s="44" t="s">
        <v>19</v>
      </c>
      <c r="D416" s="45">
        <v>0.22</v>
      </c>
      <c r="E416" s="45">
        <v>50.8</v>
      </c>
      <c r="F416" s="45">
        <v>0</v>
      </c>
      <c r="G416" s="45">
        <v>1.2450000000000001</v>
      </c>
      <c r="H416" s="45">
        <v>0.21299999999999999</v>
      </c>
      <c r="I416" s="45">
        <v>0.39300000000000002</v>
      </c>
      <c r="J416" s="46">
        <v>0.10318201701582699</v>
      </c>
      <c r="K416" s="43">
        <f t="shared" si="18"/>
        <v>0.17166392170923139</v>
      </c>
      <c r="L416" s="43">
        <f t="shared" si="19"/>
        <v>0.6</v>
      </c>
      <c r="M416" s="43">
        <f t="shared" si="20"/>
        <v>0.1</v>
      </c>
    </row>
    <row r="417" spans="1:13">
      <c r="A417" s="44">
        <v>1310</v>
      </c>
      <c r="B417" s="44" t="s">
        <v>29</v>
      </c>
      <c r="C417" s="44" t="s">
        <v>19</v>
      </c>
      <c r="D417" s="45">
        <v>0.22</v>
      </c>
      <c r="E417" s="45">
        <v>50.8</v>
      </c>
      <c r="F417" s="45">
        <v>0</v>
      </c>
      <c r="G417" s="45">
        <v>1.2450000000000001</v>
      </c>
      <c r="H417" s="45">
        <v>0.21299999999999999</v>
      </c>
      <c r="I417" s="45">
        <v>0.39300000000000002</v>
      </c>
      <c r="J417" s="46">
        <v>2.6162717870350298</v>
      </c>
      <c r="K417" s="43">
        <f t="shared" si="18"/>
        <v>4.3526913720901792</v>
      </c>
      <c r="L417" s="43">
        <f t="shared" si="19"/>
        <v>14.7</v>
      </c>
      <c r="M417" s="43">
        <f t="shared" si="20"/>
        <v>3.1</v>
      </c>
    </row>
    <row r="418" spans="1:13">
      <c r="A418" s="44">
        <v>1310</v>
      </c>
      <c r="B418" s="44" t="s">
        <v>29</v>
      </c>
      <c r="C418" s="44" t="s">
        <v>21</v>
      </c>
      <c r="D418" s="45">
        <v>0.22</v>
      </c>
      <c r="E418" s="45">
        <v>50.8</v>
      </c>
      <c r="F418" s="45">
        <v>0</v>
      </c>
      <c r="G418" s="45">
        <v>1.2450000000000001</v>
      </c>
      <c r="H418" s="45">
        <v>0.21299999999999999</v>
      </c>
      <c r="I418" s="45">
        <v>0.39300000000000002</v>
      </c>
      <c r="J418" s="46">
        <v>0.89811341928032595</v>
      </c>
      <c r="K418" s="43">
        <f t="shared" si="18"/>
        <v>1.4941912956566785</v>
      </c>
      <c r="L418" s="43">
        <f t="shared" si="19"/>
        <v>5.0999999999999996</v>
      </c>
      <c r="M418" s="43">
        <f t="shared" si="20"/>
        <v>1.1000000000000001</v>
      </c>
    </row>
    <row r="419" spans="1:13">
      <c r="A419" s="44">
        <v>1310</v>
      </c>
      <c r="B419" s="44" t="s">
        <v>29</v>
      </c>
      <c r="C419" s="44" t="s">
        <v>21</v>
      </c>
      <c r="D419" s="45">
        <v>0.22</v>
      </c>
      <c r="E419" s="45">
        <v>50.8</v>
      </c>
      <c r="F419" s="45">
        <v>0</v>
      </c>
      <c r="G419" s="45">
        <v>1.2450000000000001</v>
      </c>
      <c r="H419" s="45">
        <v>0.21299999999999999</v>
      </c>
      <c r="I419" s="45">
        <v>0.39300000000000002</v>
      </c>
      <c r="J419" s="46">
        <v>13.8366384604</v>
      </c>
      <c r="K419" s="43">
        <f t="shared" si="18"/>
        <v>23.020015406567481</v>
      </c>
      <c r="L419" s="43">
        <f t="shared" si="19"/>
        <v>78</v>
      </c>
      <c r="M419" s="43">
        <f t="shared" si="20"/>
        <v>16.399999999999999</v>
      </c>
    </row>
    <row r="420" spans="1:13">
      <c r="A420" s="44">
        <v>1310</v>
      </c>
      <c r="B420" s="44" t="s">
        <v>29</v>
      </c>
      <c r="C420" s="44" t="s">
        <v>19</v>
      </c>
      <c r="D420" s="45">
        <v>0.22</v>
      </c>
      <c r="E420" s="45">
        <v>50.8</v>
      </c>
      <c r="F420" s="45">
        <v>0</v>
      </c>
      <c r="G420" s="45">
        <v>1.2450000000000001</v>
      </c>
      <c r="H420" s="45">
        <v>0.21299999999999999</v>
      </c>
      <c r="I420" s="45">
        <v>0.39300000000000002</v>
      </c>
      <c r="J420" s="46">
        <v>1.71805163629915</v>
      </c>
      <c r="K420" s="43">
        <f t="shared" si="18"/>
        <v>2.8583225073108962</v>
      </c>
      <c r="L420" s="43">
        <f t="shared" si="19"/>
        <v>9.6999999999999993</v>
      </c>
      <c r="M420" s="43">
        <f t="shared" si="20"/>
        <v>2</v>
      </c>
    </row>
    <row r="421" spans="1:13">
      <c r="A421" s="44">
        <v>1210</v>
      </c>
      <c r="B421" s="44" t="s">
        <v>24</v>
      </c>
      <c r="C421" s="44" t="s">
        <v>19</v>
      </c>
      <c r="D421" s="45">
        <v>0.63</v>
      </c>
      <c r="E421" s="45">
        <v>53.6</v>
      </c>
      <c r="F421" s="45">
        <v>0.66</v>
      </c>
      <c r="G421" s="45">
        <v>1.2450000000000001</v>
      </c>
      <c r="H421" s="45">
        <v>0.21299999999999999</v>
      </c>
      <c r="I421" s="45">
        <v>0.28799999999999998</v>
      </c>
      <c r="J421" s="46">
        <v>0.113096218323805</v>
      </c>
      <c r="K421" s="43">
        <f t="shared" si="18"/>
        <v>0.22013047934545404</v>
      </c>
      <c r="L421" s="43">
        <f t="shared" si="19"/>
        <v>0.7</v>
      </c>
      <c r="M421" s="43">
        <f t="shared" si="20"/>
        <v>0.2</v>
      </c>
    </row>
    <row r="422" spans="1:13">
      <c r="A422" s="44">
        <v>1210</v>
      </c>
      <c r="B422" s="44" t="s">
        <v>24</v>
      </c>
      <c r="C422" s="44" t="s">
        <v>19</v>
      </c>
      <c r="D422" s="45">
        <v>0.63</v>
      </c>
      <c r="E422" s="45">
        <v>53.6</v>
      </c>
      <c r="F422" s="45">
        <v>0.66</v>
      </c>
      <c r="G422" s="45">
        <v>1.2450000000000001</v>
      </c>
      <c r="H422" s="45">
        <v>0.21299999999999999</v>
      </c>
      <c r="I422" s="45">
        <v>0.28799999999999998</v>
      </c>
      <c r="J422" s="46">
        <v>0.213262595666661</v>
      </c>
      <c r="K422" s="43">
        <f t="shared" si="18"/>
        <v>0.41509431620558901</v>
      </c>
      <c r="L422" s="43">
        <f t="shared" si="19"/>
        <v>1.4</v>
      </c>
      <c r="M422" s="43">
        <f t="shared" si="20"/>
        <v>0.4</v>
      </c>
    </row>
    <row r="423" spans="1:13">
      <c r="A423" s="44">
        <v>1210</v>
      </c>
      <c r="B423" s="44" t="s">
        <v>29</v>
      </c>
      <c r="C423" s="44" t="s">
        <v>19</v>
      </c>
      <c r="D423" s="45">
        <v>0.22</v>
      </c>
      <c r="E423" s="45">
        <v>50.8</v>
      </c>
      <c r="F423" s="45">
        <v>0</v>
      </c>
      <c r="G423" s="45">
        <v>1.2450000000000001</v>
      </c>
      <c r="H423" s="45">
        <v>0.21299999999999999</v>
      </c>
      <c r="I423" s="45">
        <v>0.28799999999999998</v>
      </c>
      <c r="J423" s="46">
        <v>0.107349595337264</v>
      </c>
      <c r="K423" s="43">
        <f t="shared" si="18"/>
        <v>0.13088062663519226</v>
      </c>
      <c r="L423" s="43">
        <f t="shared" si="19"/>
        <v>0.4</v>
      </c>
      <c r="M423" s="43">
        <f t="shared" si="20"/>
        <v>0.1</v>
      </c>
    </row>
    <row r="424" spans="1:13">
      <c r="A424" s="44">
        <v>1210</v>
      </c>
      <c r="B424" s="44" t="s">
        <v>29</v>
      </c>
      <c r="C424" s="44" t="s">
        <v>19</v>
      </c>
      <c r="D424" s="45">
        <v>0.22</v>
      </c>
      <c r="E424" s="45">
        <v>50.8</v>
      </c>
      <c r="F424" s="45">
        <v>0</v>
      </c>
      <c r="G424" s="45">
        <v>1.2450000000000001</v>
      </c>
      <c r="H424" s="45">
        <v>0.21299999999999999</v>
      </c>
      <c r="I424" s="45">
        <v>0.28799999999999998</v>
      </c>
      <c r="J424" s="46">
        <v>0.126678221648068</v>
      </c>
      <c r="K424" s="43">
        <f t="shared" si="18"/>
        <v>0.15444608783332447</v>
      </c>
      <c r="L424" s="43">
        <f t="shared" si="19"/>
        <v>0.5</v>
      </c>
      <c r="M424" s="43">
        <f t="shared" si="20"/>
        <v>0.1</v>
      </c>
    </row>
    <row r="425" spans="1:13">
      <c r="A425" s="44">
        <v>1820</v>
      </c>
      <c r="B425" s="44" t="s">
        <v>29</v>
      </c>
      <c r="C425" s="44" t="s">
        <v>21</v>
      </c>
      <c r="D425" s="45">
        <v>0.22</v>
      </c>
      <c r="E425" s="45">
        <v>50.8</v>
      </c>
      <c r="F425" s="45">
        <v>0</v>
      </c>
      <c r="G425" s="45">
        <v>2.0139999999999998</v>
      </c>
      <c r="H425" s="45">
        <v>0.28699999999999998</v>
      </c>
      <c r="I425" s="45">
        <v>0.28899999999999998</v>
      </c>
      <c r="J425" s="46">
        <v>0.205600200438392</v>
      </c>
      <c r="K425" s="43">
        <f t="shared" si="18"/>
        <v>0.25153813855634338</v>
      </c>
      <c r="L425" s="43">
        <f t="shared" si="19"/>
        <v>1.4</v>
      </c>
      <c r="M425" s="43">
        <f t="shared" si="20"/>
        <v>0.2</v>
      </c>
    </row>
    <row r="426" spans="1:13">
      <c r="A426" s="44">
        <v>1820</v>
      </c>
      <c r="B426" s="44" t="s">
        <v>29</v>
      </c>
      <c r="C426" s="44" t="s">
        <v>21</v>
      </c>
      <c r="D426" s="45">
        <v>0.22</v>
      </c>
      <c r="E426" s="45">
        <v>50.8</v>
      </c>
      <c r="F426" s="45">
        <v>0</v>
      </c>
      <c r="G426" s="45">
        <v>2.0139999999999998</v>
      </c>
      <c r="H426" s="45">
        <v>0.28699999999999998</v>
      </c>
      <c r="I426" s="45">
        <v>0.28899999999999998</v>
      </c>
      <c r="J426" s="46">
        <v>12.1689891469</v>
      </c>
      <c r="K426" s="43">
        <f t="shared" si="18"/>
        <v>14.887946955289022</v>
      </c>
      <c r="L426" s="43">
        <f t="shared" si="19"/>
        <v>81.599999999999994</v>
      </c>
      <c r="M426" s="43">
        <f t="shared" si="20"/>
        <v>14.3</v>
      </c>
    </row>
    <row r="427" spans="1:13">
      <c r="A427" s="44">
        <v>1820</v>
      </c>
      <c r="B427" s="44" t="s">
        <v>29</v>
      </c>
      <c r="C427" s="44" t="s">
        <v>21</v>
      </c>
      <c r="D427" s="45">
        <v>0.22</v>
      </c>
      <c r="E427" s="45">
        <v>50.8</v>
      </c>
      <c r="F427" s="45">
        <v>0</v>
      </c>
      <c r="G427" s="45">
        <v>2.0139999999999998</v>
      </c>
      <c r="H427" s="45">
        <v>0.28699999999999998</v>
      </c>
      <c r="I427" s="45">
        <v>0.28899999999999998</v>
      </c>
      <c r="J427" s="46">
        <v>9.0827307092617396E-2</v>
      </c>
      <c r="K427" s="43">
        <f t="shared" si="18"/>
        <v>0.1111211550740112</v>
      </c>
      <c r="L427" s="43">
        <f t="shared" si="19"/>
        <v>0.6</v>
      </c>
      <c r="M427" s="43">
        <f t="shared" si="20"/>
        <v>0.1</v>
      </c>
    </row>
    <row r="428" spans="1:13">
      <c r="A428" s="44">
        <v>1820</v>
      </c>
      <c r="B428" s="44" t="s">
        <v>29</v>
      </c>
      <c r="C428" s="44" t="s">
        <v>21</v>
      </c>
      <c r="D428" s="45">
        <v>0.22</v>
      </c>
      <c r="E428" s="45">
        <v>50.8</v>
      </c>
      <c r="F428" s="45">
        <v>0</v>
      </c>
      <c r="G428" s="45">
        <v>2.0139999999999998</v>
      </c>
      <c r="H428" s="45">
        <v>0.28699999999999998</v>
      </c>
      <c r="I428" s="45">
        <v>0.28899999999999998</v>
      </c>
      <c r="J428" s="46">
        <v>0.487526067790513</v>
      </c>
      <c r="K428" s="43">
        <f t="shared" si="18"/>
        <v>0.59645564220383995</v>
      </c>
      <c r="L428" s="43">
        <f t="shared" si="19"/>
        <v>3.3</v>
      </c>
      <c r="M428" s="43">
        <f t="shared" si="20"/>
        <v>0.6</v>
      </c>
    </row>
    <row r="429" spans="1:13">
      <c r="A429" s="44">
        <v>1820</v>
      </c>
      <c r="B429" s="44" t="s">
        <v>29</v>
      </c>
      <c r="C429" s="44" t="s">
        <v>21</v>
      </c>
      <c r="D429" s="45">
        <v>0.22</v>
      </c>
      <c r="E429" s="45">
        <v>50.8</v>
      </c>
      <c r="F429" s="45">
        <v>0</v>
      </c>
      <c r="G429" s="45">
        <v>2.0139999999999998</v>
      </c>
      <c r="H429" s="45">
        <v>0.28699999999999998</v>
      </c>
      <c r="I429" s="45">
        <v>0.28899999999999998</v>
      </c>
      <c r="J429" s="46">
        <v>2.6627155386981798</v>
      </c>
      <c r="K429" s="43">
        <f t="shared" si="18"/>
        <v>3.2576549472279761</v>
      </c>
      <c r="L429" s="43">
        <f t="shared" si="19"/>
        <v>17.899999999999999</v>
      </c>
      <c r="M429" s="43">
        <f t="shared" si="20"/>
        <v>3.1</v>
      </c>
    </row>
    <row r="430" spans="1:13">
      <c r="A430" s="44">
        <v>1820</v>
      </c>
      <c r="B430" s="44" t="s">
        <v>29</v>
      </c>
      <c r="D430" s="45">
        <v>0.22</v>
      </c>
      <c r="E430" s="45">
        <v>50.8</v>
      </c>
      <c r="F430" s="45">
        <v>0</v>
      </c>
      <c r="G430" s="45">
        <v>2.0139999999999998</v>
      </c>
      <c r="H430" s="45">
        <v>0.28699999999999998</v>
      </c>
      <c r="I430" s="45">
        <v>0.28899999999999998</v>
      </c>
      <c r="J430" s="46">
        <v>1.3851239172329E-2</v>
      </c>
      <c r="K430" s="43">
        <f t="shared" si="18"/>
        <v>1.6946067711399709E-2</v>
      </c>
      <c r="L430" s="43">
        <f t="shared" si="19"/>
        <v>0.1</v>
      </c>
      <c r="M430" s="43">
        <f t="shared" si="20"/>
        <v>0</v>
      </c>
    </row>
    <row r="431" spans="1:13">
      <c r="A431" s="44">
        <v>1820</v>
      </c>
      <c r="B431" s="44" t="s">
        <v>29</v>
      </c>
      <c r="C431" s="44" t="s">
        <v>19</v>
      </c>
      <c r="D431" s="45">
        <v>0.22</v>
      </c>
      <c r="E431" s="45">
        <v>50.8</v>
      </c>
      <c r="F431" s="45">
        <v>0</v>
      </c>
      <c r="G431" s="45">
        <v>2.0139999999999998</v>
      </c>
      <c r="H431" s="45">
        <v>0.28699999999999998</v>
      </c>
      <c r="I431" s="45">
        <v>0.28899999999999998</v>
      </c>
      <c r="J431" s="46">
        <v>0.600069462314472</v>
      </c>
      <c r="K431" s="43">
        <f t="shared" si="18"/>
        <v>0.73414498251093541</v>
      </c>
      <c r="L431" s="43">
        <f t="shared" si="19"/>
        <v>4</v>
      </c>
      <c r="M431" s="43">
        <f t="shared" si="20"/>
        <v>0.7</v>
      </c>
    </row>
    <row r="432" spans="1:13">
      <c r="A432" s="44">
        <v>1400</v>
      </c>
      <c r="B432" s="44" t="s">
        <v>23</v>
      </c>
      <c r="C432" s="44" t="s">
        <v>19</v>
      </c>
      <c r="D432" s="45">
        <v>0.8</v>
      </c>
      <c r="E432" s="45">
        <v>49.9</v>
      </c>
      <c r="F432" s="45">
        <v>0</v>
      </c>
      <c r="G432" s="45">
        <v>0.70899999999999996</v>
      </c>
      <c r="H432" s="45">
        <v>0.11700000000000001</v>
      </c>
      <c r="I432" s="45">
        <v>0.43099999999999999</v>
      </c>
      <c r="J432" s="46">
        <v>7.6062828226222901E-2</v>
      </c>
      <c r="K432" s="43">
        <f t="shared" si="18"/>
        <v>0.13632297003154611</v>
      </c>
      <c r="L432" s="43">
        <f t="shared" si="19"/>
        <v>0.3</v>
      </c>
      <c r="M432" s="43">
        <f t="shared" si="20"/>
        <v>0.1</v>
      </c>
    </row>
    <row r="433" spans="1:13">
      <c r="A433" s="44">
        <v>1400</v>
      </c>
      <c r="B433" s="44" t="s">
        <v>23</v>
      </c>
      <c r="C433" s="44" t="s">
        <v>21</v>
      </c>
      <c r="D433" s="45">
        <v>0.8</v>
      </c>
      <c r="E433" s="45">
        <v>49.9</v>
      </c>
      <c r="F433" s="45">
        <v>0</v>
      </c>
      <c r="G433" s="45">
        <v>0.70899999999999996</v>
      </c>
      <c r="H433" s="45">
        <v>0.11700000000000001</v>
      </c>
      <c r="I433" s="45">
        <v>0.43099999999999999</v>
      </c>
      <c r="J433" s="46">
        <v>0.21388402465366499</v>
      </c>
      <c r="K433" s="43">
        <f t="shared" si="18"/>
        <v>0.38333186081865894</v>
      </c>
      <c r="L433" s="43">
        <f t="shared" si="19"/>
        <v>0.7</v>
      </c>
      <c r="M433" s="43">
        <f t="shared" si="20"/>
        <v>0.3</v>
      </c>
    </row>
    <row r="434" spans="1:13">
      <c r="A434" s="44">
        <v>1400</v>
      </c>
      <c r="B434" s="44" t="s">
        <v>23</v>
      </c>
      <c r="C434" s="44" t="s">
        <v>21</v>
      </c>
      <c r="D434" s="45">
        <v>0.8</v>
      </c>
      <c r="E434" s="45">
        <v>49.9</v>
      </c>
      <c r="F434" s="45">
        <v>0</v>
      </c>
      <c r="G434" s="45">
        <v>0.70899999999999996</v>
      </c>
      <c r="H434" s="45">
        <v>0.11700000000000001</v>
      </c>
      <c r="I434" s="45">
        <v>0.43099999999999999</v>
      </c>
      <c r="J434" s="46">
        <v>1.1258213127826699</v>
      </c>
      <c r="K434" s="43">
        <f t="shared" si="18"/>
        <v>2.0177438659904667</v>
      </c>
      <c r="L434" s="43">
        <f t="shared" si="19"/>
        <v>3.9</v>
      </c>
      <c r="M434" s="43">
        <f t="shared" si="20"/>
        <v>1.5</v>
      </c>
    </row>
    <row r="435" spans="1:13">
      <c r="A435" s="44">
        <v>1400</v>
      </c>
      <c r="B435" s="44" t="s">
        <v>29</v>
      </c>
      <c r="C435" s="44" t="s">
        <v>19</v>
      </c>
      <c r="D435" s="45">
        <v>0.22</v>
      </c>
      <c r="E435" s="45">
        <v>50.8</v>
      </c>
      <c r="F435" s="45">
        <v>0</v>
      </c>
      <c r="G435" s="45">
        <v>0.70899999999999996</v>
      </c>
      <c r="H435" s="45">
        <v>0.11700000000000001</v>
      </c>
      <c r="I435" s="45">
        <v>0.43099999999999999</v>
      </c>
      <c r="J435" s="46">
        <v>0.102563601626239</v>
      </c>
      <c r="K435" s="43">
        <f t="shared" si="18"/>
        <v>0.1871341287405148</v>
      </c>
      <c r="L435" s="43">
        <f t="shared" si="19"/>
        <v>0.4</v>
      </c>
      <c r="M435" s="43">
        <f t="shared" si="20"/>
        <v>0.1</v>
      </c>
    </row>
    <row r="436" spans="1:13">
      <c r="A436" s="44">
        <v>1400</v>
      </c>
      <c r="B436" s="44" t="s">
        <v>29</v>
      </c>
      <c r="C436" s="44" t="s">
        <v>21</v>
      </c>
      <c r="D436" s="45">
        <v>0.22</v>
      </c>
      <c r="E436" s="45">
        <v>50.8</v>
      </c>
      <c r="F436" s="45">
        <v>0</v>
      </c>
      <c r="G436" s="45">
        <v>0.70899999999999996</v>
      </c>
      <c r="H436" s="45">
        <v>0.11700000000000001</v>
      </c>
      <c r="I436" s="45">
        <v>0.43099999999999999</v>
      </c>
      <c r="J436" s="46">
        <v>0.15573931628437701</v>
      </c>
      <c r="K436" s="43">
        <f t="shared" si="18"/>
        <v>0.2841567651819315</v>
      </c>
      <c r="L436" s="43">
        <f t="shared" si="19"/>
        <v>0.5</v>
      </c>
      <c r="M436" s="43">
        <f t="shared" si="20"/>
        <v>0.1</v>
      </c>
    </row>
    <row r="437" spans="1:13">
      <c r="A437" s="44">
        <v>1400</v>
      </c>
      <c r="B437" s="44" t="s">
        <v>29</v>
      </c>
      <c r="C437" s="44" t="s">
        <v>21</v>
      </c>
      <c r="D437" s="45">
        <v>0.22</v>
      </c>
      <c r="E437" s="45">
        <v>50.8</v>
      </c>
      <c r="F437" s="45">
        <v>0</v>
      </c>
      <c r="G437" s="45">
        <v>0.70899999999999996</v>
      </c>
      <c r="H437" s="45">
        <v>0.11700000000000001</v>
      </c>
      <c r="I437" s="45">
        <v>0.43099999999999999</v>
      </c>
      <c r="J437" s="46">
        <v>1.8065778904981199E-2</v>
      </c>
      <c r="K437" s="43">
        <f t="shared" si="18"/>
        <v>3.2962217997398527E-2</v>
      </c>
      <c r="L437" s="43">
        <f t="shared" si="19"/>
        <v>0.1</v>
      </c>
      <c r="M437" s="43">
        <f t="shared" si="20"/>
        <v>0</v>
      </c>
    </row>
    <row r="438" spans="1:13">
      <c r="A438" s="44">
        <v>1400</v>
      </c>
      <c r="B438" s="44" t="s">
        <v>29</v>
      </c>
      <c r="C438" s="44" t="s">
        <v>21</v>
      </c>
      <c r="D438" s="45">
        <v>0.22</v>
      </c>
      <c r="E438" s="45">
        <v>50.8</v>
      </c>
      <c r="F438" s="45">
        <v>0</v>
      </c>
      <c r="G438" s="45">
        <v>0.70899999999999996</v>
      </c>
      <c r="H438" s="45">
        <v>0.11700000000000001</v>
      </c>
      <c r="I438" s="45">
        <v>0.43099999999999999</v>
      </c>
      <c r="J438" s="46">
        <v>9.3886604983193095E-2</v>
      </c>
      <c r="K438" s="43">
        <f t="shared" si="18"/>
        <v>0.17130236989883466</v>
      </c>
      <c r="L438" s="43">
        <f t="shared" si="19"/>
        <v>0.3</v>
      </c>
      <c r="M438" s="43">
        <f t="shared" si="20"/>
        <v>0.1</v>
      </c>
    </row>
    <row r="439" spans="1:13">
      <c r="A439" s="44">
        <v>8140</v>
      </c>
      <c r="B439" s="44" t="s">
        <v>29</v>
      </c>
      <c r="C439" s="44" t="s">
        <v>19</v>
      </c>
      <c r="D439" s="45">
        <v>0.22</v>
      </c>
      <c r="E439" s="45">
        <v>50.8</v>
      </c>
      <c r="F439" s="45">
        <v>0</v>
      </c>
      <c r="G439" s="45">
        <v>0.98599999999999999</v>
      </c>
      <c r="H439" s="45">
        <v>0.14299999999999999</v>
      </c>
      <c r="I439" s="45">
        <v>0.44600000000000001</v>
      </c>
      <c r="J439" s="46">
        <v>6.3954503211866701E-2</v>
      </c>
      <c r="K439" s="43">
        <f t="shared" si="18"/>
        <v>0.12075036569755178</v>
      </c>
      <c r="L439" s="43">
        <f t="shared" si="19"/>
        <v>0.3</v>
      </c>
      <c r="M439" s="43">
        <f t="shared" si="20"/>
        <v>0.1</v>
      </c>
    </row>
    <row r="440" spans="1:13">
      <c r="A440" s="44">
        <v>8140</v>
      </c>
      <c r="B440" s="44" t="s">
        <v>29</v>
      </c>
      <c r="C440" s="44" t="s">
        <v>19</v>
      </c>
      <c r="D440" s="45">
        <v>0.22</v>
      </c>
      <c r="E440" s="45">
        <v>50.8</v>
      </c>
      <c r="F440" s="45">
        <v>0</v>
      </c>
      <c r="G440" s="45">
        <v>0.98599999999999999</v>
      </c>
      <c r="H440" s="45">
        <v>0.14299999999999999</v>
      </c>
      <c r="I440" s="45">
        <v>0.44600000000000001</v>
      </c>
      <c r="J440" s="46">
        <v>0.19905280205786199</v>
      </c>
      <c r="K440" s="43">
        <f t="shared" si="18"/>
        <v>0.37582496047204733</v>
      </c>
      <c r="L440" s="43">
        <f t="shared" si="19"/>
        <v>1</v>
      </c>
      <c r="M440" s="43">
        <f t="shared" si="20"/>
        <v>0.2</v>
      </c>
    </row>
    <row r="441" spans="1:13">
      <c r="A441" s="44">
        <v>8140</v>
      </c>
      <c r="B441" s="44" t="s">
        <v>29</v>
      </c>
      <c r="C441" s="44" t="s">
        <v>21</v>
      </c>
      <c r="D441" s="45">
        <v>0.22</v>
      </c>
      <c r="E441" s="45">
        <v>50.8</v>
      </c>
      <c r="F441" s="45">
        <v>0</v>
      </c>
      <c r="G441" s="45">
        <v>0.98599999999999999</v>
      </c>
      <c r="H441" s="45">
        <v>0.14299999999999999</v>
      </c>
      <c r="I441" s="45">
        <v>0.44600000000000001</v>
      </c>
      <c r="J441" s="46">
        <v>0.69591871386579096</v>
      </c>
      <c r="K441" s="43">
        <f t="shared" si="18"/>
        <v>1.3139409263595379</v>
      </c>
      <c r="L441" s="43">
        <f t="shared" si="19"/>
        <v>3.5</v>
      </c>
      <c r="M441" s="43">
        <f t="shared" si="20"/>
        <v>0.7</v>
      </c>
    </row>
    <row r="442" spans="1:13">
      <c r="A442" s="44">
        <v>8140</v>
      </c>
      <c r="B442" s="44" t="s">
        <v>29</v>
      </c>
      <c r="C442" s="44" t="s">
        <v>18</v>
      </c>
      <c r="D442" s="45">
        <v>0.22</v>
      </c>
      <c r="E442" s="45">
        <v>50.8</v>
      </c>
      <c r="F442" s="45">
        <v>0</v>
      </c>
      <c r="G442" s="45">
        <v>0.98599999999999999</v>
      </c>
      <c r="H442" s="45">
        <v>0.14299999999999999</v>
      </c>
      <c r="I442" s="45">
        <v>0.44600000000000001</v>
      </c>
      <c r="J442" s="46">
        <v>2.2679783994092801</v>
      </c>
      <c r="K442" s="43">
        <f t="shared" si="18"/>
        <v>4.2820944166446813</v>
      </c>
      <c r="L442" s="43">
        <f t="shared" si="19"/>
        <v>11.5</v>
      </c>
      <c r="M442" s="43">
        <f t="shared" si="20"/>
        <v>2.2000000000000002</v>
      </c>
    </row>
    <row r="443" spans="1:13">
      <c r="A443" s="44">
        <v>8140</v>
      </c>
      <c r="B443" s="44" t="s">
        <v>29</v>
      </c>
      <c r="C443" s="44" t="s">
        <v>21</v>
      </c>
      <c r="D443" s="45">
        <v>0.22</v>
      </c>
      <c r="E443" s="45">
        <v>50.8</v>
      </c>
      <c r="F443" s="45">
        <v>0</v>
      </c>
      <c r="G443" s="45">
        <v>0.98599999999999999</v>
      </c>
      <c r="H443" s="45">
        <v>0.14299999999999999</v>
      </c>
      <c r="I443" s="45">
        <v>0.44600000000000001</v>
      </c>
      <c r="J443" s="46">
        <v>1.01396328362233</v>
      </c>
      <c r="K443" s="43">
        <f t="shared" si="18"/>
        <v>1.9144302770312007</v>
      </c>
      <c r="L443" s="43">
        <f t="shared" si="19"/>
        <v>5.0999999999999996</v>
      </c>
      <c r="M443" s="43">
        <f t="shared" si="20"/>
        <v>1</v>
      </c>
    </row>
    <row r="444" spans="1:13">
      <c r="A444" s="44">
        <v>8140</v>
      </c>
      <c r="B444" s="44" t="s">
        <v>29</v>
      </c>
      <c r="C444" s="44" t="s">
        <v>21</v>
      </c>
      <c r="D444" s="45">
        <v>0.22</v>
      </c>
      <c r="E444" s="45">
        <v>50.8</v>
      </c>
      <c r="F444" s="45">
        <v>0</v>
      </c>
      <c r="G444" s="45">
        <v>0.98599999999999999</v>
      </c>
      <c r="H444" s="45">
        <v>0.14299999999999999</v>
      </c>
      <c r="I444" s="45">
        <v>0.44600000000000001</v>
      </c>
      <c r="J444" s="46">
        <v>0.83333095895881004</v>
      </c>
      <c r="K444" s="43">
        <f t="shared" si="18"/>
        <v>1.5733844059114972</v>
      </c>
      <c r="L444" s="43">
        <f t="shared" si="19"/>
        <v>4.2</v>
      </c>
      <c r="M444" s="43">
        <f t="shared" si="20"/>
        <v>0.8</v>
      </c>
    </row>
    <row r="445" spans="1:13">
      <c r="A445" s="44">
        <v>8140</v>
      </c>
      <c r="B445" s="44" t="s">
        <v>29</v>
      </c>
      <c r="C445" s="44" t="s">
        <v>21</v>
      </c>
      <c r="D445" s="45">
        <v>0.22</v>
      </c>
      <c r="E445" s="45">
        <v>50.8</v>
      </c>
      <c r="F445" s="45">
        <v>0</v>
      </c>
      <c r="G445" s="45">
        <v>0.98599999999999999</v>
      </c>
      <c r="H445" s="45">
        <v>0.14299999999999999</v>
      </c>
      <c r="I445" s="45">
        <v>0.44600000000000001</v>
      </c>
      <c r="J445" s="46">
        <v>2.8324822486171701</v>
      </c>
      <c r="K445" s="43">
        <f t="shared" si="18"/>
        <v>5.3479153175391252</v>
      </c>
      <c r="L445" s="43">
        <f t="shared" si="19"/>
        <v>14.3</v>
      </c>
      <c r="M445" s="43">
        <f t="shared" si="20"/>
        <v>2.7</v>
      </c>
    </row>
    <row r="446" spans="1:13">
      <c r="A446" s="44">
        <v>8140</v>
      </c>
      <c r="B446" s="44" t="s">
        <v>29</v>
      </c>
      <c r="C446" s="44" t="s">
        <v>21</v>
      </c>
      <c r="D446" s="45">
        <v>0.22</v>
      </c>
      <c r="E446" s="45">
        <v>50.8</v>
      </c>
      <c r="F446" s="45">
        <v>0</v>
      </c>
      <c r="G446" s="45">
        <v>0.98599999999999999</v>
      </c>
      <c r="H446" s="45">
        <v>0.14299999999999999</v>
      </c>
      <c r="I446" s="45">
        <v>0.44600000000000001</v>
      </c>
      <c r="J446" s="46">
        <v>0.92951809032602695</v>
      </c>
      <c r="K446" s="43">
        <f t="shared" si="18"/>
        <v>1.7549921224082272</v>
      </c>
      <c r="L446" s="43">
        <f t="shared" si="19"/>
        <v>4.7</v>
      </c>
      <c r="M446" s="43">
        <f t="shared" si="20"/>
        <v>0.9</v>
      </c>
    </row>
    <row r="447" spans="1:13">
      <c r="A447" s="44">
        <v>8140</v>
      </c>
      <c r="B447" s="44" t="s">
        <v>29</v>
      </c>
      <c r="C447" s="44" t="s">
        <v>19</v>
      </c>
      <c r="D447" s="45">
        <v>0.22</v>
      </c>
      <c r="E447" s="45">
        <v>50.8</v>
      </c>
      <c r="F447" s="45">
        <v>0</v>
      </c>
      <c r="G447" s="45">
        <v>0.98599999999999999</v>
      </c>
      <c r="H447" s="45">
        <v>0.14299999999999999</v>
      </c>
      <c r="I447" s="45">
        <v>0.44600000000000001</v>
      </c>
      <c r="J447" s="46">
        <v>0.90691189290221597</v>
      </c>
      <c r="K447" s="43">
        <f t="shared" si="18"/>
        <v>1.7123101145922439</v>
      </c>
      <c r="L447" s="43">
        <f t="shared" si="19"/>
        <v>4.5999999999999996</v>
      </c>
      <c r="M447" s="43">
        <f t="shared" si="20"/>
        <v>0.9</v>
      </c>
    </row>
    <row r="448" spans="1:13">
      <c r="A448" s="44">
        <v>8140</v>
      </c>
      <c r="B448" s="44" t="s">
        <v>29</v>
      </c>
      <c r="C448" s="44" t="s">
        <v>18</v>
      </c>
      <c r="D448" s="45">
        <v>0.22</v>
      </c>
      <c r="E448" s="45">
        <v>50.8</v>
      </c>
      <c r="F448" s="45">
        <v>0</v>
      </c>
      <c r="G448" s="45">
        <v>0.98599999999999999</v>
      </c>
      <c r="H448" s="45">
        <v>0.14299999999999999</v>
      </c>
      <c r="I448" s="45">
        <v>0.44600000000000001</v>
      </c>
      <c r="J448" s="46">
        <v>6.3962512257799</v>
      </c>
      <c r="K448" s="43">
        <f t="shared" si="18"/>
        <v>12.076548731020836</v>
      </c>
      <c r="L448" s="43">
        <f t="shared" si="19"/>
        <v>32.4</v>
      </c>
      <c r="M448" s="43">
        <f t="shared" si="20"/>
        <v>6.1</v>
      </c>
    </row>
    <row r="449" spans="1:13">
      <c r="A449" s="44">
        <v>8140</v>
      </c>
      <c r="B449" s="44" t="s">
        <v>29</v>
      </c>
      <c r="C449" s="44" t="s">
        <v>21</v>
      </c>
      <c r="D449" s="45">
        <v>0.22</v>
      </c>
      <c r="E449" s="45">
        <v>50.8</v>
      </c>
      <c r="F449" s="45">
        <v>0</v>
      </c>
      <c r="G449" s="45">
        <v>0.98599999999999999</v>
      </c>
      <c r="H449" s="45">
        <v>0.14299999999999999</v>
      </c>
      <c r="I449" s="45">
        <v>0.44600000000000001</v>
      </c>
      <c r="J449" s="46">
        <v>5.3749540480137101</v>
      </c>
      <c r="K449" s="43">
        <f t="shared" si="18"/>
        <v>10.148271572919752</v>
      </c>
      <c r="L449" s="43">
        <f t="shared" si="19"/>
        <v>27.2</v>
      </c>
      <c r="M449" s="43">
        <f t="shared" si="20"/>
        <v>5.0999999999999996</v>
      </c>
    </row>
    <row r="450" spans="1:13">
      <c r="A450" s="44">
        <v>8140</v>
      </c>
      <c r="B450" s="44" t="s">
        <v>29</v>
      </c>
      <c r="C450" s="44" t="s">
        <v>19</v>
      </c>
      <c r="D450" s="45">
        <v>0.22</v>
      </c>
      <c r="E450" s="45">
        <v>50.8</v>
      </c>
      <c r="F450" s="45">
        <v>0</v>
      </c>
      <c r="G450" s="45">
        <v>0.98599999999999999</v>
      </c>
      <c r="H450" s="45">
        <v>0.14299999999999999</v>
      </c>
      <c r="I450" s="45">
        <v>0.44600000000000001</v>
      </c>
      <c r="J450" s="46">
        <v>0.68481012665812302</v>
      </c>
      <c r="K450" s="43">
        <f t="shared" si="18"/>
        <v>1.2929671731389802</v>
      </c>
      <c r="L450" s="43">
        <f t="shared" si="19"/>
        <v>3.5</v>
      </c>
      <c r="M450" s="43">
        <f t="shared" si="20"/>
        <v>0.7</v>
      </c>
    </row>
    <row r="451" spans="1:13">
      <c r="A451" s="44">
        <v>8140</v>
      </c>
      <c r="B451" s="44" t="s">
        <v>29</v>
      </c>
      <c r="D451" s="45">
        <v>0.22</v>
      </c>
      <c r="E451" s="45">
        <v>50.8</v>
      </c>
      <c r="F451" s="45">
        <v>0</v>
      </c>
      <c r="G451" s="45">
        <v>0.98599999999999999</v>
      </c>
      <c r="H451" s="45">
        <v>0.14299999999999999</v>
      </c>
      <c r="I451" s="45">
        <v>0.44600000000000001</v>
      </c>
      <c r="J451" s="46">
        <v>1.3534504076841401E-2</v>
      </c>
      <c r="K451" s="43">
        <f t="shared" ref="K451:K514" si="21">(E451*I451*J451/12)+(F451*J451)</f>
        <v>2.5554045997348354E-2</v>
      </c>
      <c r="L451" s="43">
        <f t="shared" ref="L451:L514" si="22">ROUND(2.721*G451*K451,1)</f>
        <v>0.1</v>
      </c>
      <c r="M451" s="43">
        <f t="shared" ref="M451:M514" si="23">ROUND((2.721*H451*K451)+(D451*J451),1)</f>
        <v>0</v>
      </c>
    </row>
    <row r="452" spans="1:13">
      <c r="A452" s="44">
        <v>8140</v>
      </c>
      <c r="B452" s="44" t="s">
        <v>29</v>
      </c>
      <c r="C452" s="44" t="s">
        <v>18</v>
      </c>
      <c r="D452" s="45">
        <v>0.22</v>
      </c>
      <c r="E452" s="45">
        <v>50.8</v>
      </c>
      <c r="F452" s="45">
        <v>0</v>
      </c>
      <c r="G452" s="45">
        <v>0.98599999999999999</v>
      </c>
      <c r="H452" s="45">
        <v>0.14299999999999999</v>
      </c>
      <c r="I452" s="45">
        <v>0.44600000000000001</v>
      </c>
      <c r="J452" s="46">
        <v>1.5899878675064401</v>
      </c>
      <c r="K452" s="43">
        <f t="shared" si="21"/>
        <v>3.0020030930433261</v>
      </c>
      <c r="L452" s="43">
        <f t="shared" si="22"/>
        <v>8.1</v>
      </c>
      <c r="M452" s="43">
        <f t="shared" si="23"/>
        <v>1.5</v>
      </c>
    </row>
    <row r="453" spans="1:13">
      <c r="A453" s="44">
        <v>8140</v>
      </c>
      <c r="B453" s="44" t="s">
        <v>29</v>
      </c>
      <c r="C453" s="44" t="s">
        <v>19</v>
      </c>
      <c r="D453" s="45">
        <v>0.22</v>
      </c>
      <c r="E453" s="45">
        <v>50.8</v>
      </c>
      <c r="F453" s="45">
        <v>0</v>
      </c>
      <c r="G453" s="45">
        <v>0.98599999999999999</v>
      </c>
      <c r="H453" s="45">
        <v>0.14299999999999999</v>
      </c>
      <c r="I453" s="45">
        <v>0.44600000000000001</v>
      </c>
      <c r="J453" s="46">
        <v>3.78530651189384</v>
      </c>
      <c r="K453" s="43">
        <f t="shared" si="21"/>
        <v>7.1469110482230294</v>
      </c>
      <c r="L453" s="43">
        <f t="shared" si="22"/>
        <v>19.2</v>
      </c>
      <c r="M453" s="43">
        <f t="shared" si="23"/>
        <v>3.6</v>
      </c>
    </row>
    <row r="454" spans="1:13">
      <c r="A454" s="44">
        <v>8140</v>
      </c>
      <c r="B454" s="44" t="s">
        <v>29</v>
      </c>
      <c r="C454" s="44" t="s">
        <v>21</v>
      </c>
      <c r="D454" s="45">
        <v>0.22</v>
      </c>
      <c r="E454" s="45">
        <v>50.8</v>
      </c>
      <c r="F454" s="45">
        <v>0</v>
      </c>
      <c r="G454" s="45">
        <v>0.98599999999999999</v>
      </c>
      <c r="H454" s="45">
        <v>0.14299999999999999</v>
      </c>
      <c r="I454" s="45">
        <v>0.44600000000000001</v>
      </c>
      <c r="J454" s="46">
        <v>11.3261026618</v>
      </c>
      <c r="K454" s="43">
        <f t="shared" si="21"/>
        <v>21.38443689898919</v>
      </c>
      <c r="L454" s="43">
        <f t="shared" si="22"/>
        <v>57.4</v>
      </c>
      <c r="M454" s="43">
        <f t="shared" si="23"/>
        <v>10.8</v>
      </c>
    </row>
    <row r="455" spans="1:13">
      <c r="A455" s="44">
        <v>8140</v>
      </c>
      <c r="B455" s="44" t="s">
        <v>29</v>
      </c>
      <c r="C455" s="44" t="s">
        <v>18</v>
      </c>
      <c r="D455" s="45">
        <v>0.22</v>
      </c>
      <c r="E455" s="45">
        <v>50.8</v>
      </c>
      <c r="F455" s="45">
        <v>0</v>
      </c>
      <c r="G455" s="45">
        <v>0.98599999999999999</v>
      </c>
      <c r="H455" s="45">
        <v>0.14299999999999999</v>
      </c>
      <c r="I455" s="45">
        <v>0.44600000000000001</v>
      </c>
      <c r="J455" s="46">
        <v>7.2209390496037003</v>
      </c>
      <c r="K455" s="43">
        <f t="shared" si="21"/>
        <v>13.633614321588427</v>
      </c>
      <c r="L455" s="43">
        <f t="shared" si="22"/>
        <v>36.6</v>
      </c>
      <c r="M455" s="43">
        <f t="shared" si="23"/>
        <v>6.9</v>
      </c>
    </row>
    <row r="456" spans="1:13">
      <c r="A456" s="44">
        <v>8140</v>
      </c>
      <c r="B456" s="44" t="s">
        <v>29</v>
      </c>
      <c r="C456" s="44" t="s">
        <v>19</v>
      </c>
      <c r="D456" s="45">
        <v>0.22</v>
      </c>
      <c r="E456" s="45">
        <v>50.8</v>
      </c>
      <c r="F456" s="45">
        <v>0</v>
      </c>
      <c r="G456" s="45">
        <v>0.98599999999999999</v>
      </c>
      <c r="H456" s="45">
        <v>0.14299999999999999</v>
      </c>
      <c r="I456" s="45">
        <v>0.44600000000000001</v>
      </c>
      <c r="J456" s="46">
        <v>2.5325613658494102</v>
      </c>
      <c r="K456" s="43">
        <f t="shared" si="21"/>
        <v>4.781644696148077</v>
      </c>
      <c r="L456" s="43">
        <f t="shared" si="22"/>
        <v>12.8</v>
      </c>
      <c r="M456" s="43">
        <f t="shared" si="23"/>
        <v>2.4</v>
      </c>
    </row>
    <row r="457" spans="1:13">
      <c r="A457" s="44">
        <v>8140</v>
      </c>
      <c r="B457" s="44" t="s">
        <v>29</v>
      </c>
      <c r="C457" s="44" t="s">
        <v>19</v>
      </c>
      <c r="D457" s="45">
        <v>0.22</v>
      </c>
      <c r="E457" s="45">
        <v>50.8</v>
      </c>
      <c r="F457" s="45">
        <v>0</v>
      </c>
      <c r="G457" s="45">
        <v>0.98599999999999999</v>
      </c>
      <c r="H457" s="45">
        <v>0.14299999999999999</v>
      </c>
      <c r="I457" s="45">
        <v>0.44600000000000001</v>
      </c>
      <c r="J457" s="46">
        <v>0.89191191109471002</v>
      </c>
      <c r="K457" s="43">
        <f t="shared" si="21"/>
        <v>1.6839891489408856</v>
      </c>
      <c r="L457" s="43">
        <f t="shared" si="22"/>
        <v>4.5</v>
      </c>
      <c r="M457" s="43">
        <f t="shared" si="23"/>
        <v>0.9</v>
      </c>
    </row>
    <row r="458" spans="1:13">
      <c r="A458" s="44">
        <v>8140</v>
      </c>
      <c r="B458" s="44" t="s">
        <v>29</v>
      </c>
      <c r="C458" s="44" t="s">
        <v>19</v>
      </c>
      <c r="D458" s="45">
        <v>0.22</v>
      </c>
      <c r="E458" s="45">
        <v>50.8</v>
      </c>
      <c r="F458" s="45">
        <v>0</v>
      </c>
      <c r="G458" s="45">
        <v>0.98599999999999999</v>
      </c>
      <c r="H458" s="45">
        <v>0.14299999999999999</v>
      </c>
      <c r="I458" s="45">
        <v>0.44600000000000001</v>
      </c>
      <c r="J458" s="46">
        <v>1.02724896965278</v>
      </c>
      <c r="K458" s="43">
        <f t="shared" si="21"/>
        <v>1.9395145379690923</v>
      </c>
      <c r="L458" s="43">
        <f t="shared" si="22"/>
        <v>5.2</v>
      </c>
      <c r="M458" s="43">
        <f t="shared" si="23"/>
        <v>1</v>
      </c>
    </row>
    <row r="459" spans="1:13">
      <c r="A459" s="44">
        <v>8140</v>
      </c>
      <c r="B459" s="44" t="s">
        <v>29</v>
      </c>
      <c r="C459" s="44" t="s">
        <v>19</v>
      </c>
      <c r="D459" s="45">
        <v>0.22</v>
      </c>
      <c r="E459" s="45">
        <v>50.8</v>
      </c>
      <c r="F459" s="45">
        <v>0</v>
      </c>
      <c r="G459" s="45">
        <v>0.98599999999999999</v>
      </c>
      <c r="H459" s="45">
        <v>0.14299999999999999</v>
      </c>
      <c r="I459" s="45">
        <v>0.44600000000000001</v>
      </c>
      <c r="J459" s="46">
        <v>1.31820949307662E-2</v>
      </c>
      <c r="K459" s="43">
        <f t="shared" si="21"/>
        <v>2.4888674035615305E-2</v>
      </c>
      <c r="L459" s="43">
        <f t="shared" si="22"/>
        <v>0.1</v>
      </c>
      <c r="M459" s="43">
        <f t="shared" si="23"/>
        <v>0</v>
      </c>
    </row>
    <row r="460" spans="1:13">
      <c r="A460" s="44">
        <v>8140</v>
      </c>
      <c r="B460" s="44" t="s">
        <v>29</v>
      </c>
      <c r="C460" s="44" t="s">
        <v>21</v>
      </c>
      <c r="D460" s="45">
        <v>0.22</v>
      </c>
      <c r="E460" s="45">
        <v>50.8</v>
      </c>
      <c r="F460" s="45">
        <v>0</v>
      </c>
      <c r="G460" s="45">
        <v>0.98599999999999999</v>
      </c>
      <c r="H460" s="45">
        <v>0.14299999999999999</v>
      </c>
      <c r="I460" s="45">
        <v>0.44600000000000001</v>
      </c>
      <c r="J460" s="46">
        <v>8.6826016838115697E-3</v>
      </c>
      <c r="K460" s="43">
        <f t="shared" si="21"/>
        <v>1.63933308191485E-2</v>
      </c>
      <c r="L460" s="43">
        <f t="shared" si="22"/>
        <v>0</v>
      </c>
      <c r="M460" s="43">
        <f t="shared" si="23"/>
        <v>0</v>
      </c>
    </row>
    <row r="461" spans="1:13">
      <c r="A461" s="44">
        <v>8140</v>
      </c>
      <c r="B461" s="44" t="s">
        <v>29</v>
      </c>
      <c r="C461" s="44" t="s">
        <v>21</v>
      </c>
      <c r="D461" s="45">
        <v>0.22</v>
      </c>
      <c r="E461" s="45">
        <v>50.8</v>
      </c>
      <c r="F461" s="45">
        <v>0</v>
      </c>
      <c r="G461" s="45">
        <v>0.98599999999999999</v>
      </c>
      <c r="H461" s="45">
        <v>0.14299999999999999</v>
      </c>
      <c r="I461" s="45">
        <v>0.44600000000000001</v>
      </c>
      <c r="J461" s="46">
        <v>7.1330342153613996E-4</v>
      </c>
      <c r="K461" s="43">
        <f t="shared" si="21"/>
        <v>1.3467644134216681E-3</v>
      </c>
      <c r="L461" s="43">
        <f t="shared" si="22"/>
        <v>0</v>
      </c>
      <c r="M461" s="43">
        <f t="shared" si="23"/>
        <v>0</v>
      </c>
    </row>
    <row r="462" spans="1:13">
      <c r="A462" s="44">
        <v>8140</v>
      </c>
      <c r="B462" s="44" t="s">
        <v>29</v>
      </c>
      <c r="C462" s="44" t="s">
        <v>18</v>
      </c>
      <c r="D462" s="45">
        <v>0.22</v>
      </c>
      <c r="E462" s="45">
        <v>50.8</v>
      </c>
      <c r="F462" s="45">
        <v>0</v>
      </c>
      <c r="G462" s="45">
        <v>0.98599999999999999</v>
      </c>
      <c r="H462" s="45">
        <v>0.14299999999999999</v>
      </c>
      <c r="I462" s="45">
        <v>0.44600000000000001</v>
      </c>
      <c r="J462" s="46">
        <v>0.59817549928960201</v>
      </c>
      <c r="K462" s="43">
        <f t="shared" si="21"/>
        <v>1.1293952210253879</v>
      </c>
      <c r="L462" s="43">
        <f t="shared" si="22"/>
        <v>3</v>
      </c>
      <c r="M462" s="43">
        <f t="shared" si="23"/>
        <v>0.6</v>
      </c>
    </row>
    <row r="463" spans="1:13">
      <c r="A463" s="44">
        <v>8140</v>
      </c>
      <c r="B463" s="44" t="s">
        <v>29</v>
      </c>
      <c r="C463" s="44" t="s">
        <v>19</v>
      </c>
      <c r="D463" s="45">
        <v>0.22</v>
      </c>
      <c r="E463" s="45">
        <v>50.8</v>
      </c>
      <c r="F463" s="45">
        <v>0</v>
      </c>
      <c r="G463" s="45">
        <v>0.98599999999999999</v>
      </c>
      <c r="H463" s="45">
        <v>0.14299999999999999</v>
      </c>
      <c r="I463" s="45">
        <v>0.44600000000000001</v>
      </c>
      <c r="J463" s="46">
        <v>1.17416220093039</v>
      </c>
      <c r="K463" s="43">
        <f t="shared" si="21"/>
        <v>2.2168965128366387</v>
      </c>
      <c r="L463" s="43">
        <f t="shared" si="22"/>
        <v>5.9</v>
      </c>
      <c r="M463" s="43">
        <f t="shared" si="23"/>
        <v>1.1000000000000001</v>
      </c>
    </row>
    <row r="464" spans="1:13">
      <c r="A464" s="44">
        <v>8140</v>
      </c>
      <c r="B464" s="44" t="s">
        <v>29</v>
      </c>
      <c r="C464" s="44" t="s">
        <v>21</v>
      </c>
      <c r="D464" s="45">
        <v>0.22</v>
      </c>
      <c r="E464" s="45">
        <v>50.8</v>
      </c>
      <c r="F464" s="45">
        <v>0</v>
      </c>
      <c r="G464" s="45">
        <v>0.98599999999999999</v>
      </c>
      <c r="H464" s="45">
        <v>0.14299999999999999</v>
      </c>
      <c r="I464" s="45">
        <v>0.44600000000000001</v>
      </c>
      <c r="J464" s="46">
        <v>1.6444849913847599E-2</v>
      </c>
      <c r="K464" s="43">
        <f t="shared" si="21"/>
        <v>3.1048972960671856E-2</v>
      </c>
      <c r="L464" s="43">
        <f t="shared" si="22"/>
        <v>0.1</v>
      </c>
      <c r="M464" s="43">
        <f t="shared" si="23"/>
        <v>0</v>
      </c>
    </row>
    <row r="465" spans="1:13">
      <c r="A465" s="44">
        <v>8140</v>
      </c>
      <c r="B465" s="44" t="s">
        <v>29</v>
      </c>
      <c r="C465" s="44" t="s">
        <v>18</v>
      </c>
      <c r="D465" s="45">
        <v>0.22</v>
      </c>
      <c r="E465" s="45">
        <v>50.8</v>
      </c>
      <c r="F465" s="45">
        <v>0</v>
      </c>
      <c r="G465" s="45">
        <v>0.98599999999999999</v>
      </c>
      <c r="H465" s="45">
        <v>0.14299999999999999</v>
      </c>
      <c r="I465" s="45">
        <v>0.44600000000000001</v>
      </c>
      <c r="J465" s="46">
        <v>2.17955350596915E-2</v>
      </c>
      <c r="K465" s="43">
        <f t="shared" si="21"/>
        <v>4.1151423228368199E-2</v>
      </c>
      <c r="L465" s="43">
        <f t="shared" si="22"/>
        <v>0.1</v>
      </c>
      <c r="M465" s="43">
        <f t="shared" si="23"/>
        <v>0</v>
      </c>
    </row>
    <row r="466" spans="1:13">
      <c r="A466" s="44">
        <v>8140</v>
      </c>
      <c r="B466" s="44" t="s">
        <v>29</v>
      </c>
      <c r="C466" s="44" t="s">
        <v>19</v>
      </c>
      <c r="D466" s="45">
        <v>0.22</v>
      </c>
      <c r="E466" s="45">
        <v>50.8</v>
      </c>
      <c r="F466" s="45">
        <v>0</v>
      </c>
      <c r="G466" s="45">
        <v>0.98599999999999999</v>
      </c>
      <c r="H466" s="45">
        <v>0.14299999999999999</v>
      </c>
      <c r="I466" s="45">
        <v>0.44600000000000001</v>
      </c>
      <c r="J466" s="46">
        <v>1.11686979436517</v>
      </c>
      <c r="K466" s="43">
        <f t="shared" si="21"/>
        <v>2.1087246297477322</v>
      </c>
      <c r="L466" s="43">
        <f t="shared" si="22"/>
        <v>5.7</v>
      </c>
      <c r="M466" s="43">
        <f t="shared" si="23"/>
        <v>1.1000000000000001</v>
      </c>
    </row>
    <row r="467" spans="1:13">
      <c r="A467" s="44">
        <v>8140</v>
      </c>
      <c r="B467" s="44" t="s">
        <v>29</v>
      </c>
      <c r="D467" s="45">
        <v>0.22</v>
      </c>
      <c r="E467" s="45">
        <v>50.8</v>
      </c>
      <c r="F467" s="45">
        <v>0</v>
      </c>
      <c r="G467" s="45">
        <v>0.98599999999999999</v>
      </c>
      <c r="H467" s="45">
        <v>0.14299999999999999</v>
      </c>
      <c r="I467" s="45">
        <v>0.44600000000000001</v>
      </c>
      <c r="J467" s="46">
        <v>0.12184261589187501</v>
      </c>
      <c r="K467" s="43">
        <f t="shared" si="21"/>
        <v>0.23004698164491946</v>
      </c>
      <c r="L467" s="43">
        <f t="shared" si="22"/>
        <v>0.6</v>
      </c>
      <c r="M467" s="43">
        <f t="shared" si="23"/>
        <v>0.1</v>
      </c>
    </row>
    <row r="468" spans="1:13">
      <c r="A468" s="44">
        <v>8140</v>
      </c>
      <c r="B468" s="44" t="s">
        <v>29</v>
      </c>
      <c r="C468" s="44" t="s">
        <v>19</v>
      </c>
      <c r="D468" s="45">
        <v>0.22</v>
      </c>
      <c r="E468" s="45">
        <v>50.8</v>
      </c>
      <c r="F468" s="45">
        <v>0</v>
      </c>
      <c r="G468" s="45">
        <v>0.98599999999999999</v>
      </c>
      <c r="H468" s="45">
        <v>0.14299999999999999</v>
      </c>
      <c r="I468" s="45">
        <v>0.44600000000000001</v>
      </c>
      <c r="J468" s="46">
        <v>0.92641029274953601</v>
      </c>
      <c r="K468" s="43">
        <f t="shared" si="21"/>
        <v>1.7491243933973075</v>
      </c>
      <c r="L468" s="43">
        <f t="shared" si="22"/>
        <v>4.7</v>
      </c>
      <c r="M468" s="43">
        <f t="shared" si="23"/>
        <v>0.9</v>
      </c>
    </row>
    <row r="469" spans="1:13">
      <c r="A469" s="44">
        <v>8140</v>
      </c>
      <c r="B469" s="44" t="s">
        <v>29</v>
      </c>
      <c r="C469" s="44" t="s">
        <v>19</v>
      </c>
      <c r="D469" s="45">
        <v>0.22</v>
      </c>
      <c r="E469" s="45">
        <v>50.8</v>
      </c>
      <c r="F469" s="45">
        <v>0</v>
      </c>
      <c r="G469" s="45">
        <v>0.98599999999999999</v>
      </c>
      <c r="H469" s="45">
        <v>0.14299999999999999</v>
      </c>
      <c r="I469" s="45">
        <v>0.44600000000000001</v>
      </c>
      <c r="J469" s="46">
        <v>0.85626885538900499</v>
      </c>
      <c r="K469" s="43">
        <f t="shared" si="21"/>
        <v>1.6166926835648008</v>
      </c>
      <c r="L469" s="43">
        <f t="shared" si="22"/>
        <v>4.3</v>
      </c>
      <c r="M469" s="43">
        <f t="shared" si="23"/>
        <v>0.8</v>
      </c>
    </row>
    <row r="470" spans="1:13">
      <c r="A470" s="44">
        <v>8140</v>
      </c>
      <c r="B470" s="44" t="s">
        <v>29</v>
      </c>
      <c r="C470" s="44" t="s">
        <v>18</v>
      </c>
      <c r="D470" s="45">
        <v>0.22</v>
      </c>
      <c r="E470" s="45">
        <v>50.8</v>
      </c>
      <c r="F470" s="45">
        <v>0</v>
      </c>
      <c r="G470" s="45">
        <v>0.98599999999999999</v>
      </c>
      <c r="H470" s="45">
        <v>0.14299999999999999</v>
      </c>
      <c r="I470" s="45">
        <v>0.44600000000000001</v>
      </c>
      <c r="J470" s="46">
        <v>12.327316158</v>
      </c>
      <c r="K470" s="43">
        <f t="shared" si="21"/>
        <v>23.274794727381202</v>
      </c>
      <c r="L470" s="43">
        <f t="shared" si="22"/>
        <v>62.4</v>
      </c>
      <c r="M470" s="43">
        <f t="shared" si="23"/>
        <v>11.8</v>
      </c>
    </row>
    <row r="471" spans="1:13">
      <c r="A471" s="44">
        <v>8140</v>
      </c>
      <c r="B471" s="44" t="s">
        <v>29</v>
      </c>
      <c r="D471" s="45">
        <v>0.22</v>
      </c>
      <c r="E471" s="45">
        <v>50.8</v>
      </c>
      <c r="F471" s="45">
        <v>0</v>
      </c>
      <c r="G471" s="45">
        <v>0.98599999999999999</v>
      </c>
      <c r="H471" s="45">
        <v>0.14299999999999999</v>
      </c>
      <c r="I471" s="45">
        <v>0.44600000000000001</v>
      </c>
      <c r="J471" s="46">
        <v>0.31061578592442202</v>
      </c>
      <c r="K471" s="43">
        <f t="shared" si="21"/>
        <v>0.58646331154437037</v>
      </c>
      <c r="L471" s="43">
        <f t="shared" si="22"/>
        <v>1.6</v>
      </c>
      <c r="M471" s="43">
        <f t="shared" si="23"/>
        <v>0.3</v>
      </c>
    </row>
    <row r="472" spans="1:13">
      <c r="A472" s="44">
        <v>8140</v>
      </c>
      <c r="B472" s="44" t="s">
        <v>29</v>
      </c>
      <c r="C472" s="44" t="s">
        <v>21</v>
      </c>
      <c r="D472" s="45">
        <v>0.22</v>
      </c>
      <c r="E472" s="45">
        <v>50.8</v>
      </c>
      <c r="F472" s="45">
        <v>0</v>
      </c>
      <c r="G472" s="45">
        <v>0.98599999999999999</v>
      </c>
      <c r="H472" s="45">
        <v>0.14299999999999999</v>
      </c>
      <c r="I472" s="45">
        <v>0.44600000000000001</v>
      </c>
      <c r="J472" s="46">
        <v>7.9975201907104196</v>
      </c>
      <c r="K472" s="43">
        <f t="shared" si="21"/>
        <v>15.099851288073987</v>
      </c>
      <c r="L472" s="43">
        <f t="shared" si="22"/>
        <v>40.5</v>
      </c>
      <c r="M472" s="43">
        <f t="shared" si="23"/>
        <v>7.6</v>
      </c>
    </row>
    <row r="473" spans="1:13">
      <c r="A473" s="44">
        <v>8140</v>
      </c>
      <c r="B473" s="44" t="s">
        <v>29</v>
      </c>
      <c r="C473" s="44" t="s">
        <v>21</v>
      </c>
      <c r="D473" s="45">
        <v>0.22</v>
      </c>
      <c r="E473" s="45">
        <v>50.8</v>
      </c>
      <c r="F473" s="45">
        <v>0</v>
      </c>
      <c r="G473" s="45">
        <v>0.98599999999999999</v>
      </c>
      <c r="H473" s="45">
        <v>0.14299999999999999</v>
      </c>
      <c r="I473" s="45">
        <v>0.44600000000000001</v>
      </c>
      <c r="J473" s="46">
        <v>37.508497046800002</v>
      </c>
      <c r="K473" s="43">
        <f t="shared" si="21"/>
        <v>70.818542990828192</v>
      </c>
      <c r="L473" s="43">
        <f t="shared" si="22"/>
        <v>190</v>
      </c>
      <c r="M473" s="43">
        <f t="shared" si="23"/>
        <v>35.799999999999997</v>
      </c>
    </row>
    <row r="474" spans="1:13">
      <c r="A474" s="44">
        <v>8140</v>
      </c>
      <c r="B474" s="44" t="s">
        <v>29</v>
      </c>
      <c r="C474" s="44" t="s">
        <v>19</v>
      </c>
      <c r="D474" s="45">
        <v>0.22</v>
      </c>
      <c r="E474" s="45">
        <v>50.8</v>
      </c>
      <c r="F474" s="45">
        <v>0</v>
      </c>
      <c r="G474" s="45">
        <v>0.98599999999999999</v>
      </c>
      <c r="H474" s="45">
        <v>0.14299999999999999</v>
      </c>
      <c r="I474" s="45">
        <v>0.44600000000000001</v>
      </c>
      <c r="J474" s="46">
        <v>0.16300738435512199</v>
      </c>
      <c r="K474" s="43">
        <f t="shared" si="21"/>
        <v>0.30776880882142732</v>
      </c>
      <c r="L474" s="43">
        <f t="shared" si="22"/>
        <v>0.8</v>
      </c>
      <c r="M474" s="43">
        <f t="shared" si="23"/>
        <v>0.2</v>
      </c>
    </row>
    <row r="475" spans="1:13">
      <c r="A475" s="44">
        <v>8140</v>
      </c>
      <c r="B475" s="44" t="s">
        <v>29</v>
      </c>
      <c r="C475" s="44" t="s">
        <v>18</v>
      </c>
      <c r="D475" s="45">
        <v>0.22</v>
      </c>
      <c r="E475" s="45">
        <v>50.8</v>
      </c>
      <c r="F475" s="45">
        <v>0</v>
      </c>
      <c r="G475" s="45">
        <v>0.98599999999999999</v>
      </c>
      <c r="H475" s="45">
        <v>0.14299999999999999</v>
      </c>
      <c r="I475" s="45">
        <v>0.44600000000000001</v>
      </c>
      <c r="J475" s="46">
        <v>7.8244427620333304E-2</v>
      </c>
      <c r="K475" s="43">
        <f t="shared" si="21"/>
        <v>0.14773069564236396</v>
      </c>
      <c r="L475" s="43">
        <f t="shared" si="22"/>
        <v>0.4</v>
      </c>
      <c r="M475" s="43">
        <f t="shared" si="23"/>
        <v>0.1</v>
      </c>
    </row>
    <row r="476" spans="1:13">
      <c r="A476" s="44">
        <v>8140</v>
      </c>
      <c r="B476" s="44" t="s">
        <v>29</v>
      </c>
      <c r="C476" s="44" t="s">
        <v>19</v>
      </c>
      <c r="D476" s="45">
        <v>0.22</v>
      </c>
      <c r="E476" s="45">
        <v>50.8</v>
      </c>
      <c r="F476" s="45">
        <v>0</v>
      </c>
      <c r="G476" s="45">
        <v>0.98599999999999999</v>
      </c>
      <c r="H476" s="45">
        <v>0.14299999999999999</v>
      </c>
      <c r="I476" s="45">
        <v>0.44600000000000001</v>
      </c>
      <c r="J476" s="46">
        <v>0.53115381953701402</v>
      </c>
      <c r="K476" s="43">
        <f t="shared" si="21"/>
        <v>1.0028538215405183</v>
      </c>
      <c r="L476" s="43">
        <f t="shared" si="22"/>
        <v>2.7</v>
      </c>
      <c r="M476" s="43">
        <f t="shared" si="23"/>
        <v>0.5</v>
      </c>
    </row>
    <row r="477" spans="1:13">
      <c r="A477" s="44">
        <v>8140</v>
      </c>
      <c r="B477" s="44" t="s">
        <v>29</v>
      </c>
      <c r="C477" s="44" t="s">
        <v>21</v>
      </c>
      <c r="D477" s="45">
        <v>0.22</v>
      </c>
      <c r="E477" s="45">
        <v>50.8</v>
      </c>
      <c r="F477" s="45">
        <v>0</v>
      </c>
      <c r="G477" s="45">
        <v>0.98599999999999999</v>
      </c>
      <c r="H477" s="45">
        <v>0.14299999999999999</v>
      </c>
      <c r="I477" s="45">
        <v>0.44600000000000001</v>
      </c>
      <c r="J477" s="46">
        <v>3.73353105202767E-2</v>
      </c>
      <c r="K477" s="43">
        <f t="shared" si="21"/>
        <v>7.0491555282983759E-2</v>
      </c>
      <c r="L477" s="43">
        <f t="shared" si="22"/>
        <v>0.2</v>
      </c>
      <c r="M477" s="43">
        <f t="shared" si="23"/>
        <v>0</v>
      </c>
    </row>
    <row r="478" spans="1:13">
      <c r="A478" s="44">
        <v>8140</v>
      </c>
      <c r="B478" s="44" t="s">
        <v>29</v>
      </c>
      <c r="C478" s="44" t="s">
        <v>21</v>
      </c>
      <c r="D478" s="45">
        <v>0.22</v>
      </c>
      <c r="E478" s="45">
        <v>50.8</v>
      </c>
      <c r="F478" s="45">
        <v>0</v>
      </c>
      <c r="G478" s="45">
        <v>0.98599999999999999</v>
      </c>
      <c r="H478" s="45">
        <v>0.14299999999999999</v>
      </c>
      <c r="I478" s="45">
        <v>0.44600000000000001</v>
      </c>
      <c r="J478" s="46">
        <v>2.85813880866038E-2</v>
      </c>
      <c r="K478" s="43">
        <f t="shared" si="21"/>
        <v>5.3963566133380415E-2</v>
      </c>
      <c r="L478" s="43">
        <f t="shared" si="22"/>
        <v>0.1</v>
      </c>
      <c r="M478" s="43">
        <f t="shared" si="23"/>
        <v>0</v>
      </c>
    </row>
    <row r="479" spans="1:13">
      <c r="A479" s="44">
        <v>8140</v>
      </c>
      <c r="B479" s="44" t="s">
        <v>29</v>
      </c>
      <c r="C479" s="44" t="s">
        <v>21</v>
      </c>
      <c r="D479" s="45">
        <v>0.22</v>
      </c>
      <c r="E479" s="45">
        <v>50.8</v>
      </c>
      <c r="F479" s="45">
        <v>0</v>
      </c>
      <c r="G479" s="45">
        <v>0.98599999999999999</v>
      </c>
      <c r="H479" s="45">
        <v>0.14299999999999999</v>
      </c>
      <c r="I479" s="45">
        <v>0.44600000000000001</v>
      </c>
      <c r="J479" s="46">
        <v>22.451819419</v>
      </c>
      <c r="K479" s="43">
        <f t="shared" si="21"/>
        <v>42.390531851033266</v>
      </c>
      <c r="L479" s="43">
        <f t="shared" si="22"/>
        <v>113.7</v>
      </c>
      <c r="M479" s="43">
        <f t="shared" si="23"/>
        <v>21.4</v>
      </c>
    </row>
    <row r="480" spans="1:13">
      <c r="A480" s="44">
        <v>8140</v>
      </c>
      <c r="B480" s="44" t="s">
        <v>29</v>
      </c>
      <c r="C480" s="44" t="s">
        <v>19</v>
      </c>
      <c r="D480" s="45">
        <v>0.22</v>
      </c>
      <c r="E480" s="45">
        <v>50.8</v>
      </c>
      <c r="F480" s="45">
        <v>0</v>
      </c>
      <c r="G480" s="45">
        <v>0.98599999999999999</v>
      </c>
      <c r="H480" s="45">
        <v>0.14299999999999999</v>
      </c>
      <c r="I480" s="45">
        <v>0.44600000000000001</v>
      </c>
      <c r="J480" s="46">
        <v>0.84903297560664004</v>
      </c>
      <c r="K480" s="43">
        <f t="shared" si="21"/>
        <v>1.6030308601437102</v>
      </c>
      <c r="L480" s="43">
        <f t="shared" si="22"/>
        <v>4.3</v>
      </c>
      <c r="M480" s="43">
        <f t="shared" si="23"/>
        <v>0.8</v>
      </c>
    </row>
    <row r="481" spans="1:13">
      <c r="A481" s="44">
        <v>8140</v>
      </c>
      <c r="B481" s="44" t="s">
        <v>29</v>
      </c>
      <c r="C481" s="44" t="s">
        <v>19</v>
      </c>
      <c r="D481" s="45">
        <v>0.22</v>
      </c>
      <c r="E481" s="45">
        <v>50.8</v>
      </c>
      <c r="F481" s="45">
        <v>0</v>
      </c>
      <c r="G481" s="45">
        <v>0.98599999999999999</v>
      </c>
      <c r="H481" s="45">
        <v>0.14299999999999999</v>
      </c>
      <c r="I481" s="45">
        <v>0.44600000000000001</v>
      </c>
      <c r="J481" s="46">
        <v>1.29917164041016E-3</v>
      </c>
      <c r="K481" s="43">
        <f t="shared" si="21"/>
        <v>2.4529226685370761E-3</v>
      </c>
      <c r="L481" s="43">
        <f t="shared" si="22"/>
        <v>0</v>
      </c>
      <c r="M481" s="43">
        <f t="shared" si="23"/>
        <v>0</v>
      </c>
    </row>
    <row r="482" spans="1:13">
      <c r="A482" s="44">
        <v>8140</v>
      </c>
      <c r="B482" s="44" t="s">
        <v>29</v>
      </c>
      <c r="C482" s="44" t="s">
        <v>19</v>
      </c>
      <c r="D482" s="45">
        <v>0.22</v>
      </c>
      <c r="E482" s="45">
        <v>50.8</v>
      </c>
      <c r="F482" s="45">
        <v>0</v>
      </c>
      <c r="G482" s="45">
        <v>0.98599999999999999</v>
      </c>
      <c r="H482" s="45">
        <v>0.14299999999999999</v>
      </c>
      <c r="I482" s="45">
        <v>0.44600000000000001</v>
      </c>
      <c r="J482" s="46">
        <v>9.3536903083150003E-5</v>
      </c>
      <c r="K482" s="43">
        <f t="shared" si="21"/>
        <v>1.7660390881452611E-4</v>
      </c>
      <c r="L482" s="43">
        <f t="shared" si="22"/>
        <v>0</v>
      </c>
      <c r="M482" s="43">
        <f t="shared" si="23"/>
        <v>0</v>
      </c>
    </row>
    <row r="483" spans="1:13">
      <c r="A483" s="44">
        <v>8140</v>
      </c>
      <c r="B483" s="44" t="s">
        <v>29</v>
      </c>
      <c r="C483" s="44" t="s">
        <v>19</v>
      </c>
      <c r="D483" s="45">
        <v>0.22</v>
      </c>
      <c r="E483" s="45">
        <v>50.8</v>
      </c>
      <c r="F483" s="45">
        <v>0</v>
      </c>
      <c r="G483" s="45">
        <v>0.98599999999999999</v>
      </c>
      <c r="H483" s="45">
        <v>0.14299999999999999</v>
      </c>
      <c r="I483" s="45">
        <v>0.44600000000000001</v>
      </c>
      <c r="J483" s="46">
        <v>6.4427658700787899E-2</v>
      </c>
      <c r="K483" s="43">
        <f t="shared" si="21"/>
        <v>0.12164371480433428</v>
      </c>
      <c r="L483" s="43">
        <f t="shared" si="22"/>
        <v>0.3</v>
      </c>
      <c r="M483" s="43">
        <f t="shared" si="23"/>
        <v>0.1</v>
      </c>
    </row>
    <row r="484" spans="1:13">
      <c r="A484" s="44">
        <v>8140</v>
      </c>
      <c r="B484" s="44" t="s">
        <v>29</v>
      </c>
      <c r="C484" s="44" t="s">
        <v>19</v>
      </c>
      <c r="D484" s="45">
        <v>0.22</v>
      </c>
      <c r="E484" s="45">
        <v>50.8</v>
      </c>
      <c r="F484" s="45">
        <v>0</v>
      </c>
      <c r="G484" s="45">
        <v>0.98599999999999999</v>
      </c>
      <c r="H484" s="45">
        <v>0.14299999999999999</v>
      </c>
      <c r="I484" s="45">
        <v>0.44600000000000001</v>
      </c>
      <c r="J484" s="46">
        <v>0.737332175428555</v>
      </c>
      <c r="K484" s="43">
        <f t="shared" si="21"/>
        <v>1.3921323026874737</v>
      </c>
      <c r="L484" s="43">
        <f t="shared" si="22"/>
        <v>3.7</v>
      </c>
      <c r="M484" s="43">
        <f t="shared" si="23"/>
        <v>0.7</v>
      </c>
    </row>
    <row r="485" spans="1:13">
      <c r="A485" s="44">
        <v>8140</v>
      </c>
      <c r="B485" s="44" t="s">
        <v>29</v>
      </c>
      <c r="C485" s="44" t="s">
        <v>19</v>
      </c>
      <c r="D485" s="45">
        <v>0.22</v>
      </c>
      <c r="E485" s="45">
        <v>50.8</v>
      </c>
      <c r="F485" s="45">
        <v>0</v>
      </c>
      <c r="G485" s="45">
        <v>0.98599999999999999</v>
      </c>
      <c r="H485" s="45">
        <v>0.14299999999999999</v>
      </c>
      <c r="I485" s="45">
        <v>0.44600000000000001</v>
      </c>
      <c r="J485" s="46">
        <v>3.8761690175352399</v>
      </c>
      <c r="K485" s="43">
        <f t="shared" si="21"/>
        <v>7.3184655163743679</v>
      </c>
      <c r="L485" s="43">
        <f t="shared" si="22"/>
        <v>19.600000000000001</v>
      </c>
      <c r="M485" s="43">
        <f t="shared" si="23"/>
        <v>3.7</v>
      </c>
    </row>
    <row r="486" spans="1:13">
      <c r="A486" s="44">
        <v>8140</v>
      </c>
      <c r="B486" s="44" t="s">
        <v>29</v>
      </c>
      <c r="C486" s="44" t="s">
        <v>18</v>
      </c>
      <c r="D486" s="45">
        <v>0.22</v>
      </c>
      <c r="E486" s="45">
        <v>50.8</v>
      </c>
      <c r="F486" s="45">
        <v>0</v>
      </c>
      <c r="G486" s="45">
        <v>0.98599999999999999</v>
      </c>
      <c r="H486" s="45">
        <v>0.14299999999999999</v>
      </c>
      <c r="I486" s="45">
        <v>0.44600000000000001</v>
      </c>
      <c r="J486" s="46">
        <v>2.36410317401277</v>
      </c>
      <c r="K486" s="43">
        <f t="shared" si="21"/>
        <v>4.4635843994143771</v>
      </c>
      <c r="L486" s="43">
        <f t="shared" si="22"/>
        <v>12</v>
      </c>
      <c r="M486" s="43">
        <f t="shared" si="23"/>
        <v>2.2999999999999998</v>
      </c>
    </row>
    <row r="487" spans="1:13">
      <c r="A487" s="44">
        <v>8140</v>
      </c>
      <c r="B487" s="44" t="s">
        <v>29</v>
      </c>
      <c r="C487" s="44" t="s">
        <v>19</v>
      </c>
      <c r="D487" s="45">
        <v>0.22</v>
      </c>
      <c r="E487" s="45">
        <v>50.8</v>
      </c>
      <c r="F487" s="45">
        <v>0</v>
      </c>
      <c r="G487" s="45">
        <v>0.98599999999999999</v>
      </c>
      <c r="H487" s="45">
        <v>0.14299999999999999</v>
      </c>
      <c r="I487" s="45">
        <v>0.44600000000000001</v>
      </c>
      <c r="J487" s="46">
        <v>2.85798772692611</v>
      </c>
      <c r="K487" s="43">
        <f t="shared" si="21"/>
        <v>5.3960713609516242</v>
      </c>
      <c r="L487" s="43">
        <f t="shared" si="22"/>
        <v>14.5</v>
      </c>
      <c r="M487" s="43">
        <f t="shared" si="23"/>
        <v>2.7</v>
      </c>
    </row>
    <row r="488" spans="1:13">
      <c r="A488" s="44">
        <v>8140</v>
      </c>
      <c r="B488" s="44" t="s">
        <v>29</v>
      </c>
      <c r="C488" s="44" t="s">
        <v>21</v>
      </c>
      <c r="D488" s="45">
        <v>0.22</v>
      </c>
      <c r="E488" s="45">
        <v>50.8</v>
      </c>
      <c r="F488" s="45">
        <v>0</v>
      </c>
      <c r="G488" s="45">
        <v>0.98599999999999999</v>
      </c>
      <c r="H488" s="45">
        <v>0.14299999999999999</v>
      </c>
      <c r="I488" s="45">
        <v>0.44600000000000001</v>
      </c>
      <c r="J488" s="46">
        <v>11.1640195814</v>
      </c>
      <c r="K488" s="43">
        <f t="shared" si="21"/>
        <v>21.078413237655294</v>
      </c>
      <c r="L488" s="43">
        <f t="shared" si="22"/>
        <v>56.6</v>
      </c>
      <c r="M488" s="43">
        <f t="shared" si="23"/>
        <v>10.7</v>
      </c>
    </row>
    <row r="489" spans="1:13">
      <c r="A489" s="44">
        <v>8320</v>
      </c>
      <c r="B489" s="44" t="s">
        <v>29</v>
      </c>
      <c r="C489" s="44" t="s">
        <v>19</v>
      </c>
      <c r="D489" s="45">
        <v>0.22</v>
      </c>
      <c r="E489" s="45">
        <v>50.8</v>
      </c>
      <c r="F489" s="45">
        <v>0</v>
      </c>
      <c r="G489" s="45">
        <v>0.70899999999999996</v>
      </c>
      <c r="H489" s="45">
        <v>0.11700000000000001</v>
      </c>
      <c r="I489" s="45">
        <v>0.26200000000000001</v>
      </c>
      <c r="J489" s="46">
        <v>0.92588177932063698</v>
      </c>
      <c r="K489" s="43">
        <f t="shared" si="21"/>
        <v>1.0269263441704959</v>
      </c>
      <c r="L489" s="43">
        <f t="shared" si="22"/>
        <v>2</v>
      </c>
      <c r="M489" s="43">
        <f t="shared" si="23"/>
        <v>0.5</v>
      </c>
    </row>
    <row r="490" spans="1:13">
      <c r="A490" s="44">
        <v>8320</v>
      </c>
      <c r="B490" s="44" t="s">
        <v>29</v>
      </c>
      <c r="C490" s="44" t="s">
        <v>19</v>
      </c>
      <c r="D490" s="45">
        <v>0.22</v>
      </c>
      <c r="E490" s="45">
        <v>50.8</v>
      </c>
      <c r="F490" s="45">
        <v>0</v>
      </c>
      <c r="G490" s="45">
        <v>0.70899999999999996</v>
      </c>
      <c r="H490" s="45">
        <v>0.11700000000000001</v>
      </c>
      <c r="I490" s="45">
        <v>0.26200000000000001</v>
      </c>
      <c r="J490" s="46">
        <v>0.117271960184365</v>
      </c>
      <c r="K490" s="43">
        <f t="shared" si="21"/>
        <v>0.13007024010581872</v>
      </c>
      <c r="L490" s="43">
        <f t="shared" si="22"/>
        <v>0.3</v>
      </c>
      <c r="M490" s="43">
        <f t="shared" si="23"/>
        <v>0.1</v>
      </c>
    </row>
    <row r="491" spans="1:13">
      <c r="A491" s="44">
        <v>8320</v>
      </c>
      <c r="B491" s="44" t="s">
        <v>29</v>
      </c>
      <c r="C491" s="44" t="s">
        <v>19</v>
      </c>
      <c r="D491" s="45">
        <v>0.22</v>
      </c>
      <c r="E491" s="45">
        <v>50.8</v>
      </c>
      <c r="F491" s="45">
        <v>0</v>
      </c>
      <c r="G491" s="45">
        <v>0.70899999999999996</v>
      </c>
      <c r="H491" s="45">
        <v>0.11700000000000001</v>
      </c>
      <c r="I491" s="45">
        <v>0.26200000000000001</v>
      </c>
      <c r="J491" s="46">
        <v>0.40212548791373498</v>
      </c>
      <c r="K491" s="43">
        <f t="shared" si="21"/>
        <v>0.4460107828280539</v>
      </c>
      <c r="L491" s="43">
        <f t="shared" si="22"/>
        <v>0.9</v>
      </c>
      <c r="M491" s="43">
        <f t="shared" si="23"/>
        <v>0.2</v>
      </c>
    </row>
    <row r="492" spans="1:13">
      <c r="A492" s="44">
        <v>8320</v>
      </c>
      <c r="B492" s="44" t="s">
        <v>29</v>
      </c>
      <c r="C492" s="44" t="s">
        <v>18</v>
      </c>
      <c r="D492" s="45">
        <v>0.22</v>
      </c>
      <c r="E492" s="45">
        <v>50.8</v>
      </c>
      <c r="F492" s="45">
        <v>0</v>
      </c>
      <c r="G492" s="45">
        <v>0.70899999999999996</v>
      </c>
      <c r="H492" s="45">
        <v>0.11700000000000001</v>
      </c>
      <c r="I492" s="45">
        <v>0.26200000000000001</v>
      </c>
      <c r="J492" s="46">
        <v>2.9907222346161899</v>
      </c>
      <c r="K492" s="43">
        <f t="shared" si="21"/>
        <v>3.3171097211539702</v>
      </c>
      <c r="L492" s="43">
        <f t="shared" si="22"/>
        <v>6.4</v>
      </c>
      <c r="M492" s="43">
        <f t="shared" si="23"/>
        <v>1.7</v>
      </c>
    </row>
    <row r="493" spans="1:13">
      <c r="A493" s="44">
        <v>1210</v>
      </c>
      <c r="B493" s="44" t="s">
        <v>29</v>
      </c>
      <c r="C493" s="44" t="s">
        <v>21</v>
      </c>
      <c r="D493" s="45">
        <v>0.22</v>
      </c>
      <c r="E493" s="45">
        <v>50.8</v>
      </c>
      <c r="F493" s="45">
        <v>0</v>
      </c>
      <c r="G493" s="45">
        <v>1.2450000000000001</v>
      </c>
      <c r="H493" s="45">
        <v>0.21299999999999999</v>
      </c>
      <c r="I493" s="45">
        <v>0.28799999999999998</v>
      </c>
      <c r="J493" s="46">
        <v>0.55415824010528902</v>
      </c>
      <c r="K493" s="43">
        <f t="shared" si="21"/>
        <v>0.67562972633636831</v>
      </c>
      <c r="L493" s="43">
        <f t="shared" si="22"/>
        <v>2.2999999999999998</v>
      </c>
      <c r="M493" s="43">
        <f t="shared" si="23"/>
        <v>0.5</v>
      </c>
    </row>
    <row r="494" spans="1:13">
      <c r="A494" s="44">
        <v>1210</v>
      </c>
      <c r="B494" s="44" t="s">
        <v>29</v>
      </c>
      <c r="C494" s="44" t="s">
        <v>21</v>
      </c>
      <c r="D494" s="45">
        <v>0.22</v>
      </c>
      <c r="E494" s="45">
        <v>50.8</v>
      </c>
      <c r="F494" s="45">
        <v>0</v>
      </c>
      <c r="G494" s="45">
        <v>1.2450000000000001</v>
      </c>
      <c r="H494" s="45">
        <v>0.21299999999999999</v>
      </c>
      <c r="I494" s="45">
        <v>0.28799999999999998</v>
      </c>
      <c r="J494" s="46">
        <v>2.2902343067567499E-2</v>
      </c>
      <c r="K494" s="43">
        <f t="shared" si="21"/>
        <v>2.7922536667978292E-2</v>
      </c>
      <c r="L494" s="43">
        <f t="shared" si="22"/>
        <v>0.1</v>
      </c>
      <c r="M494" s="43">
        <f t="shared" si="23"/>
        <v>0</v>
      </c>
    </row>
    <row r="495" spans="1:13">
      <c r="A495" s="44">
        <v>1210</v>
      </c>
      <c r="B495" s="44" t="s">
        <v>29</v>
      </c>
      <c r="C495" s="44" t="s">
        <v>21</v>
      </c>
      <c r="D495" s="45">
        <v>0.22</v>
      </c>
      <c r="E495" s="45">
        <v>50.8</v>
      </c>
      <c r="F495" s="45">
        <v>0</v>
      </c>
      <c r="G495" s="45">
        <v>1.2450000000000001</v>
      </c>
      <c r="H495" s="45">
        <v>0.21299999999999999</v>
      </c>
      <c r="I495" s="45">
        <v>0.28799999999999998</v>
      </c>
      <c r="J495" s="46">
        <v>2.08521371977116</v>
      </c>
      <c r="K495" s="43">
        <f t="shared" si="21"/>
        <v>2.5422925671449979</v>
      </c>
      <c r="L495" s="43">
        <f t="shared" si="22"/>
        <v>8.6</v>
      </c>
      <c r="M495" s="43">
        <f t="shared" si="23"/>
        <v>1.9</v>
      </c>
    </row>
    <row r="496" spans="1:13">
      <c r="A496" s="44">
        <v>1210</v>
      </c>
      <c r="B496" s="44" t="s">
        <v>29</v>
      </c>
      <c r="D496" s="45">
        <v>0.22</v>
      </c>
      <c r="E496" s="45">
        <v>50.8</v>
      </c>
      <c r="F496" s="45">
        <v>0</v>
      </c>
      <c r="G496" s="45">
        <v>1.2450000000000001</v>
      </c>
      <c r="H496" s="45">
        <v>0.21299999999999999</v>
      </c>
      <c r="I496" s="45">
        <v>0.28799999999999998</v>
      </c>
      <c r="J496" s="46">
        <v>0.27797758887853002</v>
      </c>
      <c r="K496" s="43">
        <f t="shared" si="21"/>
        <v>0.33891027636070375</v>
      </c>
      <c r="L496" s="43">
        <f t="shared" si="22"/>
        <v>1.1000000000000001</v>
      </c>
      <c r="M496" s="43">
        <f t="shared" si="23"/>
        <v>0.3</v>
      </c>
    </row>
    <row r="497" spans="1:13">
      <c r="A497" s="44">
        <v>1210</v>
      </c>
      <c r="B497" s="44" t="s">
        <v>29</v>
      </c>
      <c r="C497" s="44" t="s">
        <v>21</v>
      </c>
      <c r="D497" s="45">
        <v>0.22</v>
      </c>
      <c r="E497" s="45">
        <v>50.8</v>
      </c>
      <c r="F497" s="45">
        <v>0</v>
      </c>
      <c r="G497" s="45">
        <v>1.2450000000000001</v>
      </c>
      <c r="H497" s="45">
        <v>0.21299999999999999</v>
      </c>
      <c r="I497" s="45">
        <v>0.28799999999999998</v>
      </c>
      <c r="J497" s="46">
        <v>5.1017014955261999</v>
      </c>
      <c r="K497" s="43">
        <f t="shared" si="21"/>
        <v>6.2199944633455422</v>
      </c>
      <c r="L497" s="43">
        <f t="shared" si="22"/>
        <v>21.1</v>
      </c>
      <c r="M497" s="43">
        <f t="shared" si="23"/>
        <v>4.7</v>
      </c>
    </row>
    <row r="498" spans="1:13">
      <c r="A498" s="44">
        <v>1210</v>
      </c>
      <c r="B498" s="44" t="s">
        <v>29</v>
      </c>
      <c r="C498" s="44" t="s">
        <v>21</v>
      </c>
      <c r="D498" s="45">
        <v>0.22</v>
      </c>
      <c r="E498" s="45">
        <v>50.8</v>
      </c>
      <c r="F498" s="45">
        <v>0</v>
      </c>
      <c r="G498" s="45">
        <v>1.2450000000000001</v>
      </c>
      <c r="H498" s="45">
        <v>0.21299999999999999</v>
      </c>
      <c r="I498" s="45">
        <v>0.28799999999999998</v>
      </c>
      <c r="J498" s="46">
        <v>5.7361581055277497</v>
      </c>
      <c r="K498" s="43">
        <f t="shared" si="21"/>
        <v>6.9935239622594318</v>
      </c>
      <c r="L498" s="43">
        <f t="shared" si="22"/>
        <v>23.7</v>
      </c>
      <c r="M498" s="43">
        <f t="shared" si="23"/>
        <v>5.3</v>
      </c>
    </row>
    <row r="499" spans="1:13">
      <c r="A499" s="44">
        <v>1210</v>
      </c>
      <c r="B499" s="44" t="s">
        <v>29</v>
      </c>
      <c r="C499" s="44" t="s">
        <v>18</v>
      </c>
      <c r="D499" s="45">
        <v>0.22</v>
      </c>
      <c r="E499" s="45">
        <v>50.8</v>
      </c>
      <c r="F499" s="45">
        <v>0</v>
      </c>
      <c r="G499" s="45">
        <v>1.2450000000000001</v>
      </c>
      <c r="H499" s="45">
        <v>0.21299999999999999</v>
      </c>
      <c r="I499" s="45">
        <v>0.28799999999999998</v>
      </c>
      <c r="J499" s="46">
        <v>0.28088436433007302</v>
      </c>
      <c r="K499" s="43">
        <f t="shared" si="21"/>
        <v>0.34245421699122497</v>
      </c>
      <c r="L499" s="43">
        <f t="shared" si="22"/>
        <v>1.2</v>
      </c>
      <c r="M499" s="43">
        <f t="shared" si="23"/>
        <v>0.3</v>
      </c>
    </row>
    <row r="500" spans="1:13">
      <c r="A500" s="44">
        <v>1210</v>
      </c>
      <c r="B500" s="44" t="s">
        <v>29</v>
      </c>
      <c r="C500" s="44" t="s">
        <v>19</v>
      </c>
      <c r="D500" s="45">
        <v>0.22</v>
      </c>
      <c r="E500" s="45">
        <v>50.8</v>
      </c>
      <c r="F500" s="45">
        <v>0</v>
      </c>
      <c r="G500" s="45">
        <v>1.2450000000000001</v>
      </c>
      <c r="H500" s="45">
        <v>0.21299999999999999</v>
      </c>
      <c r="I500" s="45">
        <v>0.28799999999999998</v>
      </c>
      <c r="J500" s="46">
        <v>9.8422074225548695</v>
      </c>
      <c r="K500" s="43">
        <f t="shared" si="21"/>
        <v>11.999619289578895</v>
      </c>
      <c r="L500" s="43">
        <f t="shared" si="22"/>
        <v>40.700000000000003</v>
      </c>
      <c r="M500" s="43">
        <f t="shared" si="23"/>
        <v>9.1</v>
      </c>
    </row>
    <row r="501" spans="1:13">
      <c r="A501" s="44">
        <v>1400</v>
      </c>
      <c r="B501" s="44" t="s">
        <v>29</v>
      </c>
      <c r="C501" s="44" t="s">
        <v>17</v>
      </c>
      <c r="D501" s="45">
        <v>0.22</v>
      </c>
      <c r="E501" s="45">
        <v>50.8</v>
      </c>
      <c r="F501" s="45">
        <v>0</v>
      </c>
      <c r="G501" s="45">
        <v>0.70899999999999996</v>
      </c>
      <c r="H501" s="45">
        <v>0.11700000000000001</v>
      </c>
      <c r="I501" s="45">
        <v>0.43099999999999999</v>
      </c>
      <c r="J501" s="46">
        <v>2.6618240735333401E-3</v>
      </c>
      <c r="K501" s="43">
        <f t="shared" si="21"/>
        <v>4.8566754770998149E-3</v>
      </c>
      <c r="L501" s="43">
        <f t="shared" si="22"/>
        <v>0</v>
      </c>
      <c r="M501" s="43">
        <f t="shared" si="23"/>
        <v>0</v>
      </c>
    </row>
    <row r="502" spans="1:13">
      <c r="A502" s="44">
        <v>1400</v>
      </c>
      <c r="B502" s="44" t="s">
        <v>29</v>
      </c>
      <c r="C502" s="44" t="s">
        <v>18</v>
      </c>
      <c r="D502" s="45">
        <v>0.22</v>
      </c>
      <c r="E502" s="45">
        <v>50.8</v>
      </c>
      <c r="F502" s="45">
        <v>0</v>
      </c>
      <c r="G502" s="45">
        <v>0.70899999999999996</v>
      </c>
      <c r="H502" s="45">
        <v>0.11700000000000001</v>
      </c>
      <c r="I502" s="45">
        <v>0.43099999999999999</v>
      </c>
      <c r="J502" s="46">
        <v>0.49025160680457303</v>
      </c>
      <c r="K502" s="43">
        <f t="shared" si="21"/>
        <v>0.89449674005539714</v>
      </c>
      <c r="L502" s="43">
        <f t="shared" si="22"/>
        <v>1.7</v>
      </c>
      <c r="M502" s="43">
        <f t="shared" si="23"/>
        <v>0.4</v>
      </c>
    </row>
    <row r="503" spans="1:13">
      <c r="A503" s="44">
        <v>1400</v>
      </c>
      <c r="B503" s="44" t="s">
        <v>29</v>
      </c>
      <c r="D503" s="45">
        <v>0.22</v>
      </c>
      <c r="E503" s="45">
        <v>50.8</v>
      </c>
      <c r="F503" s="45">
        <v>0</v>
      </c>
      <c r="G503" s="45">
        <v>0.70899999999999996</v>
      </c>
      <c r="H503" s="45">
        <v>0.11700000000000001</v>
      </c>
      <c r="I503" s="45">
        <v>0.43099999999999999</v>
      </c>
      <c r="J503" s="46">
        <v>2.7466867386410101E-2</v>
      </c>
      <c r="K503" s="43">
        <f t="shared" si="21"/>
        <v>5.0115130670997654E-2</v>
      </c>
      <c r="L503" s="43">
        <f t="shared" si="22"/>
        <v>0.1</v>
      </c>
      <c r="M503" s="43">
        <f t="shared" si="23"/>
        <v>0</v>
      </c>
    </row>
    <row r="504" spans="1:13">
      <c r="A504" s="44">
        <v>1400</v>
      </c>
      <c r="B504" s="44" t="s">
        <v>29</v>
      </c>
      <c r="C504" s="44" t="s">
        <v>19</v>
      </c>
      <c r="D504" s="45">
        <v>0.22</v>
      </c>
      <c r="E504" s="45">
        <v>50.8</v>
      </c>
      <c r="F504" s="45">
        <v>0</v>
      </c>
      <c r="G504" s="45">
        <v>0.70899999999999996</v>
      </c>
      <c r="H504" s="45">
        <v>0.11700000000000001</v>
      </c>
      <c r="I504" s="45">
        <v>0.43099999999999999</v>
      </c>
      <c r="J504" s="46">
        <v>30.099850583399999</v>
      </c>
      <c r="K504" s="43">
        <f t="shared" si="21"/>
        <v>54.919184046118858</v>
      </c>
      <c r="L504" s="43">
        <f t="shared" si="22"/>
        <v>105.9</v>
      </c>
      <c r="M504" s="43">
        <f t="shared" si="23"/>
        <v>24.1</v>
      </c>
    </row>
    <row r="505" spans="1:13">
      <c r="A505" s="44">
        <v>1400</v>
      </c>
      <c r="B505" s="44" t="s">
        <v>29</v>
      </c>
      <c r="C505" s="44" t="s">
        <v>19</v>
      </c>
      <c r="D505" s="45">
        <v>0.22</v>
      </c>
      <c r="E505" s="45">
        <v>50.8</v>
      </c>
      <c r="F505" s="45">
        <v>0</v>
      </c>
      <c r="G505" s="45">
        <v>0.70899999999999996</v>
      </c>
      <c r="H505" s="45">
        <v>0.11700000000000001</v>
      </c>
      <c r="I505" s="45">
        <v>0.43099999999999999</v>
      </c>
      <c r="J505" s="46">
        <v>9.0865214609336095E-2</v>
      </c>
      <c r="K505" s="43">
        <f t="shared" si="21"/>
        <v>0.16578964173570768</v>
      </c>
      <c r="L505" s="43">
        <f t="shared" si="22"/>
        <v>0.3</v>
      </c>
      <c r="M505" s="43">
        <f t="shared" si="23"/>
        <v>0.1</v>
      </c>
    </row>
    <row r="506" spans="1:13">
      <c r="A506" s="44">
        <v>1400</v>
      </c>
      <c r="B506" s="44" t="s">
        <v>29</v>
      </c>
      <c r="C506" s="44" t="s">
        <v>21</v>
      </c>
      <c r="D506" s="45">
        <v>0.22</v>
      </c>
      <c r="E506" s="45">
        <v>50.8</v>
      </c>
      <c r="F506" s="45">
        <v>0</v>
      </c>
      <c r="G506" s="45">
        <v>0.70899999999999996</v>
      </c>
      <c r="H506" s="45">
        <v>0.11700000000000001</v>
      </c>
      <c r="I506" s="45">
        <v>0.43099999999999999</v>
      </c>
      <c r="J506" s="46">
        <v>3.5814197988304</v>
      </c>
      <c r="K506" s="43">
        <f t="shared" si="21"/>
        <v>6.534539184285987</v>
      </c>
      <c r="L506" s="43">
        <f t="shared" si="22"/>
        <v>12.6</v>
      </c>
      <c r="M506" s="43">
        <f t="shared" si="23"/>
        <v>2.9</v>
      </c>
    </row>
    <row r="507" spans="1:13">
      <c r="A507" s="44">
        <v>1820</v>
      </c>
      <c r="B507" s="44" t="s">
        <v>29</v>
      </c>
      <c r="C507" s="44" t="s">
        <v>21</v>
      </c>
      <c r="D507" s="45">
        <v>0.22</v>
      </c>
      <c r="E507" s="45">
        <v>50.8</v>
      </c>
      <c r="F507" s="45">
        <v>0</v>
      </c>
      <c r="G507" s="45">
        <v>2.0139999999999998</v>
      </c>
      <c r="H507" s="45">
        <v>0.28699999999999998</v>
      </c>
      <c r="I507" s="45">
        <v>0.28899999999999998</v>
      </c>
      <c r="J507" s="46">
        <v>9.0671900659142102E-2</v>
      </c>
      <c r="K507" s="43">
        <f t="shared" si="21"/>
        <v>0.11093102566308306</v>
      </c>
      <c r="L507" s="43">
        <f t="shared" si="22"/>
        <v>0.6</v>
      </c>
      <c r="M507" s="43">
        <f t="shared" si="23"/>
        <v>0.1</v>
      </c>
    </row>
    <row r="508" spans="1:13">
      <c r="A508" s="44">
        <v>1820</v>
      </c>
      <c r="B508" s="44" t="s">
        <v>29</v>
      </c>
      <c r="C508" s="44" t="s">
        <v>21</v>
      </c>
      <c r="D508" s="45">
        <v>0.22</v>
      </c>
      <c r="E508" s="45">
        <v>50.8</v>
      </c>
      <c r="F508" s="45">
        <v>0</v>
      </c>
      <c r="G508" s="45">
        <v>2.0139999999999998</v>
      </c>
      <c r="H508" s="45">
        <v>0.28699999999999998</v>
      </c>
      <c r="I508" s="45">
        <v>0.28899999999999998</v>
      </c>
      <c r="J508" s="46">
        <v>5.1319482950683204</v>
      </c>
      <c r="K508" s="43">
        <f t="shared" si="21"/>
        <v>6.2785966091297523</v>
      </c>
      <c r="L508" s="43">
        <f t="shared" si="22"/>
        <v>34.4</v>
      </c>
      <c r="M508" s="43">
        <f t="shared" si="23"/>
        <v>6</v>
      </c>
    </row>
    <row r="509" spans="1:13">
      <c r="A509" s="44">
        <v>1820</v>
      </c>
      <c r="B509" s="44" t="s">
        <v>29</v>
      </c>
      <c r="C509" s="44" t="s">
        <v>19</v>
      </c>
      <c r="D509" s="45">
        <v>0.22</v>
      </c>
      <c r="E509" s="45">
        <v>50.8</v>
      </c>
      <c r="F509" s="45">
        <v>0</v>
      </c>
      <c r="G509" s="45">
        <v>2.0139999999999998</v>
      </c>
      <c r="H509" s="45">
        <v>0.28699999999999998</v>
      </c>
      <c r="I509" s="45">
        <v>0.28899999999999998</v>
      </c>
      <c r="J509" s="46">
        <v>1.75697752561409</v>
      </c>
      <c r="K509" s="43">
        <f t="shared" si="21"/>
        <v>2.1495448707537981</v>
      </c>
      <c r="L509" s="43">
        <f t="shared" si="22"/>
        <v>11.8</v>
      </c>
      <c r="M509" s="43">
        <f t="shared" si="23"/>
        <v>2.1</v>
      </c>
    </row>
    <row r="510" spans="1:13">
      <c r="A510" s="44">
        <v>1550</v>
      </c>
      <c r="B510" s="44" t="s">
        <v>29</v>
      </c>
      <c r="C510" s="44" t="s">
        <v>21</v>
      </c>
      <c r="D510" s="45">
        <v>0.22</v>
      </c>
      <c r="E510" s="45">
        <v>50.8</v>
      </c>
      <c r="F510" s="45">
        <v>0</v>
      </c>
      <c r="G510" s="45">
        <v>0.72099999999999997</v>
      </c>
      <c r="H510" s="45">
        <v>0.17</v>
      </c>
      <c r="I510" s="45">
        <v>0.34100000000000003</v>
      </c>
      <c r="J510" s="46">
        <v>23.519788995500001</v>
      </c>
      <c r="K510" s="43">
        <f t="shared" si="21"/>
        <v>33.952383400937286</v>
      </c>
      <c r="L510" s="43">
        <f t="shared" si="22"/>
        <v>66.599999999999994</v>
      </c>
      <c r="M510" s="43">
        <f t="shared" si="23"/>
        <v>20.9</v>
      </c>
    </row>
    <row r="511" spans="1:13">
      <c r="A511" s="44">
        <v>1550</v>
      </c>
      <c r="B511" s="44" t="s">
        <v>29</v>
      </c>
      <c r="C511" s="44" t="s">
        <v>18</v>
      </c>
      <c r="D511" s="45">
        <v>0.22</v>
      </c>
      <c r="E511" s="45">
        <v>50.8</v>
      </c>
      <c r="F511" s="45">
        <v>0</v>
      </c>
      <c r="G511" s="45">
        <v>0.72099999999999997</v>
      </c>
      <c r="H511" s="45">
        <v>0.17</v>
      </c>
      <c r="I511" s="45">
        <v>0.34100000000000003</v>
      </c>
      <c r="J511" s="46">
        <v>101.151839223</v>
      </c>
      <c r="K511" s="43">
        <f t="shared" si="21"/>
        <v>146.01942337434869</v>
      </c>
      <c r="L511" s="43">
        <f t="shared" si="22"/>
        <v>286.5</v>
      </c>
      <c r="M511" s="43">
        <f t="shared" si="23"/>
        <v>89.8</v>
      </c>
    </row>
    <row r="512" spans="1:13">
      <c r="A512" s="44">
        <v>1550</v>
      </c>
      <c r="B512" s="44" t="s">
        <v>29</v>
      </c>
      <c r="D512" s="45">
        <v>0.22</v>
      </c>
      <c r="E512" s="45">
        <v>50.8</v>
      </c>
      <c r="F512" s="45">
        <v>0</v>
      </c>
      <c r="G512" s="45">
        <v>0.72099999999999997</v>
      </c>
      <c r="H512" s="45">
        <v>0.17</v>
      </c>
      <c r="I512" s="45">
        <v>0.34100000000000003</v>
      </c>
      <c r="J512" s="46">
        <v>0.88214009643482905</v>
      </c>
      <c r="K512" s="43">
        <f t="shared" si="21"/>
        <v>1.273428038543438</v>
      </c>
      <c r="L512" s="43">
        <f t="shared" si="22"/>
        <v>2.5</v>
      </c>
      <c r="M512" s="43">
        <f t="shared" si="23"/>
        <v>0.8</v>
      </c>
    </row>
    <row r="513" spans="1:13">
      <c r="A513" s="44">
        <v>1550</v>
      </c>
      <c r="B513" s="44" t="s">
        <v>29</v>
      </c>
      <c r="C513" s="44" t="s">
        <v>19</v>
      </c>
      <c r="D513" s="45">
        <v>0.22</v>
      </c>
      <c r="E513" s="45">
        <v>50.8</v>
      </c>
      <c r="F513" s="45">
        <v>0</v>
      </c>
      <c r="G513" s="45">
        <v>0.72099999999999997</v>
      </c>
      <c r="H513" s="45">
        <v>0.17</v>
      </c>
      <c r="I513" s="45">
        <v>0.34100000000000003</v>
      </c>
      <c r="J513" s="46">
        <v>0.96451922872701401</v>
      </c>
      <c r="K513" s="43">
        <f t="shared" si="21"/>
        <v>1.3923478079493599</v>
      </c>
      <c r="L513" s="43">
        <f t="shared" si="22"/>
        <v>2.7</v>
      </c>
      <c r="M513" s="43">
        <f t="shared" si="23"/>
        <v>0.9</v>
      </c>
    </row>
    <row r="514" spans="1:13">
      <c r="A514" s="44">
        <v>1550</v>
      </c>
      <c r="B514" s="44" t="s">
        <v>29</v>
      </c>
      <c r="C514" s="44" t="s">
        <v>19</v>
      </c>
      <c r="D514" s="45">
        <v>0.22</v>
      </c>
      <c r="E514" s="45">
        <v>50.8</v>
      </c>
      <c r="F514" s="45">
        <v>0</v>
      </c>
      <c r="G514" s="45">
        <v>0.72099999999999997</v>
      </c>
      <c r="H514" s="45">
        <v>0.17</v>
      </c>
      <c r="I514" s="45">
        <v>0.34100000000000003</v>
      </c>
      <c r="J514" s="46">
        <v>2.2164415033480898E-2</v>
      </c>
      <c r="K514" s="43">
        <f t="shared" si="21"/>
        <v>3.1995810728498573E-2</v>
      </c>
      <c r="L514" s="43">
        <f t="shared" si="22"/>
        <v>0.1</v>
      </c>
      <c r="M514" s="43">
        <f t="shared" si="23"/>
        <v>0</v>
      </c>
    </row>
    <row r="515" spans="1:13">
      <c r="A515" s="44">
        <v>1550</v>
      </c>
      <c r="B515" s="44" t="s">
        <v>29</v>
      </c>
      <c r="C515" s="44" t="s">
        <v>19</v>
      </c>
      <c r="D515" s="45">
        <v>0.22</v>
      </c>
      <c r="E515" s="45">
        <v>50.8</v>
      </c>
      <c r="F515" s="45">
        <v>0</v>
      </c>
      <c r="G515" s="45">
        <v>0.72099999999999997</v>
      </c>
      <c r="H515" s="45">
        <v>0.17</v>
      </c>
      <c r="I515" s="45">
        <v>0.34100000000000003</v>
      </c>
      <c r="J515" s="46">
        <v>0.80535483437944</v>
      </c>
      <c r="K515" s="43">
        <f t="shared" ref="K515:K578" si="24">(E515*I515*J515/12)+(F515*J515)</f>
        <v>1.1625833937490138</v>
      </c>
      <c r="L515" s="43">
        <f t="shared" ref="L515:L578" si="25">ROUND(2.721*G515*K515,1)</f>
        <v>2.2999999999999998</v>
      </c>
      <c r="M515" s="43">
        <f t="shared" ref="M515:M578" si="26">ROUND((2.721*H515*K515)+(D515*J515),1)</f>
        <v>0.7</v>
      </c>
    </row>
    <row r="516" spans="1:13">
      <c r="A516" s="44">
        <v>1550</v>
      </c>
      <c r="B516" s="44" t="s">
        <v>29</v>
      </c>
      <c r="C516" s="44" t="s">
        <v>21</v>
      </c>
      <c r="D516" s="45">
        <v>0.22</v>
      </c>
      <c r="E516" s="45">
        <v>50.8</v>
      </c>
      <c r="F516" s="45">
        <v>0</v>
      </c>
      <c r="G516" s="45">
        <v>0.72099999999999997</v>
      </c>
      <c r="H516" s="45">
        <v>0.17</v>
      </c>
      <c r="I516" s="45">
        <v>0.34100000000000003</v>
      </c>
      <c r="J516" s="46">
        <v>3.0161782547714299E-2</v>
      </c>
      <c r="K516" s="43">
        <f t="shared" si="24"/>
        <v>4.3540543893128773E-2</v>
      </c>
      <c r="L516" s="43">
        <f t="shared" si="25"/>
        <v>0.1</v>
      </c>
      <c r="M516" s="43">
        <f t="shared" si="26"/>
        <v>0</v>
      </c>
    </row>
    <row r="517" spans="1:13">
      <c r="A517" s="44">
        <v>1400</v>
      </c>
      <c r="B517" s="44" t="s">
        <v>29</v>
      </c>
      <c r="C517" s="44" t="s">
        <v>18</v>
      </c>
      <c r="D517" s="45">
        <v>0.22</v>
      </c>
      <c r="E517" s="45">
        <v>50.8</v>
      </c>
      <c r="F517" s="45">
        <v>0</v>
      </c>
      <c r="G517" s="45">
        <v>0.70899999999999996</v>
      </c>
      <c r="H517" s="45">
        <v>0.11700000000000001</v>
      </c>
      <c r="I517" s="45">
        <v>0.43099999999999999</v>
      </c>
      <c r="J517" s="46">
        <v>16.929378102899999</v>
      </c>
      <c r="K517" s="43">
        <f t="shared" si="24"/>
        <v>30.888778973947908</v>
      </c>
      <c r="L517" s="43">
        <f t="shared" si="25"/>
        <v>59.6</v>
      </c>
      <c r="M517" s="43">
        <f t="shared" si="26"/>
        <v>13.6</v>
      </c>
    </row>
    <row r="518" spans="1:13">
      <c r="A518" s="44">
        <v>1310</v>
      </c>
      <c r="B518" s="44" t="s">
        <v>29</v>
      </c>
      <c r="C518" s="44" t="s">
        <v>19</v>
      </c>
      <c r="D518" s="45">
        <v>0.22</v>
      </c>
      <c r="E518" s="45">
        <v>50.8</v>
      </c>
      <c r="F518" s="45">
        <v>0</v>
      </c>
      <c r="G518" s="45">
        <v>1.2450000000000001</v>
      </c>
      <c r="H518" s="45">
        <v>0.21299999999999999</v>
      </c>
      <c r="I518" s="45">
        <v>0.39300000000000002</v>
      </c>
      <c r="J518" s="46">
        <v>2.46862949886737</v>
      </c>
      <c r="K518" s="43">
        <f t="shared" si="24"/>
        <v>4.1070588972656443</v>
      </c>
      <c r="L518" s="43">
        <f t="shared" si="25"/>
        <v>13.9</v>
      </c>
      <c r="M518" s="43">
        <f t="shared" si="26"/>
        <v>2.9</v>
      </c>
    </row>
    <row r="519" spans="1:13">
      <c r="A519" s="44">
        <v>1310</v>
      </c>
      <c r="B519" s="44" t="s">
        <v>29</v>
      </c>
      <c r="C519" s="44" t="s">
        <v>18</v>
      </c>
      <c r="D519" s="45">
        <v>0.22</v>
      </c>
      <c r="E519" s="45">
        <v>50.8</v>
      </c>
      <c r="F519" s="45">
        <v>0</v>
      </c>
      <c r="G519" s="45">
        <v>1.2450000000000001</v>
      </c>
      <c r="H519" s="45">
        <v>0.21299999999999999</v>
      </c>
      <c r="I519" s="45">
        <v>0.39300000000000002</v>
      </c>
      <c r="J519" s="46">
        <v>13.889540420599999</v>
      </c>
      <c r="K519" s="43">
        <f t="shared" si="24"/>
        <v>23.108028397752221</v>
      </c>
      <c r="L519" s="43">
        <f t="shared" si="25"/>
        <v>78.3</v>
      </c>
      <c r="M519" s="43">
        <f t="shared" si="26"/>
        <v>16.399999999999999</v>
      </c>
    </row>
    <row r="520" spans="1:13">
      <c r="A520" s="44">
        <v>1310</v>
      </c>
      <c r="B520" s="44" t="s">
        <v>29</v>
      </c>
      <c r="C520" s="44" t="s">
        <v>18</v>
      </c>
      <c r="D520" s="45">
        <v>0.22</v>
      </c>
      <c r="E520" s="45">
        <v>50.8</v>
      </c>
      <c r="F520" s="45">
        <v>0</v>
      </c>
      <c r="G520" s="45">
        <v>1.2450000000000001</v>
      </c>
      <c r="H520" s="45">
        <v>0.21299999999999999</v>
      </c>
      <c r="I520" s="45">
        <v>0.39300000000000002</v>
      </c>
      <c r="J520" s="46">
        <v>14.9375916999</v>
      </c>
      <c r="K520" s="43">
        <f t="shared" si="24"/>
        <v>24.851671311123635</v>
      </c>
      <c r="L520" s="43">
        <f t="shared" si="25"/>
        <v>84.2</v>
      </c>
      <c r="M520" s="43">
        <f t="shared" si="26"/>
        <v>17.7</v>
      </c>
    </row>
    <row r="521" spans="1:13">
      <c r="A521" s="44">
        <v>1310</v>
      </c>
      <c r="B521" s="44" t="s">
        <v>29</v>
      </c>
      <c r="C521" s="44" t="s">
        <v>19</v>
      </c>
      <c r="D521" s="45">
        <v>0.22</v>
      </c>
      <c r="E521" s="45">
        <v>50.8</v>
      </c>
      <c r="F521" s="45">
        <v>0</v>
      </c>
      <c r="G521" s="45">
        <v>1.2450000000000001</v>
      </c>
      <c r="H521" s="45">
        <v>0.21299999999999999</v>
      </c>
      <c r="I521" s="45">
        <v>0.39300000000000002</v>
      </c>
      <c r="J521" s="46">
        <v>4.0737411507084396</v>
      </c>
      <c r="K521" s="43">
        <f t="shared" si="24"/>
        <v>6.7774831524336312</v>
      </c>
      <c r="L521" s="43">
        <f t="shared" si="25"/>
        <v>23</v>
      </c>
      <c r="M521" s="43">
        <f t="shared" si="26"/>
        <v>4.8</v>
      </c>
    </row>
    <row r="522" spans="1:13">
      <c r="A522" s="44">
        <v>1310</v>
      </c>
      <c r="B522" s="44" t="s">
        <v>29</v>
      </c>
      <c r="C522" s="44" t="s">
        <v>21</v>
      </c>
      <c r="D522" s="45">
        <v>0.22</v>
      </c>
      <c r="E522" s="45">
        <v>50.8</v>
      </c>
      <c r="F522" s="45">
        <v>0</v>
      </c>
      <c r="G522" s="45">
        <v>1.2450000000000001</v>
      </c>
      <c r="H522" s="45">
        <v>0.21299999999999999</v>
      </c>
      <c r="I522" s="45">
        <v>0.39300000000000002</v>
      </c>
      <c r="J522" s="46">
        <v>53.834824343299999</v>
      </c>
      <c r="K522" s="43">
        <f t="shared" si="24"/>
        <v>89.564997259948214</v>
      </c>
      <c r="L522" s="43">
        <f t="shared" si="25"/>
        <v>303.39999999999998</v>
      </c>
      <c r="M522" s="43">
        <f t="shared" si="26"/>
        <v>63.8</v>
      </c>
    </row>
    <row r="523" spans="1:13">
      <c r="A523" s="44">
        <v>1310</v>
      </c>
      <c r="B523" s="44" t="s">
        <v>29</v>
      </c>
      <c r="C523" s="44" t="s">
        <v>21</v>
      </c>
      <c r="D523" s="45">
        <v>0.22</v>
      </c>
      <c r="E523" s="45">
        <v>50.8</v>
      </c>
      <c r="F523" s="45">
        <v>0</v>
      </c>
      <c r="G523" s="45">
        <v>1.2450000000000001</v>
      </c>
      <c r="H523" s="45">
        <v>0.21299999999999999</v>
      </c>
      <c r="I523" s="45">
        <v>0.39300000000000002</v>
      </c>
      <c r="J523" s="46">
        <v>5.6512368838490001</v>
      </c>
      <c r="K523" s="43">
        <f t="shared" si="24"/>
        <v>9.4019628036595826</v>
      </c>
      <c r="L523" s="43">
        <f t="shared" si="25"/>
        <v>31.9</v>
      </c>
      <c r="M523" s="43">
        <f t="shared" si="26"/>
        <v>6.7</v>
      </c>
    </row>
    <row r="524" spans="1:13">
      <c r="A524" s="44">
        <v>1290</v>
      </c>
      <c r="B524" s="44" t="s">
        <v>29</v>
      </c>
      <c r="C524" s="44" t="s">
        <v>21</v>
      </c>
      <c r="D524" s="45">
        <v>0.22</v>
      </c>
      <c r="E524" s="45">
        <v>50.8</v>
      </c>
      <c r="F524" s="45">
        <v>0</v>
      </c>
      <c r="G524" s="45">
        <v>1.2450000000000001</v>
      </c>
      <c r="H524" s="45">
        <v>0.21299999999999999</v>
      </c>
      <c r="I524" s="45">
        <v>0.34100000000000003</v>
      </c>
      <c r="J524" s="46">
        <v>1.3765356966806701</v>
      </c>
      <c r="K524" s="43">
        <f t="shared" si="24"/>
        <v>1.9871210472049927</v>
      </c>
      <c r="L524" s="43">
        <f t="shared" si="25"/>
        <v>6.7</v>
      </c>
      <c r="M524" s="43">
        <f t="shared" si="26"/>
        <v>1.5</v>
      </c>
    </row>
    <row r="525" spans="1:13">
      <c r="A525" s="44">
        <v>1290</v>
      </c>
      <c r="B525" s="44" t="s">
        <v>29</v>
      </c>
      <c r="C525" s="44" t="s">
        <v>17</v>
      </c>
      <c r="D525" s="45">
        <v>0.22</v>
      </c>
      <c r="E525" s="45">
        <v>50.8</v>
      </c>
      <c r="F525" s="45">
        <v>0</v>
      </c>
      <c r="G525" s="45">
        <v>1.2450000000000001</v>
      </c>
      <c r="H525" s="45">
        <v>0.21299999999999999</v>
      </c>
      <c r="I525" s="45">
        <v>0.34100000000000003</v>
      </c>
      <c r="J525" s="46">
        <v>2.1003798417820199</v>
      </c>
      <c r="K525" s="43">
        <f t="shared" si="24"/>
        <v>3.0320383269351314</v>
      </c>
      <c r="L525" s="43">
        <f t="shared" si="25"/>
        <v>10.3</v>
      </c>
      <c r="M525" s="43">
        <f t="shared" si="26"/>
        <v>2.2000000000000002</v>
      </c>
    </row>
    <row r="526" spans="1:13">
      <c r="A526" s="44">
        <v>1290</v>
      </c>
      <c r="B526" s="44" t="s">
        <v>29</v>
      </c>
      <c r="C526" s="44" t="s">
        <v>17</v>
      </c>
      <c r="D526" s="45">
        <v>0.22</v>
      </c>
      <c r="E526" s="45">
        <v>50.8</v>
      </c>
      <c r="F526" s="45">
        <v>0</v>
      </c>
      <c r="G526" s="45">
        <v>1.2450000000000001</v>
      </c>
      <c r="H526" s="45">
        <v>0.21299999999999999</v>
      </c>
      <c r="I526" s="45">
        <v>0.34100000000000003</v>
      </c>
      <c r="J526" s="46">
        <v>2.7863140713124301</v>
      </c>
      <c r="K526" s="43">
        <f t="shared" si="24"/>
        <v>4.0222301162109142</v>
      </c>
      <c r="L526" s="43">
        <f t="shared" si="25"/>
        <v>13.6</v>
      </c>
      <c r="M526" s="43">
        <f t="shared" si="26"/>
        <v>2.9</v>
      </c>
    </row>
    <row r="527" spans="1:13">
      <c r="A527" s="44">
        <v>1290</v>
      </c>
      <c r="B527" s="44" t="s">
        <v>29</v>
      </c>
      <c r="C527" s="44" t="s">
        <v>21</v>
      </c>
      <c r="D527" s="45">
        <v>0.22</v>
      </c>
      <c r="E527" s="45">
        <v>50.8</v>
      </c>
      <c r="F527" s="45">
        <v>0</v>
      </c>
      <c r="G527" s="45">
        <v>1.2450000000000001</v>
      </c>
      <c r="H527" s="45">
        <v>0.21299999999999999</v>
      </c>
      <c r="I527" s="45">
        <v>0.34100000000000003</v>
      </c>
      <c r="J527" s="46">
        <v>4.5276230404263398</v>
      </c>
      <c r="K527" s="43">
        <f t="shared" si="24"/>
        <v>6.5359257003914495</v>
      </c>
      <c r="L527" s="43">
        <f t="shared" si="25"/>
        <v>22.1</v>
      </c>
      <c r="M527" s="43">
        <f t="shared" si="26"/>
        <v>4.8</v>
      </c>
    </row>
    <row r="528" spans="1:13">
      <c r="A528" s="44">
        <v>1290</v>
      </c>
      <c r="B528" s="44" t="s">
        <v>29</v>
      </c>
      <c r="C528" s="44" t="s">
        <v>18</v>
      </c>
      <c r="D528" s="45">
        <v>0.22</v>
      </c>
      <c r="E528" s="45">
        <v>50.8</v>
      </c>
      <c r="F528" s="45">
        <v>0</v>
      </c>
      <c r="G528" s="45">
        <v>1.2450000000000001</v>
      </c>
      <c r="H528" s="45">
        <v>0.21299999999999999</v>
      </c>
      <c r="I528" s="45">
        <v>0.34100000000000003</v>
      </c>
      <c r="J528" s="46">
        <v>0.45653171296505302</v>
      </c>
      <c r="K528" s="43">
        <f t="shared" si="24"/>
        <v>0.65903396311258511</v>
      </c>
      <c r="L528" s="43">
        <f t="shared" si="25"/>
        <v>2.2000000000000002</v>
      </c>
      <c r="M528" s="43">
        <f t="shared" si="26"/>
        <v>0.5</v>
      </c>
    </row>
    <row r="529" spans="1:13">
      <c r="A529" s="44">
        <v>1850</v>
      </c>
      <c r="B529" s="44" t="s">
        <v>29</v>
      </c>
      <c r="C529" s="44" t="s">
        <v>21</v>
      </c>
      <c r="D529" s="45">
        <v>0.22</v>
      </c>
      <c r="E529" s="45">
        <v>50.8</v>
      </c>
      <c r="F529" s="45">
        <v>0</v>
      </c>
      <c r="G529" s="45">
        <v>0.96799999999999997</v>
      </c>
      <c r="H529" s="45">
        <v>0.125</v>
      </c>
      <c r="I529" s="45">
        <v>0.34100000000000003</v>
      </c>
      <c r="J529" s="46">
        <v>2.03622533901008</v>
      </c>
      <c r="K529" s="43">
        <f t="shared" si="24"/>
        <v>2.9394270252169843</v>
      </c>
      <c r="L529" s="43">
        <f t="shared" si="25"/>
        <v>7.7</v>
      </c>
      <c r="M529" s="43">
        <f t="shared" si="26"/>
        <v>1.4</v>
      </c>
    </row>
    <row r="530" spans="1:13">
      <c r="A530" s="44">
        <v>1850</v>
      </c>
      <c r="B530" s="44" t="s">
        <v>29</v>
      </c>
      <c r="C530" s="44" t="s">
        <v>19</v>
      </c>
      <c r="D530" s="45">
        <v>0.22</v>
      </c>
      <c r="E530" s="45">
        <v>50.8</v>
      </c>
      <c r="F530" s="45">
        <v>0</v>
      </c>
      <c r="G530" s="45">
        <v>0.96799999999999997</v>
      </c>
      <c r="H530" s="45">
        <v>0.125</v>
      </c>
      <c r="I530" s="45">
        <v>0.34100000000000003</v>
      </c>
      <c r="J530" s="46">
        <v>1.5010961939178999</v>
      </c>
      <c r="K530" s="43">
        <f t="shared" si="24"/>
        <v>2.1669324290000831</v>
      </c>
      <c r="L530" s="43">
        <f t="shared" si="25"/>
        <v>5.7</v>
      </c>
      <c r="M530" s="43">
        <f t="shared" si="26"/>
        <v>1.1000000000000001</v>
      </c>
    </row>
    <row r="531" spans="1:13">
      <c r="A531" s="44">
        <v>1850</v>
      </c>
      <c r="B531" s="44" t="s">
        <v>29</v>
      </c>
      <c r="D531" s="45">
        <v>0.22</v>
      </c>
      <c r="E531" s="45">
        <v>50.8</v>
      </c>
      <c r="F531" s="45">
        <v>0</v>
      </c>
      <c r="G531" s="45">
        <v>0.96799999999999997</v>
      </c>
      <c r="H531" s="45">
        <v>0.125</v>
      </c>
      <c r="I531" s="45">
        <v>0.34100000000000003</v>
      </c>
      <c r="J531" s="46">
        <v>2.3994455561098499E-2</v>
      </c>
      <c r="K531" s="43">
        <f t="shared" si="24"/>
        <v>3.4637596232816426E-2</v>
      </c>
      <c r="L531" s="43">
        <f t="shared" si="25"/>
        <v>0.1</v>
      </c>
      <c r="M531" s="43">
        <f t="shared" si="26"/>
        <v>0</v>
      </c>
    </row>
    <row r="532" spans="1:13">
      <c r="A532" s="44">
        <v>1850</v>
      </c>
      <c r="B532" s="44" t="s">
        <v>29</v>
      </c>
      <c r="C532" s="44" t="s">
        <v>19</v>
      </c>
      <c r="D532" s="45">
        <v>0.22</v>
      </c>
      <c r="E532" s="45">
        <v>50.8</v>
      </c>
      <c r="F532" s="45">
        <v>0</v>
      </c>
      <c r="G532" s="45">
        <v>0.96799999999999997</v>
      </c>
      <c r="H532" s="45">
        <v>0.125</v>
      </c>
      <c r="I532" s="45">
        <v>0.34100000000000003</v>
      </c>
      <c r="J532" s="46">
        <v>0.170667739690122</v>
      </c>
      <c r="K532" s="43">
        <f t="shared" si="24"/>
        <v>0.2463702600920038</v>
      </c>
      <c r="L532" s="43">
        <f t="shared" si="25"/>
        <v>0.6</v>
      </c>
      <c r="M532" s="43">
        <f t="shared" si="26"/>
        <v>0.1</v>
      </c>
    </row>
    <row r="533" spans="1:13">
      <c r="A533" s="44">
        <v>1850</v>
      </c>
      <c r="B533" s="44" t="s">
        <v>29</v>
      </c>
      <c r="C533" s="44" t="s">
        <v>18</v>
      </c>
      <c r="D533" s="45">
        <v>0.22</v>
      </c>
      <c r="E533" s="45">
        <v>50.8</v>
      </c>
      <c r="F533" s="45">
        <v>0</v>
      </c>
      <c r="G533" s="45">
        <v>0.96799999999999997</v>
      </c>
      <c r="H533" s="45">
        <v>0.125</v>
      </c>
      <c r="I533" s="45">
        <v>0.34100000000000003</v>
      </c>
      <c r="J533" s="46">
        <v>84.548497945199998</v>
      </c>
      <c r="K533" s="43">
        <f t="shared" si="24"/>
        <v>122.05139335042588</v>
      </c>
      <c r="L533" s="43">
        <f t="shared" si="25"/>
        <v>321.5</v>
      </c>
      <c r="M533" s="43">
        <f t="shared" si="26"/>
        <v>60.1</v>
      </c>
    </row>
    <row r="534" spans="1:13">
      <c r="A534" s="44">
        <v>1850</v>
      </c>
      <c r="B534" s="44" t="s">
        <v>29</v>
      </c>
      <c r="C534" s="44" t="s">
        <v>21</v>
      </c>
      <c r="D534" s="45">
        <v>0.22</v>
      </c>
      <c r="E534" s="45">
        <v>50.8</v>
      </c>
      <c r="F534" s="45">
        <v>0</v>
      </c>
      <c r="G534" s="45">
        <v>0.96799999999999997</v>
      </c>
      <c r="H534" s="45">
        <v>0.125</v>
      </c>
      <c r="I534" s="45">
        <v>0.34100000000000003</v>
      </c>
      <c r="J534" s="46">
        <v>5.2694994823807004</v>
      </c>
      <c r="K534" s="43">
        <f t="shared" si="24"/>
        <v>7.6068738027820331</v>
      </c>
      <c r="L534" s="43">
        <f t="shared" si="25"/>
        <v>20</v>
      </c>
      <c r="M534" s="43">
        <f t="shared" si="26"/>
        <v>3.7</v>
      </c>
    </row>
    <row r="535" spans="1:13">
      <c r="A535" s="44">
        <v>1850</v>
      </c>
      <c r="B535" s="44" t="s">
        <v>29</v>
      </c>
      <c r="C535" s="44" t="s">
        <v>19</v>
      </c>
      <c r="D535" s="45">
        <v>0.22</v>
      </c>
      <c r="E535" s="45">
        <v>50.8</v>
      </c>
      <c r="F535" s="45">
        <v>0</v>
      </c>
      <c r="G535" s="45">
        <v>0.96799999999999997</v>
      </c>
      <c r="H535" s="45">
        <v>0.125</v>
      </c>
      <c r="I535" s="45">
        <v>0.34100000000000003</v>
      </c>
      <c r="J535" s="46">
        <v>1.82126159888732E-2</v>
      </c>
      <c r="K535" s="43">
        <f t="shared" si="24"/>
        <v>2.6291125354337724E-2</v>
      </c>
      <c r="L535" s="43">
        <f t="shared" si="25"/>
        <v>0.1</v>
      </c>
      <c r="M535" s="43">
        <f t="shared" si="26"/>
        <v>0</v>
      </c>
    </row>
    <row r="536" spans="1:13">
      <c r="A536" s="44">
        <v>1850</v>
      </c>
      <c r="B536" s="44" t="s">
        <v>29</v>
      </c>
      <c r="C536" s="44" t="s">
        <v>19</v>
      </c>
      <c r="D536" s="45">
        <v>0.22</v>
      </c>
      <c r="E536" s="45">
        <v>50.8</v>
      </c>
      <c r="F536" s="45">
        <v>0</v>
      </c>
      <c r="G536" s="45">
        <v>0.96799999999999997</v>
      </c>
      <c r="H536" s="45">
        <v>0.125</v>
      </c>
      <c r="I536" s="45">
        <v>0.34100000000000003</v>
      </c>
      <c r="J536" s="46">
        <v>2.4412876687556802</v>
      </c>
      <c r="K536" s="43">
        <f t="shared" si="24"/>
        <v>3.5241615023600747</v>
      </c>
      <c r="L536" s="43">
        <f t="shared" si="25"/>
        <v>9.3000000000000007</v>
      </c>
      <c r="M536" s="43">
        <f t="shared" si="26"/>
        <v>1.7</v>
      </c>
    </row>
    <row r="537" spans="1:13">
      <c r="A537" s="44">
        <v>1850</v>
      </c>
      <c r="B537" s="44" t="s">
        <v>29</v>
      </c>
      <c r="C537" s="44" t="s">
        <v>19</v>
      </c>
      <c r="D537" s="45">
        <v>0.22</v>
      </c>
      <c r="E537" s="45">
        <v>50.8</v>
      </c>
      <c r="F537" s="45">
        <v>0</v>
      </c>
      <c r="G537" s="45">
        <v>0.96799999999999997</v>
      </c>
      <c r="H537" s="45">
        <v>0.125</v>
      </c>
      <c r="I537" s="45">
        <v>0.34100000000000003</v>
      </c>
      <c r="J537" s="46">
        <v>8.7893096718465007E-3</v>
      </c>
      <c r="K537" s="43">
        <f t="shared" si="24"/>
        <v>1.2687954465288547E-2</v>
      </c>
      <c r="L537" s="43">
        <f t="shared" si="25"/>
        <v>0</v>
      </c>
      <c r="M537" s="43">
        <f t="shared" si="26"/>
        <v>0</v>
      </c>
    </row>
    <row r="538" spans="1:13">
      <c r="A538" s="44">
        <v>1850</v>
      </c>
      <c r="B538" s="44" t="s">
        <v>29</v>
      </c>
      <c r="C538" s="44" t="s">
        <v>19</v>
      </c>
      <c r="D538" s="45">
        <v>0.22</v>
      </c>
      <c r="E538" s="45">
        <v>50.8</v>
      </c>
      <c r="F538" s="45">
        <v>0</v>
      </c>
      <c r="G538" s="45">
        <v>0.96799999999999997</v>
      </c>
      <c r="H538" s="45">
        <v>0.125</v>
      </c>
      <c r="I538" s="45">
        <v>0.34100000000000003</v>
      </c>
      <c r="J538" s="46">
        <v>3.0206746088841498</v>
      </c>
      <c r="K538" s="43">
        <f t="shared" si="24"/>
        <v>4.3605451762315299</v>
      </c>
      <c r="L538" s="43">
        <f t="shared" si="25"/>
        <v>11.5</v>
      </c>
      <c r="M538" s="43">
        <f t="shared" si="26"/>
        <v>2.1</v>
      </c>
    </row>
    <row r="539" spans="1:13">
      <c r="A539" s="44">
        <v>1850</v>
      </c>
      <c r="B539" s="44" t="s">
        <v>29</v>
      </c>
      <c r="C539" s="44" t="s">
        <v>21</v>
      </c>
      <c r="D539" s="45">
        <v>0.22</v>
      </c>
      <c r="E539" s="45">
        <v>50.8</v>
      </c>
      <c r="F539" s="45">
        <v>0</v>
      </c>
      <c r="G539" s="45">
        <v>0.96799999999999997</v>
      </c>
      <c r="H539" s="45">
        <v>0.125</v>
      </c>
      <c r="I539" s="45">
        <v>0.34100000000000003</v>
      </c>
      <c r="J539" s="46">
        <v>1.7373336558909001</v>
      </c>
      <c r="K539" s="43">
        <f t="shared" si="24"/>
        <v>2.5079569545222404</v>
      </c>
      <c r="L539" s="43">
        <f t="shared" si="25"/>
        <v>6.6</v>
      </c>
      <c r="M539" s="43">
        <f t="shared" si="26"/>
        <v>1.2</v>
      </c>
    </row>
    <row r="540" spans="1:13">
      <c r="A540" s="44">
        <v>1330</v>
      </c>
      <c r="B540" s="44" t="s">
        <v>29</v>
      </c>
      <c r="C540" s="44" t="s">
        <v>18</v>
      </c>
      <c r="D540" s="45">
        <v>0.22</v>
      </c>
      <c r="E540" s="45">
        <v>50.8</v>
      </c>
      <c r="F540" s="45">
        <v>0</v>
      </c>
      <c r="G540" s="45">
        <v>1.395</v>
      </c>
      <c r="H540" s="45">
        <v>0.33900000000000002</v>
      </c>
      <c r="I540" s="45">
        <v>0.39300000000000002</v>
      </c>
      <c r="J540" s="46">
        <v>4.0742779986008699</v>
      </c>
      <c r="K540" s="43">
        <f t="shared" si="24"/>
        <v>6.7783763062722677</v>
      </c>
      <c r="L540" s="43">
        <f t="shared" si="25"/>
        <v>25.7</v>
      </c>
      <c r="M540" s="43">
        <f t="shared" si="26"/>
        <v>7.1</v>
      </c>
    </row>
    <row r="541" spans="1:13">
      <c r="A541" s="44">
        <v>1330</v>
      </c>
      <c r="B541" s="44" t="s">
        <v>29</v>
      </c>
      <c r="C541" s="44" t="s">
        <v>21</v>
      </c>
      <c r="D541" s="45">
        <v>0.22</v>
      </c>
      <c r="E541" s="45">
        <v>50.8</v>
      </c>
      <c r="F541" s="45">
        <v>0</v>
      </c>
      <c r="G541" s="45">
        <v>1.395</v>
      </c>
      <c r="H541" s="45">
        <v>0.33900000000000002</v>
      </c>
      <c r="I541" s="45">
        <v>0.39300000000000002</v>
      </c>
      <c r="J541" s="46">
        <v>0.75598468321835199</v>
      </c>
      <c r="K541" s="43">
        <f t="shared" si="24"/>
        <v>1.2577317174703724</v>
      </c>
      <c r="L541" s="43">
        <f t="shared" si="25"/>
        <v>4.8</v>
      </c>
      <c r="M541" s="43">
        <f t="shared" si="26"/>
        <v>1.3</v>
      </c>
    </row>
    <row r="542" spans="1:13">
      <c r="A542" s="44">
        <v>1820</v>
      </c>
      <c r="B542" s="44" t="s">
        <v>29</v>
      </c>
      <c r="C542" s="44" t="s">
        <v>18</v>
      </c>
      <c r="D542" s="45">
        <v>0.22</v>
      </c>
      <c r="E542" s="45">
        <v>50.8</v>
      </c>
      <c r="F542" s="45">
        <v>0</v>
      </c>
      <c r="G542" s="45">
        <v>2.0139999999999998</v>
      </c>
      <c r="H542" s="45">
        <v>0.28699999999999998</v>
      </c>
      <c r="I542" s="45">
        <v>0.28899999999999998</v>
      </c>
      <c r="J542" s="46">
        <v>1.29916101275693</v>
      </c>
      <c r="K542" s="43">
        <f t="shared" si="24"/>
        <v>1.5894368883739201</v>
      </c>
      <c r="L542" s="43">
        <f t="shared" si="25"/>
        <v>8.6999999999999993</v>
      </c>
      <c r="M542" s="43">
        <f t="shared" si="26"/>
        <v>1.5</v>
      </c>
    </row>
    <row r="543" spans="1:13">
      <c r="A543" s="44">
        <v>1820</v>
      </c>
      <c r="B543" s="44" t="s">
        <v>29</v>
      </c>
      <c r="C543" s="44" t="s">
        <v>17</v>
      </c>
      <c r="D543" s="45">
        <v>0.22</v>
      </c>
      <c r="E543" s="45">
        <v>50.8</v>
      </c>
      <c r="F543" s="45">
        <v>0</v>
      </c>
      <c r="G543" s="45">
        <v>2.0139999999999998</v>
      </c>
      <c r="H543" s="45">
        <v>0.28699999999999998</v>
      </c>
      <c r="I543" s="45">
        <v>0.28899999999999998</v>
      </c>
      <c r="J543" s="46">
        <v>7.7471484849137697</v>
      </c>
      <c r="K543" s="43">
        <f t="shared" si="24"/>
        <v>9.4781196947263364</v>
      </c>
      <c r="L543" s="43">
        <f t="shared" si="25"/>
        <v>51.9</v>
      </c>
      <c r="M543" s="43">
        <f t="shared" si="26"/>
        <v>9.1</v>
      </c>
    </row>
    <row r="544" spans="1:13">
      <c r="A544" s="44">
        <v>1820</v>
      </c>
      <c r="B544" s="44" t="s">
        <v>29</v>
      </c>
      <c r="C544" s="44" t="s">
        <v>19</v>
      </c>
      <c r="D544" s="45">
        <v>0.22</v>
      </c>
      <c r="E544" s="45">
        <v>50.8</v>
      </c>
      <c r="F544" s="45">
        <v>0</v>
      </c>
      <c r="G544" s="45">
        <v>2.0139999999999998</v>
      </c>
      <c r="H544" s="45">
        <v>0.28699999999999998</v>
      </c>
      <c r="I544" s="45">
        <v>0.28899999999999998</v>
      </c>
      <c r="J544" s="46">
        <v>2.8508832012138301</v>
      </c>
      <c r="K544" s="43">
        <f t="shared" si="24"/>
        <v>3.4878655378050403</v>
      </c>
      <c r="L544" s="43">
        <f t="shared" si="25"/>
        <v>19.100000000000001</v>
      </c>
      <c r="M544" s="43">
        <f t="shared" si="26"/>
        <v>3.4</v>
      </c>
    </row>
    <row r="545" spans="1:13">
      <c r="A545" s="44">
        <v>1710</v>
      </c>
      <c r="B545" s="44" t="s">
        <v>29</v>
      </c>
      <c r="C545" s="44" t="s">
        <v>21</v>
      </c>
      <c r="D545" s="45">
        <v>0.22</v>
      </c>
      <c r="E545" s="45">
        <v>50.8</v>
      </c>
      <c r="F545" s="45">
        <v>0</v>
      </c>
      <c r="G545" s="45">
        <v>0.96799999999999997</v>
      </c>
      <c r="H545" s="45">
        <v>0.125</v>
      </c>
      <c r="I545" s="45">
        <v>0.34100000000000003</v>
      </c>
      <c r="J545" s="46">
        <v>5.6354656353812</v>
      </c>
      <c r="K545" s="43">
        <f t="shared" si="24"/>
        <v>8.1351703423817892</v>
      </c>
      <c r="L545" s="43">
        <f t="shared" si="25"/>
        <v>21.4</v>
      </c>
      <c r="M545" s="43">
        <f t="shared" si="26"/>
        <v>4</v>
      </c>
    </row>
    <row r="546" spans="1:13">
      <c r="A546" s="44">
        <v>1710</v>
      </c>
      <c r="B546" s="44" t="s">
        <v>29</v>
      </c>
      <c r="C546" s="44" t="s">
        <v>21</v>
      </c>
      <c r="D546" s="45">
        <v>0.22</v>
      </c>
      <c r="E546" s="45">
        <v>50.8</v>
      </c>
      <c r="F546" s="45">
        <v>0</v>
      </c>
      <c r="G546" s="45">
        <v>0.96799999999999997</v>
      </c>
      <c r="H546" s="45">
        <v>0.125</v>
      </c>
      <c r="I546" s="45">
        <v>0.34100000000000003</v>
      </c>
      <c r="J546" s="46">
        <v>24.339007587099999</v>
      </c>
      <c r="K546" s="43">
        <f t="shared" si="24"/>
        <v>35.134980052484657</v>
      </c>
      <c r="L546" s="43">
        <f t="shared" si="25"/>
        <v>92.5</v>
      </c>
      <c r="M546" s="43">
        <f t="shared" si="26"/>
        <v>17.3</v>
      </c>
    </row>
    <row r="547" spans="1:13">
      <c r="A547" s="44">
        <v>1710</v>
      </c>
      <c r="B547" s="44" t="s">
        <v>29</v>
      </c>
      <c r="C547" s="44" t="s">
        <v>18</v>
      </c>
      <c r="D547" s="45">
        <v>0.22</v>
      </c>
      <c r="E547" s="45">
        <v>50.8</v>
      </c>
      <c r="F547" s="45">
        <v>0</v>
      </c>
      <c r="G547" s="45">
        <v>0.96799999999999997</v>
      </c>
      <c r="H547" s="45">
        <v>0.125</v>
      </c>
      <c r="I547" s="45">
        <v>0.34100000000000003</v>
      </c>
      <c r="J547" s="46">
        <v>14.3515186808</v>
      </c>
      <c r="K547" s="43">
        <f t="shared" si="24"/>
        <v>20.717373983646855</v>
      </c>
      <c r="L547" s="43">
        <f t="shared" si="25"/>
        <v>54.6</v>
      </c>
      <c r="M547" s="43">
        <f t="shared" si="26"/>
        <v>10.199999999999999</v>
      </c>
    </row>
    <row r="548" spans="1:13">
      <c r="A548" s="44">
        <v>1710</v>
      </c>
      <c r="B548" s="44" t="s">
        <v>29</v>
      </c>
      <c r="C548" s="44" t="s">
        <v>21</v>
      </c>
      <c r="D548" s="45">
        <v>0.22</v>
      </c>
      <c r="E548" s="45">
        <v>50.8</v>
      </c>
      <c r="F548" s="45">
        <v>0</v>
      </c>
      <c r="G548" s="45">
        <v>0.96799999999999997</v>
      </c>
      <c r="H548" s="45">
        <v>0.125</v>
      </c>
      <c r="I548" s="45">
        <v>0.34100000000000003</v>
      </c>
      <c r="J548" s="46">
        <v>3.1010819299919201</v>
      </c>
      <c r="K548" s="43">
        <f t="shared" si="24"/>
        <v>4.4766185047386697</v>
      </c>
      <c r="L548" s="43">
        <f t="shared" si="25"/>
        <v>11.8</v>
      </c>
      <c r="M548" s="43">
        <f t="shared" si="26"/>
        <v>2.2000000000000002</v>
      </c>
    </row>
    <row r="549" spans="1:13">
      <c r="A549" s="44">
        <v>1710</v>
      </c>
      <c r="B549" s="44" t="s">
        <v>29</v>
      </c>
      <c r="C549" s="44" t="s">
        <v>19</v>
      </c>
      <c r="D549" s="45">
        <v>0.22</v>
      </c>
      <c r="E549" s="45">
        <v>50.8</v>
      </c>
      <c r="F549" s="45">
        <v>0</v>
      </c>
      <c r="G549" s="45">
        <v>0.96799999999999997</v>
      </c>
      <c r="H549" s="45">
        <v>0.125</v>
      </c>
      <c r="I549" s="45">
        <v>0.34100000000000003</v>
      </c>
      <c r="J549" s="46">
        <v>12.7197650981</v>
      </c>
      <c r="K549" s="43">
        <f t="shared" si="24"/>
        <v>18.361828903447222</v>
      </c>
      <c r="L549" s="43">
        <f t="shared" si="25"/>
        <v>48.4</v>
      </c>
      <c r="M549" s="43">
        <f t="shared" si="26"/>
        <v>9</v>
      </c>
    </row>
    <row r="550" spans="1:13">
      <c r="A550" s="44">
        <v>1710</v>
      </c>
      <c r="B550" s="44" t="s">
        <v>29</v>
      </c>
      <c r="C550" s="44" t="s">
        <v>18</v>
      </c>
      <c r="D550" s="45">
        <v>0.22</v>
      </c>
      <c r="E550" s="45">
        <v>50.8</v>
      </c>
      <c r="F550" s="45">
        <v>0</v>
      </c>
      <c r="G550" s="45">
        <v>0.96799999999999997</v>
      </c>
      <c r="H550" s="45">
        <v>0.125</v>
      </c>
      <c r="I550" s="45">
        <v>0.34100000000000003</v>
      </c>
      <c r="J550" s="46">
        <v>13.6617193303</v>
      </c>
      <c r="K550" s="43">
        <f t="shared" si="24"/>
        <v>19.721602634576737</v>
      </c>
      <c r="L550" s="43">
        <f t="shared" si="25"/>
        <v>51.9</v>
      </c>
      <c r="M550" s="43">
        <f t="shared" si="26"/>
        <v>9.6999999999999993</v>
      </c>
    </row>
    <row r="551" spans="1:13">
      <c r="A551" s="44">
        <v>1710</v>
      </c>
      <c r="B551" s="44" t="s">
        <v>29</v>
      </c>
      <c r="C551" s="44" t="s">
        <v>21</v>
      </c>
      <c r="D551" s="45">
        <v>0.22</v>
      </c>
      <c r="E551" s="45">
        <v>50.8</v>
      </c>
      <c r="F551" s="45">
        <v>0</v>
      </c>
      <c r="G551" s="45">
        <v>0.96799999999999997</v>
      </c>
      <c r="H551" s="45">
        <v>0.125</v>
      </c>
      <c r="I551" s="45">
        <v>0.34100000000000003</v>
      </c>
      <c r="J551" s="46">
        <v>2.0893902244252902E-2</v>
      </c>
      <c r="K551" s="43">
        <f t="shared" si="24"/>
        <v>3.0161740816395347E-2</v>
      </c>
      <c r="L551" s="43">
        <f t="shared" si="25"/>
        <v>0.1</v>
      </c>
      <c r="M551" s="43">
        <f t="shared" si="26"/>
        <v>0</v>
      </c>
    </row>
    <row r="552" spans="1:13">
      <c r="A552" s="44">
        <v>1710</v>
      </c>
      <c r="B552" s="44" t="s">
        <v>29</v>
      </c>
      <c r="C552" s="44" t="s">
        <v>21</v>
      </c>
      <c r="D552" s="45">
        <v>0.22</v>
      </c>
      <c r="E552" s="45">
        <v>50.8</v>
      </c>
      <c r="F552" s="45">
        <v>0</v>
      </c>
      <c r="G552" s="45">
        <v>0.96799999999999997</v>
      </c>
      <c r="H552" s="45">
        <v>0.125</v>
      </c>
      <c r="I552" s="45">
        <v>0.34100000000000003</v>
      </c>
      <c r="J552" s="46">
        <v>13.4858070339</v>
      </c>
      <c r="K552" s="43">
        <f t="shared" si="24"/>
        <v>19.467661507236912</v>
      </c>
      <c r="L552" s="43">
        <f t="shared" si="25"/>
        <v>51.3</v>
      </c>
      <c r="M552" s="43">
        <f t="shared" si="26"/>
        <v>9.6</v>
      </c>
    </row>
    <row r="553" spans="1:13">
      <c r="A553" s="44">
        <v>1710</v>
      </c>
      <c r="B553" s="44" t="s">
        <v>29</v>
      </c>
      <c r="C553" s="44" t="s">
        <v>21</v>
      </c>
      <c r="D553" s="45">
        <v>0.22</v>
      </c>
      <c r="E553" s="45">
        <v>50.8</v>
      </c>
      <c r="F553" s="45">
        <v>0</v>
      </c>
      <c r="G553" s="45">
        <v>0.96799999999999997</v>
      </c>
      <c r="H553" s="45">
        <v>0.125</v>
      </c>
      <c r="I553" s="45">
        <v>0.34100000000000003</v>
      </c>
      <c r="J553" s="46">
        <v>10.539631272999999</v>
      </c>
      <c r="K553" s="43">
        <f t="shared" si="24"/>
        <v>15.214660384660368</v>
      </c>
      <c r="L553" s="43">
        <f t="shared" si="25"/>
        <v>40.1</v>
      </c>
      <c r="M553" s="43">
        <f t="shared" si="26"/>
        <v>7.5</v>
      </c>
    </row>
    <row r="554" spans="1:13">
      <c r="A554" s="44">
        <v>1710</v>
      </c>
      <c r="B554" s="44" t="s">
        <v>29</v>
      </c>
      <c r="C554" s="44" t="s">
        <v>19</v>
      </c>
      <c r="D554" s="45">
        <v>0.22</v>
      </c>
      <c r="E554" s="45">
        <v>50.8</v>
      </c>
      <c r="F554" s="45">
        <v>0</v>
      </c>
      <c r="G554" s="45">
        <v>0.96799999999999997</v>
      </c>
      <c r="H554" s="45">
        <v>0.125</v>
      </c>
      <c r="I554" s="45">
        <v>0.34100000000000003</v>
      </c>
      <c r="J554" s="46">
        <v>0.20155523311491699</v>
      </c>
      <c r="K554" s="43">
        <f t="shared" si="24"/>
        <v>0.29095841601692368</v>
      </c>
      <c r="L554" s="43">
        <f t="shared" si="25"/>
        <v>0.8</v>
      </c>
      <c r="M554" s="43">
        <f t="shared" si="26"/>
        <v>0.1</v>
      </c>
    </row>
    <row r="555" spans="1:13">
      <c r="A555" s="44">
        <v>1710</v>
      </c>
      <c r="B555" s="44" t="s">
        <v>29</v>
      </c>
      <c r="C555" s="44" t="s">
        <v>19</v>
      </c>
      <c r="D555" s="45">
        <v>0.22</v>
      </c>
      <c r="E555" s="45">
        <v>50.8</v>
      </c>
      <c r="F555" s="45">
        <v>0</v>
      </c>
      <c r="G555" s="45">
        <v>0.96799999999999997</v>
      </c>
      <c r="H555" s="45">
        <v>0.125</v>
      </c>
      <c r="I555" s="45">
        <v>0.34100000000000003</v>
      </c>
      <c r="J555" s="46">
        <v>0.226060095333497</v>
      </c>
      <c r="K555" s="43">
        <f t="shared" si="24"/>
        <v>0.32633281828692517</v>
      </c>
      <c r="L555" s="43">
        <f t="shared" si="25"/>
        <v>0.9</v>
      </c>
      <c r="M555" s="43">
        <f t="shared" si="26"/>
        <v>0.2</v>
      </c>
    </row>
    <row r="556" spans="1:13">
      <c r="A556" s="44">
        <v>1710</v>
      </c>
      <c r="B556" s="44" t="s">
        <v>29</v>
      </c>
      <c r="C556" s="44" t="s">
        <v>19</v>
      </c>
      <c r="D556" s="45">
        <v>0.22</v>
      </c>
      <c r="E556" s="45">
        <v>50.8</v>
      </c>
      <c r="F556" s="45">
        <v>0</v>
      </c>
      <c r="G556" s="45">
        <v>0.96799999999999997</v>
      </c>
      <c r="H556" s="45">
        <v>0.125</v>
      </c>
      <c r="I556" s="45">
        <v>0.34100000000000003</v>
      </c>
      <c r="J556" s="46">
        <v>1.9940538100143701</v>
      </c>
      <c r="K556" s="43">
        <f t="shared" si="24"/>
        <v>2.8785496116764109</v>
      </c>
      <c r="L556" s="43">
        <f t="shared" si="25"/>
        <v>7.6</v>
      </c>
      <c r="M556" s="43">
        <f t="shared" si="26"/>
        <v>1.4</v>
      </c>
    </row>
    <row r="557" spans="1:13">
      <c r="A557" s="44">
        <v>1310</v>
      </c>
      <c r="B557" s="44" t="s">
        <v>29</v>
      </c>
      <c r="C557" s="44" t="s">
        <v>19</v>
      </c>
      <c r="D557" s="45">
        <v>0.22</v>
      </c>
      <c r="E557" s="45">
        <v>50.8</v>
      </c>
      <c r="F557" s="45">
        <v>0</v>
      </c>
      <c r="G557" s="45">
        <v>1.2450000000000001</v>
      </c>
      <c r="H557" s="45">
        <v>0.21299999999999999</v>
      </c>
      <c r="I557" s="45">
        <v>0.39300000000000002</v>
      </c>
      <c r="J557" s="46">
        <v>0.15158760040874</v>
      </c>
      <c r="K557" s="43">
        <f t="shared" si="24"/>
        <v>0.25219629080002076</v>
      </c>
      <c r="L557" s="43">
        <f t="shared" si="25"/>
        <v>0.9</v>
      </c>
      <c r="M557" s="43">
        <f t="shared" si="26"/>
        <v>0.2</v>
      </c>
    </row>
    <row r="558" spans="1:13">
      <c r="A558" s="44">
        <v>1310</v>
      </c>
      <c r="B558" s="44" t="s">
        <v>29</v>
      </c>
      <c r="C558" s="44" t="s">
        <v>21</v>
      </c>
      <c r="D558" s="45">
        <v>0.22</v>
      </c>
      <c r="E558" s="45">
        <v>50.8</v>
      </c>
      <c r="F558" s="45">
        <v>0</v>
      </c>
      <c r="G558" s="45">
        <v>1.2450000000000001</v>
      </c>
      <c r="H558" s="45">
        <v>0.21299999999999999</v>
      </c>
      <c r="I558" s="45">
        <v>0.39300000000000002</v>
      </c>
      <c r="J558" s="46">
        <v>27.494156752599999</v>
      </c>
      <c r="K558" s="43">
        <f t="shared" si="24"/>
        <v>45.742028589300617</v>
      </c>
      <c r="L558" s="43">
        <f t="shared" si="25"/>
        <v>155</v>
      </c>
      <c r="M558" s="43">
        <f t="shared" si="26"/>
        <v>32.6</v>
      </c>
    </row>
    <row r="559" spans="1:13">
      <c r="A559" s="44">
        <v>1310</v>
      </c>
      <c r="B559" s="44" t="s">
        <v>29</v>
      </c>
      <c r="C559" s="44" t="s">
        <v>19</v>
      </c>
      <c r="D559" s="45">
        <v>0.22</v>
      </c>
      <c r="E559" s="45">
        <v>50.8</v>
      </c>
      <c r="F559" s="45">
        <v>0</v>
      </c>
      <c r="G559" s="45">
        <v>1.2450000000000001</v>
      </c>
      <c r="H559" s="45">
        <v>0.21299999999999999</v>
      </c>
      <c r="I559" s="45">
        <v>0.39300000000000002</v>
      </c>
      <c r="J559" s="46">
        <v>3.4393470543211602</v>
      </c>
      <c r="K559" s="43">
        <f t="shared" si="24"/>
        <v>5.7220416942741146</v>
      </c>
      <c r="L559" s="43">
        <f t="shared" si="25"/>
        <v>19.399999999999999</v>
      </c>
      <c r="M559" s="43">
        <f t="shared" si="26"/>
        <v>4.0999999999999996</v>
      </c>
    </row>
    <row r="560" spans="1:13">
      <c r="A560" s="44">
        <v>1310</v>
      </c>
      <c r="B560" s="44" t="s">
        <v>29</v>
      </c>
      <c r="C560" s="44" t="s">
        <v>18</v>
      </c>
      <c r="D560" s="45">
        <v>0.22</v>
      </c>
      <c r="E560" s="45">
        <v>50.8</v>
      </c>
      <c r="F560" s="45">
        <v>0</v>
      </c>
      <c r="G560" s="45">
        <v>1.2450000000000001</v>
      </c>
      <c r="H560" s="45">
        <v>0.21299999999999999</v>
      </c>
      <c r="I560" s="45">
        <v>0.39300000000000002</v>
      </c>
      <c r="J560" s="46">
        <v>0.120985381492244</v>
      </c>
      <c r="K560" s="43">
        <f t="shared" si="24"/>
        <v>0.20128337918864636</v>
      </c>
      <c r="L560" s="43">
        <f t="shared" si="25"/>
        <v>0.7</v>
      </c>
      <c r="M560" s="43">
        <f t="shared" si="26"/>
        <v>0.1</v>
      </c>
    </row>
    <row r="561" spans="1:13">
      <c r="A561" s="44">
        <v>1310</v>
      </c>
      <c r="B561" s="44" t="s">
        <v>29</v>
      </c>
      <c r="D561" s="45">
        <v>0.22</v>
      </c>
      <c r="E561" s="45">
        <v>50.8</v>
      </c>
      <c r="F561" s="45">
        <v>0</v>
      </c>
      <c r="G561" s="45">
        <v>1.2450000000000001</v>
      </c>
      <c r="H561" s="45">
        <v>0.21299999999999999</v>
      </c>
      <c r="I561" s="45">
        <v>0.39300000000000002</v>
      </c>
      <c r="J561" s="46">
        <v>0.106298907431635</v>
      </c>
      <c r="K561" s="43">
        <f t="shared" si="24"/>
        <v>0.17684949229401117</v>
      </c>
      <c r="L561" s="43">
        <f t="shared" si="25"/>
        <v>0.6</v>
      </c>
      <c r="M561" s="43">
        <f t="shared" si="26"/>
        <v>0.1</v>
      </c>
    </row>
    <row r="562" spans="1:13">
      <c r="A562" s="44">
        <v>1310</v>
      </c>
      <c r="B562" s="44" t="s">
        <v>29</v>
      </c>
      <c r="C562" s="44" t="s">
        <v>21</v>
      </c>
      <c r="D562" s="45">
        <v>0.22</v>
      </c>
      <c r="E562" s="45">
        <v>50.8</v>
      </c>
      <c r="F562" s="45">
        <v>0</v>
      </c>
      <c r="G562" s="45">
        <v>1.2450000000000001</v>
      </c>
      <c r="H562" s="45">
        <v>0.21299999999999999</v>
      </c>
      <c r="I562" s="45">
        <v>0.39300000000000002</v>
      </c>
      <c r="J562" s="46">
        <v>3.3740142809198601</v>
      </c>
      <c r="K562" s="43">
        <f t="shared" si="24"/>
        <v>5.6133475591663711</v>
      </c>
      <c r="L562" s="43">
        <f t="shared" si="25"/>
        <v>19</v>
      </c>
      <c r="M562" s="43">
        <f t="shared" si="26"/>
        <v>4</v>
      </c>
    </row>
    <row r="563" spans="1:13">
      <c r="A563" s="44">
        <v>1310</v>
      </c>
      <c r="B563" s="44" t="s">
        <v>29</v>
      </c>
      <c r="C563" s="44" t="s">
        <v>19</v>
      </c>
      <c r="D563" s="45">
        <v>0.22</v>
      </c>
      <c r="E563" s="45">
        <v>50.8</v>
      </c>
      <c r="F563" s="45">
        <v>0</v>
      </c>
      <c r="G563" s="45">
        <v>1.2450000000000001</v>
      </c>
      <c r="H563" s="45">
        <v>0.21299999999999999</v>
      </c>
      <c r="I563" s="45">
        <v>0.39300000000000002</v>
      </c>
      <c r="J563" s="46">
        <v>0.51987370317019999</v>
      </c>
      <c r="K563" s="43">
        <f t="shared" si="24"/>
        <v>0.86491387996426183</v>
      </c>
      <c r="L563" s="43">
        <f t="shared" si="25"/>
        <v>2.9</v>
      </c>
      <c r="M563" s="43">
        <f t="shared" si="26"/>
        <v>0.6</v>
      </c>
    </row>
    <row r="564" spans="1:13">
      <c r="A564" s="44">
        <v>1310</v>
      </c>
      <c r="B564" s="44" t="s">
        <v>29</v>
      </c>
      <c r="D564" s="45">
        <v>0.22</v>
      </c>
      <c r="E564" s="45">
        <v>50.8</v>
      </c>
      <c r="F564" s="45">
        <v>0</v>
      </c>
      <c r="G564" s="45">
        <v>1.2450000000000001</v>
      </c>
      <c r="H564" s="45">
        <v>0.21299999999999999</v>
      </c>
      <c r="I564" s="45">
        <v>0.39300000000000002</v>
      </c>
      <c r="J564" s="46">
        <v>0.33731815829557299</v>
      </c>
      <c r="K564" s="43">
        <f t="shared" si="24"/>
        <v>0.56119621995634483</v>
      </c>
      <c r="L564" s="43">
        <f t="shared" si="25"/>
        <v>1.9</v>
      </c>
      <c r="M564" s="43">
        <f t="shared" si="26"/>
        <v>0.4</v>
      </c>
    </row>
    <row r="565" spans="1:13">
      <c r="A565" s="44">
        <v>1800</v>
      </c>
      <c r="B565" s="44" t="s">
        <v>29</v>
      </c>
      <c r="C565" s="44" t="s">
        <v>21</v>
      </c>
      <c r="D565" s="45">
        <v>0.22</v>
      </c>
      <c r="E565" s="45">
        <v>50.8</v>
      </c>
      <c r="F565" s="45">
        <v>0</v>
      </c>
      <c r="G565" s="45">
        <v>1.2450000000000001</v>
      </c>
      <c r="H565" s="45">
        <v>0.21299999999999999</v>
      </c>
      <c r="I565" s="45">
        <v>0.28899999999999998</v>
      </c>
      <c r="J565" s="46">
        <v>0.40750993399615898</v>
      </c>
      <c r="K565" s="43">
        <f t="shared" si="24"/>
        <v>0.49856123691536736</v>
      </c>
      <c r="L565" s="43">
        <f t="shared" si="25"/>
        <v>1.7</v>
      </c>
      <c r="M565" s="43">
        <f t="shared" si="26"/>
        <v>0.4</v>
      </c>
    </row>
    <row r="566" spans="1:13">
      <c r="A566" s="44">
        <v>1800</v>
      </c>
      <c r="B566" s="44" t="s">
        <v>29</v>
      </c>
      <c r="D566" s="45">
        <v>0.22</v>
      </c>
      <c r="E566" s="45">
        <v>50.8</v>
      </c>
      <c r="F566" s="45">
        <v>0</v>
      </c>
      <c r="G566" s="45">
        <v>1.2450000000000001</v>
      </c>
      <c r="H566" s="45">
        <v>0.21299999999999999</v>
      </c>
      <c r="I566" s="45">
        <v>0.28899999999999998</v>
      </c>
      <c r="J566" s="46">
        <v>0.39224063727352398</v>
      </c>
      <c r="K566" s="43">
        <f t="shared" si="24"/>
        <v>0.4798802703283383</v>
      </c>
      <c r="L566" s="43">
        <f t="shared" si="25"/>
        <v>1.6</v>
      </c>
      <c r="M566" s="43">
        <f t="shared" si="26"/>
        <v>0.4</v>
      </c>
    </row>
    <row r="567" spans="1:13">
      <c r="A567" s="44">
        <v>1800</v>
      </c>
      <c r="B567" s="44" t="s">
        <v>29</v>
      </c>
      <c r="C567" s="44" t="s">
        <v>21</v>
      </c>
      <c r="D567" s="45">
        <v>0.22</v>
      </c>
      <c r="E567" s="45">
        <v>50.8</v>
      </c>
      <c r="F567" s="45">
        <v>0</v>
      </c>
      <c r="G567" s="45">
        <v>1.2450000000000001</v>
      </c>
      <c r="H567" s="45">
        <v>0.21299999999999999</v>
      </c>
      <c r="I567" s="45">
        <v>0.28899999999999998</v>
      </c>
      <c r="J567" s="46">
        <v>7.50240439145509</v>
      </c>
      <c r="K567" s="43">
        <f t="shared" si="24"/>
        <v>9.1786916126525373</v>
      </c>
      <c r="L567" s="43">
        <f t="shared" si="25"/>
        <v>31.1</v>
      </c>
      <c r="M567" s="43">
        <f t="shared" si="26"/>
        <v>7</v>
      </c>
    </row>
    <row r="568" spans="1:13">
      <c r="A568" s="44">
        <v>1800</v>
      </c>
      <c r="B568" s="44" t="s">
        <v>29</v>
      </c>
      <c r="C568" s="44" t="s">
        <v>21</v>
      </c>
      <c r="D568" s="45">
        <v>0.22</v>
      </c>
      <c r="E568" s="45">
        <v>50.8</v>
      </c>
      <c r="F568" s="45">
        <v>0</v>
      </c>
      <c r="G568" s="45">
        <v>1.2450000000000001</v>
      </c>
      <c r="H568" s="45">
        <v>0.21299999999999999</v>
      </c>
      <c r="I568" s="45">
        <v>0.28899999999999998</v>
      </c>
      <c r="J568" s="46">
        <v>14.4785254989</v>
      </c>
      <c r="K568" s="43">
        <f t="shared" si="24"/>
        <v>17.713510712870889</v>
      </c>
      <c r="L568" s="43">
        <f t="shared" si="25"/>
        <v>60</v>
      </c>
      <c r="M568" s="43">
        <f t="shared" si="26"/>
        <v>13.5</v>
      </c>
    </row>
    <row r="569" spans="1:13">
      <c r="A569" s="44">
        <v>1800</v>
      </c>
      <c r="B569" s="44" t="s">
        <v>29</v>
      </c>
      <c r="C569" s="44" t="s">
        <v>18</v>
      </c>
      <c r="D569" s="45">
        <v>0.22</v>
      </c>
      <c r="E569" s="45">
        <v>50.8</v>
      </c>
      <c r="F569" s="45">
        <v>0</v>
      </c>
      <c r="G569" s="45">
        <v>1.2450000000000001</v>
      </c>
      <c r="H569" s="45">
        <v>0.21299999999999999</v>
      </c>
      <c r="I569" s="45">
        <v>0.28899999999999998</v>
      </c>
      <c r="J569" s="46">
        <v>2.7118588392444698</v>
      </c>
      <c r="K569" s="43">
        <f t="shared" si="24"/>
        <v>3.3177784992263253</v>
      </c>
      <c r="L569" s="43">
        <f t="shared" si="25"/>
        <v>11.2</v>
      </c>
      <c r="M569" s="43">
        <f t="shared" si="26"/>
        <v>2.5</v>
      </c>
    </row>
    <row r="570" spans="1:13">
      <c r="A570" s="44">
        <v>1800</v>
      </c>
      <c r="B570" s="44" t="s">
        <v>29</v>
      </c>
      <c r="C570" s="44" t="s">
        <v>18</v>
      </c>
      <c r="D570" s="45">
        <v>0.22</v>
      </c>
      <c r="E570" s="45">
        <v>50.8</v>
      </c>
      <c r="F570" s="45">
        <v>0</v>
      </c>
      <c r="G570" s="45">
        <v>1.2450000000000001</v>
      </c>
      <c r="H570" s="45">
        <v>0.21299999999999999</v>
      </c>
      <c r="I570" s="45">
        <v>0.28899999999999998</v>
      </c>
      <c r="J570" s="46">
        <v>0.68125838592098997</v>
      </c>
      <c r="K570" s="43">
        <f t="shared" si="24"/>
        <v>0.8334742179486031</v>
      </c>
      <c r="L570" s="43">
        <f t="shared" si="25"/>
        <v>2.8</v>
      </c>
      <c r="M570" s="43">
        <f t="shared" si="26"/>
        <v>0.6</v>
      </c>
    </row>
    <row r="571" spans="1:13">
      <c r="A571" s="44">
        <v>8310</v>
      </c>
      <c r="B571" s="44" t="s">
        <v>29</v>
      </c>
      <c r="D571" s="45">
        <v>0.22</v>
      </c>
      <c r="E571" s="45">
        <v>50.8</v>
      </c>
      <c r="F571" s="45">
        <v>0</v>
      </c>
      <c r="G571" s="45">
        <v>0.72099999999999997</v>
      </c>
      <c r="H571" s="45">
        <v>0.17</v>
      </c>
      <c r="I571" s="45">
        <v>0.43099999999999999</v>
      </c>
      <c r="J571" s="46">
        <v>6.1820626430722703</v>
      </c>
      <c r="K571" s="43">
        <f t="shared" si="24"/>
        <v>11.279585429794894</v>
      </c>
      <c r="L571" s="43">
        <f t="shared" si="25"/>
        <v>22.1</v>
      </c>
      <c r="M571" s="43">
        <f t="shared" si="26"/>
        <v>6.6</v>
      </c>
    </row>
    <row r="572" spans="1:13">
      <c r="A572" s="44">
        <v>8310</v>
      </c>
      <c r="B572" s="44" t="s">
        <v>29</v>
      </c>
      <c r="C572" s="44" t="s">
        <v>19</v>
      </c>
      <c r="D572" s="45">
        <v>0.22</v>
      </c>
      <c r="E572" s="45">
        <v>50.8</v>
      </c>
      <c r="F572" s="45">
        <v>0</v>
      </c>
      <c r="G572" s="45">
        <v>0.72099999999999997</v>
      </c>
      <c r="H572" s="45">
        <v>0.17</v>
      </c>
      <c r="I572" s="45">
        <v>0.43099999999999999</v>
      </c>
      <c r="J572" s="46">
        <v>3.10154619154611</v>
      </c>
      <c r="K572" s="43">
        <f t="shared" si="24"/>
        <v>5.6589777962219801</v>
      </c>
      <c r="L572" s="43">
        <f t="shared" si="25"/>
        <v>11.1</v>
      </c>
      <c r="M572" s="43">
        <f t="shared" si="26"/>
        <v>3.3</v>
      </c>
    </row>
    <row r="573" spans="1:13">
      <c r="A573" s="44">
        <v>8310</v>
      </c>
      <c r="B573" s="44" t="s">
        <v>29</v>
      </c>
      <c r="C573" s="44" t="s">
        <v>21</v>
      </c>
      <c r="D573" s="45">
        <v>0.22</v>
      </c>
      <c r="E573" s="45">
        <v>50.8</v>
      </c>
      <c r="F573" s="45">
        <v>0</v>
      </c>
      <c r="G573" s="45">
        <v>0.72099999999999997</v>
      </c>
      <c r="H573" s="45">
        <v>0.17</v>
      </c>
      <c r="I573" s="45">
        <v>0.43099999999999999</v>
      </c>
      <c r="J573" s="46">
        <v>1.4457780547230801</v>
      </c>
      <c r="K573" s="43">
        <f t="shared" si="24"/>
        <v>2.6379184460459077</v>
      </c>
      <c r="L573" s="43">
        <f t="shared" si="25"/>
        <v>5.2</v>
      </c>
      <c r="M573" s="43">
        <f t="shared" si="26"/>
        <v>1.5</v>
      </c>
    </row>
    <row r="574" spans="1:13">
      <c r="A574" s="44">
        <v>8310</v>
      </c>
      <c r="B574" s="44" t="s">
        <v>29</v>
      </c>
      <c r="C574" s="44" t="s">
        <v>21</v>
      </c>
      <c r="D574" s="45">
        <v>0.22</v>
      </c>
      <c r="E574" s="45">
        <v>50.8</v>
      </c>
      <c r="F574" s="45">
        <v>0</v>
      </c>
      <c r="G574" s="45">
        <v>0.72099999999999997</v>
      </c>
      <c r="H574" s="45">
        <v>0.17</v>
      </c>
      <c r="I574" s="45">
        <v>0.43099999999999999</v>
      </c>
      <c r="J574" s="46">
        <v>28.358624391100001</v>
      </c>
      <c r="K574" s="43">
        <f t="shared" si="24"/>
        <v>51.742200776521365</v>
      </c>
      <c r="L574" s="43">
        <f t="shared" si="25"/>
        <v>101.5</v>
      </c>
      <c r="M574" s="43">
        <f t="shared" si="26"/>
        <v>30.2</v>
      </c>
    </row>
    <row r="575" spans="1:13">
      <c r="A575" s="44">
        <v>8310</v>
      </c>
      <c r="B575" s="44" t="s">
        <v>29</v>
      </c>
      <c r="C575" s="44" t="s">
        <v>19</v>
      </c>
      <c r="D575" s="45">
        <v>0.22</v>
      </c>
      <c r="E575" s="45">
        <v>50.8</v>
      </c>
      <c r="F575" s="45">
        <v>0</v>
      </c>
      <c r="G575" s="45">
        <v>0.72099999999999997</v>
      </c>
      <c r="H575" s="45">
        <v>0.17</v>
      </c>
      <c r="I575" s="45">
        <v>0.43099999999999999</v>
      </c>
      <c r="J575" s="46">
        <v>3.60867587427028</v>
      </c>
      <c r="K575" s="43">
        <f t="shared" si="24"/>
        <v>6.5842697109977442</v>
      </c>
      <c r="L575" s="43">
        <f t="shared" si="25"/>
        <v>12.9</v>
      </c>
      <c r="M575" s="43">
        <f t="shared" si="26"/>
        <v>3.8</v>
      </c>
    </row>
    <row r="576" spans="1:13">
      <c r="A576" s="44">
        <v>8310</v>
      </c>
      <c r="B576" s="44" t="s">
        <v>29</v>
      </c>
      <c r="D576" s="45">
        <v>0.22</v>
      </c>
      <c r="E576" s="45">
        <v>50.8</v>
      </c>
      <c r="F576" s="45">
        <v>0</v>
      </c>
      <c r="G576" s="45">
        <v>0.72099999999999997</v>
      </c>
      <c r="H576" s="45">
        <v>0.17</v>
      </c>
      <c r="I576" s="45">
        <v>0.43099999999999999</v>
      </c>
      <c r="J576" s="46">
        <v>2.4181319304516599E-2</v>
      </c>
      <c r="K576" s="43">
        <f t="shared" si="24"/>
        <v>4.4120429159044176E-2</v>
      </c>
      <c r="L576" s="43">
        <f t="shared" si="25"/>
        <v>0.1</v>
      </c>
      <c r="M576" s="43">
        <f t="shared" si="26"/>
        <v>0</v>
      </c>
    </row>
    <row r="577" spans="1:13">
      <c r="A577" s="44">
        <v>8310</v>
      </c>
      <c r="B577" s="44" t="s">
        <v>29</v>
      </c>
      <c r="C577" s="44" t="s">
        <v>21</v>
      </c>
      <c r="D577" s="45">
        <v>0.22</v>
      </c>
      <c r="E577" s="45">
        <v>50.8</v>
      </c>
      <c r="F577" s="45">
        <v>0</v>
      </c>
      <c r="G577" s="45">
        <v>0.72099999999999997</v>
      </c>
      <c r="H577" s="45">
        <v>0.17</v>
      </c>
      <c r="I577" s="45">
        <v>0.43099999999999999</v>
      </c>
      <c r="J577" s="46">
        <v>1.1198378113134899</v>
      </c>
      <c r="K577" s="43">
        <f t="shared" si="24"/>
        <v>2.0432187425955499</v>
      </c>
      <c r="L577" s="43">
        <f t="shared" si="25"/>
        <v>4</v>
      </c>
      <c r="M577" s="43">
        <f t="shared" si="26"/>
        <v>1.2</v>
      </c>
    </row>
    <row r="578" spans="1:13">
      <c r="A578" s="44">
        <v>8310</v>
      </c>
      <c r="B578" s="44" t="s">
        <v>29</v>
      </c>
      <c r="C578" s="44" t="s">
        <v>19</v>
      </c>
      <c r="D578" s="45">
        <v>0.22</v>
      </c>
      <c r="E578" s="45">
        <v>50.8</v>
      </c>
      <c r="F578" s="45">
        <v>0</v>
      </c>
      <c r="G578" s="45">
        <v>0.72099999999999997</v>
      </c>
      <c r="H578" s="45">
        <v>0.17</v>
      </c>
      <c r="I578" s="45">
        <v>0.43099999999999999</v>
      </c>
      <c r="J578" s="46">
        <v>0.38684044341631302</v>
      </c>
      <c r="K578" s="43">
        <f t="shared" si="24"/>
        <v>0.70581617837595756</v>
      </c>
      <c r="L578" s="43">
        <f t="shared" si="25"/>
        <v>1.4</v>
      </c>
      <c r="M578" s="43">
        <f t="shared" si="26"/>
        <v>0.4</v>
      </c>
    </row>
    <row r="579" spans="1:13">
      <c r="A579" s="44">
        <v>1210</v>
      </c>
      <c r="B579" s="44" t="s">
        <v>29</v>
      </c>
      <c r="C579" s="44" t="s">
        <v>18</v>
      </c>
      <c r="D579" s="45">
        <v>0.22</v>
      </c>
      <c r="E579" s="45">
        <v>50.8</v>
      </c>
      <c r="F579" s="45">
        <v>0</v>
      </c>
      <c r="G579" s="45">
        <v>1.2450000000000001</v>
      </c>
      <c r="H579" s="45">
        <v>0.21299999999999999</v>
      </c>
      <c r="I579" s="45">
        <v>0.28799999999999998</v>
      </c>
      <c r="J579" s="46">
        <v>1.94000339246953E-2</v>
      </c>
      <c r="K579" s="43">
        <f t="shared" ref="K579:K642" si="27">(E579*I579*J579/12)+(F579*J579)</f>
        <v>2.3652521360988509E-2</v>
      </c>
      <c r="L579" s="43">
        <f t="shared" ref="L579:L642" si="28">ROUND(2.721*G579*K579,1)</f>
        <v>0.1</v>
      </c>
      <c r="M579" s="43">
        <f t="shared" ref="M579:M642" si="29">ROUND((2.721*H579*K579)+(D579*J579),1)</f>
        <v>0</v>
      </c>
    </row>
    <row r="580" spans="1:13">
      <c r="A580" s="44">
        <v>1210</v>
      </c>
      <c r="B580" s="44" t="s">
        <v>29</v>
      </c>
      <c r="C580" s="44" t="s">
        <v>18</v>
      </c>
      <c r="D580" s="45">
        <v>0.22</v>
      </c>
      <c r="E580" s="45">
        <v>50.8</v>
      </c>
      <c r="F580" s="45">
        <v>0</v>
      </c>
      <c r="G580" s="45">
        <v>1.2450000000000001</v>
      </c>
      <c r="H580" s="45">
        <v>0.21299999999999999</v>
      </c>
      <c r="I580" s="45">
        <v>0.28799999999999998</v>
      </c>
      <c r="J580" s="46">
        <v>3.9471733977121999</v>
      </c>
      <c r="K580" s="43">
        <f t="shared" si="27"/>
        <v>4.8123938064907135</v>
      </c>
      <c r="L580" s="43">
        <f t="shared" si="28"/>
        <v>16.3</v>
      </c>
      <c r="M580" s="43">
        <f t="shared" si="29"/>
        <v>3.7</v>
      </c>
    </row>
    <row r="581" spans="1:13">
      <c r="A581" s="44">
        <v>1210</v>
      </c>
      <c r="B581" s="44" t="s">
        <v>29</v>
      </c>
      <c r="C581" s="44" t="s">
        <v>18</v>
      </c>
      <c r="D581" s="45">
        <v>0.22</v>
      </c>
      <c r="E581" s="45">
        <v>50.8</v>
      </c>
      <c r="F581" s="45">
        <v>0</v>
      </c>
      <c r="G581" s="45">
        <v>1.2450000000000001</v>
      </c>
      <c r="H581" s="45">
        <v>0.21299999999999999</v>
      </c>
      <c r="I581" s="45">
        <v>0.28799999999999998</v>
      </c>
      <c r="J581" s="46">
        <v>4.2664826865880103</v>
      </c>
      <c r="K581" s="43">
        <f t="shared" si="27"/>
        <v>5.2016956914881014</v>
      </c>
      <c r="L581" s="43">
        <f t="shared" si="28"/>
        <v>17.600000000000001</v>
      </c>
      <c r="M581" s="43">
        <f t="shared" si="29"/>
        <v>4</v>
      </c>
    </row>
    <row r="582" spans="1:13">
      <c r="A582" s="44">
        <v>1210</v>
      </c>
      <c r="B582" s="44" t="s">
        <v>29</v>
      </c>
      <c r="C582" s="44" t="s">
        <v>18</v>
      </c>
      <c r="D582" s="45">
        <v>0.22</v>
      </c>
      <c r="E582" s="45">
        <v>50.8</v>
      </c>
      <c r="F582" s="45">
        <v>0</v>
      </c>
      <c r="G582" s="45">
        <v>1.2450000000000001</v>
      </c>
      <c r="H582" s="45">
        <v>0.21299999999999999</v>
      </c>
      <c r="I582" s="45">
        <v>0.28799999999999998</v>
      </c>
      <c r="J582" s="46">
        <v>3.5788973724822299</v>
      </c>
      <c r="K582" s="43">
        <f t="shared" si="27"/>
        <v>4.363391676530334</v>
      </c>
      <c r="L582" s="43">
        <f t="shared" si="28"/>
        <v>14.8</v>
      </c>
      <c r="M582" s="43">
        <f t="shared" si="29"/>
        <v>3.3</v>
      </c>
    </row>
    <row r="583" spans="1:13">
      <c r="A583" s="44">
        <v>1210</v>
      </c>
      <c r="B583" s="44" t="s">
        <v>29</v>
      </c>
      <c r="D583" s="45">
        <v>0.22</v>
      </c>
      <c r="E583" s="45">
        <v>50.8</v>
      </c>
      <c r="F583" s="45">
        <v>0</v>
      </c>
      <c r="G583" s="45">
        <v>1.2450000000000001</v>
      </c>
      <c r="H583" s="45">
        <v>0.21299999999999999</v>
      </c>
      <c r="I583" s="45">
        <v>0.28799999999999998</v>
      </c>
      <c r="J583" s="46">
        <v>1.5910757385863301E-2</v>
      </c>
      <c r="K583" s="43">
        <f t="shared" si="27"/>
        <v>1.9398395404844535E-2</v>
      </c>
      <c r="L583" s="43">
        <f t="shared" si="28"/>
        <v>0.1</v>
      </c>
      <c r="M583" s="43">
        <f t="shared" si="29"/>
        <v>0</v>
      </c>
    </row>
    <row r="584" spans="1:13">
      <c r="A584" s="44">
        <v>1210</v>
      </c>
      <c r="B584" s="44" t="s">
        <v>29</v>
      </c>
      <c r="D584" s="45">
        <v>0.22</v>
      </c>
      <c r="E584" s="45">
        <v>50.8</v>
      </c>
      <c r="F584" s="45">
        <v>0</v>
      </c>
      <c r="G584" s="45">
        <v>1.2450000000000001</v>
      </c>
      <c r="H584" s="45">
        <v>0.21299999999999999</v>
      </c>
      <c r="I584" s="45">
        <v>0.28799999999999998</v>
      </c>
      <c r="J584" s="46">
        <v>0.32771366174444599</v>
      </c>
      <c r="K584" s="43">
        <f t="shared" si="27"/>
        <v>0.3995484963988285</v>
      </c>
      <c r="L584" s="43">
        <f t="shared" si="28"/>
        <v>1.4</v>
      </c>
      <c r="M584" s="43">
        <f t="shared" si="29"/>
        <v>0.3</v>
      </c>
    </row>
    <row r="585" spans="1:13">
      <c r="A585" s="44">
        <v>1210</v>
      </c>
      <c r="B585" s="44" t="s">
        <v>29</v>
      </c>
      <c r="C585" s="44" t="s">
        <v>19</v>
      </c>
      <c r="D585" s="45">
        <v>0.22</v>
      </c>
      <c r="E585" s="45">
        <v>50.8</v>
      </c>
      <c r="F585" s="45">
        <v>0</v>
      </c>
      <c r="G585" s="45">
        <v>1.2450000000000001</v>
      </c>
      <c r="H585" s="45">
        <v>0.21299999999999999</v>
      </c>
      <c r="I585" s="45">
        <v>0.28799999999999998</v>
      </c>
      <c r="J585" s="46">
        <v>18.1808625671</v>
      </c>
      <c r="K585" s="43">
        <f t="shared" si="27"/>
        <v>22.16610764180832</v>
      </c>
      <c r="L585" s="43">
        <f t="shared" si="28"/>
        <v>75.099999999999994</v>
      </c>
      <c r="M585" s="43">
        <f t="shared" si="29"/>
        <v>16.8</v>
      </c>
    </row>
    <row r="586" spans="1:13">
      <c r="A586" s="44">
        <v>1210</v>
      </c>
      <c r="B586" s="44" t="s">
        <v>29</v>
      </c>
      <c r="D586" s="45">
        <v>0.22</v>
      </c>
      <c r="E586" s="45">
        <v>50.8</v>
      </c>
      <c r="F586" s="45">
        <v>0</v>
      </c>
      <c r="G586" s="45">
        <v>1.2450000000000001</v>
      </c>
      <c r="H586" s="45">
        <v>0.21299999999999999</v>
      </c>
      <c r="I586" s="45">
        <v>0.28799999999999998</v>
      </c>
      <c r="J586" s="46">
        <v>0.203178375929777</v>
      </c>
      <c r="K586" s="43">
        <f t="shared" si="27"/>
        <v>0.24771507593358408</v>
      </c>
      <c r="L586" s="43">
        <f t="shared" si="28"/>
        <v>0.8</v>
      </c>
      <c r="M586" s="43">
        <f t="shared" si="29"/>
        <v>0.2</v>
      </c>
    </row>
    <row r="587" spans="1:13">
      <c r="A587" s="44">
        <v>1320</v>
      </c>
      <c r="B587" s="44" t="s">
        <v>29</v>
      </c>
      <c r="C587" s="44" t="s">
        <v>21</v>
      </c>
      <c r="D587" s="45">
        <v>0.22</v>
      </c>
      <c r="E587" s="45">
        <v>50.8</v>
      </c>
      <c r="F587" s="45">
        <v>0</v>
      </c>
      <c r="G587" s="45">
        <v>1.395</v>
      </c>
      <c r="H587" s="45">
        <v>0.33900000000000002</v>
      </c>
      <c r="I587" s="45">
        <v>0.39300000000000002</v>
      </c>
      <c r="J587" s="46">
        <v>12.043005018300001</v>
      </c>
      <c r="K587" s="43">
        <f t="shared" si="27"/>
        <v>20.035947448945713</v>
      </c>
      <c r="L587" s="43">
        <f t="shared" si="28"/>
        <v>76.099999999999994</v>
      </c>
      <c r="M587" s="43">
        <f t="shared" si="29"/>
        <v>21.1</v>
      </c>
    </row>
    <row r="588" spans="1:13">
      <c r="A588" s="44">
        <v>1320</v>
      </c>
      <c r="B588" s="44" t="s">
        <v>29</v>
      </c>
      <c r="C588" s="44" t="s">
        <v>18</v>
      </c>
      <c r="D588" s="45">
        <v>0.22</v>
      </c>
      <c r="E588" s="45">
        <v>50.8</v>
      </c>
      <c r="F588" s="45">
        <v>0</v>
      </c>
      <c r="G588" s="45">
        <v>1.395</v>
      </c>
      <c r="H588" s="45">
        <v>0.33900000000000002</v>
      </c>
      <c r="I588" s="45">
        <v>0.39300000000000002</v>
      </c>
      <c r="J588" s="46">
        <v>19.3497650232</v>
      </c>
      <c r="K588" s="43">
        <f t="shared" si="27"/>
        <v>32.192204069097841</v>
      </c>
      <c r="L588" s="43">
        <f t="shared" si="28"/>
        <v>122.2</v>
      </c>
      <c r="M588" s="43">
        <f t="shared" si="29"/>
        <v>34</v>
      </c>
    </row>
    <row r="589" spans="1:13">
      <c r="A589" s="44">
        <v>1320</v>
      </c>
      <c r="B589" s="44" t="s">
        <v>29</v>
      </c>
      <c r="C589" s="44" t="s">
        <v>18</v>
      </c>
      <c r="D589" s="45">
        <v>0.22</v>
      </c>
      <c r="E589" s="45">
        <v>50.8</v>
      </c>
      <c r="F589" s="45">
        <v>0</v>
      </c>
      <c r="G589" s="45">
        <v>1.395</v>
      </c>
      <c r="H589" s="45">
        <v>0.33900000000000002</v>
      </c>
      <c r="I589" s="45">
        <v>0.39300000000000002</v>
      </c>
      <c r="J589" s="46">
        <v>0.58043644704103703</v>
      </c>
      <c r="K589" s="43">
        <f t="shared" si="27"/>
        <v>0.96567211694217336</v>
      </c>
      <c r="L589" s="43">
        <f t="shared" si="28"/>
        <v>3.7</v>
      </c>
      <c r="M589" s="43">
        <f t="shared" si="29"/>
        <v>1</v>
      </c>
    </row>
    <row r="590" spans="1:13">
      <c r="A590" s="44">
        <v>1320</v>
      </c>
      <c r="B590" s="44" t="s">
        <v>29</v>
      </c>
      <c r="C590" s="44" t="s">
        <v>19</v>
      </c>
      <c r="D590" s="45">
        <v>0.22</v>
      </c>
      <c r="E590" s="45">
        <v>50.8</v>
      </c>
      <c r="F590" s="45">
        <v>0</v>
      </c>
      <c r="G590" s="45">
        <v>1.395</v>
      </c>
      <c r="H590" s="45">
        <v>0.33900000000000002</v>
      </c>
      <c r="I590" s="45">
        <v>0.39300000000000002</v>
      </c>
      <c r="J590" s="46">
        <v>1.81296055455927</v>
      </c>
      <c r="K590" s="43">
        <f t="shared" si="27"/>
        <v>3.0162224746202573</v>
      </c>
      <c r="L590" s="43">
        <f t="shared" si="28"/>
        <v>11.4</v>
      </c>
      <c r="M590" s="43">
        <f t="shared" si="29"/>
        <v>3.2</v>
      </c>
    </row>
    <row r="591" spans="1:13">
      <c r="A591" s="44">
        <v>1320</v>
      </c>
      <c r="B591" s="44" t="s">
        <v>29</v>
      </c>
      <c r="C591" s="44" t="s">
        <v>21</v>
      </c>
      <c r="D591" s="45">
        <v>0.22</v>
      </c>
      <c r="E591" s="45">
        <v>50.8</v>
      </c>
      <c r="F591" s="45">
        <v>0</v>
      </c>
      <c r="G591" s="45">
        <v>1.395</v>
      </c>
      <c r="H591" s="45">
        <v>0.33900000000000002</v>
      </c>
      <c r="I591" s="45">
        <v>0.39300000000000002</v>
      </c>
      <c r="J591" s="46">
        <v>4.3448352627019604</v>
      </c>
      <c r="K591" s="43">
        <f t="shared" si="27"/>
        <v>7.2285024265572524</v>
      </c>
      <c r="L591" s="43">
        <f t="shared" si="28"/>
        <v>27.4</v>
      </c>
      <c r="M591" s="43">
        <f t="shared" si="29"/>
        <v>7.6</v>
      </c>
    </row>
    <row r="592" spans="1:13">
      <c r="A592" s="44">
        <v>1320</v>
      </c>
      <c r="B592" s="44" t="s">
        <v>29</v>
      </c>
      <c r="C592" s="44" t="s">
        <v>21</v>
      </c>
      <c r="D592" s="45">
        <v>0.22</v>
      </c>
      <c r="E592" s="45">
        <v>50.8</v>
      </c>
      <c r="F592" s="45">
        <v>0</v>
      </c>
      <c r="G592" s="45">
        <v>1.395</v>
      </c>
      <c r="H592" s="45">
        <v>0.33900000000000002</v>
      </c>
      <c r="I592" s="45">
        <v>0.39300000000000002</v>
      </c>
      <c r="J592" s="46">
        <v>10.8002969916</v>
      </c>
      <c r="K592" s="43">
        <f t="shared" si="27"/>
        <v>17.96845410492492</v>
      </c>
      <c r="L592" s="43">
        <f t="shared" si="28"/>
        <v>68.2</v>
      </c>
      <c r="M592" s="43">
        <f t="shared" si="29"/>
        <v>19</v>
      </c>
    </row>
    <row r="593" spans="1:13">
      <c r="A593" s="44">
        <v>1400</v>
      </c>
      <c r="B593" s="44" t="s">
        <v>29</v>
      </c>
      <c r="C593" s="44" t="s">
        <v>21</v>
      </c>
      <c r="D593" s="45">
        <v>0.22</v>
      </c>
      <c r="E593" s="45">
        <v>50.8</v>
      </c>
      <c r="F593" s="45">
        <v>0</v>
      </c>
      <c r="G593" s="45">
        <v>0.70899999999999996</v>
      </c>
      <c r="H593" s="45">
        <v>0.11700000000000001</v>
      </c>
      <c r="I593" s="45">
        <v>0.43099999999999999</v>
      </c>
      <c r="J593" s="46">
        <v>5.1242449734669397E-2</v>
      </c>
      <c r="K593" s="43">
        <f t="shared" si="27"/>
        <v>9.3495265704219954E-2</v>
      </c>
      <c r="L593" s="43">
        <f t="shared" si="28"/>
        <v>0.2</v>
      </c>
      <c r="M593" s="43">
        <f t="shared" si="29"/>
        <v>0</v>
      </c>
    </row>
    <row r="594" spans="1:13">
      <c r="A594" s="44">
        <v>1400</v>
      </c>
      <c r="B594" s="44" t="s">
        <v>29</v>
      </c>
      <c r="C594" s="44" t="s">
        <v>21</v>
      </c>
      <c r="D594" s="45">
        <v>0.22</v>
      </c>
      <c r="E594" s="45">
        <v>50.8</v>
      </c>
      <c r="F594" s="45">
        <v>0</v>
      </c>
      <c r="G594" s="45">
        <v>0.70899999999999996</v>
      </c>
      <c r="H594" s="45">
        <v>0.11700000000000001</v>
      </c>
      <c r="I594" s="45">
        <v>0.43099999999999999</v>
      </c>
      <c r="J594" s="46">
        <v>1.5402127711123601</v>
      </c>
      <c r="K594" s="43">
        <f t="shared" si="27"/>
        <v>2.8102208817459089</v>
      </c>
      <c r="L594" s="43">
        <f t="shared" si="28"/>
        <v>5.4</v>
      </c>
      <c r="M594" s="43">
        <f t="shared" si="29"/>
        <v>1.2</v>
      </c>
    </row>
    <row r="595" spans="1:13">
      <c r="A595" s="44">
        <v>1400</v>
      </c>
      <c r="B595" s="44" t="s">
        <v>29</v>
      </c>
      <c r="C595" s="44" t="s">
        <v>18</v>
      </c>
      <c r="D595" s="45">
        <v>0.22</v>
      </c>
      <c r="E595" s="45">
        <v>50.8</v>
      </c>
      <c r="F595" s="45">
        <v>0</v>
      </c>
      <c r="G595" s="45">
        <v>0.70899999999999996</v>
      </c>
      <c r="H595" s="45">
        <v>0.11700000000000001</v>
      </c>
      <c r="I595" s="45">
        <v>0.43099999999999999</v>
      </c>
      <c r="J595" s="46">
        <v>1.56024453925325</v>
      </c>
      <c r="K595" s="43">
        <f t="shared" si="27"/>
        <v>2.8467701781701713</v>
      </c>
      <c r="L595" s="43">
        <f t="shared" si="28"/>
        <v>5.5</v>
      </c>
      <c r="M595" s="43">
        <f t="shared" si="29"/>
        <v>1.2</v>
      </c>
    </row>
    <row r="596" spans="1:13">
      <c r="A596" s="44">
        <v>1400</v>
      </c>
      <c r="B596" s="44" t="s">
        <v>29</v>
      </c>
      <c r="D596" s="45">
        <v>0.22</v>
      </c>
      <c r="E596" s="45">
        <v>50.8</v>
      </c>
      <c r="F596" s="45">
        <v>0</v>
      </c>
      <c r="G596" s="45">
        <v>0.70899999999999996</v>
      </c>
      <c r="H596" s="45">
        <v>0.11700000000000001</v>
      </c>
      <c r="I596" s="45">
        <v>0.43099999999999999</v>
      </c>
      <c r="J596" s="46">
        <v>7.3424916523360403E-2</v>
      </c>
      <c r="K596" s="43">
        <f t="shared" si="27"/>
        <v>0.13396865519130594</v>
      </c>
      <c r="L596" s="43">
        <f t="shared" si="28"/>
        <v>0.3</v>
      </c>
      <c r="M596" s="43">
        <f t="shared" si="29"/>
        <v>0.1</v>
      </c>
    </row>
    <row r="597" spans="1:13">
      <c r="A597" s="44">
        <v>8100</v>
      </c>
      <c r="B597" s="44" t="s">
        <v>29</v>
      </c>
      <c r="C597" s="44" t="s">
        <v>21</v>
      </c>
      <c r="D597" s="45">
        <v>0.22</v>
      </c>
      <c r="E597" s="45">
        <v>50.8</v>
      </c>
      <c r="F597" s="45">
        <v>0</v>
      </c>
      <c r="G597" s="45">
        <v>0.98599999999999999</v>
      </c>
      <c r="H597" s="45">
        <v>0.14299999999999999</v>
      </c>
      <c r="I597" s="45">
        <v>0.44600000000000001</v>
      </c>
      <c r="J597" s="46">
        <v>2.97781759039803</v>
      </c>
      <c r="K597" s="43">
        <f t="shared" si="27"/>
        <v>5.6223181318441737</v>
      </c>
      <c r="L597" s="43">
        <f t="shared" si="28"/>
        <v>15.1</v>
      </c>
      <c r="M597" s="43">
        <f t="shared" si="29"/>
        <v>2.8</v>
      </c>
    </row>
    <row r="598" spans="1:13">
      <c r="A598" s="44">
        <v>8100</v>
      </c>
      <c r="B598" s="44" t="s">
        <v>29</v>
      </c>
      <c r="C598" s="44" t="s">
        <v>21</v>
      </c>
      <c r="D598" s="45">
        <v>0.22</v>
      </c>
      <c r="E598" s="45">
        <v>50.8</v>
      </c>
      <c r="F598" s="45">
        <v>0</v>
      </c>
      <c r="G598" s="45">
        <v>0.98599999999999999</v>
      </c>
      <c r="H598" s="45">
        <v>0.14299999999999999</v>
      </c>
      <c r="I598" s="45">
        <v>0.44600000000000001</v>
      </c>
      <c r="J598" s="46">
        <v>1.65030705352851</v>
      </c>
      <c r="K598" s="43">
        <f t="shared" si="27"/>
        <v>3.1158897375320627</v>
      </c>
      <c r="L598" s="43">
        <f t="shared" si="28"/>
        <v>8.4</v>
      </c>
      <c r="M598" s="43">
        <f t="shared" si="29"/>
        <v>1.6</v>
      </c>
    </row>
    <row r="599" spans="1:13">
      <c r="A599" s="44">
        <v>8100</v>
      </c>
      <c r="B599" s="44" t="s">
        <v>29</v>
      </c>
      <c r="C599" s="44" t="s">
        <v>21</v>
      </c>
      <c r="D599" s="45">
        <v>0.22</v>
      </c>
      <c r="E599" s="45">
        <v>50.8</v>
      </c>
      <c r="F599" s="45">
        <v>0</v>
      </c>
      <c r="G599" s="45">
        <v>0.98599999999999999</v>
      </c>
      <c r="H599" s="45">
        <v>0.14299999999999999</v>
      </c>
      <c r="I599" s="45">
        <v>0.44600000000000001</v>
      </c>
      <c r="J599" s="46">
        <v>9.6054001921101403E-2</v>
      </c>
      <c r="K599" s="43">
        <f t="shared" si="27"/>
        <v>0.18135635922716753</v>
      </c>
      <c r="L599" s="43">
        <f t="shared" si="28"/>
        <v>0.5</v>
      </c>
      <c r="M599" s="43">
        <f t="shared" si="29"/>
        <v>0.1</v>
      </c>
    </row>
    <row r="600" spans="1:13">
      <c r="A600" s="44">
        <v>8100</v>
      </c>
      <c r="B600" s="44" t="s">
        <v>29</v>
      </c>
      <c r="C600" s="44" t="s">
        <v>21</v>
      </c>
      <c r="D600" s="45">
        <v>0.22</v>
      </c>
      <c r="E600" s="45">
        <v>50.8</v>
      </c>
      <c r="F600" s="45">
        <v>0</v>
      </c>
      <c r="G600" s="45">
        <v>0.98599999999999999</v>
      </c>
      <c r="H600" s="45">
        <v>0.14299999999999999</v>
      </c>
      <c r="I600" s="45">
        <v>0.44600000000000001</v>
      </c>
      <c r="J600" s="46">
        <v>1.1505398770924</v>
      </c>
      <c r="K600" s="43">
        <f t="shared" si="27"/>
        <v>2.1722959906089243</v>
      </c>
      <c r="L600" s="43">
        <f t="shared" si="28"/>
        <v>5.8</v>
      </c>
      <c r="M600" s="43">
        <f t="shared" si="29"/>
        <v>1.1000000000000001</v>
      </c>
    </row>
    <row r="601" spans="1:13">
      <c r="A601" s="44">
        <v>8100</v>
      </c>
      <c r="B601" s="44" t="s">
        <v>29</v>
      </c>
      <c r="C601" s="44" t="s">
        <v>18</v>
      </c>
      <c r="D601" s="45">
        <v>0.22</v>
      </c>
      <c r="E601" s="45">
        <v>50.8</v>
      </c>
      <c r="F601" s="45">
        <v>0</v>
      </c>
      <c r="G601" s="45">
        <v>0.98599999999999999</v>
      </c>
      <c r="H601" s="45">
        <v>0.14299999999999999</v>
      </c>
      <c r="I601" s="45">
        <v>0.44600000000000001</v>
      </c>
      <c r="J601" s="46">
        <v>7.5012511706682101</v>
      </c>
      <c r="K601" s="43">
        <f t="shared" si="27"/>
        <v>14.16286229363296</v>
      </c>
      <c r="L601" s="43">
        <f t="shared" si="28"/>
        <v>38</v>
      </c>
      <c r="M601" s="43">
        <f t="shared" si="29"/>
        <v>7.2</v>
      </c>
    </row>
    <row r="602" spans="1:13">
      <c r="A602" s="44">
        <v>1110</v>
      </c>
      <c r="B602" s="44" t="s">
        <v>29</v>
      </c>
      <c r="C602" s="44" t="s">
        <v>21</v>
      </c>
      <c r="D602" s="45">
        <v>0.22</v>
      </c>
      <c r="E602" s="45">
        <v>50.8</v>
      </c>
      <c r="F602" s="45">
        <v>0</v>
      </c>
      <c r="G602" s="45">
        <v>0.96799999999999997</v>
      </c>
      <c r="H602" s="45">
        <v>0.125</v>
      </c>
      <c r="I602" s="45">
        <v>0.28799999999999998</v>
      </c>
      <c r="J602" s="46">
        <v>4.6342484081062001E-2</v>
      </c>
      <c r="K602" s="43">
        <f t="shared" si="27"/>
        <v>5.6500756591630785E-2</v>
      </c>
      <c r="L602" s="43">
        <f t="shared" si="28"/>
        <v>0.1</v>
      </c>
      <c r="M602" s="43">
        <f t="shared" si="29"/>
        <v>0</v>
      </c>
    </row>
    <row r="603" spans="1:13">
      <c r="A603" s="44">
        <v>1411</v>
      </c>
      <c r="B603" s="44" t="s">
        <v>29</v>
      </c>
      <c r="C603" s="44" t="s">
        <v>21</v>
      </c>
      <c r="D603" s="45">
        <v>0.22</v>
      </c>
      <c r="E603" s="45">
        <v>50.8</v>
      </c>
      <c r="F603" s="45">
        <v>0</v>
      </c>
      <c r="G603" s="45">
        <v>1.4430000000000001</v>
      </c>
      <c r="H603" s="45">
        <v>0.22500000000000001</v>
      </c>
      <c r="I603" s="45">
        <v>0.43099999999999999</v>
      </c>
      <c r="J603" s="46">
        <v>8.0265240507315898</v>
      </c>
      <c r="K603" s="43">
        <f t="shared" si="27"/>
        <v>14.644928232163167</v>
      </c>
      <c r="L603" s="43">
        <f t="shared" si="28"/>
        <v>57.5</v>
      </c>
      <c r="M603" s="43">
        <f t="shared" si="29"/>
        <v>10.7</v>
      </c>
    </row>
    <row r="604" spans="1:13">
      <c r="A604" s="44">
        <v>1411</v>
      </c>
      <c r="B604" s="44" t="s">
        <v>29</v>
      </c>
      <c r="C604" s="44" t="s">
        <v>19</v>
      </c>
      <c r="D604" s="45">
        <v>0.22</v>
      </c>
      <c r="E604" s="45">
        <v>50.8</v>
      </c>
      <c r="F604" s="45">
        <v>0</v>
      </c>
      <c r="G604" s="45">
        <v>1.4430000000000001</v>
      </c>
      <c r="H604" s="45">
        <v>0.22500000000000001</v>
      </c>
      <c r="I604" s="45">
        <v>0.43099999999999999</v>
      </c>
      <c r="J604" s="46">
        <v>3.78542812276075</v>
      </c>
      <c r="K604" s="43">
        <f t="shared" si="27"/>
        <v>6.906765971851839</v>
      </c>
      <c r="L604" s="43">
        <f t="shared" si="28"/>
        <v>27.1</v>
      </c>
      <c r="M604" s="43">
        <f t="shared" si="29"/>
        <v>5.0999999999999996</v>
      </c>
    </row>
    <row r="605" spans="1:13">
      <c r="A605" s="44">
        <v>1210</v>
      </c>
      <c r="B605" s="44" t="s">
        <v>29</v>
      </c>
      <c r="C605" s="44" t="s">
        <v>21</v>
      </c>
      <c r="D605" s="45">
        <v>0.22</v>
      </c>
      <c r="E605" s="45">
        <v>50.8</v>
      </c>
      <c r="F605" s="45">
        <v>0</v>
      </c>
      <c r="G605" s="45">
        <v>1.2450000000000001</v>
      </c>
      <c r="H605" s="45">
        <v>0.21299999999999999</v>
      </c>
      <c r="I605" s="45">
        <v>0.28799999999999998</v>
      </c>
      <c r="J605" s="46">
        <v>13.3632380919</v>
      </c>
      <c r="K605" s="43">
        <f t="shared" si="27"/>
        <v>16.292459881644479</v>
      </c>
      <c r="L605" s="43">
        <f t="shared" si="28"/>
        <v>55.2</v>
      </c>
      <c r="M605" s="43">
        <f t="shared" si="29"/>
        <v>12.4</v>
      </c>
    </row>
    <row r="606" spans="1:13">
      <c r="A606" s="44">
        <v>1210</v>
      </c>
      <c r="B606" s="44" t="s">
        <v>29</v>
      </c>
      <c r="C606" s="44" t="s">
        <v>18</v>
      </c>
      <c r="D606" s="45">
        <v>0.22</v>
      </c>
      <c r="E606" s="45">
        <v>50.8</v>
      </c>
      <c r="F606" s="45">
        <v>0</v>
      </c>
      <c r="G606" s="45">
        <v>1.2450000000000001</v>
      </c>
      <c r="H606" s="45">
        <v>0.21299999999999999</v>
      </c>
      <c r="I606" s="45">
        <v>0.28799999999999998</v>
      </c>
      <c r="J606" s="46">
        <v>0.39923963863582501</v>
      </c>
      <c r="K606" s="43">
        <f t="shared" si="27"/>
        <v>0.48675296742479784</v>
      </c>
      <c r="L606" s="43">
        <f t="shared" si="28"/>
        <v>1.6</v>
      </c>
      <c r="M606" s="43">
        <f t="shared" si="29"/>
        <v>0.4</v>
      </c>
    </row>
    <row r="607" spans="1:13">
      <c r="A607" s="44">
        <v>1210</v>
      </c>
      <c r="B607" s="44" t="s">
        <v>29</v>
      </c>
      <c r="C607" s="44" t="s">
        <v>19</v>
      </c>
      <c r="D607" s="45">
        <v>0.22</v>
      </c>
      <c r="E607" s="45">
        <v>50.8</v>
      </c>
      <c r="F607" s="45">
        <v>0</v>
      </c>
      <c r="G607" s="45">
        <v>1.2450000000000001</v>
      </c>
      <c r="H607" s="45">
        <v>0.21299999999999999</v>
      </c>
      <c r="I607" s="45">
        <v>0.28799999999999998</v>
      </c>
      <c r="J607" s="46">
        <v>2.3071176927728702E-2</v>
      </c>
      <c r="K607" s="43">
        <f t="shared" si="27"/>
        <v>2.8128378910286828E-2</v>
      </c>
      <c r="L607" s="43">
        <f t="shared" si="28"/>
        <v>0.1</v>
      </c>
      <c r="M607" s="43">
        <f t="shared" si="29"/>
        <v>0</v>
      </c>
    </row>
    <row r="608" spans="1:13">
      <c r="A608" s="44">
        <v>1210</v>
      </c>
      <c r="B608" s="44" t="s">
        <v>29</v>
      </c>
      <c r="C608" s="44" t="s">
        <v>18</v>
      </c>
      <c r="D608" s="45">
        <v>0.22</v>
      </c>
      <c r="E608" s="45">
        <v>50.8</v>
      </c>
      <c r="F608" s="45">
        <v>0</v>
      </c>
      <c r="G608" s="45">
        <v>1.2450000000000001</v>
      </c>
      <c r="H608" s="45">
        <v>0.21299999999999999</v>
      </c>
      <c r="I608" s="45">
        <v>0.28799999999999998</v>
      </c>
      <c r="J608" s="46">
        <v>26.105419950400002</v>
      </c>
      <c r="K608" s="43">
        <f t="shared" si="27"/>
        <v>31.827728003527678</v>
      </c>
      <c r="L608" s="43">
        <f t="shared" si="28"/>
        <v>107.8</v>
      </c>
      <c r="M608" s="43">
        <f t="shared" si="29"/>
        <v>24.2</v>
      </c>
    </row>
    <row r="609" spans="1:13">
      <c r="A609" s="44">
        <v>1210</v>
      </c>
      <c r="B609" s="44" t="s">
        <v>29</v>
      </c>
      <c r="C609" s="44" t="s">
        <v>18</v>
      </c>
      <c r="D609" s="45">
        <v>0.22</v>
      </c>
      <c r="E609" s="45">
        <v>50.8</v>
      </c>
      <c r="F609" s="45">
        <v>0</v>
      </c>
      <c r="G609" s="45">
        <v>1.2450000000000001</v>
      </c>
      <c r="H609" s="45">
        <v>0.21299999999999999</v>
      </c>
      <c r="I609" s="45">
        <v>0.28799999999999998</v>
      </c>
      <c r="J609" s="46">
        <v>7.6924268979660502</v>
      </c>
      <c r="K609" s="43">
        <f t="shared" si="27"/>
        <v>9.3786068740002069</v>
      </c>
      <c r="L609" s="43">
        <f t="shared" si="28"/>
        <v>31.8</v>
      </c>
      <c r="M609" s="43">
        <f t="shared" si="29"/>
        <v>7.1</v>
      </c>
    </row>
    <row r="610" spans="1:13">
      <c r="A610" s="44">
        <v>1210</v>
      </c>
      <c r="B610" s="44" t="s">
        <v>29</v>
      </c>
      <c r="C610" s="44" t="s">
        <v>19</v>
      </c>
      <c r="D610" s="45">
        <v>0.22</v>
      </c>
      <c r="E610" s="45">
        <v>50.8</v>
      </c>
      <c r="F610" s="45">
        <v>0</v>
      </c>
      <c r="G610" s="45">
        <v>1.2450000000000001</v>
      </c>
      <c r="H610" s="45">
        <v>0.21299999999999999</v>
      </c>
      <c r="I610" s="45">
        <v>0.28799999999999998</v>
      </c>
      <c r="J610" s="46">
        <v>0.53708464042930903</v>
      </c>
      <c r="K610" s="43">
        <f t="shared" si="27"/>
        <v>0.65481359361141356</v>
      </c>
      <c r="L610" s="43">
        <f t="shared" si="28"/>
        <v>2.2000000000000002</v>
      </c>
      <c r="M610" s="43">
        <f t="shared" si="29"/>
        <v>0.5</v>
      </c>
    </row>
    <row r="611" spans="1:13">
      <c r="A611" s="44">
        <v>1210</v>
      </c>
      <c r="B611" s="44" t="s">
        <v>29</v>
      </c>
      <c r="C611" s="44" t="s">
        <v>21</v>
      </c>
      <c r="D611" s="45">
        <v>0.22</v>
      </c>
      <c r="E611" s="45">
        <v>50.8</v>
      </c>
      <c r="F611" s="45">
        <v>0</v>
      </c>
      <c r="G611" s="45">
        <v>1.2450000000000001</v>
      </c>
      <c r="H611" s="45">
        <v>0.21299999999999999</v>
      </c>
      <c r="I611" s="45">
        <v>0.28799999999999998</v>
      </c>
      <c r="J611" s="46">
        <v>22.0908427016</v>
      </c>
      <c r="K611" s="43">
        <f t="shared" si="27"/>
        <v>26.933155421790715</v>
      </c>
      <c r="L611" s="43">
        <f t="shared" si="28"/>
        <v>91.2</v>
      </c>
      <c r="M611" s="43">
        <f t="shared" si="29"/>
        <v>20.5</v>
      </c>
    </row>
    <row r="612" spans="1:13">
      <c r="A612" s="44">
        <v>1400</v>
      </c>
      <c r="B612" s="44" t="s">
        <v>29</v>
      </c>
      <c r="C612" s="44" t="s">
        <v>19</v>
      </c>
      <c r="D612" s="45">
        <v>0.22</v>
      </c>
      <c r="E612" s="45">
        <v>50.8</v>
      </c>
      <c r="F612" s="45">
        <v>0</v>
      </c>
      <c r="G612" s="45">
        <v>0.70899999999999996</v>
      </c>
      <c r="H612" s="45">
        <v>0.11700000000000001</v>
      </c>
      <c r="I612" s="45">
        <v>0.43099999999999999</v>
      </c>
      <c r="J612" s="46">
        <v>0.99767407015684295</v>
      </c>
      <c r="K612" s="43">
        <f t="shared" si="27"/>
        <v>1.8203228526058373</v>
      </c>
      <c r="L612" s="43">
        <f t="shared" si="28"/>
        <v>3.5</v>
      </c>
      <c r="M612" s="43">
        <f t="shared" si="29"/>
        <v>0.8</v>
      </c>
    </row>
    <row r="613" spans="1:13">
      <c r="A613" s="44">
        <v>1400</v>
      </c>
      <c r="B613" s="44" t="s">
        <v>29</v>
      </c>
      <c r="C613" s="44" t="s">
        <v>21</v>
      </c>
      <c r="D613" s="45">
        <v>0.22</v>
      </c>
      <c r="E613" s="45">
        <v>50.8</v>
      </c>
      <c r="F613" s="45">
        <v>0</v>
      </c>
      <c r="G613" s="45">
        <v>0.70899999999999996</v>
      </c>
      <c r="H613" s="45">
        <v>0.11700000000000001</v>
      </c>
      <c r="I613" s="45">
        <v>0.43099999999999999</v>
      </c>
      <c r="J613" s="46">
        <v>1.8752749640448101</v>
      </c>
      <c r="K613" s="43">
        <f t="shared" si="27"/>
        <v>3.4215641902306921</v>
      </c>
      <c r="L613" s="43">
        <f t="shared" si="28"/>
        <v>6.6</v>
      </c>
      <c r="M613" s="43">
        <f t="shared" si="29"/>
        <v>1.5</v>
      </c>
    </row>
    <row r="614" spans="1:13">
      <c r="A614" s="44">
        <v>1310</v>
      </c>
      <c r="B614" s="44" t="s">
        <v>29</v>
      </c>
      <c r="C614" s="44" t="s">
        <v>20</v>
      </c>
      <c r="D614" s="45">
        <v>0.22</v>
      </c>
      <c r="E614" s="45">
        <v>50.8</v>
      </c>
      <c r="F614" s="45">
        <v>0</v>
      </c>
      <c r="G614" s="45">
        <v>1.2450000000000001</v>
      </c>
      <c r="H614" s="45">
        <v>0.21299999999999999</v>
      </c>
      <c r="I614" s="45">
        <v>0.39300000000000002</v>
      </c>
      <c r="J614" s="46">
        <v>1.29342465060695</v>
      </c>
      <c r="K614" s="43">
        <f t="shared" si="27"/>
        <v>2.1518705912147831</v>
      </c>
      <c r="L614" s="43">
        <f t="shared" si="28"/>
        <v>7.3</v>
      </c>
      <c r="M614" s="43">
        <f t="shared" si="29"/>
        <v>1.5</v>
      </c>
    </row>
    <row r="615" spans="1:13">
      <c r="A615" s="44">
        <v>1310</v>
      </c>
      <c r="B615" s="44" t="s">
        <v>29</v>
      </c>
      <c r="C615" s="44" t="s">
        <v>19</v>
      </c>
      <c r="D615" s="45">
        <v>0.22</v>
      </c>
      <c r="E615" s="45">
        <v>50.8</v>
      </c>
      <c r="F615" s="45">
        <v>0</v>
      </c>
      <c r="G615" s="45">
        <v>1.2450000000000001</v>
      </c>
      <c r="H615" s="45">
        <v>0.21299999999999999</v>
      </c>
      <c r="I615" s="45">
        <v>0.39300000000000002</v>
      </c>
      <c r="J615" s="46">
        <v>0.120570813887556</v>
      </c>
      <c r="K615" s="43">
        <f t="shared" si="27"/>
        <v>0.20059366306472692</v>
      </c>
      <c r="L615" s="43">
        <f t="shared" si="28"/>
        <v>0.7</v>
      </c>
      <c r="M615" s="43">
        <f t="shared" si="29"/>
        <v>0.1</v>
      </c>
    </row>
    <row r="616" spans="1:13">
      <c r="A616" s="44">
        <v>1310</v>
      </c>
      <c r="B616" s="44" t="s">
        <v>29</v>
      </c>
      <c r="C616" s="44" t="s">
        <v>21</v>
      </c>
      <c r="D616" s="45">
        <v>0.22</v>
      </c>
      <c r="E616" s="45">
        <v>50.8</v>
      </c>
      <c r="F616" s="45">
        <v>0</v>
      </c>
      <c r="G616" s="45">
        <v>1.2450000000000001</v>
      </c>
      <c r="H616" s="45">
        <v>0.21299999999999999</v>
      </c>
      <c r="I616" s="45">
        <v>0.39300000000000002</v>
      </c>
      <c r="J616" s="46">
        <v>41.651422106299997</v>
      </c>
      <c r="K616" s="43">
        <f t="shared" si="27"/>
        <v>69.2954709582513</v>
      </c>
      <c r="L616" s="43">
        <f t="shared" si="28"/>
        <v>234.7</v>
      </c>
      <c r="M616" s="43">
        <f t="shared" si="29"/>
        <v>49.3</v>
      </c>
    </row>
    <row r="617" spans="1:13">
      <c r="A617" s="44">
        <v>1310</v>
      </c>
      <c r="B617" s="44" t="s">
        <v>29</v>
      </c>
      <c r="D617" s="45">
        <v>0.22</v>
      </c>
      <c r="E617" s="45">
        <v>50.8</v>
      </c>
      <c r="F617" s="45">
        <v>0</v>
      </c>
      <c r="G617" s="45">
        <v>1.2450000000000001</v>
      </c>
      <c r="H617" s="45">
        <v>0.21299999999999999</v>
      </c>
      <c r="I617" s="45">
        <v>0.39300000000000002</v>
      </c>
      <c r="J617" s="46">
        <v>0.22809178327207999</v>
      </c>
      <c r="K617" s="43">
        <f t="shared" si="27"/>
        <v>0.37947629982975956</v>
      </c>
      <c r="L617" s="43">
        <f t="shared" si="28"/>
        <v>1.3</v>
      </c>
      <c r="M617" s="43">
        <f t="shared" si="29"/>
        <v>0.3</v>
      </c>
    </row>
    <row r="618" spans="1:13">
      <c r="A618" s="44">
        <v>1310</v>
      </c>
      <c r="B618" s="44" t="s">
        <v>29</v>
      </c>
      <c r="C618" s="44" t="s">
        <v>19</v>
      </c>
      <c r="D618" s="45">
        <v>0.22</v>
      </c>
      <c r="E618" s="45">
        <v>50.8</v>
      </c>
      <c r="F618" s="45">
        <v>0</v>
      </c>
      <c r="G618" s="45">
        <v>1.2450000000000001</v>
      </c>
      <c r="H618" s="45">
        <v>0.21299999999999999</v>
      </c>
      <c r="I618" s="45">
        <v>0.39300000000000002</v>
      </c>
      <c r="J618" s="46">
        <v>0.12512067804682001</v>
      </c>
      <c r="K618" s="43">
        <f t="shared" si="27"/>
        <v>0.20816327206649446</v>
      </c>
      <c r="L618" s="43">
        <f t="shared" si="28"/>
        <v>0.7</v>
      </c>
      <c r="M618" s="43">
        <f t="shared" si="29"/>
        <v>0.1</v>
      </c>
    </row>
    <row r="619" spans="1:13">
      <c r="A619" s="44">
        <v>1310</v>
      </c>
      <c r="B619" s="44" t="s">
        <v>29</v>
      </c>
      <c r="C619" s="44" t="s">
        <v>18</v>
      </c>
      <c r="D619" s="45">
        <v>0.22</v>
      </c>
      <c r="E619" s="45">
        <v>50.8</v>
      </c>
      <c r="F619" s="45">
        <v>0</v>
      </c>
      <c r="G619" s="45">
        <v>1.2450000000000001</v>
      </c>
      <c r="H619" s="45">
        <v>0.21299999999999999</v>
      </c>
      <c r="I619" s="45">
        <v>0.39300000000000002</v>
      </c>
      <c r="J619" s="46">
        <v>1.25395526494294</v>
      </c>
      <c r="K619" s="43">
        <f t="shared" si="27"/>
        <v>2.0862053742855693</v>
      </c>
      <c r="L619" s="43">
        <f t="shared" si="28"/>
        <v>7.1</v>
      </c>
      <c r="M619" s="43">
        <f t="shared" si="29"/>
        <v>1.5</v>
      </c>
    </row>
    <row r="620" spans="1:13">
      <c r="A620" s="44">
        <v>1310</v>
      </c>
      <c r="B620" s="44" t="s">
        <v>29</v>
      </c>
      <c r="C620" s="44" t="s">
        <v>21</v>
      </c>
      <c r="D620" s="45">
        <v>0.22</v>
      </c>
      <c r="E620" s="45">
        <v>50.8</v>
      </c>
      <c r="F620" s="45">
        <v>0</v>
      </c>
      <c r="G620" s="45">
        <v>1.2450000000000001</v>
      </c>
      <c r="H620" s="45">
        <v>0.21299999999999999</v>
      </c>
      <c r="I620" s="45">
        <v>0.39300000000000002</v>
      </c>
      <c r="J620" s="46">
        <v>54.582097560000001</v>
      </c>
      <c r="K620" s="43">
        <f t="shared" si="27"/>
        <v>90.808235710572021</v>
      </c>
      <c r="L620" s="43">
        <f t="shared" si="28"/>
        <v>307.60000000000002</v>
      </c>
      <c r="M620" s="43">
        <f t="shared" si="29"/>
        <v>64.599999999999994</v>
      </c>
    </row>
    <row r="621" spans="1:13">
      <c r="A621" s="44">
        <v>1310</v>
      </c>
      <c r="B621" s="44" t="s">
        <v>29</v>
      </c>
      <c r="C621" s="44" t="s">
        <v>21</v>
      </c>
      <c r="D621" s="45">
        <v>0.22</v>
      </c>
      <c r="E621" s="45">
        <v>50.8</v>
      </c>
      <c r="F621" s="45">
        <v>0</v>
      </c>
      <c r="G621" s="45">
        <v>1.2450000000000001</v>
      </c>
      <c r="H621" s="45">
        <v>0.21299999999999999</v>
      </c>
      <c r="I621" s="45">
        <v>0.39300000000000002</v>
      </c>
      <c r="J621" s="46">
        <v>3.6712482382674301</v>
      </c>
      <c r="K621" s="43">
        <f t="shared" si="27"/>
        <v>6.1078556940055231</v>
      </c>
      <c r="L621" s="43">
        <f t="shared" si="28"/>
        <v>20.7</v>
      </c>
      <c r="M621" s="43">
        <f t="shared" si="29"/>
        <v>4.3</v>
      </c>
    </row>
    <row r="622" spans="1:13">
      <c r="A622" s="44">
        <v>1310</v>
      </c>
      <c r="B622" s="44" t="s">
        <v>29</v>
      </c>
      <c r="C622" s="44" t="s">
        <v>19</v>
      </c>
      <c r="D622" s="45">
        <v>0.22</v>
      </c>
      <c r="E622" s="45">
        <v>50.8</v>
      </c>
      <c r="F622" s="45">
        <v>0</v>
      </c>
      <c r="G622" s="45">
        <v>1.2450000000000001</v>
      </c>
      <c r="H622" s="45">
        <v>0.21299999999999999</v>
      </c>
      <c r="I622" s="45">
        <v>0.39300000000000002</v>
      </c>
      <c r="J622" s="46">
        <v>6.9372004868203403</v>
      </c>
      <c r="K622" s="43">
        <f t="shared" si="27"/>
        <v>11.541420449923001</v>
      </c>
      <c r="L622" s="43">
        <f t="shared" si="28"/>
        <v>39.1</v>
      </c>
      <c r="M622" s="43">
        <f t="shared" si="29"/>
        <v>8.1999999999999993</v>
      </c>
    </row>
    <row r="623" spans="1:13">
      <c r="A623" s="44">
        <v>1310</v>
      </c>
      <c r="B623" s="44" t="s">
        <v>29</v>
      </c>
      <c r="C623" s="44" t="s">
        <v>21</v>
      </c>
      <c r="D623" s="45">
        <v>0.22</v>
      </c>
      <c r="E623" s="45">
        <v>50.8</v>
      </c>
      <c r="F623" s="45">
        <v>0</v>
      </c>
      <c r="G623" s="45">
        <v>1.2450000000000001</v>
      </c>
      <c r="H623" s="45">
        <v>0.21299999999999999</v>
      </c>
      <c r="I623" s="45">
        <v>0.39300000000000002</v>
      </c>
      <c r="J623" s="46">
        <v>0.80394541630762795</v>
      </c>
      <c r="K623" s="43">
        <f t="shared" si="27"/>
        <v>1.3375239891110009</v>
      </c>
      <c r="L623" s="43">
        <f t="shared" si="28"/>
        <v>4.5</v>
      </c>
      <c r="M623" s="43">
        <f t="shared" si="29"/>
        <v>1</v>
      </c>
    </row>
    <row r="624" spans="1:13">
      <c r="A624" s="44">
        <v>1310</v>
      </c>
      <c r="B624" s="44" t="s">
        <v>29</v>
      </c>
      <c r="C624" s="44" t="s">
        <v>19</v>
      </c>
      <c r="D624" s="45">
        <v>0.22</v>
      </c>
      <c r="E624" s="45">
        <v>50.8</v>
      </c>
      <c r="F624" s="45">
        <v>0</v>
      </c>
      <c r="G624" s="45">
        <v>1.2450000000000001</v>
      </c>
      <c r="H624" s="45">
        <v>0.21299999999999999</v>
      </c>
      <c r="I624" s="45">
        <v>0.39300000000000002</v>
      </c>
      <c r="J624" s="46">
        <v>1.1487126194345301</v>
      </c>
      <c r="K624" s="43">
        <f t="shared" si="27"/>
        <v>1.9111131849532279</v>
      </c>
      <c r="L624" s="43">
        <f t="shared" si="28"/>
        <v>6.5</v>
      </c>
      <c r="M624" s="43">
        <f t="shared" si="29"/>
        <v>1.4</v>
      </c>
    </row>
    <row r="625" spans="1:13">
      <c r="A625" s="44">
        <v>1310</v>
      </c>
      <c r="B625" s="44" t="s">
        <v>29</v>
      </c>
      <c r="C625" s="44" t="s">
        <v>19</v>
      </c>
      <c r="D625" s="45">
        <v>0.22</v>
      </c>
      <c r="E625" s="45">
        <v>50.8</v>
      </c>
      <c r="F625" s="45">
        <v>0</v>
      </c>
      <c r="G625" s="45">
        <v>1.2450000000000001</v>
      </c>
      <c r="H625" s="45">
        <v>0.21299999999999999</v>
      </c>
      <c r="I625" s="45">
        <v>0.39300000000000002</v>
      </c>
      <c r="J625" s="46">
        <v>2.4500767108082502</v>
      </c>
      <c r="K625" s="43">
        <f t="shared" si="27"/>
        <v>4.0761926237716866</v>
      </c>
      <c r="L625" s="43">
        <f t="shared" si="28"/>
        <v>13.8</v>
      </c>
      <c r="M625" s="43">
        <f t="shared" si="29"/>
        <v>2.9</v>
      </c>
    </row>
    <row r="626" spans="1:13">
      <c r="A626" s="44">
        <v>1310</v>
      </c>
      <c r="B626" s="44" t="s">
        <v>29</v>
      </c>
      <c r="D626" s="45">
        <v>0.22</v>
      </c>
      <c r="E626" s="45">
        <v>50.8</v>
      </c>
      <c r="F626" s="45">
        <v>0</v>
      </c>
      <c r="G626" s="45">
        <v>1.2450000000000001</v>
      </c>
      <c r="H626" s="45">
        <v>0.21299999999999999</v>
      </c>
      <c r="I626" s="45">
        <v>0.39300000000000002</v>
      </c>
      <c r="J626" s="46">
        <v>0.979219854728131</v>
      </c>
      <c r="K626" s="43">
        <f t="shared" si="27"/>
        <v>1.6291280723111916</v>
      </c>
      <c r="L626" s="43">
        <f t="shared" si="28"/>
        <v>5.5</v>
      </c>
      <c r="M626" s="43">
        <f t="shared" si="29"/>
        <v>1.2</v>
      </c>
    </row>
    <row r="627" spans="1:13">
      <c r="A627" s="44">
        <v>1310</v>
      </c>
      <c r="B627" s="44" t="s">
        <v>29</v>
      </c>
      <c r="D627" s="45">
        <v>0.22</v>
      </c>
      <c r="E627" s="45">
        <v>50.8</v>
      </c>
      <c r="F627" s="45">
        <v>0</v>
      </c>
      <c r="G627" s="45">
        <v>1.2450000000000001</v>
      </c>
      <c r="H627" s="45">
        <v>0.21299999999999999</v>
      </c>
      <c r="I627" s="45">
        <v>0.39300000000000002</v>
      </c>
      <c r="J627" s="46">
        <v>0.53834522446317101</v>
      </c>
      <c r="K627" s="43">
        <f t="shared" si="27"/>
        <v>0.89564494993937771</v>
      </c>
      <c r="L627" s="43">
        <f t="shared" si="28"/>
        <v>3</v>
      </c>
      <c r="M627" s="43">
        <f t="shared" si="29"/>
        <v>0.6</v>
      </c>
    </row>
    <row r="628" spans="1:13">
      <c r="A628" s="44">
        <v>1310</v>
      </c>
      <c r="B628" s="44" t="s">
        <v>29</v>
      </c>
      <c r="C628" s="44" t="s">
        <v>19</v>
      </c>
      <c r="D628" s="45">
        <v>0.22</v>
      </c>
      <c r="E628" s="45">
        <v>50.8</v>
      </c>
      <c r="F628" s="45">
        <v>0</v>
      </c>
      <c r="G628" s="45">
        <v>1.2450000000000001</v>
      </c>
      <c r="H628" s="45">
        <v>0.21299999999999999</v>
      </c>
      <c r="I628" s="45">
        <v>0.39300000000000002</v>
      </c>
      <c r="J628" s="46">
        <v>11.8831518843</v>
      </c>
      <c r="K628" s="43">
        <f t="shared" si="27"/>
        <v>19.769999789909914</v>
      </c>
      <c r="L628" s="43">
        <f t="shared" si="28"/>
        <v>67</v>
      </c>
      <c r="M628" s="43">
        <f t="shared" si="29"/>
        <v>14.1</v>
      </c>
    </row>
    <row r="629" spans="1:13">
      <c r="A629" s="44">
        <v>1310</v>
      </c>
      <c r="B629" s="44" t="s">
        <v>29</v>
      </c>
      <c r="C629" s="44" t="s">
        <v>19</v>
      </c>
      <c r="D629" s="45">
        <v>0.22</v>
      </c>
      <c r="E629" s="45">
        <v>50.8</v>
      </c>
      <c r="F629" s="45">
        <v>0</v>
      </c>
      <c r="G629" s="45">
        <v>1.2450000000000001</v>
      </c>
      <c r="H629" s="45">
        <v>0.21299999999999999</v>
      </c>
      <c r="I629" s="45">
        <v>0.39300000000000002</v>
      </c>
      <c r="J629" s="46">
        <v>7.5602274617362505E-2</v>
      </c>
      <c r="K629" s="43">
        <f t="shared" si="27"/>
        <v>0.12577950428090601</v>
      </c>
      <c r="L629" s="43">
        <f t="shared" si="28"/>
        <v>0.4</v>
      </c>
      <c r="M629" s="43">
        <f t="shared" si="29"/>
        <v>0.1</v>
      </c>
    </row>
    <row r="630" spans="1:13">
      <c r="A630" s="44">
        <v>1310</v>
      </c>
      <c r="B630" s="44" t="s">
        <v>29</v>
      </c>
      <c r="C630" s="44" t="s">
        <v>19</v>
      </c>
      <c r="D630" s="45">
        <v>0.22</v>
      </c>
      <c r="E630" s="45">
        <v>50.8</v>
      </c>
      <c r="F630" s="45">
        <v>0</v>
      </c>
      <c r="G630" s="45">
        <v>1.2450000000000001</v>
      </c>
      <c r="H630" s="45">
        <v>0.21299999999999999</v>
      </c>
      <c r="I630" s="45">
        <v>0.39300000000000002</v>
      </c>
      <c r="J630" s="46">
        <v>9.6223785133857795</v>
      </c>
      <c r="K630" s="43">
        <f t="shared" si="27"/>
        <v>16.008751132719922</v>
      </c>
      <c r="L630" s="43">
        <f t="shared" si="28"/>
        <v>54.2</v>
      </c>
      <c r="M630" s="43">
        <f t="shared" si="29"/>
        <v>11.4</v>
      </c>
    </row>
    <row r="631" spans="1:13">
      <c r="A631" s="44">
        <v>1310</v>
      </c>
      <c r="B631" s="44" t="s">
        <v>29</v>
      </c>
      <c r="C631" s="44" t="s">
        <v>19</v>
      </c>
      <c r="D631" s="45">
        <v>0.22</v>
      </c>
      <c r="E631" s="45">
        <v>50.8</v>
      </c>
      <c r="F631" s="45">
        <v>0</v>
      </c>
      <c r="G631" s="45">
        <v>1.2450000000000001</v>
      </c>
      <c r="H631" s="45">
        <v>0.21299999999999999</v>
      </c>
      <c r="I631" s="45">
        <v>0.39300000000000002</v>
      </c>
      <c r="J631" s="46">
        <v>10.658416062900001</v>
      </c>
      <c r="K631" s="43">
        <f t="shared" si="27"/>
        <v>17.732406803846732</v>
      </c>
      <c r="L631" s="43">
        <f t="shared" si="28"/>
        <v>60.1</v>
      </c>
      <c r="M631" s="43">
        <f t="shared" si="29"/>
        <v>12.6</v>
      </c>
    </row>
    <row r="632" spans="1:13">
      <c r="A632" s="44">
        <v>1310</v>
      </c>
      <c r="B632" s="44" t="s">
        <v>29</v>
      </c>
      <c r="C632" s="44" t="s">
        <v>21</v>
      </c>
      <c r="D632" s="45">
        <v>0.22</v>
      </c>
      <c r="E632" s="45">
        <v>50.8</v>
      </c>
      <c r="F632" s="45">
        <v>0</v>
      </c>
      <c r="G632" s="45">
        <v>1.2450000000000001</v>
      </c>
      <c r="H632" s="45">
        <v>0.21299999999999999</v>
      </c>
      <c r="I632" s="45">
        <v>0.39300000000000002</v>
      </c>
      <c r="J632" s="46">
        <v>0.57727960989943505</v>
      </c>
      <c r="K632" s="43">
        <f t="shared" si="27"/>
        <v>0.96042008698969017</v>
      </c>
      <c r="L632" s="43">
        <f t="shared" si="28"/>
        <v>3.3</v>
      </c>
      <c r="M632" s="43">
        <f t="shared" si="29"/>
        <v>0.7</v>
      </c>
    </row>
    <row r="633" spans="1:13">
      <c r="A633" s="44">
        <v>1310</v>
      </c>
      <c r="B633" s="44" t="s">
        <v>29</v>
      </c>
      <c r="C633" s="44" t="s">
        <v>18</v>
      </c>
      <c r="D633" s="45">
        <v>0.22</v>
      </c>
      <c r="E633" s="45">
        <v>50.8</v>
      </c>
      <c r="F633" s="45">
        <v>0</v>
      </c>
      <c r="G633" s="45">
        <v>1.2450000000000001</v>
      </c>
      <c r="H633" s="45">
        <v>0.21299999999999999</v>
      </c>
      <c r="I633" s="45">
        <v>0.39300000000000002</v>
      </c>
      <c r="J633" s="46">
        <v>112.004470247</v>
      </c>
      <c r="K633" s="43">
        <f t="shared" si="27"/>
        <v>186.34183714993389</v>
      </c>
      <c r="L633" s="43">
        <f t="shared" si="28"/>
        <v>631.29999999999995</v>
      </c>
      <c r="M633" s="43">
        <f t="shared" si="29"/>
        <v>132.6</v>
      </c>
    </row>
    <row r="634" spans="1:13">
      <c r="A634" s="44">
        <v>1310</v>
      </c>
      <c r="B634" s="44" t="s">
        <v>29</v>
      </c>
      <c r="C634" s="44" t="s">
        <v>21</v>
      </c>
      <c r="D634" s="45">
        <v>0.22</v>
      </c>
      <c r="E634" s="45">
        <v>50.8</v>
      </c>
      <c r="F634" s="45">
        <v>0</v>
      </c>
      <c r="G634" s="45">
        <v>1.2450000000000001</v>
      </c>
      <c r="H634" s="45">
        <v>0.21299999999999999</v>
      </c>
      <c r="I634" s="45">
        <v>0.39300000000000002</v>
      </c>
      <c r="J634" s="46">
        <v>109.185155908</v>
      </c>
      <c r="K634" s="43">
        <f t="shared" si="27"/>
        <v>181.65134388413961</v>
      </c>
      <c r="L634" s="43">
        <f t="shared" si="28"/>
        <v>615.4</v>
      </c>
      <c r="M634" s="43">
        <f t="shared" si="29"/>
        <v>129.30000000000001</v>
      </c>
    </row>
    <row r="635" spans="1:13">
      <c r="A635" s="44">
        <v>1310</v>
      </c>
      <c r="B635" s="44" t="s">
        <v>29</v>
      </c>
      <c r="C635" s="44" t="s">
        <v>21</v>
      </c>
      <c r="D635" s="45">
        <v>0.22</v>
      </c>
      <c r="E635" s="45">
        <v>50.8</v>
      </c>
      <c r="F635" s="45">
        <v>0</v>
      </c>
      <c r="G635" s="45">
        <v>1.2450000000000001</v>
      </c>
      <c r="H635" s="45">
        <v>0.21299999999999999</v>
      </c>
      <c r="I635" s="45">
        <v>0.39300000000000002</v>
      </c>
      <c r="J635" s="46">
        <v>45.959370379500001</v>
      </c>
      <c r="K635" s="43">
        <f t="shared" si="27"/>
        <v>76.462604500374155</v>
      </c>
      <c r="L635" s="43">
        <f t="shared" si="28"/>
        <v>259</v>
      </c>
      <c r="M635" s="43">
        <f t="shared" si="29"/>
        <v>54.4</v>
      </c>
    </row>
    <row r="636" spans="1:13">
      <c r="A636" s="44">
        <v>1310</v>
      </c>
      <c r="B636" s="44" t="s">
        <v>29</v>
      </c>
      <c r="C636" s="44" t="s">
        <v>19</v>
      </c>
      <c r="D636" s="45">
        <v>0.22</v>
      </c>
      <c r="E636" s="45">
        <v>50.8</v>
      </c>
      <c r="F636" s="45">
        <v>0</v>
      </c>
      <c r="G636" s="45">
        <v>1.2450000000000001</v>
      </c>
      <c r="H636" s="45">
        <v>0.21299999999999999</v>
      </c>
      <c r="I636" s="45">
        <v>0.39300000000000002</v>
      </c>
      <c r="J636" s="46">
        <v>5.9603199362659396</v>
      </c>
      <c r="K636" s="43">
        <f t="shared" si="27"/>
        <v>9.9161842779656446</v>
      </c>
      <c r="L636" s="43">
        <f t="shared" si="28"/>
        <v>33.6</v>
      </c>
      <c r="M636" s="43">
        <f t="shared" si="29"/>
        <v>7.1</v>
      </c>
    </row>
    <row r="637" spans="1:13">
      <c r="A637" s="44">
        <v>1310</v>
      </c>
      <c r="B637" s="44" t="s">
        <v>29</v>
      </c>
      <c r="C637" s="44" t="s">
        <v>18</v>
      </c>
      <c r="D637" s="45">
        <v>0.22</v>
      </c>
      <c r="E637" s="45">
        <v>50.8</v>
      </c>
      <c r="F637" s="45">
        <v>0</v>
      </c>
      <c r="G637" s="45">
        <v>1.2450000000000001</v>
      </c>
      <c r="H637" s="45">
        <v>0.21299999999999999</v>
      </c>
      <c r="I637" s="45">
        <v>0.39300000000000002</v>
      </c>
      <c r="J637" s="46">
        <v>8.5193784690667496</v>
      </c>
      <c r="K637" s="43">
        <f t="shared" si="27"/>
        <v>14.173689958986351</v>
      </c>
      <c r="L637" s="43">
        <f t="shared" si="28"/>
        <v>48</v>
      </c>
      <c r="M637" s="43">
        <f t="shared" si="29"/>
        <v>10.1</v>
      </c>
    </row>
    <row r="638" spans="1:13">
      <c r="A638" s="44">
        <v>1310</v>
      </c>
      <c r="B638" s="44" t="s">
        <v>29</v>
      </c>
      <c r="C638" s="44" t="s">
        <v>21</v>
      </c>
      <c r="D638" s="45">
        <v>0.22</v>
      </c>
      <c r="E638" s="45">
        <v>50.8</v>
      </c>
      <c r="F638" s="45">
        <v>0</v>
      </c>
      <c r="G638" s="45">
        <v>1.2450000000000001</v>
      </c>
      <c r="H638" s="45">
        <v>0.21299999999999999</v>
      </c>
      <c r="I638" s="45">
        <v>0.39300000000000002</v>
      </c>
      <c r="J638" s="46">
        <v>19.085964958800002</v>
      </c>
      <c r="K638" s="43">
        <f t="shared" si="27"/>
        <v>31.753319901955564</v>
      </c>
      <c r="L638" s="43">
        <f t="shared" si="28"/>
        <v>107.6</v>
      </c>
      <c r="M638" s="43">
        <f t="shared" si="29"/>
        <v>22.6</v>
      </c>
    </row>
    <row r="639" spans="1:13">
      <c r="A639" s="44">
        <v>1310</v>
      </c>
      <c r="B639" s="44" t="s">
        <v>29</v>
      </c>
      <c r="D639" s="45">
        <v>0.22</v>
      </c>
      <c r="E639" s="45">
        <v>50.8</v>
      </c>
      <c r="F639" s="45">
        <v>0</v>
      </c>
      <c r="G639" s="45">
        <v>1.2450000000000001</v>
      </c>
      <c r="H639" s="45">
        <v>0.21299999999999999</v>
      </c>
      <c r="I639" s="45">
        <v>0.39300000000000002</v>
      </c>
      <c r="J639" s="46">
        <v>6.1314205145360803E-2</v>
      </c>
      <c r="K639" s="43">
        <f t="shared" si="27"/>
        <v>0.10200844310033678</v>
      </c>
      <c r="L639" s="43">
        <f t="shared" si="28"/>
        <v>0.3</v>
      </c>
      <c r="M639" s="43">
        <f t="shared" si="29"/>
        <v>0.1</v>
      </c>
    </row>
    <row r="640" spans="1:13">
      <c r="A640" s="44">
        <v>1310</v>
      </c>
      <c r="B640" s="44" t="s">
        <v>29</v>
      </c>
      <c r="D640" s="45">
        <v>0.22</v>
      </c>
      <c r="E640" s="45">
        <v>50.8</v>
      </c>
      <c r="F640" s="45">
        <v>0</v>
      </c>
      <c r="G640" s="45">
        <v>1.2450000000000001</v>
      </c>
      <c r="H640" s="45">
        <v>0.21299999999999999</v>
      </c>
      <c r="I640" s="45">
        <v>0.39300000000000002</v>
      </c>
      <c r="J640" s="46">
        <v>0.40709107207103301</v>
      </c>
      <c r="K640" s="43">
        <f t="shared" si="27"/>
        <v>0.67727741660457763</v>
      </c>
      <c r="L640" s="43">
        <f t="shared" si="28"/>
        <v>2.2999999999999998</v>
      </c>
      <c r="M640" s="43">
        <f t="shared" si="29"/>
        <v>0.5</v>
      </c>
    </row>
    <row r="641" spans="1:13">
      <c r="A641" s="44">
        <v>1310</v>
      </c>
      <c r="B641" s="44" t="s">
        <v>29</v>
      </c>
      <c r="C641" s="44" t="s">
        <v>18</v>
      </c>
      <c r="D641" s="45">
        <v>0.22</v>
      </c>
      <c r="E641" s="45">
        <v>50.8</v>
      </c>
      <c r="F641" s="45">
        <v>0</v>
      </c>
      <c r="G641" s="45">
        <v>1.2450000000000001</v>
      </c>
      <c r="H641" s="45">
        <v>0.21299999999999999</v>
      </c>
      <c r="I641" s="45">
        <v>0.39300000000000002</v>
      </c>
      <c r="J641" s="46">
        <v>8.1129368052431499</v>
      </c>
      <c r="K641" s="43">
        <f t="shared" si="27"/>
        <v>13.49749296288303</v>
      </c>
      <c r="L641" s="43">
        <f t="shared" si="28"/>
        <v>45.7</v>
      </c>
      <c r="M641" s="43">
        <f t="shared" si="29"/>
        <v>9.6</v>
      </c>
    </row>
    <row r="642" spans="1:13">
      <c r="A642" s="44">
        <v>1310</v>
      </c>
      <c r="B642" s="44" t="s">
        <v>29</v>
      </c>
      <c r="C642" s="44" t="s">
        <v>19</v>
      </c>
      <c r="D642" s="45">
        <v>0.22</v>
      </c>
      <c r="E642" s="45">
        <v>50.8</v>
      </c>
      <c r="F642" s="45">
        <v>0</v>
      </c>
      <c r="G642" s="45">
        <v>1.2450000000000001</v>
      </c>
      <c r="H642" s="45">
        <v>0.21299999999999999</v>
      </c>
      <c r="I642" s="45">
        <v>0.39300000000000002</v>
      </c>
      <c r="J642" s="46">
        <v>12.123298375999999</v>
      </c>
      <c r="K642" s="43">
        <f t="shared" si="27"/>
        <v>20.169531508151199</v>
      </c>
      <c r="L642" s="43">
        <f t="shared" si="28"/>
        <v>68.3</v>
      </c>
      <c r="M642" s="43">
        <f t="shared" si="29"/>
        <v>14.4</v>
      </c>
    </row>
    <row r="643" spans="1:13">
      <c r="A643" s="44">
        <v>1310</v>
      </c>
      <c r="B643" s="44" t="s">
        <v>29</v>
      </c>
      <c r="C643" s="44" t="s">
        <v>19</v>
      </c>
      <c r="D643" s="45">
        <v>0.22</v>
      </c>
      <c r="E643" s="45">
        <v>50.8</v>
      </c>
      <c r="F643" s="45">
        <v>0</v>
      </c>
      <c r="G643" s="45">
        <v>1.2450000000000001</v>
      </c>
      <c r="H643" s="45">
        <v>0.21299999999999999</v>
      </c>
      <c r="I643" s="45">
        <v>0.39300000000000002</v>
      </c>
      <c r="J643" s="46">
        <v>27.874619766799999</v>
      </c>
      <c r="K643" s="43">
        <f t="shared" ref="K643:K680" si="30">(E643*I643*J643/12)+(F643*J643)</f>
        <v>46.375004906025161</v>
      </c>
      <c r="L643" s="43">
        <f t="shared" ref="L643:L680" si="31">ROUND(2.721*G643*K643,1)</f>
        <v>157.1</v>
      </c>
      <c r="M643" s="43">
        <f t="shared" ref="M643:M680" si="32">ROUND((2.721*H643*K643)+(D643*J643),1)</f>
        <v>33</v>
      </c>
    </row>
    <row r="644" spans="1:13">
      <c r="A644" s="44">
        <v>1310</v>
      </c>
      <c r="B644" s="44" t="s">
        <v>29</v>
      </c>
      <c r="C644" s="44" t="s">
        <v>18</v>
      </c>
      <c r="D644" s="45">
        <v>0.22</v>
      </c>
      <c r="E644" s="45">
        <v>50.8</v>
      </c>
      <c r="F644" s="45">
        <v>0</v>
      </c>
      <c r="G644" s="45">
        <v>1.2450000000000001</v>
      </c>
      <c r="H644" s="45">
        <v>0.21299999999999999</v>
      </c>
      <c r="I644" s="45">
        <v>0.39300000000000002</v>
      </c>
      <c r="J644" s="46">
        <v>92.866632501300003</v>
      </c>
      <c r="K644" s="43">
        <f t="shared" si="30"/>
        <v>154.50221649241283</v>
      </c>
      <c r="L644" s="43">
        <f t="shared" si="31"/>
        <v>523.4</v>
      </c>
      <c r="M644" s="43">
        <f t="shared" si="32"/>
        <v>110</v>
      </c>
    </row>
    <row r="645" spans="1:13">
      <c r="A645" s="44">
        <v>1310</v>
      </c>
      <c r="B645" s="44" t="s">
        <v>29</v>
      </c>
      <c r="C645" s="44" t="s">
        <v>19</v>
      </c>
      <c r="D645" s="45">
        <v>0.22</v>
      </c>
      <c r="E645" s="45">
        <v>50.8</v>
      </c>
      <c r="F645" s="45">
        <v>0</v>
      </c>
      <c r="G645" s="45">
        <v>1.2450000000000001</v>
      </c>
      <c r="H645" s="45">
        <v>0.21299999999999999</v>
      </c>
      <c r="I645" s="45">
        <v>0.39300000000000002</v>
      </c>
      <c r="J645" s="46">
        <v>0.18830607307012301</v>
      </c>
      <c r="K645" s="43">
        <f t="shared" si="30"/>
        <v>0.3132848137667637</v>
      </c>
      <c r="L645" s="43">
        <f t="shared" si="31"/>
        <v>1.1000000000000001</v>
      </c>
      <c r="M645" s="43">
        <f t="shared" si="32"/>
        <v>0.2</v>
      </c>
    </row>
    <row r="646" spans="1:13">
      <c r="A646" s="44">
        <v>1330</v>
      </c>
      <c r="B646" s="44" t="s">
        <v>29</v>
      </c>
      <c r="C646" s="44" t="s">
        <v>19</v>
      </c>
      <c r="D646" s="45">
        <v>0.22</v>
      </c>
      <c r="E646" s="45">
        <v>50.8</v>
      </c>
      <c r="F646" s="45">
        <v>0</v>
      </c>
      <c r="G646" s="45">
        <v>1.395</v>
      </c>
      <c r="H646" s="45">
        <v>0.33900000000000002</v>
      </c>
      <c r="I646" s="45">
        <v>0.39300000000000002</v>
      </c>
      <c r="J646" s="46">
        <v>1.8424569523319301</v>
      </c>
      <c r="K646" s="43">
        <f t="shared" si="30"/>
        <v>3.065295631594632</v>
      </c>
      <c r="L646" s="43">
        <f t="shared" si="31"/>
        <v>11.6</v>
      </c>
      <c r="M646" s="43">
        <f t="shared" si="32"/>
        <v>3.2</v>
      </c>
    </row>
    <row r="647" spans="1:13">
      <c r="A647" s="44">
        <v>1330</v>
      </c>
      <c r="B647" s="44" t="s">
        <v>29</v>
      </c>
      <c r="C647" s="44" t="s">
        <v>21</v>
      </c>
      <c r="D647" s="45">
        <v>0.22</v>
      </c>
      <c r="E647" s="45">
        <v>50.8</v>
      </c>
      <c r="F647" s="45">
        <v>0</v>
      </c>
      <c r="G647" s="45">
        <v>1.395</v>
      </c>
      <c r="H647" s="45">
        <v>0.33900000000000002</v>
      </c>
      <c r="I647" s="45">
        <v>0.39300000000000002</v>
      </c>
      <c r="J647" s="46">
        <v>4.4121360722835403</v>
      </c>
      <c r="K647" s="43">
        <f t="shared" si="30"/>
        <v>7.3404707834581266</v>
      </c>
      <c r="L647" s="43">
        <f t="shared" si="31"/>
        <v>27.9</v>
      </c>
      <c r="M647" s="43">
        <f t="shared" si="32"/>
        <v>7.7</v>
      </c>
    </row>
    <row r="648" spans="1:13">
      <c r="A648" s="44">
        <v>1330</v>
      </c>
      <c r="B648" s="44" t="s">
        <v>29</v>
      </c>
      <c r="C648" s="44" t="s">
        <v>21</v>
      </c>
      <c r="D648" s="45">
        <v>0.22</v>
      </c>
      <c r="E648" s="45">
        <v>50.8</v>
      </c>
      <c r="F648" s="45">
        <v>0</v>
      </c>
      <c r="G648" s="45">
        <v>1.395</v>
      </c>
      <c r="H648" s="45">
        <v>0.33900000000000002</v>
      </c>
      <c r="I648" s="45">
        <v>0.39300000000000002</v>
      </c>
      <c r="J648" s="46">
        <v>1.0198423088298301</v>
      </c>
      <c r="K648" s="43">
        <f t="shared" si="30"/>
        <v>1.6967116492001884</v>
      </c>
      <c r="L648" s="43">
        <f t="shared" si="31"/>
        <v>6.4</v>
      </c>
      <c r="M648" s="43">
        <f t="shared" si="32"/>
        <v>1.8</v>
      </c>
    </row>
    <row r="649" spans="1:13">
      <c r="A649" s="44">
        <v>1330</v>
      </c>
      <c r="B649" s="44" t="s">
        <v>29</v>
      </c>
      <c r="C649" s="44" t="s">
        <v>21</v>
      </c>
      <c r="D649" s="45">
        <v>0.22</v>
      </c>
      <c r="E649" s="45">
        <v>50.8</v>
      </c>
      <c r="F649" s="45">
        <v>0</v>
      </c>
      <c r="G649" s="45">
        <v>1.395</v>
      </c>
      <c r="H649" s="45">
        <v>0.33900000000000002</v>
      </c>
      <c r="I649" s="45">
        <v>0.39300000000000002</v>
      </c>
      <c r="J649" s="46">
        <v>0.76473574368114605</v>
      </c>
      <c r="K649" s="43">
        <f t="shared" si="30"/>
        <v>1.2722908567623228</v>
      </c>
      <c r="L649" s="43">
        <f t="shared" si="31"/>
        <v>4.8</v>
      </c>
      <c r="M649" s="43">
        <f t="shared" si="32"/>
        <v>1.3</v>
      </c>
    </row>
    <row r="650" spans="1:13">
      <c r="A650" s="44">
        <v>1330</v>
      </c>
      <c r="B650" s="44" t="s">
        <v>29</v>
      </c>
      <c r="C650" s="44" t="s">
        <v>18</v>
      </c>
      <c r="D650" s="45">
        <v>0.22</v>
      </c>
      <c r="E650" s="45">
        <v>50.8</v>
      </c>
      <c r="F650" s="45">
        <v>0</v>
      </c>
      <c r="G650" s="45">
        <v>1.395</v>
      </c>
      <c r="H650" s="45">
        <v>0.33900000000000002</v>
      </c>
      <c r="I650" s="45">
        <v>0.39300000000000002</v>
      </c>
      <c r="J650" s="46">
        <v>4.2552489859929796</v>
      </c>
      <c r="K650" s="43">
        <f t="shared" si="30"/>
        <v>7.0794577379965204</v>
      </c>
      <c r="L650" s="43">
        <f t="shared" si="31"/>
        <v>26.9</v>
      </c>
      <c r="M650" s="43">
        <f t="shared" si="32"/>
        <v>7.5</v>
      </c>
    </row>
    <row r="651" spans="1:13">
      <c r="A651" s="44">
        <v>1330</v>
      </c>
      <c r="B651" s="44" t="s">
        <v>29</v>
      </c>
      <c r="C651" s="44" t="s">
        <v>19</v>
      </c>
      <c r="D651" s="45">
        <v>0.22</v>
      </c>
      <c r="E651" s="45">
        <v>50.8</v>
      </c>
      <c r="F651" s="45">
        <v>0</v>
      </c>
      <c r="G651" s="45">
        <v>1.395</v>
      </c>
      <c r="H651" s="45">
        <v>0.33900000000000002</v>
      </c>
      <c r="I651" s="45">
        <v>0.39300000000000002</v>
      </c>
      <c r="J651" s="46">
        <v>4.8439984036366299</v>
      </c>
      <c r="K651" s="43">
        <f t="shared" si="30"/>
        <v>8.0589601441302623</v>
      </c>
      <c r="L651" s="43">
        <f t="shared" si="31"/>
        <v>30.6</v>
      </c>
      <c r="M651" s="43">
        <f t="shared" si="32"/>
        <v>8.5</v>
      </c>
    </row>
    <row r="652" spans="1:13">
      <c r="A652" s="44">
        <v>1330</v>
      </c>
      <c r="B652" s="44" t="s">
        <v>29</v>
      </c>
      <c r="C652" s="44" t="s">
        <v>19</v>
      </c>
      <c r="D652" s="45">
        <v>0.22</v>
      </c>
      <c r="E652" s="45">
        <v>50.8</v>
      </c>
      <c r="F652" s="45">
        <v>0</v>
      </c>
      <c r="G652" s="45">
        <v>1.395</v>
      </c>
      <c r="H652" s="45">
        <v>0.33900000000000002</v>
      </c>
      <c r="I652" s="45">
        <v>0.39300000000000002</v>
      </c>
      <c r="J652" s="46">
        <v>1.3457903620781799</v>
      </c>
      <c r="K652" s="43">
        <f t="shared" si="30"/>
        <v>2.238991425389468</v>
      </c>
      <c r="L652" s="43">
        <f t="shared" si="31"/>
        <v>8.5</v>
      </c>
      <c r="M652" s="43">
        <f t="shared" si="32"/>
        <v>2.4</v>
      </c>
    </row>
    <row r="653" spans="1:13">
      <c r="A653" s="44">
        <v>1330</v>
      </c>
      <c r="B653" s="44" t="s">
        <v>29</v>
      </c>
      <c r="C653" s="44" t="s">
        <v>19</v>
      </c>
      <c r="D653" s="45">
        <v>0.22</v>
      </c>
      <c r="E653" s="45">
        <v>50.8</v>
      </c>
      <c r="F653" s="45">
        <v>0</v>
      </c>
      <c r="G653" s="45">
        <v>1.395</v>
      </c>
      <c r="H653" s="45">
        <v>0.33900000000000002</v>
      </c>
      <c r="I653" s="45">
        <v>0.39300000000000002</v>
      </c>
      <c r="J653" s="46">
        <v>6.32086729691187</v>
      </c>
      <c r="K653" s="43">
        <f t="shared" si="30"/>
        <v>10.51602692187228</v>
      </c>
      <c r="L653" s="43">
        <f t="shared" si="31"/>
        <v>39.9</v>
      </c>
      <c r="M653" s="43">
        <f t="shared" si="32"/>
        <v>11.1</v>
      </c>
    </row>
    <row r="654" spans="1:13">
      <c r="A654" s="44">
        <v>1330</v>
      </c>
      <c r="B654" s="44" t="s">
        <v>29</v>
      </c>
      <c r="C654" s="44" t="s">
        <v>18</v>
      </c>
      <c r="D654" s="45">
        <v>0.22</v>
      </c>
      <c r="E654" s="45">
        <v>50.8</v>
      </c>
      <c r="F654" s="45">
        <v>0</v>
      </c>
      <c r="G654" s="45">
        <v>1.395</v>
      </c>
      <c r="H654" s="45">
        <v>0.33900000000000002</v>
      </c>
      <c r="I654" s="45">
        <v>0.39300000000000002</v>
      </c>
      <c r="J654" s="46">
        <v>10.8856404724</v>
      </c>
      <c r="K654" s="43">
        <f t="shared" si="30"/>
        <v>18.110440053931882</v>
      </c>
      <c r="L654" s="43">
        <f t="shared" si="31"/>
        <v>68.7</v>
      </c>
      <c r="M654" s="43">
        <f t="shared" si="32"/>
        <v>19.100000000000001</v>
      </c>
    </row>
    <row r="655" spans="1:13">
      <c r="A655" s="44">
        <v>1330</v>
      </c>
      <c r="B655" s="44" t="s">
        <v>29</v>
      </c>
      <c r="D655" s="45">
        <v>0.22</v>
      </c>
      <c r="E655" s="45">
        <v>50.8</v>
      </c>
      <c r="F655" s="45">
        <v>0</v>
      </c>
      <c r="G655" s="45">
        <v>1.395</v>
      </c>
      <c r="H655" s="45">
        <v>0.33900000000000002</v>
      </c>
      <c r="I655" s="45">
        <v>0.39300000000000002</v>
      </c>
      <c r="J655" s="46">
        <v>3.2451037582812703E-2</v>
      </c>
      <c r="K655" s="43">
        <f t="shared" si="30"/>
        <v>5.3988791226525501E-2</v>
      </c>
      <c r="L655" s="43">
        <f t="shared" si="31"/>
        <v>0.2</v>
      </c>
      <c r="M655" s="43">
        <f t="shared" si="32"/>
        <v>0.1</v>
      </c>
    </row>
    <row r="656" spans="1:13">
      <c r="A656" s="44">
        <v>1400</v>
      </c>
      <c r="B656" s="44" t="s">
        <v>29</v>
      </c>
      <c r="C656" s="44" t="s">
        <v>21</v>
      </c>
      <c r="D656" s="45">
        <v>0.22</v>
      </c>
      <c r="E656" s="45">
        <v>50.8</v>
      </c>
      <c r="F656" s="45">
        <v>0</v>
      </c>
      <c r="G656" s="45">
        <v>0.70899999999999996</v>
      </c>
      <c r="H656" s="45">
        <v>0.11700000000000001</v>
      </c>
      <c r="I656" s="45">
        <v>0.43099999999999999</v>
      </c>
      <c r="J656" s="46">
        <v>0.37341316217322001</v>
      </c>
      <c r="K656" s="43">
        <f t="shared" si="30"/>
        <v>0.68131720859585154</v>
      </c>
      <c r="L656" s="43">
        <f t="shared" si="31"/>
        <v>1.3</v>
      </c>
      <c r="M656" s="43">
        <f t="shared" si="32"/>
        <v>0.3</v>
      </c>
    </row>
    <row r="657" spans="1:13">
      <c r="A657" s="44">
        <v>1400</v>
      </c>
      <c r="B657" s="44" t="s">
        <v>29</v>
      </c>
      <c r="C657" s="44" t="s">
        <v>21</v>
      </c>
      <c r="D657" s="45">
        <v>0.22</v>
      </c>
      <c r="E657" s="45">
        <v>50.8</v>
      </c>
      <c r="F657" s="45">
        <v>0</v>
      </c>
      <c r="G657" s="45">
        <v>0.70899999999999996</v>
      </c>
      <c r="H657" s="45">
        <v>0.11700000000000001</v>
      </c>
      <c r="I657" s="45">
        <v>0.43099999999999999</v>
      </c>
      <c r="J657" s="46">
        <v>1.6444857446221199</v>
      </c>
      <c r="K657" s="43">
        <f t="shared" si="30"/>
        <v>3.0004738734460328</v>
      </c>
      <c r="L657" s="43">
        <f t="shared" si="31"/>
        <v>5.8</v>
      </c>
      <c r="M657" s="43">
        <f t="shared" si="32"/>
        <v>1.3</v>
      </c>
    </row>
    <row r="658" spans="1:13">
      <c r="A658" s="44">
        <v>1400</v>
      </c>
      <c r="B658" s="44" t="s">
        <v>29</v>
      </c>
      <c r="C658" s="44" t="s">
        <v>21</v>
      </c>
      <c r="D658" s="45">
        <v>0.22</v>
      </c>
      <c r="E658" s="45">
        <v>50.8</v>
      </c>
      <c r="F658" s="45">
        <v>0</v>
      </c>
      <c r="G658" s="45">
        <v>0.70899999999999996</v>
      </c>
      <c r="H658" s="45">
        <v>0.11700000000000001</v>
      </c>
      <c r="I658" s="45">
        <v>0.43099999999999999</v>
      </c>
      <c r="J658" s="46">
        <v>0.86122474304104102</v>
      </c>
      <c r="K658" s="43">
        <f t="shared" si="30"/>
        <v>1.5713619586612486</v>
      </c>
      <c r="L658" s="43">
        <f t="shared" si="31"/>
        <v>3</v>
      </c>
      <c r="M658" s="43">
        <f t="shared" si="32"/>
        <v>0.7</v>
      </c>
    </row>
    <row r="659" spans="1:13">
      <c r="A659" s="44">
        <v>1400</v>
      </c>
      <c r="B659" s="44" t="s">
        <v>29</v>
      </c>
      <c r="C659" s="44" t="s">
        <v>21</v>
      </c>
      <c r="D659" s="45">
        <v>0.22</v>
      </c>
      <c r="E659" s="45">
        <v>50.8</v>
      </c>
      <c r="F659" s="45">
        <v>0</v>
      </c>
      <c r="G659" s="45">
        <v>0.70899999999999996</v>
      </c>
      <c r="H659" s="45">
        <v>0.11700000000000001</v>
      </c>
      <c r="I659" s="45">
        <v>0.43099999999999999</v>
      </c>
      <c r="J659" s="46">
        <v>2.5464332229039899</v>
      </c>
      <c r="K659" s="43">
        <f t="shared" si="30"/>
        <v>4.6461371774031894</v>
      </c>
      <c r="L659" s="43">
        <f t="shared" si="31"/>
        <v>9</v>
      </c>
      <c r="M659" s="43">
        <f t="shared" si="32"/>
        <v>2</v>
      </c>
    </row>
    <row r="660" spans="1:13">
      <c r="A660" s="44">
        <v>1400</v>
      </c>
      <c r="B660" s="44" t="s">
        <v>29</v>
      </c>
      <c r="C660" s="44" t="s">
        <v>18</v>
      </c>
      <c r="D660" s="45">
        <v>0.22</v>
      </c>
      <c r="E660" s="45">
        <v>50.8</v>
      </c>
      <c r="F660" s="45">
        <v>0</v>
      </c>
      <c r="G660" s="45">
        <v>0.70899999999999996</v>
      </c>
      <c r="H660" s="45">
        <v>0.11700000000000001</v>
      </c>
      <c r="I660" s="45">
        <v>0.43099999999999999</v>
      </c>
      <c r="J660" s="46">
        <v>55.921961576900003</v>
      </c>
      <c r="K660" s="43">
        <f t="shared" si="30"/>
        <v>102.03334702782585</v>
      </c>
      <c r="L660" s="43">
        <f t="shared" si="31"/>
        <v>196.8</v>
      </c>
      <c r="M660" s="43">
        <f t="shared" si="32"/>
        <v>44.8</v>
      </c>
    </row>
    <row r="661" spans="1:13">
      <c r="A661" s="44">
        <v>1400</v>
      </c>
      <c r="B661" s="44" t="s">
        <v>29</v>
      </c>
      <c r="D661" s="45">
        <v>0.22</v>
      </c>
      <c r="E661" s="45">
        <v>50.8</v>
      </c>
      <c r="F661" s="45">
        <v>0</v>
      </c>
      <c r="G661" s="45">
        <v>0.70899999999999996</v>
      </c>
      <c r="H661" s="45">
        <v>0.11700000000000001</v>
      </c>
      <c r="I661" s="45">
        <v>0.43099999999999999</v>
      </c>
      <c r="J661" s="46">
        <v>2.4484877506057002E-4</v>
      </c>
      <c r="K661" s="43">
        <f t="shared" si="30"/>
        <v>4.4674291334968074E-4</v>
      </c>
      <c r="L661" s="43">
        <f t="shared" si="31"/>
        <v>0</v>
      </c>
      <c r="M661" s="43">
        <f t="shared" si="32"/>
        <v>0</v>
      </c>
    </row>
    <row r="662" spans="1:13">
      <c r="A662" s="44">
        <v>1400</v>
      </c>
      <c r="B662" s="44" t="s">
        <v>29</v>
      </c>
      <c r="C662" s="44" t="s">
        <v>19</v>
      </c>
      <c r="D662" s="45">
        <v>0.22</v>
      </c>
      <c r="E662" s="45">
        <v>50.8</v>
      </c>
      <c r="F662" s="45">
        <v>0</v>
      </c>
      <c r="G662" s="45">
        <v>0.70899999999999996</v>
      </c>
      <c r="H662" s="45">
        <v>0.11700000000000001</v>
      </c>
      <c r="I662" s="45">
        <v>0.43099999999999999</v>
      </c>
      <c r="J662" s="46">
        <v>28.892914693400002</v>
      </c>
      <c r="K662" s="43">
        <f t="shared" si="30"/>
        <v>52.717049052421196</v>
      </c>
      <c r="L662" s="43">
        <f t="shared" si="31"/>
        <v>101.7</v>
      </c>
      <c r="M662" s="43">
        <f t="shared" si="32"/>
        <v>23.1</v>
      </c>
    </row>
    <row r="663" spans="1:13">
      <c r="A663" s="44">
        <v>1400</v>
      </c>
      <c r="B663" s="44" t="s">
        <v>29</v>
      </c>
      <c r="C663" s="44" t="s">
        <v>19</v>
      </c>
      <c r="D663" s="45">
        <v>0.22</v>
      </c>
      <c r="E663" s="45">
        <v>50.8</v>
      </c>
      <c r="F663" s="45">
        <v>0</v>
      </c>
      <c r="G663" s="45">
        <v>0.70899999999999996</v>
      </c>
      <c r="H663" s="45">
        <v>0.11700000000000001</v>
      </c>
      <c r="I663" s="45">
        <v>0.43099999999999999</v>
      </c>
      <c r="J663" s="46">
        <v>14.011330532100001</v>
      </c>
      <c r="K663" s="43">
        <f t="shared" si="30"/>
        <v>25.564606644518591</v>
      </c>
      <c r="L663" s="43">
        <f t="shared" si="31"/>
        <v>49.3</v>
      </c>
      <c r="M663" s="43">
        <f t="shared" si="32"/>
        <v>11.2</v>
      </c>
    </row>
    <row r="664" spans="1:13">
      <c r="A664" s="44">
        <v>1400</v>
      </c>
      <c r="B664" s="44" t="s">
        <v>29</v>
      </c>
      <c r="C664" s="44" t="s">
        <v>18</v>
      </c>
      <c r="D664" s="45">
        <v>0.22</v>
      </c>
      <c r="E664" s="45">
        <v>50.8</v>
      </c>
      <c r="F664" s="45">
        <v>0</v>
      </c>
      <c r="G664" s="45">
        <v>0.70899999999999996</v>
      </c>
      <c r="H664" s="45">
        <v>0.11700000000000001</v>
      </c>
      <c r="I664" s="45">
        <v>0.43099999999999999</v>
      </c>
      <c r="J664" s="46">
        <v>4.7057001887272696</v>
      </c>
      <c r="K664" s="43">
        <f t="shared" si="30"/>
        <v>8.5858637076788185</v>
      </c>
      <c r="L664" s="43">
        <f t="shared" si="31"/>
        <v>16.600000000000001</v>
      </c>
      <c r="M664" s="43">
        <f t="shared" si="32"/>
        <v>3.8</v>
      </c>
    </row>
    <row r="665" spans="1:13">
      <c r="A665" s="44">
        <v>1400</v>
      </c>
      <c r="B665" s="44" t="s">
        <v>29</v>
      </c>
      <c r="C665" s="44" t="s">
        <v>19</v>
      </c>
      <c r="D665" s="45">
        <v>0.22</v>
      </c>
      <c r="E665" s="45">
        <v>50.8</v>
      </c>
      <c r="F665" s="45">
        <v>0</v>
      </c>
      <c r="G665" s="45">
        <v>0.70899999999999996</v>
      </c>
      <c r="H665" s="45">
        <v>0.11700000000000001</v>
      </c>
      <c r="I665" s="45">
        <v>0.43099999999999999</v>
      </c>
      <c r="J665" s="46">
        <v>1.55013237101372</v>
      </c>
      <c r="K665" s="43">
        <f t="shared" si="30"/>
        <v>2.8283198530725997</v>
      </c>
      <c r="L665" s="43">
        <f t="shared" si="31"/>
        <v>5.5</v>
      </c>
      <c r="M665" s="43">
        <f t="shared" si="32"/>
        <v>1.2</v>
      </c>
    </row>
    <row r="666" spans="1:13">
      <c r="A666" s="44">
        <v>1400</v>
      </c>
      <c r="B666" s="44" t="s">
        <v>29</v>
      </c>
      <c r="C666" s="44" t="s">
        <v>21</v>
      </c>
      <c r="D666" s="45">
        <v>0.22</v>
      </c>
      <c r="E666" s="45">
        <v>50.8</v>
      </c>
      <c r="F666" s="45">
        <v>0</v>
      </c>
      <c r="G666" s="45">
        <v>0.70899999999999996</v>
      </c>
      <c r="H666" s="45">
        <v>0.11700000000000001</v>
      </c>
      <c r="I666" s="45">
        <v>0.43099999999999999</v>
      </c>
      <c r="J666" s="46">
        <v>15.2167680641</v>
      </c>
      <c r="K666" s="43">
        <f t="shared" si="30"/>
        <v>27.764007784154725</v>
      </c>
      <c r="L666" s="43">
        <f t="shared" si="31"/>
        <v>53.6</v>
      </c>
      <c r="M666" s="43">
        <f t="shared" si="32"/>
        <v>12.2</v>
      </c>
    </row>
    <row r="667" spans="1:13">
      <c r="A667" s="44">
        <v>1400</v>
      </c>
      <c r="B667" s="44" t="s">
        <v>29</v>
      </c>
      <c r="C667" s="44" t="s">
        <v>18</v>
      </c>
      <c r="D667" s="45">
        <v>0.22</v>
      </c>
      <c r="E667" s="45">
        <v>50.8</v>
      </c>
      <c r="F667" s="45">
        <v>0</v>
      </c>
      <c r="G667" s="45">
        <v>0.70899999999999996</v>
      </c>
      <c r="H667" s="45">
        <v>0.11700000000000001</v>
      </c>
      <c r="I667" s="45">
        <v>0.43099999999999999</v>
      </c>
      <c r="J667" s="46">
        <v>0.46239030115712998</v>
      </c>
      <c r="K667" s="43">
        <f t="shared" si="30"/>
        <v>0.84366193048126081</v>
      </c>
      <c r="L667" s="43">
        <f t="shared" si="31"/>
        <v>1.6</v>
      </c>
      <c r="M667" s="43">
        <f t="shared" si="32"/>
        <v>0.4</v>
      </c>
    </row>
    <row r="668" spans="1:13">
      <c r="A668" s="44">
        <v>1400</v>
      </c>
      <c r="B668" s="44" t="s">
        <v>29</v>
      </c>
      <c r="C668" s="44" t="s">
        <v>18</v>
      </c>
      <c r="D668" s="45">
        <v>0.22</v>
      </c>
      <c r="E668" s="45">
        <v>50.8</v>
      </c>
      <c r="F668" s="45">
        <v>0</v>
      </c>
      <c r="G668" s="45">
        <v>0.70899999999999996</v>
      </c>
      <c r="H668" s="45">
        <v>0.11700000000000001</v>
      </c>
      <c r="I668" s="45">
        <v>0.43099999999999999</v>
      </c>
      <c r="J668" s="46">
        <v>1.15707558445032</v>
      </c>
      <c r="K668" s="43">
        <f t="shared" si="30"/>
        <v>2.1111615422019057</v>
      </c>
      <c r="L668" s="43">
        <f t="shared" si="31"/>
        <v>4.0999999999999996</v>
      </c>
      <c r="M668" s="43">
        <f t="shared" si="32"/>
        <v>0.9</v>
      </c>
    </row>
    <row r="669" spans="1:13">
      <c r="A669" s="44">
        <v>1400</v>
      </c>
      <c r="B669" s="44" t="s">
        <v>29</v>
      </c>
      <c r="C669" s="44" t="s">
        <v>19</v>
      </c>
      <c r="D669" s="45">
        <v>0.22</v>
      </c>
      <c r="E669" s="45">
        <v>50.8</v>
      </c>
      <c r="F669" s="45">
        <v>0</v>
      </c>
      <c r="G669" s="45">
        <v>0.70899999999999996</v>
      </c>
      <c r="H669" s="45">
        <v>0.11700000000000001</v>
      </c>
      <c r="I669" s="45">
        <v>0.43099999999999999</v>
      </c>
      <c r="J669" s="46">
        <v>2.2975281455486698</v>
      </c>
      <c r="K669" s="43">
        <f t="shared" si="30"/>
        <v>4.1919932700965843</v>
      </c>
      <c r="L669" s="43">
        <f t="shared" si="31"/>
        <v>8.1</v>
      </c>
      <c r="M669" s="43">
        <f t="shared" si="32"/>
        <v>1.8</v>
      </c>
    </row>
    <row r="670" spans="1:13">
      <c r="A670" s="44">
        <v>1400</v>
      </c>
      <c r="B670" s="44" t="s">
        <v>29</v>
      </c>
      <c r="C670" s="44" t="s">
        <v>21</v>
      </c>
      <c r="D670" s="45">
        <v>0.22</v>
      </c>
      <c r="E670" s="45">
        <v>50.8</v>
      </c>
      <c r="F670" s="45">
        <v>0</v>
      </c>
      <c r="G670" s="45">
        <v>0.70899999999999996</v>
      </c>
      <c r="H670" s="45">
        <v>0.11700000000000001</v>
      </c>
      <c r="I670" s="45">
        <v>0.43099999999999999</v>
      </c>
      <c r="J670" s="46">
        <v>6.8669607166943498</v>
      </c>
      <c r="K670" s="43">
        <f t="shared" si="30"/>
        <v>12.529227624989955</v>
      </c>
      <c r="L670" s="43">
        <f t="shared" si="31"/>
        <v>24.2</v>
      </c>
      <c r="M670" s="43">
        <f t="shared" si="32"/>
        <v>5.5</v>
      </c>
    </row>
    <row r="671" spans="1:13">
      <c r="A671" s="44">
        <v>1400</v>
      </c>
      <c r="B671" s="44" t="s">
        <v>29</v>
      </c>
      <c r="C671" s="44" t="s">
        <v>19</v>
      </c>
      <c r="D671" s="45">
        <v>0.22</v>
      </c>
      <c r="E671" s="45">
        <v>50.8</v>
      </c>
      <c r="F671" s="45">
        <v>0</v>
      </c>
      <c r="G671" s="45">
        <v>0.70899999999999996</v>
      </c>
      <c r="H671" s="45">
        <v>0.11700000000000001</v>
      </c>
      <c r="I671" s="45">
        <v>0.43099999999999999</v>
      </c>
      <c r="J671" s="46">
        <v>2.4436558125593302</v>
      </c>
      <c r="K671" s="43">
        <f t="shared" si="30"/>
        <v>4.4586129404020021</v>
      </c>
      <c r="L671" s="43">
        <f t="shared" si="31"/>
        <v>8.6</v>
      </c>
      <c r="M671" s="43">
        <f t="shared" si="32"/>
        <v>2</v>
      </c>
    </row>
    <row r="672" spans="1:13">
      <c r="A672" s="44">
        <v>1400</v>
      </c>
      <c r="B672" s="44" t="s">
        <v>29</v>
      </c>
      <c r="C672" s="44" t="s">
        <v>19</v>
      </c>
      <c r="D672" s="45">
        <v>0.22</v>
      </c>
      <c r="E672" s="45">
        <v>50.8</v>
      </c>
      <c r="F672" s="45">
        <v>0</v>
      </c>
      <c r="G672" s="45">
        <v>0.70899999999999996</v>
      </c>
      <c r="H672" s="45">
        <v>0.11700000000000001</v>
      </c>
      <c r="I672" s="45">
        <v>0.43099999999999999</v>
      </c>
      <c r="J672" s="46">
        <v>0.91163959573688802</v>
      </c>
      <c r="K672" s="43">
        <f t="shared" si="30"/>
        <v>1.6633472183950013</v>
      </c>
      <c r="L672" s="43">
        <f t="shared" si="31"/>
        <v>3.2</v>
      </c>
      <c r="M672" s="43">
        <f t="shared" si="32"/>
        <v>0.7</v>
      </c>
    </row>
    <row r="673" spans="1:13">
      <c r="A673" s="44">
        <v>1550</v>
      </c>
      <c r="B673" s="44" t="s">
        <v>29</v>
      </c>
      <c r="C673" s="44" t="s">
        <v>21</v>
      </c>
      <c r="D673" s="45">
        <v>0.22</v>
      </c>
      <c r="E673" s="45">
        <v>50.8</v>
      </c>
      <c r="F673" s="45">
        <v>0</v>
      </c>
      <c r="G673" s="45">
        <v>0.72099999999999997</v>
      </c>
      <c r="H673" s="45">
        <v>0.17</v>
      </c>
      <c r="I673" s="45">
        <v>0.34100000000000003</v>
      </c>
      <c r="J673" s="46">
        <v>0.32613124543672101</v>
      </c>
      <c r="K673" s="43">
        <f t="shared" si="30"/>
        <v>0.47079219487093593</v>
      </c>
      <c r="L673" s="43">
        <f t="shared" si="31"/>
        <v>0.9</v>
      </c>
      <c r="M673" s="43">
        <f t="shared" si="32"/>
        <v>0.3</v>
      </c>
    </row>
    <row r="674" spans="1:13">
      <c r="A674" s="44">
        <v>1550</v>
      </c>
      <c r="B674" s="44" t="s">
        <v>29</v>
      </c>
      <c r="C674" s="44" t="s">
        <v>19</v>
      </c>
      <c r="D674" s="45">
        <v>0.22</v>
      </c>
      <c r="E674" s="45">
        <v>50.8</v>
      </c>
      <c r="F674" s="45">
        <v>0</v>
      </c>
      <c r="G674" s="45">
        <v>0.72099999999999997</v>
      </c>
      <c r="H674" s="45">
        <v>0.17</v>
      </c>
      <c r="I674" s="45">
        <v>0.34100000000000003</v>
      </c>
      <c r="J674" s="46">
        <v>5.0339573487828897</v>
      </c>
      <c r="K674" s="43">
        <f t="shared" si="30"/>
        <v>7.266853030124687</v>
      </c>
      <c r="L674" s="43">
        <f t="shared" si="31"/>
        <v>14.3</v>
      </c>
      <c r="M674" s="43">
        <f t="shared" si="32"/>
        <v>4.5</v>
      </c>
    </row>
    <row r="675" spans="1:13">
      <c r="A675" s="44">
        <v>1550</v>
      </c>
      <c r="B675" s="44" t="s">
        <v>29</v>
      </c>
      <c r="C675" s="44" t="s">
        <v>19</v>
      </c>
      <c r="D675" s="45">
        <v>0.22</v>
      </c>
      <c r="E675" s="45">
        <v>50.8</v>
      </c>
      <c r="F675" s="45">
        <v>0</v>
      </c>
      <c r="G675" s="45">
        <v>0.72099999999999997</v>
      </c>
      <c r="H675" s="45">
        <v>0.17</v>
      </c>
      <c r="I675" s="45">
        <v>0.34100000000000003</v>
      </c>
      <c r="J675" s="46">
        <v>34.408760858500003</v>
      </c>
      <c r="K675" s="43">
        <f t="shared" si="30"/>
        <v>49.671340216635322</v>
      </c>
      <c r="L675" s="43">
        <f t="shared" si="31"/>
        <v>97.4</v>
      </c>
      <c r="M675" s="43">
        <f t="shared" si="32"/>
        <v>30.5</v>
      </c>
    </row>
    <row r="676" spans="1:13">
      <c r="A676" s="44">
        <v>1550</v>
      </c>
      <c r="B676" s="44" t="s">
        <v>29</v>
      </c>
      <c r="C676" s="44" t="s">
        <v>18</v>
      </c>
      <c r="D676" s="45">
        <v>0.22</v>
      </c>
      <c r="E676" s="45">
        <v>50.8</v>
      </c>
      <c r="F676" s="45">
        <v>0</v>
      </c>
      <c r="G676" s="45">
        <v>0.72099999999999997</v>
      </c>
      <c r="H676" s="45">
        <v>0.17</v>
      </c>
      <c r="I676" s="45">
        <v>0.34100000000000003</v>
      </c>
      <c r="J676" s="46">
        <v>2.28721562621871</v>
      </c>
      <c r="K676" s="43">
        <f t="shared" si="30"/>
        <v>3.3017482374884559</v>
      </c>
      <c r="L676" s="43">
        <f t="shared" si="31"/>
        <v>6.5</v>
      </c>
      <c r="M676" s="43">
        <f t="shared" si="32"/>
        <v>2</v>
      </c>
    </row>
    <row r="677" spans="1:13">
      <c r="A677" s="44">
        <v>1550</v>
      </c>
      <c r="B677" s="44" t="s">
        <v>29</v>
      </c>
      <c r="C677" s="44" t="s">
        <v>19</v>
      </c>
      <c r="D677" s="45">
        <v>0.22</v>
      </c>
      <c r="E677" s="45">
        <v>50.8</v>
      </c>
      <c r="F677" s="45">
        <v>0</v>
      </c>
      <c r="G677" s="45">
        <v>0.72099999999999997</v>
      </c>
      <c r="H677" s="45">
        <v>0.17</v>
      </c>
      <c r="I677" s="45">
        <v>0.34100000000000003</v>
      </c>
      <c r="J677" s="46">
        <v>2.41055004189879</v>
      </c>
      <c r="K677" s="43">
        <f t="shared" si="30"/>
        <v>3.4797896888170303</v>
      </c>
      <c r="L677" s="43">
        <f t="shared" si="31"/>
        <v>6.8</v>
      </c>
      <c r="M677" s="43">
        <f t="shared" si="32"/>
        <v>2.1</v>
      </c>
    </row>
    <row r="678" spans="1:13">
      <c r="A678" s="44">
        <v>1550</v>
      </c>
      <c r="B678" s="44" t="s">
        <v>29</v>
      </c>
      <c r="C678" s="44" t="s">
        <v>19</v>
      </c>
      <c r="D678" s="45">
        <v>0.22</v>
      </c>
      <c r="E678" s="45">
        <v>50.8</v>
      </c>
      <c r="F678" s="45">
        <v>0</v>
      </c>
      <c r="G678" s="45">
        <v>0.72099999999999997</v>
      </c>
      <c r="H678" s="45">
        <v>0.17</v>
      </c>
      <c r="I678" s="45">
        <v>0.34100000000000003</v>
      </c>
      <c r="J678" s="46">
        <v>5.3916100260151201E-2</v>
      </c>
      <c r="K678" s="43">
        <f t="shared" si="30"/>
        <v>7.7831485132212275E-2</v>
      </c>
      <c r="L678" s="43">
        <f t="shared" si="31"/>
        <v>0.2</v>
      </c>
      <c r="M678" s="43">
        <f t="shared" si="32"/>
        <v>0</v>
      </c>
    </row>
    <row r="679" spans="1:13">
      <c r="A679" s="44">
        <v>8310</v>
      </c>
      <c r="B679" s="44" t="s">
        <v>29</v>
      </c>
      <c r="C679" s="44" t="s">
        <v>21</v>
      </c>
      <c r="D679" s="45">
        <v>0.22</v>
      </c>
      <c r="E679" s="45">
        <v>50.8</v>
      </c>
      <c r="F679" s="45">
        <v>0</v>
      </c>
      <c r="G679" s="45">
        <v>0.72099999999999997</v>
      </c>
      <c r="H679" s="45">
        <v>0.17</v>
      </c>
      <c r="I679" s="45">
        <v>0.43099999999999999</v>
      </c>
      <c r="J679" s="46">
        <v>2.8450047011723198E-3</v>
      </c>
      <c r="K679" s="43">
        <f t="shared" si="30"/>
        <v>5.1909007442689755E-3</v>
      </c>
      <c r="L679" s="43">
        <f t="shared" si="31"/>
        <v>0</v>
      </c>
      <c r="M679" s="43">
        <f t="shared" si="32"/>
        <v>0</v>
      </c>
    </row>
    <row r="680" spans="1:13">
      <c r="A680" s="44">
        <v>8310</v>
      </c>
      <c r="B680" s="44" t="s">
        <v>29</v>
      </c>
      <c r="C680" s="44" t="s">
        <v>21</v>
      </c>
      <c r="D680" s="45">
        <v>0.22</v>
      </c>
      <c r="E680" s="45">
        <v>50.8</v>
      </c>
      <c r="F680" s="45">
        <v>0</v>
      </c>
      <c r="G680" s="45">
        <v>0.72099999999999997</v>
      </c>
      <c r="H680" s="45">
        <v>0.17</v>
      </c>
      <c r="I680" s="45">
        <v>0.43099999999999999</v>
      </c>
      <c r="J680" s="46">
        <v>2.8450047011723198E-3</v>
      </c>
      <c r="K680" s="43">
        <f t="shared" si="30"/>
        <v>5.1909007442689755E-3</v>
      </c>
      <c r="L680" s="43">
        <f t="shared" si="31"/>
        <v>0</v>
      </c>
      <c r="M680" s="43">
        <f t="shared" si="32"/>
        <v>0</v>
      </c>
    </row>
    <row r="681" spans="1:13">
      <c r="L681" s="43">
        <f>SUM(L2:L680)</f>
        <v>19870.500000000018</v>
      </c>
      <c r="M681" s="43">
        <f>SUM(M2:M680)</f>
        <v>4413.0999999999949</v>
      </c>
    </row>
  </sheetData>
  <sortState ref="A2:L389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3"/>
  <dimension ref="A1:D7"/>
  <sheetViews>
    <sheetView workbookViewId="0">
      <selection activeCell="D19" sqref="D19"/>
    </sheetView>
  </sheetViews>
  <sheetFormatPr defaultRowHeight="15"/>
  <cols>
    <col min="1" max="1" width="5" bestFit="1" customWidth="1"/>
    <col min="2" max="2" width="7.5703125" bestFit="1" customWidth="1"/>
    <col min="3" max="3" width="5.140625" style="9" bestFit="1" customWidth="1"/>
    <col min="4" max="4" width="35.5703125" bestFit="1" customWidth="1"/>
  </cols>
  <sheetData>
    <row r="1" spans="1:4">
      <c r="A1" s="19" t="s">
        <v>37</v>
      </c>
      <c r="B1" s="19" t="s">
        <v>36</v>
      </c>
      <c r="C1" s="19" t="s">
        <v>35</v>
      </c>
      <c r="D1" s="19" t="s">
        <v>34</v>
      </c>
    </row>
    <row r="2" spans="1:4">
      <c r="A2">
        <v>2006</v>
      </c>
      <c r="B2" s="39">
        <v>182000</v>
      </c>
      <c r="C2" s="9">
        <v>91</v>
      </c>
      <c r="D2" s="9" t="s">
        <v>38</v>
      </c>
    </row>
    <row r="3" spans="1:4">
      <c r="A3">
        <v>2007</v>
      </c>
      <c r="B3" s="39">
        <v>240350</v>
      </c>
      <c r="C3" s="9">
        <v>120</v>
      </c>
      <c r="D3" s="9" t="s">
        <v>38</v>
      </c>
    </row>
    <row r="4" spans="1:4">
      <c r="A4">
        <v>2008</v>
      </c>
      <c r="B4" s="39">
        <v>460000</v>
      </c>
      <c r="C4" s="9">
        <v>230</v>
      </c>
      <c r="D4" s="9" t="s">
        <v>38</v>
      </c>
    </row>
    <row r="5" spans="1:4">
      <c r="A5">
        <v>2009</v>
      </c>
      <c r="B5" s="39">
        <v>650000</v>
      </c>
      <c r="C5" s="9">
        <v>325</v>
      </c>
      <c r="D5" s="9" t="s">
        <v>38</v>
      </c>
    </row>
    <row r="6" spans="1:4">
      <c r="A6">
        <v>2010</v>
      </c>
      <c r="B6" s="39">
        <v>833000</v>
      </c>
      <c r="C6" s="9">
        <v>417</v>
      </c>
      <c r="D6" s="9" t="s">
        <v>38</v>
      </c>
    </row>
    <row r="7" spans="1:4">
      <c r="A7">
        <v>2011</v>
      </c>
      <c r="B7" s="39">
        <v>157300</v>
      </c>
      <c r="C7" s="9">
        <v>79</v>
      </c>
      <c r="D7" s="9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4"/>
  <dimension ref="A1:B18"/>
  <sheetViews>
    <sheetView workbookViewId="0">
      <selection activeCell="A19" sqref="A19"/>
    </sheetView>
  </sheetViews>
  <sheetFormatPr defaultRowHeight="15"/>
  <cols>
    <col min="1" max="1" width="42.28515625" bestFit="1" customWidth="1"/>
    <col min="2" max="2" width="7.5703125" bestFit="1" customWidth="1"/>
  </cols>
  <sheetData>
    <row r="1" spans="1:2">
      <c r="A1" s="19" t="s">
        <v>0</v>
      </c>
      <c r="B1" s="19" t="s">
        <v>36</v>
      </c>
    </row>
    <row r="2" spans="1:2">
      <c r="A2" t="s">
        <v>43</v>
      </c>
      <c r="B2" s="39">
        <v>16000</v>
      </c>
    </row>
    <row r="3" spans="1:2">
      <c r="A3" t="s">
        <v>44</v>
      </c>
      <c r="B3" s="39">
        <v>12000</v>
      </c>
    </row>
    <row r="4" spans="1:2">
      <c r="A4" t="s">
        <v>45</v>
      </c>
      <c r="B4" s="39">
        <v>2000</v>
      </c>
    </row>
    <row r="5" spans="1:2">
      <c r="A5" t="s">
        <v>46</v>
      </c>
      <c r="B5" s="39">
        <v>2000</v>
      </c>
    </row>
    <row r="6" spans="1:2">
      <c r="A6" t="s">
        <v>47</v>
      </c>
      <c r="B6" s="39">
        <v>2000</v>
      </c>
    </row>
    <row r="7" spans="1:2">
      <c r="A7" t="s">
        <v>48</v>
      </c>
      <c r="B7" s="39">
        <v>8000</v>
      </c>
    </row>
    <row r="8" spans="1:2">
      <c r="A8" t="s">
        <v>49</v>
      </c>
      <c r="B8" s="39">
        <v>6000</v>
      </c>
    </row>
    <row r="9" spans="1:2">
      <c r="A9" t="s">
        <v>50</v>
      </c>
      <c r="B9" s="39">
        <v>20000</v>
      </c>
    </row>
    <row r="10" spans="1:2">
      <c r="A10" t="s">
        <v>51</v>
      </c>
      <c r="B10" s="39">
        <v>4000</v>
      </c>
    </row>
    <row r="11" spans="1:2">
      <c r="A11" t="s">
        <v>52</v>
      </c>
      <c r="B11" s="39">
        <v>8000</v>
      </c>
    </row>
    <row r="12" spans="1:2">
      <c r="A12" t="s">
        <v>53</v>
      </c>
      <c r="B12" s="39">
        <v>12000</v>
      </c>
    </row>
    <row r="13" spans="1:2">
      <c r="A13" t="s">
        <v>54</v>
      </c>
      <c r="B13" s="39">
        <v>2000</v>
      </c>
    </row>
    <row r="14" spans="1:2">
      <c r="A14" t="s">
        <v>55</v>
      </c>
      <c r="B14" s="39">
        <v>6000</v>
      </c>
    </row>
    <row r="15" spans="1:2">
      <c r="A15" t="s">
        <v>56</v>
      </c>
      <c r="B15" s="39">
        <v>24000</v>
      </c>
    </row>
    <row r="16" spans="1:2">
      <c r="A16" s="40" t="s">
        <v>57</v>
      </c>
      <c r="B16" s="41">
        <f>SUM(B2:B15)</f>
        <v>124000</v>
      </c>
    </row>
    <row r="18" spans="1:1">
      <c r="A18" s="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Education</vt:lpstr>
      <vt:lpstr>SLW Harvesting</vt:lpstr>
      <vt:lpstr>SLW Catch Basin Cleaning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2012-06-19T19:53:30Z</dcterms:created>
  <dcterms:modified xsi:type="dcterms:W3CDTF">2013-01-04T21:04:21Z</dcterms:modified>
</cp:coreProperties>
</file>