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Detention Calcs" sheetId="2" r:id="rId2"/>
    <sheet name="Retention Calcs" sheetId="3" r:id="rId3"/>
    <sheet name="Education MS4" sheetId="5" r:id="rId4"/>
    <sheet name="Education non-MS4" sheetId="4" r:id="rId5"/>
  </sheets>
  <externalReferences>
    <externalReference r:id="rId6"/>
  </externalReferences>
  <definedNames>
    <definedName name="_xlnm._FilterDatabase" localSheetId="4" hidden="1">'Education non-MS4'!$A$1:$L$235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I25" i="1"/>
  <c r="K25" s="1"/>
  <c r="F25"/>
  <c r="H25" s="1"/>
  <c r="I24"/>
  <c r="K24" s="1"/>
  <c r="F24"/>
  <c r="H24" s="1"/>
  <c r="L242" i="5"/>
  <c r="K242"/>
  <c r="L235" i="4"/>
  <c r="K235"/>
  <c r="J7" i="1" l="1"/>
  <c r="G7"/>
  <c r="B3" i="3"/>
  <c r="B5" i="2" l="1"/>
  <c r="B6" s="1"/>
  <c r="B93"/>
  <c r="B94" s="1"/>
  <c r="B7" l="1"/>
  <c r="B95"/>
  <c r="B85" l="1"/>
  <c r="B86" s="1"/>
  <c r="B77"/>
  <c r="B78" s="1"/>
  <c r="B69"/>
  <c r="B70" s="1"/>
  <c r="B61"/>
  <c r="B62" s="1"/>
  <c r="B53"/>
  <c r="B54" s="1"/>
  <c r="K28" i="1"/>
  <c r="H28"/>
  <c r="B45" i="2"/>
  <c r="B46" s="1"/>
  <c r="B37"/>
  <c r="B38" s="1"/>
  <c r="B29"/>
  <c r="B30" s="1"/>
  <c r="B21"/>
  <c r="B22" s="1"/>
  <c r="B13"/>
  <c r="B14" s="1"/>
  <c r="B87" l="1"/>
  <c r="B79"/>
  <c r="B71"/>
  <c r="B63"/>
  <c r="B55"/>
  <c r="B47"/>
  <c r="B39"/>
  <c r="B31"/>
  <c r="B23"/>
  <c r="B15"/>
</calcChain>
</file>

<file path=xl/sharedStrings.xml><?xml version="1.0" encoding="utf-8"?>
<sst xmlns="http://schemas.openxmlformats.org/spreadsheetml/2006/main" count="2159" uniqueCount="158">
  <si>
    <t>Project Name</t>
  </si>
  <si>
    <t>Project Type</t>
  </si>
  <si>
    <t>Cedar Point WQ Retrofit</t>
  </si>
  <si>
    <t>Wet detention and swales</t>
  </si>
  <si>
    <t>Hibiscus Park WQ Retrofit Phases I and II</t>
  </si>
  <si>
    <t>Indian River Drive Baffle Boxes</t>
  </si>
  <si>
    <t xml:space="preserve">Warner Creek/Leilani Heights WQ Retrofit Phase </t>
  </si>
  <si>
    <t xml:space="preserve">Manatee Creek WQ Retrofit Phases I, II, III </t>
  </si>
  <si>
    <t>Poinciana Gardens WQ Retrofit Phases I and II</t>
  </si>
  <si>
    <t>Rio/St. Lucie WQ Retrofit</t>
  </si>
  <si>
    <t>Salerno Creek WQ Retrofit</t>
  </si>
  <si>
    <t>Coral Gardens WQ Retrofit</t>
  </si>
  <si>
    <t>Fern Creek WQ Retrofit</t>
  </si>
  <si>
    <t>Old Palm City WQ Retrofit Phases I, II, and III</t>
  </si>
  <si>
    <t>North River Shores Baffle Boxes</t>
  </si>
  <si>
    <t>Palm Lake Park WQ Retrofit</t>
  </si>
  <si>
    <t>Tropical Farms WQ Retrofit</t>
  </si>
  <si>
    <t>Banner Lake</t>
  </si>
  <si>
    <t>Hobe Sound Commercial</t>
  </si>
  <si>
    <t>Rio</t>
  </si>
  <si>
    <t>North River Shores Phase I and Phase II</t>
  </si>
  <si>
    <t>Seagate Harbor</t>
  </si>
  <si>
    <t>Restricts the application of A and B residuals in Martin County</t>
  </si>
  <si>
    <t>Project Number</t>
  </si>
  <si>
    <t>MC-1</t>
  </si>
  <si>
    <t>MC-2</t>
  </si>
  <si>
    <t>MC-3</t>
  </si>
  <si>
    <t>MC-4</t>
  </si>
  <si>
    <t>MC-5</t>
  </si>
  <si>
    <t>MC-6</t>
  </si>
  <si>
    <t>MC-7</t>
  </si>
  <si>
    <t>MC-8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</si>
  <si>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</si>
  <si>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</si>
  <si>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</si>
  <si>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</si>
  <si>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</si>
  <si>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</si>
  <si>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</si>
  <si>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</si>
  <si>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</si>
  <si>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</si>
  <si>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MC-19</t>
  </si>
  <si>
    <t>MC-20</t>
  </si>
  <si>
    <t>FYN; landscaping, irrigation, fertilizer, and pet waste ordinances; PSAs, pamphlets, website, illicit discharge program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</si>
  <si>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</si>
  <si>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</si>
  <si>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</si>
  <si>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</si>
  <si>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</si>
  <si>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</si>
  <si>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</si>
  <si>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</si>
  <si>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</si>
  <si>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</si>
  <si>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</si>
  <si>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MC-21</t>
  </si>
  <si>
    <t>MC-22</t>
  </si>
  <si>
    <t>MC-23</t>
  </si>
  <si>
    <t>2nd generation baffle boxes</t>
  </si>
  <si>
    <t>MC-24</t>
  </si>
  <si>
    <t>Golden Gate WQ Retrofit Phases I, II</t>
  </si>
  <si>
    <t>Golden Gate WQ Retrofit Phase III</t>
  </si>
  <si>
    <t>Dry detention</t>
  </si>
  <si>
    <t>2nd generation baffle boxes and wet detention</t>
  </si>
  <si>
    <t>19.05%/need runoff</t>
  </si>
  <si>
    <t>15.5%/need runoff</t>
  </si>
  <si>
    <t xml:space="preserve">residence time = </t>
  </si>
  <si>
    <t>(wet pond volume)/(annual runoff)</t>
  </si>
  <si>
    <t>ac-ft</t>
  </si>
  <si>
    <t>runoff</t>
  </si>
  <si>
    <t>residence time</t>
  </si>
  <si>
    <t>TN efficiency</t>
  </si>
  <si>
    <t>TP efficiency</t>
  </si>
  <si>
    <t>wet pond</t>
  </si>
  <si>
    <t>Wet detention</t>
  </si>
  <si>
    <t>need runoff</t>
  </si>
  <si>
    <t>Ordinance</t>
  </si>
  <si>
    <t>no credit - not removing an existing load, just preventing future loading</t>
  </si>
  <si>
    <t>N/A</t>
  </si>
  <si>
    <t>Wet detention, swales</t>
  </si>
  <si>
    <t>Exfiltration trenches and swales</t>
  </si>
  <si>
    <t>inches</t>
  </si>
  <si>
    <t>efficiency</t>
  </si>
  <si>
    <t>Warner Creek</t>
  </si>
  <si>
    <t>inches of retention</t>
  </si>
  <si>
    <t>Septic to Central Sewer Conversion - 116 single family units</t>
  </si>
  <si>
    <t>Septic to Central Sewer Conversion - 68 single family and 3 commercial units</t>
  </si>
  <si>
    <t>Septic to Central Sewer Conversion 435 single and multi family units</t>
  </si>
  <si>
    <t>Septic to Central Sewer Conversion - 450 single and multi family units</t>
  </si>
  <si>
    <t>Septic to Central Sewer Conversion - 49 single family and commercial units</t>
  </si>
  <si>
    <t>MS4</t>
  </si>
  <si>
    <t>use the septic tank model to estimate credits</t>
  </si>
  <si>
    <t>Entity</t>
  </si>
  <si>
    <t>Subbasin</t>
  </si>
  <si>
    <t>LU</t>
  </si>
  <si>
    <t>Description</t>
  </si>
  <si>
    <t>Hydrogp</t>
  </si>
  <si>
    <t>EMCN
mg/L</t>
  </si>
  <si>
    <t>EMCP
mg/L</t>
  </si>
  <si>
    <t>ROC
Unitless</t>
  </si>
  <si>
    <t>Acres</t>
  </si>
  <si>
    <t>Runoff
acre-ft</t>
  </si>
  <si>
    <t>TN
lbs/year</t>
  </si>
  <si>
    <t>TP
lbs/yr</t>
  </si>
  <si>
    <t>Martin Co</t>
  </si>
  <si>
    <t>Basins 4 5 6</t>
  </si>
  <si>
    <t>NA</t>
  </si>
  <si>
    <t>A</t>
  </si>
  <si>
    <t>A/D</t>
  </si>
  <si>
    <t>B/D</t>
  </si>
  <si>
    <t>C/D</t>
  </si>
  <si>
    <t>D</t>
  </si>
  <si>
    <t>C-23</t>
  </si>
  <si>
    <t>C-44 S-153</t>
  </si>
  <si>
    <t>North Fork</t>
  </si>
  <si>
    <t>South Fork</t>
  </si>
  <si>
    <t>Martin Co MS4</t>
  </si>
  <si>
    <t>Fixed Single Family Units</t>
  </si>
  <si>
    <t>Fixed Single Family Units &lt;Six or more dwelling units per acre&gt;</t>
  </si>
  <si>
    <t>Commercial and Services</t>
  </si>
  <si>
    <t>Golf Courses</t>
  </si>
  <si>
    <t>Disturbed Land</t>
  </si>
  <si>
    <t>Solid Waste Disposal</t>
  </si>
  <si>
    <t>Medium Density Under Construction</t>
  </si>
  <si>
    <t>Mobile Home Units</t>
  </si>
  <si>
    <t>Multiple Dwelling Units, Low Rise &lt;Two stories or less&gt;</t>
  </si>
  <si>
    <t>Institutional</t>
  </si>
  <si>
    <t>Roads and Highways</t>
  </si>
  <si>
    <t>Communications</t>
  </si>
  <si>
    <t>Low Density Under Construction</t>
  </si>
  <si>
    <t>Industrial</t>
  </si>
  <si>
    <t>Spoil Areas</t>
  </si>
  <si>
    <t>Correctional</t>
  </si>
  <si>
    <t>Electrical Power Transmission Lines</t>
  </si>
  <si>
    <t>Sewage Treatment</t>
  </si>
  <si>
    <t>Marinas and Fish Camps</t>
  </si>
  <si>
    <t>Parks and Zoos</t>
  </si>
  <si>
    <t>Electric Power Facilities</t>
  </si>
  <si>
    <t>Cemeteries</t>
  </si>
  <si>
    <t>Recreational</t>
  </si>
  <si>
    <t>Transportation</t>
  </si>
  <si>
    <t>Private</t>
  </si>
  <si>
    <t>Mobile Home Units &lt;Six or more dwelling units per acre&gt;</t>
  </si>
  <si>
    <t>Other Light Industrial</t>
  </si>
  <si>
    <t>Shopping Centers (Plazas, Malls)</t>
  </si>
  <si>
    <t>Educational Facilities</t>
  </si>
  <si>
    <t>Airports</t>
  </si>
  <si>
    <t>Water Supply Plants</t>
  </si>
  <si>
    <t>Multiple Dwelling Units, High Rise &lt;Three stories or more&gt;</t>
  </si>
  <si>
    <t>Extractive</t>
  </si>
  <si>
    <t>High Density Under Construction</t>
  </si>
  <si>
    <t>Other Heavy Industrial</t>
  </si>
  <si>
    <t>Commercial and Services Under Construction</t>
  </si>
  <si>
    <t>Junk Yards</t>
  </si>
  <si>
    <t>Location</t>
  </si>
  <si>
    <t>Non-MS4</t>
  </si>
  <si>
    <t>need map of area treated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</si>
</sst>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_(* #,##0.000_);_(* \(#,##0.000\);_(* &quot;-&quot;??_);_(@_)"/>
    <numFmt numFmtId="167" formatCode="_(* #,##0_);_(* \(#,##0\);_(* &quot;-&quot;??_);_(@_)"/>
    <numFmt numFmtId="168" formatCode="_(* #,##0.0_);_(* \(#,##0.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Font="1"/>
    <xf numFmtId="165" fontId="0" fillId="0" borderId="0" xfId="0" applyNumberFormat="1"/>
    <xf numFmtId="0" fontId="2" fillId="0" borderId="1" xfId="1" applyFont="1" applyBorder="1" applyAlignment="1">
      <alignment horizontal="center" wrapText="1"/>
    </xf>
    <xf numFmtId="0" fontId="2" fillId="0" borderId="0" xfId="0" applyFont="1" applyBorder="1"/>
    <xf numFmtId="0" fontId="2" fillId="0" borderId="2" xfId="1" applyFont="1" applyBorder="1" applyAlignment="1">
      <alignment horizontal="left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43" fontId="7" fillId="5" borderId="1" xfId="9" applyFont="1" applyFill="1" applyBorder="1" applyAlignment="1">
      <alignment horizontal="center" wrapText="1"/>
    </xf>
    <xf numFmtId="166" fontId="7" fillId="5" borderId="1" xfId="9" applyNumberFormat="1" applyFont="1" applyFill="1" applyBorder="1" applyAlignment="1">
      <alignment horizontal="center" wrapText="1"/>
    </xf>
    <xf numFmtId="167" fontId="7" fillId="5" borderId="1" xfId="9" applyNumberFormat="1" applyFont="1" applyFill="1" applyBorder="1" applyAlignment="1">
      <alignment horizontal="center" wrapText="1"/>
    </xf>
    <xf numFmtId="168" fontId="7" fillId="5" borderId="1" xfId="9" applyNumberFormat="1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9" applyFont="1" applyBorder="1" applyAlignment="1">
      <alignment horizontal="center"/>
    </xf>
    <xf numFmtId="166" fontId="0" fillId="0" borderId="1" xfId="9" applyNumberFormat="1" applyFont="1" applyBorder="1" applyAlignment="1">
      <alignment horizontal="center"/>
    </xf>
    <xf numFmtId="43" fontId="0" fillId="0" borderId="1" xfId="9" applyNumberFormat="1" applyFont="1" applyBorder="1"/>
    <xf numFmtId="167" fontId="0" fillId="0" borderId="1" xfId="9" applyNumberFormat="1" applyFont="1" applyBorder="1"/>
    <xf numFmtId="168" fontId="0" fillId="0" borderId="1" xfId="9" applyNumberFormat="1" applyFont="1" applyBorder="1"/>
    <xf numFmtId="167" fontId="0" fillId="0" borderId="0" xfId="0" applyNumberFormat="1"/>
    <xf numFmtId="168" fontId="0" fillId="0" borderId="0" xfId="0" applyNumberFormat="1"/>
    <xf numFmtId="0" fontId="2" fillId="0" borderId="0" xfId="1" applyFont="1" applyBorder="1" applyAlignment="1">
      <alignment horizontal="left"/>
    </xf>
    <xf numFmtId="164" fontId="2" fillId="4" borderId="1" xfId="1" applyNumberFormat="1" applyFont="1" applyFill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4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164" fontId="5" fillId="0" borderId="1" xfId="0" applyNumberFormat="1" applyFont="1" applyBorder="1" applyAlignment="1"/>
    <xf numFmtId="165" fontId="5" fillId="0" borderId="1" xfId="0" applyNumberFormat="1" applyFont="1" applyBorder="1" applyAlignment="1"/>
    <xf numFmtId="0" fontId="2" fillId="4" borderId="1" xfId="1" applyFont="1" applyFill="1" applyBorder="1" applyAlignment="1">
      <alignment horizontal="center" wrapText="1"/>
    </xf>
    <xf numFmtId="164" fontId="2" fillId="4" borderId="1" xfId="0" applyNumberFormat="1" applyFont="1" applyFill="1" applyBorder="1" applyAlignment="1"/>
    <xf numFmtId="165" fontId="5" fillId="4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165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4" fillId="4" borderId="1" xfId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wrapText="1"/>
    </xf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0" fontId="2" fillId="4" borderId="1" xfId="1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/>
    <xf numFmtId="164" fontId="5" fillId="4" borderId="0" xfId="0" applyNumberFormat="1" applyFont="1" applyFill="1" applyAlignment="1"/>
    <xf numFmtId="0" fontId="4" fillId="4" borderId="1" xfId="1" applyFont="1" applyFill="1" applyBorder="1" applyAlignment="1">
      <alignment horizontal="center" wrapText="1"/>
    </xf>
  </cellXfs>
  <cellStyles count="10">
    <cellStyle name="Comma" xfId="9" builtinId="3"/>
    <cellStyle name="Comma 2" xfId="5"/>
    <cellStyle name="Normal" xfId="0" builtinId="0"/>
    <cellStyle name="Normal 2" xfId="1"/>
    <cellStyle name="Normal 2 2" xfId="4"/>
    <cellStyle name="Normal 3" xfId="3"/>
    <cellStyle name="Normal 3 2" xfId="7"/>
    <cellStyle name="Normal 4" xfId="2"/>
    <cellStyle name="Normal 4 2" xfId="8"/>
    <cellStyle name="Normal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35"/>
  <sheetViews>
    <sheetView tabSelected="1" workbookViewId="0">
      <pane ySplit="1" topLeftCell="A2" activePane="bottomLeft" state="frozen"/>
      <selection pane="bottomLeft" activeCell="C27" sqref="C27"/>
    </sheetView>
  </sheetViews>
  <sheetFormatPr defaultRowHeight="12.75"/>
  <cols>
    <col min="1" max="1" width="8.140625" style="3" bestFit="1" customWidth="1"/>
    <col min="2" max="2" width="29.28515625" style="3" customWidth="1"/>
    <col min="3" max="3" width="29.42578125" style="3" customWidth="1"/>
    <col min="4" max="4" width="8.85546875" style="3" bestFit="1" customWidth="1"/>
    <col min="5" max="5" width="8.42578125" style="3" customWidth="1"/>
    <col min="6" max="6" width="14.42578125" style="3" customWidth="1"/>
    <col min="7" max="7" width="13.5703125" style="3" customWidth="1"/>
    <col min="8" max="8" width="10.42578125" style="3" customWidth="1"/>
    <col min="9" max="9" width="14.140625" style="3" customWidth="1"/>
    <col min="10" max="10" width="13.140625" style="3" customWidth="1"/>
    <col min="11" max="11" width="9.28515625" style="3" customWidth="1"/>
    <col min="12" max="16384" width="9.140625" style="3"/>
  </cols>
  <sheetData>
    <row r="1" spans="1:12" ht="38.25">
      <c r="A1" s="1" t="s">
        <v>23</v>
      </c>
      <c r="B1" s="1" t="s">
        <v>0</v>
      </c>
      <c r="C1" s="1" t="s">
        <v>1</v>
      </c>
      <c r="D1" s="1" t="s">
        <v>155</v>
      </c>
      <c r="E1" s="1" t="s">
        <v>46</v>
      </c>
      <c r="F1" s="4" t="s">
        <v>47</v>
      </c>
      <c r="G1" s="5" t="s">
        <v>48</v>
      </c>
      <c r="H1" s="6" t="s">
        <v>49</v>
      </c>
      <c r="I1" s="4" t="s">
        <v>50</v>
      </c>
      <c r="J1" s="5" t="s">
        <v>51</v>
      </c>
      <c r="K1" s="4" t="s">
        <v>52</v>
      </c>
    </row>
    <row r="2" spans="1:12">
      <c r="A2" s="44" t="s">
        <v>24</v>
      </c>
      <c r="B2" s="44" t="s">
        <v>2</v>
      </c>
      <c r="C2" s="44" t="s">
        <v>3</v>
      </c>
      <c r="D2" s="54"/>
      <c r="E2" s="55">
        <v>57</v>
      </c>
      <c r="F2" s="56"/>
      <c r="G2" s="57" t="s">
        <v>76</v>
      </c>
      <c r="H2" s="56"/>
      <c r="I2" s="56"/>
      <c r="J2" s="57" t="s">
        <v>76</v>
      </c>
      <c r="K2" s="56"/>
      <c r="L2" s="3" t="s">
        <v>157</v>
      </c>
    </row>
    <row r="3" spans="1:12" ht="25.5">
      <c r="A3" s="44" t="s">
        <v>25</v>
      </c>
      <c r="B3" s="45" t="s">
        <v>61</v>
      </c>
      <c r="C3" s="45" t="s">
        <v>63</v>
      </c>
      <c r="D3" s="58"/>
      <c r="E3" s="55">
        <v>201.82</v>
      </c>
      <c r="F3" s="56"/>
      <c r="G3" s="57">
        <v>0.1</v>
      </c>
      <c r="H3" s="56"/>
      <c r="I3" s="56"/>
      <c r="J3" s="57">
        <v>0.1</v>
      </c>
      <c r="K3" s="56"/>
      <c r="L3" s="3" t="s">
        <v>157</v>
      </c>
    </row>
    <row r="4" spans="1:12" ht="25.5">
      <c r="A4" s="44" t="s">
        <v>26</v>
      </c>
      <c r="B4" s="45" t="s">
        <v>62</v>
      </c>
      <c r="C4" s="45" t="s">
        <v>64</v>
      </c>
      <c r="D4" s="58"/>
      <c r="E4" s="55">
        <v>27.17</v>
      </c>
      <c r="F4" s="56"/>
      <c r="G4" s="57" t="s">
        <v>65</v>
      </c>
      <c r="H4" s="56"/>
      <c r="I4" s="56"/>
      <c r="J4" s="57" t="s">
        <v>66</v>
      </c>
      <c r="K4" s="56"/>
      <c r="L4" s="3" t="s">
        <v>157</v>
      </c>
    </row>
    <row r="5" spans="1:12" ht="25.5">
      <c r="A5" s="44" t="s">
        <v>27</v>
      </c>
      <c r="B5" s="44" t="s">
        <v>4</v>
      </c>
      <c r="C5" s="45" t="s">
        <v>75</v>
      </c>
      <c r="D5" s="48"/>
      <c r="E5" s="55">
        <v>4.5</v>
      </c>
      <c r="F5" s="51"/>
      <c r="G5" s="50" t="s">
        <v>76</v>
      </c>
      <c r="H5" s="51"/>
      <c r="I5" s="51"/>
      <c r="J5" s="50" t="s">
        <v>76</v>
      </c>
      <c r="K5" s="51"/>
      <c r="L5" s="3" t="s">
        <v>157</v>
      </c>
    </row>
    <row r="6" spans="1:12">
      <c r="A6" s="44" t="s">
        <v>28</v>
      </c>
      <c r="B6" s="44" t="s">
        <v>5</v>
      </c>
      <c r="C6" s="45" t="s">
        <v>59</v>
      </c>
      <c r="D6" s="48"/>
      <c r="E6" s="55"/>
      <c r="F6" s="51"/>
      <c r="G6" s="59">
        <v>0.1905</v>
      </c>
      <c r="H6" s="51"/>
      <c r="I6" s="51"/>
      <c r="J6" s="50">
        <v>0.155</v>
      </c>
      <c r="K6" s="51"/>
      <c r="L6" s="3" t="s">
        <v>157</v>
      </c>
    </row>
    <row r="7" spans="1:12" ht="25.5">
      <c r="A7" s="44" t="s">
        <v>29</v>
      </c>
      <c r="B7" s="44" t="s">
        <v>6</v>
      </c>
      <c r="C7" s="45" t="s">
        <v>81</v>
      </c>
      <c r="D7" s="48"/>
      <c r="E7" s="38">
        <v>700</v>
      </c>
      <c r="F7" s="51"/>
      <c r="G7" s="50">
        <f>'Retention Calcs'!B3</f>
        <v>0.11566933424471371</v>
      </c>
      <c r="H7" s="51"/>
      <c r="I7" s="51"/>
      <c r="J7" s="50">
        <f>'Retention Calcs'!B3</f>
        <v>0.11566933424471371</v>
      </c>
      <c r="K7" s="51"/>
      <c r="L7" s="3" t="s">
        <v>157</v>
      </c>
    </row>
    <row r="8" spans="1:12" ht="25.5">
      <c r="A8" s="44" t="s">
        <v>30</v>
      </c>
      <c r="B8" s="44" t="s">
        <v>7</v>
      </c>
      <c r="C8" s="45" t="s">
        <v>75</v>
      </c>
      <c r="D8" s="48"/>
      <c r="E8" s="55">
        <v>833</v>
      </c>
      <c r="F8" s="60"/>
      <c r="G8" s="50" t="s">
        <v>76</v>
      </c>
      <c r="H8" s="51"/>
      <c r="I8" s="51"/>
      <c r="J8" s="50" t="s">
        <v>76</v>
      </c>
      <c r="K8" s="51"/>
      <c r="L8" s="3" t="s">
        <v>157</v>
      </c>
    </row>
    <row r="9" spans="1:12" ht="25.5">
      <c r="A9" s="44" t="s">
        <v>31</v>
      </c>
      <c r="B9" s="44" t="s">
        <v>8</v>
      </c>
      <c r="C9" s="45" t="s">
        <v>75</v>
      </c>
      <c r="D9" s="48"/>
      <c r="E9" s="55">
        <v>188</v>
      </c>
      <c r="F9" s="51"/>
      <c r="G9" s="50" t="s">
        <v>76</v>
      </c>
      <c r="H9" s="51"/>
      <c r="I9" s="51"/>
      <c r="J9" s="50" t="s">
        <v>76</v>
      </c>
      <c r="K9" s="51"/>
      <c r="L9" s="3" t="s">
        <v>157</v>
      </c>
    </row>
    <row r="10" spans="1:12">
      <c r="A10" s="44" t="s">
        <v>32</v>
      </c>
      <c r="B10" s="44" t="s">
        <v>9</v>
      </c>
      <c r="C10" s="45" t="s">
        <v>75</v>
      </c>
      <c r="D10" s="48"/>
      <c r="E10" s="55">
        <v>104</v>
      </c>
      <c r="F10" s="51"/>
      <c r="G10" s="50" t="s">
        <v>76</v>
      </c>
      <c r="H10" s="51"/>
      <c r="I10" s="51"/>
      <c r="J10" s="50" t="s">
        <v>76</v>
      </c>
      <c r="K10" s="51"/>
      <c r="L10" s="3" t="s">
        <v>157</v>
      </c>
    </row>
    <row r="11" spans="1:12">
      <c r="A11" s="44" t="s">
        <v>33</v>
      </c>
      <c r="B11" s="44" t="s">
        <v>10</v>
      </c>
      <c r="C11" s="45" t="s">
        <v>75</v>
      </c>
      <c r="D11" s="48"/>
      <c r="E11" s="55">
        <v>633</v>
      </c>
      <c r="F11" s="51"/>
      <c r="G11" s="50" t="s">
        <v>76</v>
      </c>
      <c r="H11" s="51"/>
      <c r="I11" s="51"/>
      <c r="J11" s="50" t="s">
        <v>76</v>
      </c>
      <c r="K11" s="51"/>
      <c r="L11" s="3" t="s">
        <v>157</v>
      </c>
    </row>
    <row r="12" spans="1:12">
      <c r="A12" s="44" t="s">
        <v>34</v>
      </c>
      <c r="B12" s="44" t="s">
        <v>11</v>
      </c>
      <c r="C12" s="45" t="s">
        <v>75</v>
      </c>
      <c r="D12" s="48"/>
      <c r="E12" s="55">
        <v>9</v>
      </c>
      <c r="F12" s="51"/>
      <c r="G12" s="50" t="s">
        <v>76</v>
      </c>
      <c r="H12" s="51"/>
      <c r="I12" s="51"/>
      <c r="J12" s="50" t="s">
        <v>76</v>
      </c>
      <c r="K12" s="51"/>
      <c r="L12" s="3" t="s">
        <v>157</v>
      </c>
    </row>
    <row r="13" spans="1:12">
      <c r="A13" s="44" t="s">
        <v>35</v>
      </c>
      <c r="B13" s="44" t="s">
        <v>12</v>
      </c>
      <c r="C13" s="45" t="s">
        <v>75</v>
      </c>
      <c r="D13" s="48"/>
      <c r="E13" s="55">
        <v>443</v>
      </c>
      <c r="F13" s="51"/>
      <c r="G13" s="50" t="s">
        <v>76</v>
      </c>
      <c r="H13" s="51"/>
      <c r="I13" s="51"/>
      <c r="J13" s="50" t="s">
        <v>76</v>
      </c>
      <c r="K13" s="51"/>
      <c r="L13" s="3" t="s">
        <v>157</v>
      </c>
    </row>
    <row r="14" spans="1:12" ht="25.5">
      <c r="A14" s="44" t="s">
        <v>36</v>
      </c>
      <c r="B14" s="44" t="s">
        <v>13</v>
      </c>
      <c r="C14" s="45" t="s">
        <v>80</v>
      </c>
      <c r="D14" s="48"/>
      <c r="E14" s="55">
        <v>192</v>
      </c>
      <c r="F14" s="51"/>
      <c r="G14" s="50" t="s">
        <v>76</v>
      </c>
      <c r="H14" s="51"/>
      <c r="I14" s="51"/>
      <c r="J14" s="50" t="s">
        <v>76</v>
      </c>
      <c r="K14" s="51"/>
      <c r="L14" s="3" t="s">
        <v>157</v>
      </c>
    </row>
    <row r="15" spans="1:12">
      <c r="A15" s="44" t="s">
        <v>37</v>
      </c>
      <c r="B15" s="44" t="s">
        <v>14</v>
      </c>
      <c r="C15" s="45" t="s">
        <v>59</v>
      </c>
      <c r="D15" s="48"/>
      <c r="E15" s="55"/>
      <c r="F15" s="51"/>
      <c r="G15" s="59">
        <v>0.1905</v>
      </c>
      <c r="H15" s="51"/>
      <c r="I15" s="51"/>
      <c r="J15" s="50">
        <v>0.155</v>
      </c>
      <c r="K15" s="51"/>
      <c r="L15" s="3" t="s">
        <v>157</v>
      </c>
    </row>
    <row r="16" spans="1:12">
      <c r="A16" s="44" t="s">
        <v>38</v>
      </c>
      <c r="B16" s="44" t="s">
        <v>15</v>
      </c>
      <c r="C16" s="44" t="s">
        <v>3</v>
      </c>
      <c r="D16" s="61"/>
      <c r="E16" s="55">
        <v>80</v>
      </c>
      <c r="F16" s="51"/>
      <c r="G16" s="50" t="s">
        <v>76</v>
      </c>
      <c r="H16" s="51"/>
      <c r="I16" s="51"/>
      <c r="J16" s="50" t="s">
        <v>76</v>
      </c>
      <c r="K16" s="51"/>
      <c r="L16" s="3" t="s">
        <v>157</v>
      </c>
    </row>
    <row r="17" spans="1:12">
      <c r="A17" s="44" t="s">
        <v>39</v>
      </c>
      <c r="B17" s="44" t="s">
        <v>16</v>
      </c>
      <c r="C17" s="45" t="s">
        <v>75</v>
      </c>
      <c r="D17" s="48"/>
      <c r="E17" s="55">
        <v>468</v>
      </c>
      <c r="F17" s="51"/>
      <c r="G17" s="50" t="s">
        <v>76</v>
      </c>
      <c r="H17" s="51"/>
      <c r="I17" s="51"/>
      <c r="J17" s="50" t="s">
        <v>76</v>
      </c>
      <c r="K17" s="51"/>
      <c r="L17" s="3" t="s">
        <v>157</v>
      </c>
    </row>
    <row r="18" spans="1:12" ht="38.25">
      <c r="A18" s="45" t="s">
        <v>40</v>
      </c>
      <c r="B18" s="44" t="s">
        <v>17</v>
      </c>
      <c r="C18" s="45" t="s">
        <v>86</v>
      </c>
      <c r="D18" s="48"/>
      <c r="E18" s="38" t="s">
        <v>79</v>
      </c>
      <c r="F18" s="49"/>
      <c r="G18" s="50"/>
      <c r="H18" s="51"/>
      <c r="I18" s="51"/>
      <c r="J18" s="50"/>
      <c r="K18" s="51"/>
      <c r="L18" s="20" t="s">
        <v>92</v>
      </c>
    </row>
    <row r="19" spans="1:12" ht="38.25">
      <c r="A19" s="45" t="s">
        <v>41</v>
      </c>
      <c r="B19" s="44" t="s">
        <v>18</v>
      </c>
      <c r="C19" s="45" t="s">
        <v>90</v>
      </c>
      <c r="D19" s="48"/>
      <c r="E19" s="38" t="s">
        <v>79</v>
      </c>
      <c r="F19" s="49"/>
      <c r="G19" s="50"/>
      <c r="H19" s="51"/>
      <c r="I19" s="51"/>
      <c r="J19" s="50"/>
      <c r="K19" s="51"/>
      <c r="L19" s="20" t="s">
        <v>92</v>
      </c>
    </row>
    <row r="20" spans="1:12" ht="38.25">
      <c r="A20" s="45" t="s">
        <v>42</v>
      </c>
      <c r="B20" s="44" t="s">
        <v>19</v>
      </c>
      <c r="C20" s="45" t="s">
        <v>87</v>
      </c>
      <c r="D20" s="48"/>
      <c r="E20" s="38" t="s">
        <v>79</v>
      </c>
      <c r="F20" s="49"/>
      <c r="G20" s="50"/>
      <c r="H20" s="51"/>
      <c r="I20" s="51"/>
      <c r="J20" s="50"/>
      <c r="K20" s="51"/>
      <c r="L20" s="20" t="s">
        <v>92</v>
      </c>
    </row>
    <row r="21" spans="1:12" ht="38.25">
      <c r="A21" s="45" t="s">
        <v>43</v>
      </c>
      <c r="B21" s="44" t="s">
        <v>20</v>
      </c>
      <c r="C21" s="45" t="s">
        <v>88</v>
      </c>
      <c r="D21" s="48"/>
      <c r="E21" s="38" t="s">
        <v>79</v>
      </c>
      <c r="F21" s="49"/>
      <c r="G21" s="50"/>
      <c r="H21" s="51"/>
      <c r="I21" s="51"/>
      <c r="J21" s="50"/>
      <c r="K21" s="51"/>
      <c r="L21" s="20" t="s">
        <v>92</v>
      </c>
    </row>
    <row r="22" spans="1:12" ht="38.25">
      <c r="A22" s="45" t="s">
        <v>56</v>
      </c>
      <c r="B22" s="44" t="s">
        <v>21</v>
      </c>
      <c r="C22" s="45" t="s">
        <v>89</v>
      </c>
      <c r="D22" s="48"/>
      <c r="E22" s="38" t="s">
        <v>79</v>
      </c>
      <c r="F22" s="49"/>
      <c r="G22" s="50"/>
      <c r="H22" s="51"/>
      <c r="I22" s="51"/>
      <c r="J22" s="50"/>
      <c r="K22" s="51"/>
      <c r="L22" s="20" t="s">
        <v>92</v>
      </c>
    </row>
    <row r="23" spans="1:12" ht="25.5">
      <c r="A23" s="43" t="s">
        <v>57</v>
      </c>
      <c r="B23" s="41" t="s">
        <v>22</v>
      </c>
      <c r="C23" s="41" t="s">
        <v>77</v>
      </c>
      <c r="D23" s="19"/>
      <c r="E23" s="39" t="s">
        <v>79</v>
      </c>
      <c r="F23" s="40">
        <v>0</v>
      </c>
      <c r="G23" s="52">
        <v>0</v>
      </c>
      <c r="H23" s="53">
        <v>0</v>
      </c>
      <c r="I23" s="53">
        <v>0</v>
      </c>
      <c r="J23" s="47">
        <v>0</v>
      </c>
      <c r="K23" s="46">
        <v>0</v>
      </c>
      <c r="L23" s="21" t="s">
        <v>78</v>
      </c>
    </row>
    <row r="24" spans="1:12" ht="51">
      <c r="A24" s="43" t="s">
        <v>58</v>
      </c>
      <c r="B24" s="42" t="s">
        <v>44</v>
      </c>
      <c r="C24" s="42" t="s">
        <v>45</v>
      </c>
      <c r="D24" s="19" t="s">
        <v>91</v>
      </c>
      <c r="E24" s="39" t="s">
        <v>79</v>
      </c>
      <c r="F24" s="46">
        <f>'Education MS4'!K242</f>
        <v>76965.762295845241</v>
      </c>
      <c r="G24" s="47">
        <v>0.06</v>
      </c>
      <c r="H24" s="46">
        <f>ROUND(F24*G24,1)</f>
        <v>4617.8999999999996</v>
      </c>
      <c r="I24" s="46">
        <f>'Education MS4'!L242</f>
        <v>16607.110239503229</v>
      </c>
      <c r="J24" s="47">
        <v>0.06</v>
      </c>
      <c r="K24" s="46">
        <f>ROUND(I24*J24,1)</f>
        <v>996.4</v>
      </c>
      <c r="L24" s="37"/>
    </row>
    <row r="25" spans="1:12" ht="51">
      <c r="A25" s="43" t="s">
        <v>60</v>
      </c>
      <c r="B25" s="42" t="s">
        <v>44</v>
      </c>
      <c r="C25" s="42" t="s">
        <v>45</v>
      </c>
      <c r="D25" s="19" t="s">
        <v>156</v>
      </c>
      <c r="E25" s="39" t="s">
        <v>79</v>
      </c>
      <c r="F25" s="46">
        <f>'Education non-MS4'!K235</f>
        <v>25481.215647172652</v>
      </c>
      <c r="G25" s="47">
        <v>0.06</v>
      </c>
      <c r="H25" s="46">
        <f>ROUND(F25*G25,1)</f>
        <v>1528.9</v>
      </c>
      <c r="I25" s="46">
        <f>'Education non-MS4'!L235</f>
        <v>6179.228752946573</v>
      </c>
      <c r="J25" s="47">
        <v>0.06</v>
      </c>
      <c r="K25" s="46">
        <f>ROUND(I25*J25,1)</f>
        <v>370.8</v>
      </c>
    </row>
    <row r="26" spans="1:12">
      <c r="A26" s="2"/>
      <c r="B26" s="2"/>
      <c r="C26" s="2"/>
      <c r="D26" s="2"/>
      <c r="E26" s="2"/>
    </row>
    <row r="27" spans="1:12" ht="15">
      <c r="A27" s="2"/>
      <c r="B27" s="2"/>
      <c r="C27" s="2"/>
      <c r="D27" s="2"/>
      <c r="E27" s="2"/>
      <c r="G27" s="7"/>
      <c r="H27" s="8" t="s">
        <v>53</v>
      </c>
      <c r="I27" s="9"/>
      <c r="J27" s="10"/>
      <c r="K27" s="11" t="s">
        <v>54</v>
      </c>
    </row>
    <row r="28" spans="1:12">
      <c r="A28" s="2"/>
      <c r="B28" s="2"/>
      <c r="C28" s="2"/>
      <c r="D28" s="2"/>
      <c r="E28" s="2"/>
      <c r="G28" s="12" t="s">
        <v>55</v>
      </c>
      <c r="H28" s="13">
        <f>SUM(H2:H25)</f>
        <v>6146.7999999999993</v>
      </c>
      <c r="I28" s="14"/>
      <c r="J28" s="14"/>
      <c r="K28" s="15">
        <f>SUM(K2:K25)</f>
        <v>1367.2</v>
      </c>
    </row>
    <row r="29" spans="1:12">
      <c r="A29" s="2"/>
      <c r="B29" s="2"/>
      <c r="C29" s="2"/>
      <c r="D29" s="2"/>
      <c r="E29" s="2"/>
      <c r="G29" s="12"/>
      <c r="H29" s="15"/>
      <c r="I29" s="15"/>
      <c r="J29" s="15"/>
      <c r="K29" s="15"/>
    </row>
    <row r="30" spans="1:12">
      <c r="A30" s="2"/>
      <c r="B30" s="2"/>
      <c r="C30" s="2"/>
      <c r="D30" s="2"/>
      <c r="E30" s="2"/>
      <c r="G30" s="12"/>
      <c r="H30" s="16"/>
      <c r="I30" s="15"/>
      <c r="J30" s="15"/>
      <c r="K30" s="16"/>
    </row>
    <row r="31" spans="1:12">
      <c r="A31" s="2"/>
      <c r="B31" s="2"/>
      <c r="C31" s="2"/>
      <c r="D31" s="2"/>
      <c r="E31" s="2"/>
    </row>
    <row r="32" spans="1:12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spans="1:5">
      <c r="A504" s="2"/>
      <c r="B504" s="2"/>
      <c r="C504" s="2"/>
      <c r="D504" s="2"/>
      <c r="E504" s="2"/>
    </row>
    <row r="505" spans="1:5">
      <c r="A505" s="2"/>
      <c r="B505" s="2"/>
      <c r="C505" s="2"/>
      <c r="D505" s="2"/>
      <c r="E505" s="2"/>
    </row>
    <row r="506" spans="1:5">
      <c r="A506" s="2"/>
      <c r="B506" s="2"/>
      <c r="C506" s="2"/>
      <c r="D506" s="2"/>
      <c r="E506" s="2"/>
    </row>
    <row r="507" spans="1:5">
      <c r="A507" s="2"/>
      <c r="B507" s="2"/>
      <c r="C507" s="2"/>
      <c r="D507" s="2"/>
      <c r="E507" s="2"/>
    </row>
    <row r="508" spans="1:5">
      <c r="A508" s="2"/>
      <c r="B508" s="2"/>
      <c r="C508" s="2"/>
      <c r="D508" s="2"/>
      <c r="E508" s="2"/>
    </row>
    <row r="509" spans="1:5">
      <c r="A509" s="2"/>
      <c r="B509" s="2"/>
      <c r="C509" s="2"/>
      <c r="D509" s="2"/>
      <c r="E509" s="2"/>
    </row>
    <row r="510" spans="1:5">
      <c r="A510" s="2"/>
      <c r="B510" s="2"/>
      <c r="C510" s="2"/>
      <c r="D510" s="2"/>
      <c r="E510" s="2"/>
    </row>
    <row r="511" spans="1:5">
      <c r="A511" s="2"/>
      <c r="B511" s="2"/>
      <c r="C511" s="2"/>
      <c r="D511" s="2"/>
      <c r="E511" s="2"/>
    </row>
    <row r="512" spans="1:5">
      <c r="A512" s="2"/>
      <c r="B512" s="2"/>
      <c r="C512" s="2"/>
      <c r="D512" s="2"/>
      <c r="E512" s="2"/>
    </row>
    <row r="513" spans="1:5">
      <c r="A513" s="2"/>
      <c r="B513" s="2"/>
      <c r="C513" s="2"/>
      <c r="D513" s="2"/>
      <c r="E513" s="2"/>
    </row>
    <row r="514" spans="1:5">
      <c r="A514" s="2"/>
      <c r="B514" s="2"/>
      <c r="C514" s="2"/>
      <c r="D514" s="2"/>
      <c r="E514" s="2"/>
    </row>
    <row r="515" spans="1:5">
      <c r="A515" s="2"/>
      <c r="B515" s="2"/>
      <c r="C515" s="2"/>
      <c r="D515" s="2"/>
      <c r="E515" s="2"/>
    </row>
    <row r="516" spans="1:5">
      <c r="A516" s="2"/>
      <c r="B516" s="2"/>
      <c r="C516" s="2"/>
      <c r="D516" s="2"/>
      <c r="E516" s="2"/>
    </row>
    <row r="517" spans="1:5">
      <c r="A517" s="2"/>
      <c r="B517" s="2"/>
      <c r="C517" s="2"/>
      <c r="D517" s="2"/>
      <c r="E517" s="2"/>
    </row>
    <row r="518" spans="1:5">
      <c r="A518" s="2"/>
      <c r="B518" s="2"/>
      <c r="C518" s="2"/>
      <c r="D518" s="2"/>
      <c r="E518" s="2"/>
    </row>
    <row r="519" spans="1:5">
      <c r="A519" s="2"/>
      <c r="B519" s="2"/>
      <c r="C519" s="2"/>
      <c r="D519" s="2"/>
      <c r="E519" s="2"/>
    </row>
    <row r="520" spans="1:5">
      <c r="A520" s="2"/>
      <c r="B520" s="2"/>
      <c r="C520" s="2"/>
      <c r="D520" s="2"/>
      <c r="E520" s="2"/>
    </row>
    <row r="521" spans="1:5">
      <c r="A521" s="2"/>
      <c r="B521" s="2"/>
      <c r="C521" s="2"/>
      <c r="D521" s="2"/>
      <c r="E521" s="2"/>
    </row>
    <row r="522" spans="1:5">
      <c r="A522" s="2"/>
      <c r="B522" s="2"/>
      <c r="C522" s="2"/>
      <c r="D522" s="2"/>
      <c r="E522" s="2"/>
    </row>
    <row r="523" spans="1:5">
      <c r="A523" s="2"/>
      <c r="B523" s="2"/>
      <c r="C523" s="2"/>
      <c r="D523" s="2"/>
      <c r="E523" s="2"/>
    </row>
    <row r="524" spans="1:5">
      <c r="A524" s="2"/>
      <c r="B524" s="2"/>
      <c r="C524" s="2"/>
      <c r="D524" s="2"/>
      <c r="E524" s="2"/>
    </row>
    <row r="525" spans="1:5">
      <c r="A525" s="2"/>
      <c r="B525" s="2"/>
      <c r="C525" s="2"/>
      <c r="D525" s="2"/>
      <c r="E525" s="2"/>
    </row>
    <row r="526" spans="1:5">
      <c r="A526" s="2"/>
      <c r="B526" s="2"/>
      <c r="C526" s="2"/>
      <c r="D526" s="2"/>
      <c r="E526" s="2"/>
    </row>
    <row r="527" spans="1:5">
      <c r="A527" s="2"/>
      <c r="B527" s="2"/>
      <c r="C527" s="2"/>
      <c r="D527" s="2"/>
      <c r="E527" s="2"/>
    </row>
    <row r="528" spans="1:5">
      <c r="A528" s="2"/>
      <c r="B528" s="2"/>
      <c r="C528" s="2"/>
      <c r="D528" s="2"/>
      <c r="E528" s="2"/>
    </row>
    <row r="529" spans="1:5">
      <c r="A529" s="2"/>
      <c r="B529" s="2"/>
      <c r="C529" s="2"/>
      <c r="D529" s="2"/>
      <c r="E529" s="2"/>
    </row>
    <row r="530" spans="1:5">
      <c r="A530" s="2"/>
      <c r="B530" s="2"/>
      <c r="C530" s="2"/>
      <c r="D530" s="2"/>
      <c r="E530" s="2"/>
    </row>
    <row r="531" spans="1:5">
      <c r="A531" s="2"/>
      <c r="B531" s="2"/>
      <c r="C531" s="2"/>
      <c r="D531" s="2"/>
      <c r="E531" s="2"/>
    </row>
    <row r="532" spans="1:5">
      <c r="A532" s="2"/>
      <c r="B532" s="2"/>
      <c r="C532" s="2"/>
      <c r="D532" s="2"/>
      <c r="E532" s="2"/>
    </row>
    <row r="533" spans="1:5">
      <c r="A533" s="2"/>
      <c r="B533" s="2"/>
      <c r="C533" s="2"/>
      <c r="D533" s="2"/>
      <c r="E533" s="2"/>
    </row>
    <row r="534" spans="1:5">
      <c r="A534" s="2"/>
      <c r="B534" s="2"/>
      <c r="C534" s="2"/>
      <c r="D534" s="2"/>
      <c r="E534" s="2"/>
    </row>
    <row r="535" spans="1:5">
      <c r="A535" s="2"/>
      <c r="B535" s="2"/>
      <c r="C535" s="2"/>
      <c r="D535" s="2"/>
      <c r="E535" s="2"/>
    </row>
    <row r="536" spans="1:5">
      <c r="A536" s="2"/>
      <c r="B536" s="2"/>
      <c r="C536" s="2"/>
      <c r="D536" s="2"/>
      <c r="E536" s="2"/>
    </row>
    <row r="537" spans="1:5">
      <c r="A537" s="2"/>
      <c r="B537" s="2"/>
      <c r="C537" s="2"/>
      <c r="D537" s="2"/>
      <c r="E537" s="2"/>
    </row>
    <row r="538" spans="1:5">
      <c r="A538" s="2"/>
      <c r="B538" s="2"/>
      <c r="C538" s="2"/>
      <c r="D538" s="2"/>
      <c r="E538" s="2"/>
    </row>
    <row r="539" spans="1:5">
      <c r="A539" s="2"/>
      <c r="B539" s="2"/>
      <c r="C539" s="2"/>
      <c r="D539" s="2"/>
      <c r="E539" s="2"/>
    </row>
    <row r="540" spans="1:5">
      <c r="A540" s="2"/>
      <c r="B540" s="2"/>
      <c r="C540" s="2"/>
      <c r="D540" s="2"/>
      <c r="E540" s="2"/>
    </row>
    <row r="541" spans="1:5">
      <c r="A541" s="2"/>
      <c r="B541" s="2"/>
      <c r="C541" s="2"/>
      <c r="D541" s="2"/>
      <c r="E541" s="2"/>
    </row>
    <row r="542" spans="1:5">
      <c r="A542" s="2"/>
      <c r="B542" s="2"/>
      <c r="C542" s="2"/>
      <c r="D542" s="2"/>
      <c r="E542" s="2"/>
    </row>
    <row r="543" spans="1:5">
      <c r="A543" s="2"/>
      <c r="B543" s="2"/>
      <c r="C543" s="2"/>
      <c r="D543" s="2"/>
      <c r="E543" s="2"/>
    </row>
    <row r="544" spans="1:5">
      <c r="A544" s="2"/>
      <c r="B544" s="2"/>
      <c r="C544" s="2"/>
      <c r="D544" s="2"/>
      <c r="E544" s="2"/>
    </row>
    <row r="545" spans="1:5">
      <c r="A545" s="2"/>
      <c r="B545" s="2"/>
      <c r="C545" s="2"/>
      <c r="D545" s="2"/>
      <c r="E545" s="2"/>
    </row>
    <row r="546" spans="1:5">
      <c r="A546" s="2"/>
      <c r="B546" s="2"/>
      <c r="C546" s="2"/>
      <c r="D546" s="2"/>
      <c r="E546" s="2"/>
    </row>
    <row r="547" spans="1:5">
      <c r="A547" s="2"/>
      <c r="B547" s="2"/>
      <c r="C547" s="2"/>
      <c r="D547" s="2"/>
      <c r="E547" s="2"/>
    </row>
    <row r="548" spans="1:5">
      <c r="A548" s="2"/>
      <c r="B548" s="2"/>
      <c r="C548" s="2"/>
      <c r="D548" s="2"/>
      <c r="E548" s="2"/>
    </row>
    <row r="549" spans="1:5">
      <c r="A549" s="2"/>
      <c r="B549" s="2"/>
      <c r="C549" s="2"/>
      <c r="D549" s="2"/>
      <c r="E549" s="2"/>
    </row>
    <row r="550" spans="1:5">
      <c r="A550" s="2"/>
      <c r="B550" s="2"/>
      <c r="C550" s="2"/>
      <c r="D550" s="2"/>
      <c r="E550" s="2"/>
    </row>
    <row r="551" spans="1:5">
      <c r="A551" s="2"/>
      <c r="B551" s="2"/>
      <c r="C551" s="2"/>
      <c r="D551" s="2"/>
      <c r="E551" s="2"/>
    </row>
    <row r="552" spans="1:5">
      <c r="A552" s="2"/>
      <c r="B552" s="2"/>
      <c r="C552" s="2"/>
      <c r="D552" s="2"/>
      <c r="E552" s="2"/>
    </row>
    <row r="553" spans="1:5">
      <c r="A553" s="2"/>
      <c r="B553" s="2"/>
      <c r="C553" s="2"/>
      <c r="D553" s="2"/>
      <c r="E553" s="2"/>
    </row>
    <row r="554" spans="1:5">
      <c r="A554" s="2"/>
      <c r="B554" s="2"/>
      <c r="C554" s="2"/>
      <c r="D554" s="2"/>
      <c r="E554" s="2"/>
    </row>
    <row r="555" spans="1:5">
      <c r="A555" s="2"/>
      <c r="B555" s="2"/>
      <c r="C555" s="2"/>
      <c r="D555" s="2"/>
      <c r="E555" s="2"/>
    </row>
    <row r="556" spans="1:5">
      <c r="A556" s="2"/>
      <c r="B556" s="2"/>
      <c r="C556" s="2"/>
      <c r="D556" s="2"/>
      <c r="E556" s="2"/>
    </row>
    <row r="557" spans="1:5">
      <c r="A557" s="2"/>
      <c r="B557" s="2"/>
      <c r="C557" s="2"/>
      <c r="D557" s="2"/>
      <c r="E557" s="2"/>
    </row>
    <row r="558" spans="1:5">
      <c r="A558" s="2"/>
      <c r="B558" s="2"/>
      <c r="C558" s="2"/>
      <c r="D558" s="2"/>
      <c r="E558" s="2"/>
    </row>
    <row r="559" spans="1:5">
      <c r="A559" s="2"/>
      <c r="B559" s="2"/>
      <c r="C559" s="2"/>
      <c r="D559" s="2"/>
      <c r="E559" s="2"/>
    </row>
    <row r="560" spans="1:5">
      <c r="A560" s="2"/>
      <c r="B560" s="2"/>
      <c r="C560" s="2"/>
      <c r="D560" s="2"/>
      <c r="E560" s="2"/>
    </row>
    <row r="561" spans="1:5">
      <c r="A561" s="2"/>
      <c r="B561" s="2"/>
      <c r="C561" s="2"/>
      <c r="D561" s="2"/>
      <c r="E561" s="2"/>
    </row>
    <row r="562" spans="1:5">
      <c r="A562" s="2"/>
      <c r="B562" s="2"/>
      <c r="C562" s="2"/>
      <c r="D562" s="2"/>
      <c r="E562" s="2"/>
    </row>
    <row r="563" spans="1:5">
      <c r="A563" s="2"/>
      <c r="B563" s="2"/>
      <c r="C563" s="2"/>
      <c r="D563" s="2"/>
      <c r="E563" s="2"/>
    </row>
    <row r="564" spans="1:5">
      <c r="A564" s="2"/>
      <c r="B564" s="2"/>
      <c r="C564" s="2"/>
      <c r="D564" s="2"/>
      <c r="E564" s="2"/>
    </row>
    <row r="565" spans="1:5">
      <c r="A565" s="2"/>
      <c r="B565" s="2"/>
      <c r="C565" s="2"/>
      <c r="D565" s="2"/>
      <c r="E565" s="2"/>
    </row>
    <row r="566" spans="1:5">
      <c r="A566" s="2"/>
      <c r="B566" s="2"/>
      <c r="C566" s="2"/>
      <c r="D566" s="2"/>
      <c r="E566" s="2"/>
    </row>
    <row r="567" spans="1:5">
      <c r="A567" s="2"/>
      <c r="B567" s="2"/>
      <c r="C567" s="2"/>
      <c r="D567" s="2"/>
      <c r="E567" s="2"/>
    </row>
    <row r="568" spans="1:5">
      <c r="A568" s="2"/>
      <c r="B568" s="2"/>
      <c r="C568" s="2"/>
      <c r="D568" s="2"/>
      <c r="E568" s="2"/>
    </row>
    <row r="569" spans="1:5">
      <c r="A569" s="2"/>
      <c r="B569" s="2"/>
      <c r="C569" s="2"/>
      <c r="D569" s="2"/>
      <c r="E569" s="2"/>
    </row>
    <row r="570" spans="1:5">
      <c r="A570" s="2"/>
      <c r="B570" s="2"/>
      <c r="C570" s="2"/>
      <c r="D570" s="2"/>
      <c r="E570" s="2"/>
    </row>
    <row r="571" spans="1:5">
      <c r="A571" s="2"/>
      <c r="B571" s="2"/>
      <c r="C571" s="2"/>
      <c r="D571" s="2"/>
      <c r="E571" s="2"/>
    </row>
    <row r="572" spans="1:5">
      <c r="A572" s="2"/>
      <c r="B572" s="2"/>
      <c r="C572" s="2"/>
      <c r="D572" s="2"/>
      <c r="E572" s="2"/>
    </row>
    <row r="573" spans="1:5">
      <c r="A573" s="2"/>
      <c r="B573" s="2"/>
      <c r="C573" s="2"/>
      <c r="D573" s="2"/>
      <c r="E573" s="2"/>
    </row>
    <row r="574" spans="1:5">
      <c r="A574" s="2"/>
      <c r="B574" s="2"/>
      <c r="C574" s="2"/>
      <c r="D574" s="2"/>
      <c r="E574" s="2"/>
    </row>
    <row r="575" spans="1:5">
      <c r="A575" s="2"/>
      <c r="B575" s="2"/>
      <c r="C575" s="2"/>
      <c r="D575" s="2"/>
      <c r="E575" s="2"/>
    </row>
    <row r="576" spans="1:5">
      <c r="A576" s="2"/>
      <c r="B576" s="2"/>
      <c r="C576" s="2"/>
      <c r="D576" s="2"/>
      <c r="E576" s="2"/>
    </row>
    <row r="577" spans="1:5">
      <c r="A577" s="2"/>
      <c r="B577" s="2"/>
      <c r="C577" s="2"/>
      <c r="D577" s="2"/>
      <c r="E577" s="2"/>
    </row>
    <row r="578" spans="1:5">
      <c r="A578" s="2"/>
      <c r="B578" s="2"/>
      <c r="C578" s="2"/>
      <c r="D578" s="2"/>
      <c r="E578" s="2"/>
    </row>
    <row r="579" spans="1:5">
      <c r="A579" s="2"/>
      <c r="B579" s="2"/>
      <c r="C579" s="2"/>
      <c r="D579" s="2"/>
      <c r="E579" s="2"/>
    </row>
    <row r="580" spans="1:5">
      <c r="A580" s="2"/>
      <c r="B580" s="2"/>
      <c r="C580" s="2"/>
      <c r="D580" s="2"/>
      <c r="E580" s="2"/>
    </row>
    <row r="581" spans="1:5">
      <c r="A581" s="2"/>
      <c r="B581" s="2"/>
      <c r="C581" s="2"/>
      <c r="D581" s="2"/>
      <c r="E581" s="2"/>
    </row>
    <row r="582" spans="1:5">
      <c r="A582" s="2"/>
      <c r="B582" s="2"/>
      <c r="C582" s="2"/>
      <c r="D582" s="2"/>
      <c r="E582" s="2"/>
    </row>
    <row r="583" spans="1:5">
      <c r="A583" s="2"/>
      <c r="B583" s="2"/>
      <c r="C583" s="2"/>
      <c r="D583" s="2"/>
      <c r="E583" s="2"/>
    </row>
    <row r="584" spans="1:5">
      <c r="A584" s="2"/>
      <c r="B584" s="2"/>
      <c r="C584" s="2"/>
      <c r="D584" s="2"/>
      <c r="E584" s="2"/>
    </row>
    <row r="585" spans="1:5">
      <c r="A585" s="2"/>
      <c r="B585" s="2"/>
      <c r="C585" s="2"/>
      <c r="D585" s="2"/>
      <c r="E585" s="2"/>
    </row>
    <row r="586" spans="1:5">
      <c r="A586" s="2"/>
      <c r="B586" s="2"/>
      <c r="C586" s="2"/>
      <c r="D586" s="2"/>
      <c r="E586" s="2"/>
    </row>
    <row r="587" spans="1:5">
      <c r="A587" s="2"/>
      <c r="B587" s="2"/>
      <c r="C587" s="2"/>
      <c r="D587" s="2"/>
      <c r="E587" s="2"/>
    </row>
    <row r="588" spans="1:5">
      <c r="A588" s="2"/>
      <c r="B588" s="2"/>
      <c r="C588" s="2"/>
      <c r="D588" s="2"/>
      <c r="E588" s="2"/>
    </row>
    <row r="589" spans="1:5">
      <c r="A589" s="2"/>
      <c r="B589" s="2"/>
      <c r="C589" s="2"/>
      <c r="D589" s="2"/>
      <c r="E589" s="2"/>
    </row>
    <row r="590" spans="1:5">
      <c r="A590" s="2"/>
      <c r="B590" s="2"/>
      <c r="C590" s="2"/>
      <c r="D590" s="2"/>
      <c r="E590" s="2"/>
    </row>
    <row r="591" spans="1:5">
      <c r="A591" s="2"/>
      <c r="B591" s="2"/>
      <c r="C591" s="2"/>
      <c r="D591" s="2"/>
      <c r="E591" s="2"/>
    </row>
    <row r="592" spans="1:5">
      <c r="A592" s="2"/>
      <c r="B592" s="2"/>
      <c r="C592" s="2"/>
      <c r="D592" s="2"/>
      <c r="E592" s="2"/>
    </row>
    <row r="593" spans="1:5">
      <c r="A593" s="2"/>
      <c r="B593" s="2"/>
      <c r="C593" s="2"/>
      <c r="D593" s="2"/>
      <c r="E593" s="2"/>
    </row>
    <row r="594" spans="1:5">
      <c r="A594" s="2"/>
      <c r="B594" s="2"/>
      <c r="C594" s="2"/>
      <c r="D594" s="2"/>
      <c r="E594" s="2"/>
    </row>
    <row r="595" spans="1:5">
      <c r="A595" s="2"/>
      <c r="B595" s="2"/>
      <c r="C595" s="2"/>
      <c r="D595" s="2"/>
      <c r="E595" s="2"/>
    </row>
    <row r="596" spans="1:5">
      <c r="A596" s="2"/>
      <c r="B596" s="2"/>
      <c r="C596" s="2"/>
      <c r="D596" s="2"/>
      <c r="E596" s="2"/>
    </row>
    <row r="597" spans="1:5">
      <c r="A597" s="2"/>
      <c r="B597" s="2"/>
      <c r="C597" s="2"/>
      <c r="D597" s="2"/>
      <c r="E597" s="2"/>
    </row>
    <row r="598" spans="1:5">
      <c r="A598" s="2"/>
      <c r="B598" s="2"/>
      <c r="C598" s="2"/>
      <c r="D598" s="2"/>
      <c r="E598" s="2"/>
    </row>
    <row r="599" spans="1:5">
      <c r="A599" s="2"/>
      <c r="B599" s="2"/>
      <c r="C599" s="2"/>
      <c r="D599" s="2"/>
      <c r="E599" s="2"/>
    </row>
    <row r="600" spans="1:5">
      <c r="A600" s="2"/>
      <c r="B600" s="2"/>
      <c r="C600" s="2"/>
      <c r="D600" s="2"/>
      <c r="E600" s="2"/>
    </row>
    <row r="601" spans="1:5">
      <c r="A601" s="2"/>
      <c r="B601" s="2"/>
      <c r="C601" s="2"/>
      <c r="D601" s="2"/>
      <c r="E601" s="2"/>
    </row>
    <row r="602" spans="1:5">
      <c r="A602" s="2"/>
      <c r="B602" s="2"/>
      <c r="C602" s="2"/>
      <c r="D602" s="2"/>
      <c r="E602" s="2"/>
    </row>
    <row r="603" spans="1:5">
      <c r="A603" s="2"/>
      <c r="B603" s="2"/>
      <c r="C603" s="2"/>
      <c r="D603" s="2"/>
      <c r="E603" s="2"/>
    </row>
    <row r="604" spans="1:5">
      <c r="A604" s="2"/>
      <c r="B604" s="2"/>
      <c r="C604" s="2"/>
      <c r="D604" s="2"/>
      <c r="E604" s="2"/>
    </row>
    <row r="605" spans="1:5">
      <c r="A605" s="2"/>
      <c r="B605" s="2"/>
      <c r="C605" s="2"/>
      <c r="D605" s="2"/>
      <c r="E605" s="2"/>
    </row>
    <row r="606" spans="1:5">
      <c r="A606" s="2"/>
      <c r="B606" s="2"/>
      <c r="C606" s="2"/>
      <c r="D606" s="2"/>
      <c r="E606" s="2"/>
    </row>
    <row r="607" spans="1:5">
      <c r="A607" s="2"/>
      <c r="B607" s="2"/>
      <c r="C607" s="2"/>
      <c r="D607" s="2"/>
      <c r="E607" s="2"/>
    </row>
    <row r="608" spans="1:5">
      <c r="A608" s="2"/>
      <c r="B608" s="2"/>
      <c r="C608" s="2"/>
      <c r="D608" s="2"/>
      <c r="E608" s="2"/>
    </row>
    <row r="609" spans="1:5">
      <c r="A609" s="2"/>
      <c r="B609" s="2"/>
      <c r="C609" s="2"/>
      <c r="D609" s="2"/>
      <c r="E609" s="2"/>
    </row>
    <row r="610" spans="1:5">
      <c r="A610" s="2"/>
      <c r="B610" s="2"/>
      <c r="C610" s="2"/>
      <c r="D610" s="2"/>
      <c r="E610" s="2"/>
    </row>
    <row r="611" spans="1:5">
      <c r="A611" s="2"/>
      <c r="B611" s="2"/>
      <c r="C611" s="2"/>
      <c r="D611" s="2"/>
      <c r="E611" s="2"/>
    </row>
    <row r="612" spans="1:5">
      <c r="A612" s="2"/>
      <c r="B612" s="2"/>
      <c r="C612" s="2"/>
      <c r="D612" s="2"/>
      <c r="E612" s="2"/>
    </row>
    <row r="613" spans="1:5">
      <c r="A613" s="2"/>
      <c r="B613" s="2"/>
      <c r="C613" s="2"/>
      <c r="D613" s="2"/>
      <c r="E613" s="2"/>
    </row>
    <row r="614" spans="1:5">
      <c r="A614" s="2"/>
      <c r="B614" s="2"/>
      <c r="C614" s="2"/>
      <c r="D614" s="2"/>
      <c r="E614" s="2"/>
    </row>
    <row r="615" spans="1:5">
      <c r="A615" s="2"/>
      <c r="B615" s="2"/>
      <c r="C615" s="2"/>
      <c r="D615" s="2"/>
      <c r="E615" s="2"/>
    </row>
    <row r="616" spans="1:5">
      <c r="A616" s="2"/>
      <c r="B616" s="2"/>
      <c r="C616" s="2"/>
      <c r="D616" s="2"/>
      <c r="E616" s="2"/>
    </row>
    <row r="617" spans="1:5">
      <c r="A617" s="2"/>
      <c r="B617" s="2"/>
      <c r="C617" s="2"/>
      <c r="D617" s="2"/>
      <c r="E617" s="2"/>
    </row>
    <row r="618" spans="1:5">
      <c r="A618" s="2"/>
      <c r="B618" s="2"/>
      <c r="C618" s="2"/>
      <c r="D618" s="2"/>
      <c r="E618" s="2"/>
    </row>
    <row r="619" spans="1:5">
      <c r="A619" s="2"/>
      <c r="B619" s="2"/>
      <c r="C619" s="2"/>
      <c r="D619" s="2"/>
      <c r="E619" s="2"/>
    </row>
    <row r="620" spans="1:5">
      <c r="A620" s="2"/>
      <c r="B620" s="2"/>
      <c r="C620" s="2"/>
      <c r="D620" s="2"/>
      <c r="E620" s="2"/>
    </row>
    <row r="621" spans="1:5">
      <c r="A621" s="2"/>
      <c r="B621" s="2"/>
      <c r="C621" s="2"/>
      <c r="D621" s="2"/>
      <c r="E621" s="2"/>
    </row>
    <row r="622" spans="1:5">
      <c r="A622" s="2"/>
      <c r="B622" s="2"/>
      <c r="C622" s="2"/>
      <c r="D622" s="2"/>
      <c r="E622" s="2"/>
    </row>
    <row r="623" spans="1:5">
      <c r="A623" s="2"/>
      <c r="B623" s="2"/>
      <c r="C623" s="2"/>
      <c r="D623" s="2"/>
      <c r="E623" s="2"/>
    </row>
    <row r="624" spans="1:5">
      <c r="A624" s="2"/>
      <c r="B624" s="2"/>
      <c r="C624" s="2"/>
      <c r="D624" s="2"/>
      <c r="E624" s="2"/>
    </row>
    <row r="625" spans="1:5">
      <c r="A625" s="2"/>
      <c r="B625" s="2"/>
      <c r="C625" s="2"/>
      <c r="D625" s="2"/>
      <c r="E625" s="2"/>
    </row>
    <row r="626" spans="1:5">
      <c r="A626" s="2"/>
      <c r="B626" s="2"/>
      <c r="C626" s="2"/>
      <c r="D626" s="2"/>
      <c r="E626" s="2"/>
    </row>
    <row r="627" spans="1:5">
      <c r="A627" s="2"/>
      <c r="B627" s="2"/>
      <c r="C627" s="2"/>
      <c r="D627" s="2"/>
      <c r="E627" s="2"/>
    </row>
    <row r="628" spans="1:5">
      <c r="A628" s="2"/>
      <c r="B628" s="2"/>
      <c r="C628" s="2"/>
      <c r="D628" s="2"/>
      <c r="E628" s="2"/>
    </row>
    <row r="629" spans="1:5">
      <c r="A629" s="2"/>
      <c r="B629" s="2"/>
      <c r="C629" s="2"/>
      <c r="D629" s="2"/>
      <c r="E629" s="2"/>
    </row>
    <row r="630" spans="1:5">
      <c r="A630" s="2"/>
      <c r="B630" s="2"/>
      <c r="C630" s="2"/>
      <c r="D630" s="2"/>
      <c r="E630" s="2"/>
    </row>
    <row r="631" spans="1:5">
      <c r="A631" s="2"/>
      <c r="B631" s="2"/>
      <c r="C631" s="2"/>
      <c r="D631" s="2"/>
      <c r="E631" s="2"/>
    </row>
    <row r="632" spans="1:5">
      <c r="A632" s="2"/>
      <c r="B632" s="2"/>
      <c r="C632" s="2"/>
      <c r="D632" s="2"/>
      <c r="E632" s="2"/>
    </row>
    <row r="633" spans="1:5">
      <c r="A633" s="2"/>
      <c r="B633" s="2"/>
      <c r="C633" s="2"/>
      <c r="D633" s="2"/>
      <c r="E633" s="2"/>
    </row>
    <row r="634" spans="1:5">
      <c r="A634" s="2"/>
      <c r="B634" s="2"/>
      <c r="C634" s="2"/>
      <c r="D634" s="2"/>
      <c r="E634" s="2"/>
    </row>
    <row r="635" spans="1:5">
      <c r="A635" s="2"/>
      <c r="B635" s="2"/>
      <c r="C635" s="2"/>
      <c r="D635" s="2"/>
      <c r="E635" s="2"/>
    </row>
    <row r="636" spans="1:5">
      <c r="A636" s="2"/>
      <c r="B636" s="2"/>
      <c r="C636" s="2"/>
      <c r="D636" s="2"/>
      <c r="E636" s="2"/>
    </row>
    <row r="637" spans="1:5">
      <c r="A637" s="2"/>
      <c r="B637" s="2"/>
      <c r="C637" s="2"/>
      <c r="D637" s="2"/>
      <c r="E637" s="2"/>
    </row>
    <row r="638" spans="1:5">
      <c r="A638" s="2"/>
      <c r="B638" s="2"/>
      <c r="C638" s="2"/>
      <c r="D638" s="2"/>
      <c r="E638" s="2"/>
    </row>
    <row r="639" spans="1:5">
      <c r="A639" s="2"/>
      <c r="B639" s="2"/>
      <c r="C639" s="2"/>
      <c r="D639" s="2"/>
      <c r="E639" s="2"/>
    </row>
    <row r="640" spans="1:5">
      <c r="A640" s="2"/>
      <c r="B640" s="2"/>
      <c r="C640" s="2"/>
      <c r="D640" s="2"/>
      <c r="E640" s="2"/>
    </row>
    <row r="641" spans="1:5">
      <c r="A641" s="2"/>
      <c r="B641" s="2"/>
      <c r="C641" s="2"/>
      <c r="D641" s="2"/>
      <c r="E641" s="2"/>
    </row>
    <row r="642" spans="1:5">
      <c r="A642" s="2"/>
      <c r="B642" s="2"/>
      <c r="C642" s="2"/>
      <c r="D642" s="2"/>
      <c r="E642" s="2"/>
    </row>
    <row r="643" spans="1:5">
      <c r="A643" s="2"/>
      <c r="B643" s="2"/>
      <c r="C643" s="2"/>
      <c r="D643" s="2"/>
      <c r="E643" s="2"/>
    </row>
    <row r="644" spans="1:5">
      <c r="A644" s="2"/>
      <c r="B644" s="2"/>
      <c r="C644" s="2"/>
      <c r="D644" s="2"/>
      <c r="E644" s="2"/>
    </row>
    <row r="645" spans="1:5">
      <c r="A645" s="2"/>
      <c r="B645" s="2"/>
      <c r="C645" s="2"/>
      <c r="D645" s="2"/>
      <c r="E645" s="2"/>
    </row>
    <row r="646" spans="1:5">
      <c r="A646" s="2"/>
      <c r="B646" s="2"/>
      <c r="C646" s="2"/>
      <c r="D646" s="2"/>
      <c r="E646" s="2"/>
    </row>
    <row r="647" spans="1:5">
      <c r="A647" s="2"/>
      <c r="B647" s="2"/>
      <c r="C647" s="2"/>
      <c r="D647" s="2"/>
      <c r="E647" s="2"/>
    </row>
    <row r="648" spans="1:5">
      <c r="A648" s="2"/>
      <c r="B648" s="2"/>
      <c r="C648" s="2"/>
      <c r="D648" s="2"/>
      <c r="E648" s="2"/>
    </row>
    <row r="649" spans="1:5">
      <c r="A649" s="2"/>
      <c r="B649" s="2"/>
      <c r="C649" s="2"/>
      <c r="D649" s="2"/>
      <c r="E649" s="2"/>
    </row>
    <row r="650" spans="1:5">
      <c r="A650" s="2"/>
      <c r="B650" s="2"/>
      <c r="C650" s="2"/>
      <c r="D650" s="2"/>
      <c r="E650" s="2"/>
    </row>
    <row r="651" spans="1:5">
      <c r="A651" s="2"/>
      <c r="B651" s="2"/>
      <c r="C651" s="2"/>
      <c r="D651" s="2"/>
      <c r="E651" s="2"/>
    </row>
    <row r="652" spans="1:5">
      <c r="A652" s="2"/>
      <c r="B652" s="2"/>
      <c r="C652" s="2"/>
      <c r="D652" s="2"/>
      <c r="E652" s="2"/>
    </row>
    <row r="653" spans="1:5">
      <c r="A653" s="2"/>
      <c r="B653" s="2"/>
      <c r="C653" s="2"/>
      <c r="D653" s="2"/>
      <c r="E653" s="2"/>
    </row>
    <row r="654" spans="1:5">
      <c r="A654" s="2"/>
      <c r="B654" s="2"/>
      <c r="C654" s="2"/>
      <c r="D654" s="2"/>
      <c r="E654" s="2"/>
    </row>
    <row r="655" spans="1:5">
      <c r="A655" s="2"/>
      <c r="B655" s="2"/>
      <c r="C655" s="2"/>
      <c r="D655" s="2"/>
      <c r="E655" s="2"/>
    </row>
    <row r="656" spans="1:5">
      <c r="A656" s="2"/>
      <c r="B656" s="2"/>
      <c r="C656" s="2"/>
      <c r="D656" s="2"/>
      <c r="E656" s="2"/>
    </row>
    <row r="657" spans="1:5">
      <c r="A657" s="2"/>
      <c r="B657" s="2"/>
      <c r="C657" s="2"/>
      <c r="D657" s="2"/>
      <c r="E657" s="2"/>
    </row>
    <row r="658" spans="1:5">
      <c r="A658" s="2"/>
      <c r="B658" s="2"/>
      <c r="C658" s="2"/>
      <c r="D658" s="2"/>
      <c r="E658" s="2"/>
    </row>
    <row r="659" spans="1:5">
      <c r="A659" s="2"/>
      <c r="B659" s="2"/>
      <c r="C659" s="2"/>
      <c r="D659" s="2"/>
      <c r="E659" s="2"/>
    </row>
    <row r="660" spans="1:5">
      <c r="A660" s="2"/>
      <c r="B660" s="2"/>
      <c r="C660" s="2"/>
      <c r="D660" s="2"/>
      <c r="E660" s="2"/>
    </row>
    <row r="661" spans="1:5">
      <c r="A661" s="2"/>
      <c r="B661" s="2"/>
      <c r="C661" s="2"/>
      <c r="D661" s="2"/>
      <c r="E661" s="2"/>
    </row>
    <row r="662" spans="1:5">
      <c r="A662" s="2"/>
      <c r="B662" s="2"/>
      <c r="C662" s="2"/>
      <c r="D662" s="2"/>
      <c r="E662" s="2"/>
    </row>
    <row r="663" spans="1:5">
      <c r="A663" s="2"/>
      <c r="B663" s="2"/>
      <c r="C663" s="2"/>
      <c r="D663" s="2"/>
      <c r="E663" s="2"/>
    </row>
    <row r="664" spans="1:5">
      <c r="A664" s="2"/>
      <c r="B664" s="2"/>
      <c r="C664" s="2"/>
      <c r="D664" s="2"/>
      <c r="E664" s="2"/>
    </row>
    <row r="665" spans="1:5">
      <c r="A665" s="2"/>
      <c r="B665" s="2"/>
      <c r="C665" s="2"/>
      <c r="D665" s="2"/>
      <c r="E665" s="2"/>
    </row>
    <row r="666" spans="1:5">
      <c r="A666" s="2"/>
      <c r="B666" s="2"/>
      <c r="C666" s="2"/>
      <c r="D666" s="2"/>
      <c r="E666" s="2"/>
    </row>
    <row r="667" spans="1:5">
      <c r="A667" s="2"/>
      <c r="B667" s="2"/>
      <c r="C667" s="2"/>
      <c r="D667" s="2"/>
      <c r="E667" s="2"/>
    </row>
    <row r="668" spans="1:5">
      <c r="A668" s="2"/>
      <c r="B668" s="2"/>
      <c r="C668" s="2"/>
      <c r="D668" s="2"/>
      <c r="E668" s="2"/>
    </row>
    <row r="669" spans="1:5">
      <c r="A669" s="2"/>
      <c r="B669" s="2"/>
      <c r="C669" s="2"/>
      <c r="D669" s="2"/>
      <c r="E669" s="2"/>
    </row>
    <row r="670" spans="1:5">
      <c r="A670" s="2"/>
      <c r="B670" s="2"/>
      <c r="C670" s="2"/>
      <c r="D670" s="2"/>
      <c r="E670" s="2"/>
    </row>
    <row r="671" spans="1:5">
      <c r="A671" s="2"/>
      <c r="B671" s="2"/>
      <c r="C671" s="2"/>
      <c r="D671" s="2"/>
      <c r="E671" s="2"/>
    </row>
    <row r="672" spans="1:5">
      <c r="A672" s="2"/>
      <c r="B672" s="2"/>
      <c r="C672" s="2"/>
      <c r="D672" s="2"/>
      <c r="E672" s="2"/>
    </row>
    <row r="673" spans="1:5">
      <c r="A673" s="2"/>
      <c r="B673" s="2"/>
      <c r="C673" s="2"/>
      <c r="D673" s="2"/>
      <c r="E673" s="2"/>
    </row>
    <row r="674" spans="1:5">
      <c r="A674" s="2"/>
      <c r="B674" s="2"/>
      <c r="C674" s="2"/>
      <c r="D674" s="2"/>
      <c r="E674" s="2"/>
    </row>
    <row r="675" spans="1:5">
      <c r="A675" s="2"/>
      <c r="B675" s="2"/>
      <c r="C675" s="2"/>
      <c r="D675" s="2"/>
      <c r="E675" s="2"/>
    </row>
    <row r="676" spans="1:5">
      <c r="A676" s="2"/>
      <c r="B676" s="2"/>
      <c r="C676" s="2"/>
      <c r="D676" s="2"/>
      <c r="E676" s="2"/>
    </row>
    <row r="677" spans="1:5">
      <c r="A677" s="2"/>
      <c r="B677" s="2"/>
      <c r="C677" s="2"/>
      <c r="D677" s="2"/>
      <c r="E677" s="2"/>
    </row>
    <row r="678" spans="1:5">
      <c r="A678" s="2"/>
      <c r="B678" s="2"/>
      <c r="C678" s="2"/>
      <c r="D678" s="2"/>
      <c r="E678" s="2"/>
    </row>
    <row r="679" spans="1:5">
      <c r="A679" s="2"/>
      <c r="B679" s="2"/>
      <c r="C679" s="2"/>
      <c r="D679" s="2"/>
      <c r="E679" s="2"/>
    </row>
    <row r="680" spans="1:5">
      <c r="A680" s="2"/>
      <c r="B680" s="2"/>
      <c r="C680" s="2"/>
      <c r="D680" s="2"/>
      <c r="E680" s="2"/>
    </row>
    <row r="681" spans="1:5">
      <c r="A681" s="2"/>
      <c r="B681" s="2"/>
      <c r="C681" s="2"/>
      <c r="D681" s="2"/>
      <c r="E681" s="2"/>
    </row>
    <row r="682" spans="1:5">
      <c r="A682" s="2"/>
      <c r="B682" s="2"/>
      <c r="C682" s="2"/>
      <c r="D682" s="2"/>
      <c r="E682" s="2"/>
    </row>
    <row r="683" spans="1:5">
      <c r="A683" s="2"/>
      <c r="B683" s="2"/>
      <c r="C683" s="2"/>
      <c r="D683" s="2"/>
      <c r="E683" s="2"/>
    </row>
    <row r="684" spans="1:5">
      <c r="A684" s="2"/>
      <c r="B684" s="2"/>
      <c r="C684" s="2"/>
      <c r="D684" s="2"/>
      <c r="E684" s="2"/>
    </row>
    <row r="685" spans="1:5">
      <c r="A685" s="2"/>
      <c r="B685" s="2"/>
      <c r="C685" s="2"/>
      <c r="D685" s="2"/>
      <c r="E685" s="2"/>
    </row>
    <row r="686" spans="1:5">
      <c r="A686" s="2"/>
      <c r="B686" s="2"/>
      <c r="C686" s="2"/>
      <c r="D686" s="2"/>
      <c r="E686" s="2"/>
    </row>
    <row r="687" spans="1:5">
      <c r="A687" s="2"/>
      <c r="B687" s="2"/>
      <c r="C687" s="2"/>
      <c r="D687" s="2"/>
      <c r="E687" s="2"/>
    </row>
    <row r="688" spans="1:5">
      <c r="A688" s="2"/>
      <c r="B688" s="2"/>
      <c r="C688" s="2"/>
      <c r="D688" s="2"/>
      <c r="E688" s="2"/>
    </row>
    <row r="689" spans="1:5">
      <c r="A689" s="2"/>
      <c r="B689" s="2"/>
      <c r="C689" s="2"/>
      <c r="D689" s="2"/>
      <c r="E689" s="2"/>
    </row>
    <row r="690" spans="1:5">
      <c r="A690" s="2"/>
      <c r="B690" s="2"/>
      <c r="C690" s="2"/>
      <c r="D690" s="2"/>
      <c r="E690" s="2"/>
    </row>
    <row r="691" spans="1:5">
      <c r="A691" s="2"/>
      <c r="B691" s="2"/>
      <c r="C691" s="2"/>
      <c r="D691" s="2"/>
      <c r="E691" s="2"/>
    </row>
    <row r="692" spans="1:5">
      <c r="A692" s="2"/>
      <c r="B692" s="2"/>
      <c r="C692" s="2"/>
      <c r="D692" s="2"/>
      <c r="E692" s="2"/>
    </row>
    <row r="693" spans="1:5">
      <c r="A693" s="2"/>
      <c r="B693" s="2"/>
      <c r="C693" s="2"/>
      <c r="D693" s="2"/>
      <c r="E693" s="2"/>
    </row>
    <row r="694" spans="1:5">
      <c r="A694" s="2"/>
      <c r="B694" s="2"/>
      <c r="C694" s="2"/>
      <c r="D694" s="2"/>
      <c r="E694" s="2"/>
    </row>
    <row r="695" spans="1:5">
      <c r="A695" s="2"/>
      <c r="B695" s="2"/>
      <c r="C695" s="2"/>
      <c r="D695" s="2"/>
      <c r="E695" s="2"/>
    </row>
    <row r="696" spans="1:5">
      <c r="A696" s="2"/>
      <c r="B696" s="2"/>
      <c r="C696" s="2"/>
      <c r="D696" s="2"/>
      <c r="E696" s="2"/>
    </row>
    <row r="697" spans="1:5">
      <c r="A697" s="2"/>
      <c r="B697" s="2"/>
      <c r="C697" s="2"/>
      <c r="D697" s="2"/>
      <c r="E697" s="2"/>
    </row>
    <row r="698" spans="1:5">
      <c r="A698" s="2"/>
      <c r="B698" s="2"/>
      <c r="C698" s="2"/>
      <c r="D698" s="2"/>
      <c r="E698" s="2"/>
    </row>
    <row r="699" spans="1:5">
      <c r="A699" s="2"/>
      <c r="B699" s="2"/>
      <c r="C699" s="2"/>
      <c r="D699" s="2"/>
      <c r="E699" s="2"/>
    </row>
    <row r="700" spans="1:5">
      <c r="A700" s="2"/>
      <c r="B700" s="2"/>
      <c r="C700" s="2"/>
      <c r="D700" s="2"/>
      <c r="E700" s="2"/>
    </row>
    <row r="701" spans="1:5">
      <c r="A701" s="2"/>
      <c r="B701" s="2"/>
      <c r="C701" s="2"/>
      <c r="D701" s="2"/>
      <c r="E701" s="2"/>
    </row>
    <row r="702" spans="1:5">
      <c r="A702" s="2"/>
      <c r="B702" s="2"/>
      <c r="C702" s="2"/>
      <c r="D702" s="2"/>
      <c r="E702" s="2"/>
    </row>
    <row r="703" spans="1:5">
      <c r="A703" s="2"/>
      <c r="B703" s="2"/>
      <c r="C703" s="2"/>
      <c r="D703" s="2"/>
      <c r="E703" s="2"/>
    </row>
    <row r="704" spans="1:5">
      <c r="A704" s="2"/>
      <c r="B704" s="2"/>
      <c r="C704" s="2"/>
      <c r="D704" s="2"/>
      <c r="E704" s="2"/>
    </row>
    <row r="705" spans="1:5">
      <c r="A705" s="2"/>
      <c r="B705" s="2"/>
      <c r="C705" s="2"/>
      <c r="D705" s="2"/>
      <c r="E705" s="2"/>
    </row>
    <row r="706" spans="1:5">
      <c r="A706" s="2"/>
      <c r="B706" s="2"/>
      <c r="C706" s="2"/>
      <c r="D706" s="2"/>
      <c r="E706" s="2"/>
    </row>
    <row r="707" spans="1:5">
      <c r="A707" s="2"/>
      <c r="B707" s="2"/>
      <c r="C707" s="2"/>
      <c r="D707" s="2"/>
      <c r="E707" s="2"/>
    </row>
    <row r="708" spans="1:5">
      <c r="A708" s="2"/>
      <c r="B708" s="2"/>
      <c r="C708" s="2"/>
      <c r="D708" s="2"/>
      <c r="E708" s="2"/>
    </row>
    <row r="709" spans="1:5">
      <c r="A709" s="2"/>
      <c r="B709" s="2"/>
      <c r="C709" s="2"/>
      <c r="D709" s="2"/>
      <c r="E709" s="2"/>
    </row>
    <row r="710" spans="1:5">
      <c r="A710" s="2"/>
      <c r="B710" s="2"/>
      <c r="C710" s="2"/>
      <c r="D710" s="2"/>
      <c r="E710" s="2"/>
    </row>
    <row r="711" spans="1:5">
      <c r="A711" s="2"/>
      <c r="B711" s="2"/>
      <c r="C711" s="2"/>
      <c r="D711" s="2"/>
      <c r="E711" s="2"/>
    </row>
    <row r="712" spans="1:5">
      <c r="A712" s="2"/>
      <c r="B712" s="2"/>
      <c r="C712" s="2"/>
      <c r="D712" s="2"/>
      <c r="E712" s="2"/>
    </row>
    <row r="713" spans="1:5">
      <c r="A713" s="2"/>
      <c r="B713" s="2"/>
      <c r="C713" s="2"/>
      <c r="D713" s="2"/>
      <c r="E713" s="2"/>
    </row>
    <row r="714" spans="1:5">
      <c r="A714" s="2"/>
      <c r="B714" s="2"/>
      <c r="C714" s="2"/>
      <c r="D714" s="2"/>
      <c r="E714" s="2"/>
    </row>
    <row r="715" spans="1:5">
      <c r="A715" s="2"/>
      <c r="B715" s="2"/>
      <c r="C715" s="2"/>
      <c r="D715" s="2"/>
      <c r="E715" s="2"/>
    </row>
    <row r="716" spans="1:5">
      <c r="A716" s="2"/>
      <c r="B716" s="2"/>
      <c r="C716" s="2"/>
      <c r="D716" s="2"/>
      <c r="E716" s="2"/>
    </row>
    <row r="717" spans="1:5">
      <c r="A717" s="2"/>
      <c r="B717" s="2"/>
      <c r="C717" s="2"/>
      <c r="D717" s="2"/>
      <c r="E717" s="2"/>
    </row>
    <row r="718" spans="1:5">
      <c r="A718" s="2"/>
      <c r="B718" s="2"/>
      <c r="C718" s="2"/>
      <c r="D718" s="2"/>
      <c r="E718" s="2"/>
    </row>
    <row r="719" spans="1:5">
      <c r="A719" s="2"/>
      <c r="B719" s="2"/>
      <c r="C719" s="2"/>
      <c r="D719" s="2"/>
      <c r="E719" s="2"/>
    </row>
    <row r="720" spans="1:5">
      <c r="A720" s="2"/>
      <c r="B720" s="2"/>
      <c r="C720" s="2"/>
      <c r="D720" s="2"/>
      <c r="E720" s="2"/>
    </row>
    <row r="721" spans="1:5">
      <c r="A721" s="2"/>
      <c r="B721" s="2"/>
      <c r="C721" s="2"/>
      <c r="D721" s="2"/>
      <c r="E721" s="2"/>
    </row>
    <row r="722" spans="1:5">
      <c r="A722" s="2"/>
      <c r="B722" s="2"/>
      <c r="C722" s="2"/>
      <c r="D722" s="2"/>
      <c r="E722" s="2"/>
    </row>
    <row r="723" spans="1:5">
      <c r="A723" s="2"/>
      <c r="B723" s="2"/>
      <c r="C723" s="2"/>
      <c r="D723" s="2"/>
      <c r="E723" s="2"/>
    </row>
    <row r="724" spans="1:5">
      <c r="A724" s="2"/>
      <c r="B724" s="2"/>
      <c r="C724" s="2"/>
      <c r="D724" s="2"/>
      <c r="E724" s="2"/>
    </row>
    <row r="725" spans="1:5">
      <c r="A725" s="2"/>
      <c r="B725" s="2"/>
      <c r="C725" s="2"/>
      <c r="D725" s="2"/>
      <c r="E725" s="2"/>
    </row>
    <row r="726" spans="1:5">
      <c r="A726" s="2"/>
      <c r="B726" s="2"/>
      <c r="C726" s="2"/>
      <c r="D726" s="2"/>
      <c r="E726" s="2"/>
    </row>
    <row r="727" spans="1:5">
      <c r="A727" s="2"/>
      <c r="B727" s="2"/>
      <c r="C727" s="2"/>
      <c r="D727" s="2"/>
      <c r="E727" s="2"/>
    </row>
    <row r="728" spans="1:5">
      <c r="A728" s="2"/>
      <c r="B728" s="2"/>
      <c r="C728" s="2"/>
      <c r="D728" s="2"/>
      <c r="E728" s="2"/>
    </row>
    <row r="729" spans="1:5">
      <c r="A729" s="2"/>
      <c r="B729" s="2"/>
      <c r="C729" s="2"/>
      <c r="D729" s="2"/>
      <c r="E729" s="2"/>
    </row>
    <row r="730" spans="1:5">
      <c r="A730" s="2"/>
      <c r="B730" s="2"/>
      <c r="C730" s="2"/>
      <c r="D730" s="2"/>
      <c r="E730" s="2"/>
    </row>
    <row r="731" spans="1:5">
      <c r="A731" s="2"/>
      <c r="B731" s="2"/>
      <c r="C731" s="2"/>
      <c r="D731" s="2"/>
      <c r="E731" s="2"/>
    </row>
    <row r="732" spans="1:5">
      <c r="A732" s="2"/>
      <c r="B732" s="2"/>
      <c r="C732" s="2"/>
      <c r="D732" s="2"/>
      <c r="E732" s="2"/>
    </row>
    <row r="733" spans="1:5">
      <c r="A733" s="2"/>
      <c r="B733" s="2"/>
      <c r="C733" s="2"/>
      <c r="D733" s="2"/>
      <c r="E733" s="2"/>
    </row>
    <row r="734" spans="1:5">
      <c r="A734" s="2"/>
      <c r="B734" s="2"/>
      <c r="C734" s="2"/>
      <c r="D734" s="2"/>
      <c r="E734" s="2"/>
    </row>
    <row r="735" spans="1:5">
      <c r="A735" s="2"/>
      <c r="B735" s="2"/>
      <c r="C735" s="2"/>
      <c r="D735" s="2"/>
      <c r="E735" s="2"/>
    </row>
    <row r="736" spans="1:5">
      <c r="A736" s="2"/>
      <c r="B736" s="2"/>
      <c r="C736" s="2"/>
      <c r="D736" s="2"/>
      <c r="E736" s="2"/>
    </row>
    <row r="737" spans="1:5">
      <c r="A737" s="2"/>
      <c r="B737" s="2"/>
      <c r="C737" s="2"/>
      <c r="D737" s="2"/>
      <c r="E737" s="2"/>
    </row>
    <row r="738" spans="1:5">
      <c r="A738" s="2"/>
      <c r="B738" s="2"/>
      <c r="C738" s="2"/>
      <c r="D738" s="2"/>
      <c r="E738" s="2"/>
    </row>
    <row r="739" spans="1:5">
      <c r="A739" s="2"/>
      <c r="B739" s="2"/>
      <c r="C739" s="2"/>
      <c r="D739" s="2"/>
      <c r="E739" s="2"/>
    </row>
    <row r="740" spans="1:5">
      <c r="A740" s="2"/>
      <c r="B740" s="2"/>
      <c r="C740" s="2"/>
      <c r="D740" s="2"/>
      <c r="E740" s="2"/>
    </row>
    <row r="741" spans="1:5">
      <c r="A741" s="2"/>
      <c r="B741" s="2"/>
      <c r="C741" s="2"/>
      <c r="D741" s="2"/>
      <c r="E741" s="2"/>
    </row>
    <row r="742" spans="1:5">
      <c r="A742" s="2"/>
      <c r="B742" s="2"/>
      <c r="C742" s="2"/>
      <c r="D742" s="2"/>
      <c r="E742" s="2"/>
    </row>
    <row r="743" spans="1:5">
      <c r="A743" s="2"/>
      <c r="B743" s="2"/>
      <c r="C743" s="2"/>
      <c r="D743" s="2"/>
      <c r="E743" s="2"/>
    </row>
    <row r="744" spans="1:5">
      <c r="A744" s="2"/>
      <c r="B744" s="2"/>
      <c r="C744" s="2"/>
      <c r="D744" s="2"/>
      <c r="E744" s="2"/>
    </row>
    <row r="745" spans="1:5">
      <c r="A745" s="2"/>
      <c r="B745" s="2"/>
      <c r="C745" s="2"/>
      <c r="D745" s="2"/>
      <c r="E745" s="2"/>
    </row>
    <row r="746" spans="1:5">
      <c r="A746" s="2"/>
      <c r="B746" s="2"/>
      <c r="C746" s="2"/>
      <c r="D746" s="2"/>
      <c r="E746" s="2"/>
    </row>
    <row r="747" spans="1:5">
      <c r="A747" s="2"/>
      <c r="B747" s="2"/>
      <c r="C747" s="2"/>
      <c r="D747" s="2"/>
      <c r="E747" s="2"/>
    </row>
    <row r="748" spans="1:5">
      <c r="A748" s="2"/>
      <c r="B748" s="2"/>
      <c r="C748" s="2"/>
      <c r="D748" s="2"/>
      <c r="E748" s="2"/>
    </row>
    <row r="749" spans="1:5">
      <c r="A749" s="2"/>
      <c r="B749" s="2"/>
      <c r="C749" s="2"/>
      <c r="D749" s="2"/>
      <c r="E749" s="2"/>
    </row>
    <row r="750" spans="1:5">
      <c r="A750" s="2"/>
      <c r="B750" s="2"/>
      <c r="C750" s="2"/>
      <c r="D750" s="2"/>
      <c r="E750" s="2"/>
    </row>
    <row r="751" spans="1:5">
      <c r="A751" s="2"/>
      <c r="B751" s="2"/>
      <c r="C751" s="2"/>
      <c r="D751" s="2"/>
      <c r="E751" s="2"/>
    </row>
    <row r="752" spans="1:5">
      <c r="A752" s="2"/>
      <c r="B752" s="2"/>
      <c r="C752" s="2"/>
      <c r="D752" s="2"/>
      <c r="E752" s="2"/>
    </row>
    <row r="753" spans="1:5">
      <c r="A753" s="2"/>
      <c r="B753" s="2"/>
      <c r="C753" s="2"/>
      <c r="D753" s="2"/>
      <c r="E753" s="2"/>
    </row>
    <row r="754" spans="1:5">
      <c r="A754" s="2"/>
      <c r="B754" s="2"/>
      <c r="C754" s="2"/>
      <c r="D754" s="2"/>
      <c r="E754" s="2"/>
    </row>
    <row r="755" spans="1:5">
      <c r="A755" s="2"/>
      <c r="B755" s="2"/>
      <c r="C755" s="2"/>
      <c r="D755" s="2"/>
      <c r="E755" s="2"/>
    </row>
    <row r="756" spans="1:5">
      <c r="A756" s="2"/>
      <c r="B756" s="2"/>
      <c r="C756" s="2"/>
      <c r="D756" s="2"/>
      <c r="E756" s="2"/>
    </row>
    <row r="757" spans="1:5">
      <c r="A757" s="2"/>
      <c r="B757" s="2"/>
      <c r="C757" s="2"/>
      <c r="D757" s="2"/>
      <c r="E757" s="2"/>
    </row>
    <row r="758" spans="1:5">
      <c r="A758" s="2"/>
      <c r="B758" s="2"/>
      <c r="C758" s="2"/>
      <c r="D758" s="2"/>
      <c r="E758" s="2"/>
    </row>
    <row r="759" spans="1:5">
      <c r="A759" s="2"/>
      <c r="B759" s="2"/>
      <c r="C759" s="2"/>
      <c r="D759" s="2"/>
      <c r="E759" s="2"/>
    </row>
    <row r="760" spans="1:5">
      <c r="A760" s="2"/>
      <c r="B760" s="2"/>
      <c r="C760" s="2"/>
      <c r="D760" s="2"/>
      <c r="E760" s="2"/>
    </row>
    <row r="761" spans="1:5">
      <c r="A761" s="2"/>
      <c r="B761" s="2"/>
      <c r="C761" s="2"/>
      <c r="D761" s="2"/>
      <c r="E761" s="2"/>
    </row>
    <row r="762" spans="1:5">
      <c r="A762" s="2"/>
      <c r="B762" s="2"/>
      <c r="C762" s="2"/>
      <c r="D762" s="2"/>
      <c r="E762" s="2"/>
    </row>
    <row r="763" spans="1:5">
      <c r="A763" s="2"/>
      <c r="B763" s="2"/>
      <c r="C763" s="2"/>
      <c r="D763" s="2"/>
      <c r="E763" s="2"/>
    </row>
    <row r="764" spans="1:5">
      <c r="A764" s="2"/>
      <c r="B764" s="2"/>
      <c r="C764" s="2"/>
      <c r="D764" s="2"/>
      <c r="E764" s="2"/>
    </row>
    <row r="765" spans="1:5">
      <c r="A765" s="2"/>
      <c r="B765" s="2"/>
      <c r="C765" s="2"/>
      <c r="D765" s="2"/>
      <c r="E765" s="2"/>
    </row>
    <row r="766" spans="1:5">
      <c r="A766" s="2"/>
      <c r="B766" s="2"/>
      <c r="C766" s="2"/>
      <c r="D766" s="2"/>
      <c r="E766" s="2"/>
    </row>
    <row r="767" spans="1:5">
      <c r="A767" s="2"/>
      <c r="B767" s="2"/>
      <c r="C767" s="2"/>
      <c r="D767" s="2"/>
      <c r="E767" s="2"/>
    </row>
    <row r="768" spans="1:5">
      <c r="A768" s="2"/>
      <c r="B768" s="2"/>
      <c r="C768" s="2"/>
      <c r="D768" s="2"/>
      <c r="E768" s="2"/>
    </row>
    <row r="769" spans="1:5">
      <c r="A769" s="2"/>
      <c r="B769" s="2"/>
      <c r="C769" s="2"/>
      <c r="D769" s="2"/>
      <c r="E769" s="2"/>
    </row>
    <row r="770" spans="1:5">
      <c r="A770" s="2"/>
      <c r="B770" s="2"/>
      <c r="C770" s="2"/>
      <c r="D770" s="2"/>
      <c r="E770" s="2"/>
    </row>
    <row r="771" spans="1:5">
      <c r="A771" s="2"/>
      <c r="B771" s="2"/>
      <c r="C771" s="2"/>
      <c r="D771" s="2"/>
      <c r="E771" s="2"/>
    </row>
    <row r="772" spans="1:5">
      <c r="A772" s="2"/>
      <c r="B772" s="2"/>
      <c r="C772" s="2"/>
      <c r="D772" s="2"/>
      <c r="E772" s="2"/>
    </row>
    <row r="773" spans="1:5">
      <c r="A773" s="2"/>
      <c r="B773" s="2"/>
      <c r="C773" s="2"/>
      <c r="D773" s="2"/>
      <c r="E773" s="2"/>
    </row>
    <row r="774" spans="1:5">
      <c r="A774" s="2"/>
      <c r="B774" s="2"/>
      <c r="C774" s="2"/>
      <c r="D774" s="2"/>
      <c r="E774" s="2"/>
    </row>
    <row r="775" spans="1:5">
      <c r="A775" s="2"/>
      <c r="B775" s="2"/>
      <c r="C775" s="2"/>
      <c r="D775" s="2"/>
      <c r="E775" s="2"/>
    </row>
    <row r="776" spans="1:5">
      <c r="A776" s="2"/>
      <c r="B776" s="2"/>
      <c r="C776" s="2"/>
      <c r="D776" s="2"/>
      <c r="E776" s="2"/>
    </row>
    <row r="777" spans="1:5">
      <c r="A777" s="2"/>
      <c r="B777" s="2"/>
      <c r="C777" s="2"/>
      <c r="D777" s="2"/>
      <c r="E777" s="2"/>
    </row>
    <row r="778" spans="1:5">
      <c r="A778" s="2"/>
      <c r="B778" s="2"/>
      <c r="C778" s="2"/>
      <c r="D778" s="2"/>
      <c r="E778" s="2"/>
    </row>
    <row r="779" spans="1:5">
      <c r="A779" s="2"/>
      <c r="B779" s="2"/>
      <c r="C779" s="2"/>
      <c r="D779" s="2"/>
      <c r="E779" s="2"/>
    </row>
    <row r="780" spans="1:5">
      <c r="A780" s="2"/>
      <c r="B780" s="2"/>
      <c r="C780" s="2"/>
      <c r="D780" s="2"/>
      <c r="E780" s="2"/>
    </row>
    <row r="781" spans="1:5">
      <c r="A781" s="2"/>
      <c r="B781" s="2"/>
      <c r="C781" s="2"/>
      <c r="D781" s="2"/>
      <c r="E781" s="2"/>
    </row>
    <row r="782" spans="1:5">
      <c r="A782" s="2"/>
      <c r="B782" s="2"/>
      <c r="C782" s="2"/>
      <c r="D782" s="2"/>
      <c r="E782" s="2"/>
    </row>
    <row r="783" spans="1:5">
      <c r="A783" s="2"/>
      <c r="B783" s="2"/>
      <c r="C783" s="2"/>
      <c r="D783" s="2"/>
      <c r="E783" s="2"/>
    </row>
    <row r="784" spans="1:5">
      <c r="A784" s="2"/>
      <c r="B784" s="2"/>
      <c r="C784" s="2"/>
      <c r="D784" s="2"/>
      <c r="E784" s="2"/>
    </row>
    <row r="785" spans="1:5">
      <c r="A785" s="2"/>
      <c r="B785" s="2"/>
      <c r="C785" s="2"/>
      <c r="D785" s="2"/>
      <c r="E785" s="2"/>
    </row>
    <row r="786" spans="1:5">
      <c r="A786" s="2"/>
      <c r="B786" s="2"/>
      <c r="C786" s="2"/>
      <c r="D786" s="2"/>
      <c r="E786" s="2"/>
    </row>
    <row r="787" spans="1:5">
      <c r="A787" s="2"/>
      <c r="B787" s="2"/>
      <c r="C787" s="2"/>
      <c r="D787" s="2"/>
      <c r="E787" s="2"/>
    </row>
    <row r="788" spans="1:5">
      <c r="A788" s="2"/>
      <c r="B788" s="2"/>
      <c r="C788" s="2"/>
      <c r="D788" s="2"/>
      <c r="E788" s="2"/>
    </row>
    <row r="789" spans="1:5">
      <c r="A789" s="2"/>
      <c r="B789" s="2"/>
      <c r="C789" s="2"/>
      <c r="D789" s="2"/>
      <c r="E789" s="2"/>
    </row>
    <row r="790" spans="1:5">
      <c r="A790" s="2"/>
      <c r="B790" s="2"/>
      <c r="C790" s="2"/>
      <c r="D790" s="2"/>
      <c r="E790" s="2"/>
    </row>
    <row r="791" spans="1:5">
      <c r="A791" s="2"/>
      <c r="B791" s="2"/>
      <c r="C791" s="2"/>
      <c r="D791" s="2"/>
      <c r="E791" s="2"/>
    </row>
    <row r="792" spans="1:5">
      <c r="A792" s="2"/>
      <c r="B792" s="2"/>
      <c r="C792" s="2"/>
      <c r="D792" s="2"/>
      <c r="E792" s="2"/>
    </row>
    <row r="793" spans="1:5">
      <c r="A793" s="2"/>
      <c r="B793" s="2"/>
      <c r="C793" s="2"/>
      <c r="D793" s="2"/>
      <c r="E793" s="2"/>
    </row>
    <row r="794" spans="1:5">
      <c r="A794" s="2"/>
      <c r="B794" s="2"/>
      <c r="C794" s="2"/>
      <c r="D794" s="2"/>
      <c r="E794" s="2"/>
    </row>
    <row r="795" spans="1:5">
      <c r="A795" s="2"/>
      <c r="B795" s="2"/>
      <c r="C795" s="2"/>
      <c r="D795" s="2"/>
      <c r="E795" s="2"/>
    </row>
    <row r="796" spans="1:5">
      <c r="A796" s="2"/>
      <c r="B796" s="2"/>
      <c r="C796" s="2"/>
      <c r="D796" s="2"/>
      <c r="E796" s="2"/>
    </row>
    <row r="797" spans="1:5">
      <c r="A797" s="2"/>
      <c r="B797" s="2"/>
      <c r="C797" s="2"/>
      <c r="D797" s="2"/>
      <c r="E797" s="2"/>
    </row>
    <row r="798" spans="1:5">
      <c r="A798" s="2"/>
      <c r="B798" s="2"/>
      <c r="C798" s="2"/>
      <c r="D798" s="2"/>
      <c r="E798" s="2"/>
    </row>
    <row r="799" spans="1:5">
      <c r="A799" s="2"/>
      <c r="B799" s="2"/>
      <c r="C799" s="2"/>
      <c r="D799" s="2"/>
      <c r="E799" s="2"/>
    </row>
    <row r="800" spans="1:5">
      <c r="A800" s="2"/>
      <c r="B800" s="2"/>
      <c r="C800" s="2"/>
      <c r="D800" s="2"/>
      <c r="E800" s="2"/>
    </row>
    <row r="801" spans="1:5">
      <c r="A801" s="2"/>
      <c r="B801" s="2"/>
      <c r="C801" s="2"/>
      <c r="D801" s="2"/>
      <c r="E801" s="2"/>
    </row>
    <row r="802" spans="1:5">
      <c r="A802" s="2"/>
      <c r="B802" s="2"/>
      <c r="C802" s="2"/>
      <c r="D802" s="2"/>
      <c r="E802" s="2"/>
    </row>
    <row r="803" spans="1:5">
      <c r="A803" s="2"/>
      <c r="B803" s="2"/>
      <c r="C803" s="2"/>
      <c r="D803" s="2"/>
      <c r="E803" s="2"/>
    </row>
    <row r="804" spans="1:5">
      <c r="A804" s="2"/>
      <c r="B804" s="2"/>
      <c r="C804" s="2"/>
      <c r="D804" s="2"/>
      <c r="E804" s="2"/>
    </row>
    <row r="805" spans="1:5">
      <c r="A805" s="2"/>
      <c r="B805" s="2"/>
      <c r="C805" s="2"/>
      <c r="D805" s="2"/>
      <c r="E805" s="2"/>
    </row>
    <row r="806" spans="1:5">
      <c r="A806" s="2"/>
      <c r="B806" s="2"/>
      <c r="C806" s="2"/>
      <c r="D806" s="2"/>
      <c r="E806" s="2"/>
    </row>
    <row r="807" spans="1:5">
      <c r="A807" s="2"/>
      <c r="B807" s="2"/>
      <c r="C807" s="2"/>
      <c r="D807" s="2"/>
      <c r="E807" s="2"/>
    </row>
    <row r="808" spans="1:5">
      <c r="A808" s="2"/>
      <c r="B808" s="2"/>
      <c r="C808" s="2"/>
      <c r="D808" s="2"/>
      <c r="E808" s="2"/>
    </row>
    <row r="809" spans="1:5">
      <c r="A809" s="2"/>
      <c r="B809" s="2"/>
      <c r="C809" s="2"/>
      <c r="D809" s="2"/>
      <c r="E809" s="2"/>
    </row>
    <row r="810" spans="1:5">
      <c r="A810" s="2"/>
      <c r="B810" s="2"/>
      <c r="C810" s="2"/>
      <c r="D810" s="2"/>
      <c r="E810" s="2"/>
    </row>
    <row r="811" spans="1:5">
      <c r="A811" s="2"/>
      <c r="B811" s="2"/>
      <c r="C811" s="2"/>
      <c r="D811" s="2"/>
      <c r="E811" s="2"/>
    </row>
    <row r="812" spans="1:5">
      <c r="A812" s="2"/>
      <c r="B812" s="2"/>
      <c r="C812" s="2"/>
      <c r="D812" s="2"/>
      <c r="E812" s="2"/>
    </row>
    <row r="813" spans="1:5">
      <c r="A813" s="2"/>
      <c r="B813" s="2"/>
      <c r="C813" s="2"/>
      <c r="D813" s="2"/>
      <c r="E813" s="2"/>
    </row>
    <row r="814" spans="1:5">
      <c r="A814" s="2"/>
      <c r="B814" s="2"/>
      <c r="C814" s="2"/>
      <c r="D814" s="2"/>
      <c r="E814" s="2"/>
    </row>
    <row r="815" spans="1:5">
      <c r="A815" s="2"/>
      <c r="B815" s="2"/>
      <c r="C815" s="2"/>
      <c r="D815" s="2"/>
      <c r="E815" s="2"/>
    </row>
    <row r="816" spans="1:5">
      <c r="A816" s="2"/>
      <c r="B816" s="2"/>
      <c r="C816" s="2"/>
      <c r="D816" s="2"/>
      <c r="E816" s="2"/>
    </row>
    <row r="817" spans="1:5">
      <c r="A817" s="2"/>
      <c r="B817" s="2"/>
      <c r="C817" s="2"/>
      <c r="D817" s="2"/>
      <c r="E817" s="2"/>
    </row>
    <row r="818" spans="1:5">
      <c r="A818" s="2"/>
      <c r="B818" s="2"/>
      <c r="C818" s="2"/>
      <c r="D818" s="2"/>
      <c r="E818" s="2"/>
    </row>
    <row r="819" spans="1:5">
      <c r="A819" s="2"/>
      <c r="B819" s="2"/>
      <c r="C819" s="2"/>
      <c r="D819" s="2"/>
      <c r="E819" s="2"/>
    </row>
    <row r="820" spans="1:5">
      <c r="A820" s="2"/>
      <c r="B820" s="2"/>
      <c r="C820" s="2"/>
      <c r="D820" s="2"/>
      <c r="E820" s="2"/>
    </row>
    <row r="821" spans="1:5">
      <c r="A821" s="2"/>
      <c r="B821" s="2"/>
      <c r="C821" s="2"/>
      <c r="D821" s="2"/>
      <c r="E821" s="2"/>
    </row>
    <row r="822" spans="1:5">
      <c r="A822" s="2"/>
      <c r="B822" s="2"/>
      <c r="C822" s="2"/>
      <c r="D822" s="2"/>
      <c r="E822" s="2"/>
    </row>
    <row r="823" spans="1:5">
      <c r="A823" s="2"/>
      <c r="B823" s="2"/>
      <c r="C823" s="2"/>
      <c r="D823" s="2"/>
      <c r="E823" s="2"/>
    </row>
    <row r="824" spans="1:5">
      <c r="A824" s="2"/>
      <c r="B824" s="2"/>
      <c r="C824" s="2"/>
      <c r="D824" s="2"/>
      <c r="E824" s="2"/>
    </row>
    <row r="825" spans="1:5">
      <c r="A825" s="2"/>
      <c r="B825" s="2"/>
      <c r="C825" s="2"/>
      <c r="D825" s="2"/>
      <c r="E825" s="2"/>
    </row>
    <row r="826" spans="1:5">
      <c r="A826" s="2"/>
      <c r="B826" s="2"/>
      <c r="C826" s="2"/>
      <c r="D826" s="2"/>
      <c r="E826" s="2"/>
    </row>
    <row r="827" spans="1:5">
      <c r="A827" s="2"/>
      <c r="B827" s="2"/>
      <c r="C827" s="2"/>
      <c r="D827" s="2"/>
      <c r="E827" s="2"/>
    </row>
    <row r="828" spans="1:5">
      <c r="A828" s="2"/>
      <c r="B828" s="2"/>
      <c r="C828" s="2"/>
      <c r="D828" s="2"/>
      <c r="E828" s="2"/>
    </row>
    <row r="829" spans="1:5">
      <c r="A829" s="2"/>
      <c r="B829" s="2"/>
      <c r="C829" s="2"/>
      <c r="D829" s="2"/>
      <c r="E829" s="2"/>
    </row>
    <row r="830" spans="1:5">
      <c r="A830" s="2"/>
      <c r="B830" s="2"/>
      <c r="C830" s="2"/>
      <c r="D830" s="2"/>
      <c r="E830" s="2"/>
    </row>
    <row r="831" spans="1:5">
      <c r="A831" s="2"/>
      <c r="B831" s="2"/>
      <c r="C831" s="2"/>
      <c r="D831" s="2"/>
      <c r="E831" s="2"/>
    </row>
    <row r="832" spans="1:5">
      <c r="A832" s="2"/>
      <c r="B832" s="2"/>
      <c r="C832" s="2"/>
      <c r="D832" s="2"/>
      <c r="E832" s="2"/>
    </row>
    <row r="833" spans="1:5">
      <c r="A833" s="2"/>
      <c r="B833" s="2"/>
      <c r="C833" s="2"/>
      <c r="D833" s="2"/>
      <c r="E833" s="2"/>
    </row>
    <row r="834" spans="1:5">
      <c r="A834" s="2"/>
      <c r="B834" s="2"/>
      <c r="C834" s="2"/>
      <c r="D834" s="2"/>
      <c r="E834" s="2"/>
    </row>
    <row r="835" spans="1:5">
      <c r="A835" s="2"/>
      <c r="B835" s="2"/>
      <c r="C835" s="2"/>
      <c r="D835" s="2"/>
      <c r="E835" s="2"/>
    </row>
    <row r="836" spans="1:5">
      <c r="A836" s="2"/>
      <c r="B836" s="2"/>
      <c r="C836" s="2"/>
      <c r="D836" s="2"/>
      <c r="E836" s="2"/>
    </row>
    <row r="837" spans="1:5">
      <c r="A837" s="2"/>
      <c r="B837" s="2"/>
      <c r="C837" s="2"/>
      <c r="D837" s="2"/>
      <c r="E837" s="2"/>
    </row>
    <row r="838" spans="1:5">
      <c r="A838" s="2"/>
      <c r="B838" s="2"/>
      <c r="C838" s="2"/>
      <c r="D838" s="2"/>
      <c r="E838" s="2"/>
    </row>
    <row r="839" spans="1:5">
      <c r="A839" s="2"/>
      <c r="B839" s="2"/>
      <c r="C839" s="2"/>
      <c r="D839" s="2"/>
      <c r="E839" s="2"/>
    </row>
    <row r="840" spans="1:5">
      <c r="A840" s="2"/>
      <c r="B840" s="2"/>
      <c r="C840" s="2"/>
      <c r="D840" s="2"/>
      <c r="E840" s="2"/>
    </row>
    <row r="841" spans="1:5">
      <c r="A841" s="2"/>
      <c r="B841" s="2"/>
      <c r="C841" s="2"/>
      <c r="D841" s="2"/>
      <c r="E841" s="2"/>
    </row>
    <row r="842" spans="1:5">
      <c r="A842" s="2"/>
      <c r="B842" s="2"/>
      <c r="C842" s="2"/>
      <c r="D842" s="2"/>
      <c r="E842" s="2"/>
    </row>
    <row r="843" spans="1:5">
      <c r="A843" s="2"/>
      <c r="B843" s="2"/>
      <c r="C843" s="2"/>
      <c r="D843" s="2"/>
      <c r="E843" s="2"/>
    </row>
    <row r="844" spans="1:5">
      <c r="A844" s="2"/>
      <c r="B844" s="2"/>
      <c r="C844" s="2"/>
      <c r="D844" s="2"/>
      <c r="E844" s="2"/>
    </row>
    <row r="845" spans="1:5">
      <c r="A845" s="2"/>
      <c r="B845" s="2"/>
      <c r="C845" s="2"/>
      <c r="D845" s="2"/>
      <c r="E845" s="2"/>
    </row>
    <row r="846" spans="1:5">
      <c r="A846" s="2"/>
      <c r="B846" s="2"/>
      <c r="C846" s="2"/>
      <c r="D846" s="2"/>
      <c r="E846" s="2"/>
    </row>
    <row r="847" spans="1:5">
      <c r="A847" s="2"/>
      <c r="B847" s="2"/>
      <c r="C847" s="2"/>
      <c r="D847" s="2"/>
      <c r="E847" s="2"/>
    </row>
    <row r="848" spans="1:5">
      <c r="A848" s="2"/>
      <c r="B848" s="2"/>
      <c r="C848" s="2"/>
      <c r="D848" s="2"/>
      <c r="E848" s="2"/>
    </row>
    <row r="849" spans="1:5">
      <c r="A849" s="2"/>
      <c r="B849" s="2"/>
      <c r="C849" s="2"/>
      <c r="D849" s="2"/>
      <c r="E849" s="2"/>
    </row>
    <row r="850" spans="1:5">
      <c r="A850" s="2"/>
      <c r="B850" s="2"/>
      <c r="C850" s="2"/>
      <c r="D850" s="2"/>
      <c r="E850" s="2"/>
    </row>
    <row r="851" spans="1:5">
      <c r="A851" s="2"/>
      <c r="B851" s="2"/>
      <c r="C851" s="2"/>
      <c r="D851" s="2"/>
      <c r="E851" s="2"/>
    </row>
    <row r="852" spans="1:5">
      <c r="A852" s="2"/>
      <c r="B852" s="2"/>
      <c r="C852" s="2"/>
      <c r="D852" s="2"/>
      <c r="E852" s="2"/>
    </row>
    <row r="853" spans="1:5">
      <c r="A853" s="2"/>
      <c r="B853" s="2"/>
      <c r="C853" s="2"/>
      <c r="D853" s="2"/>
      <c r="E853" s="2"/>
    </row>
    <row r="854" spans="1:5">
      <c r="A854" s="2"/>
      <c r="B854" s="2"/>
      <c r="C854" s="2"/>
      <c r="D854" s="2"/>
      <c r="E854" s="2"/>
    </row>
    <row r="855" spans="1:5">
      <c r="A855" s="2"/>
      <c r="B855" s="2"/>
      <c r="C855" s="2"/>
      <c r="D855" s="2"/>
      <c r="E855" s="2"/>
    </row>
    <row r="856" spans="1:5">
      <c r="A856" s="2"/>
      <c r="B856" s="2"/>
      <c r="C856" s="2"/>
      <c r="D856" s="2"/>
      <c r="E856" s="2"/>
    </row>
    <row r="857" spans="1:5">
      <c r="A857" s="2"/>
      <c r="B857" s="2"/>
      <c r="C857" s="2"/>
      <c r="D857" s="2"/>
      <c r="E857" s="2"/>
    </row>
    <row r="858" spans="1:5">
      <c r="A858" s="2"/>
      <c r="B858" s="2"/>
      <c r="C858" s="2"/>
      <c r="D858" s="2"/>
      <c r="E858" s="2"/>
    </row>
    <row r="859" spans="1:5">
      <c r="A859" s="2"/>
      <c r="B859" s="2"/>
      <c r="C859" s="2"/>
      <c r="D859" s="2"/>
      <c r="E859" s="2"/>
    </row>
    <row r="860" spans="1:5">
      <c r="A860" s="2"/>
      <c r="B860" s="2"/>
      <c r="C860" s="2"/>
      <c r="D860" s="2"/>
      <c r="E860" s="2"/>
    </row>
    <row r="861" spans="1:5">
      <c r="A861" s="2"/>
      <c r="B861" s="2"/>
      <c r="C861" s="2"/>
      <c r="D861" s="2"/>
      <c r="E861" s="2"/>
    </row>
    <row r="862" spans="1:5">
      <c r="A862" s="2"/>
      <c r="B862" s="2"/>
      <c r="C862" s="2"/>
      <c r="D862" s="2"/>
      <c r="E862" s="2"/>
    </row>
    <row r="863" spans="1:5">
      <c r="A863" s="2"/>
      <c r="B863" s="2"/>
      <c r="C863" s="2"/>
      <c r="D863" s="2"/>
      <c r="E863" s="2"/>
    </row>
    <row r="864" spans="1:5">
      <c r="A864" s="2"/>
      <c r="B864" s="2"/>
      <c r="C864" s="2"/>
      <c r="D864" s="2"/>
      <c r="E864" s="2"/>
    </row>
    <row r="865" spans="1:5">
      <c r="A865" s="2"/>
      <c r="B865" s="2"/>
      <c r="C865" s="2"/>
      <c r="D865" s="2"/>
      <c r="E865" s="2"/>
    </row>
    <row r="866" spans="1:5">
      <c r="A866" s="2"/>
      <c r="B866" s="2"/>
      <c r="C866" s="2"/>
      <c r="D866" s="2"/>
      <c r="E866" s="2"/>
    </row>
    <row r="867" spans="1:5">
      <c r="A867" s="2"/>
      <c r="B867" s="2"/>
      <c r="C867" s="2"/>
      <c r="D867" s="2"/>
      <c r="E867" s="2"/>
    </row>
    <row r="868" spans="1:5">
      <c r="A868" s="2"/>
      <c r="B868" s="2"/>
      <c r="C868" s="2"/>
      <c r="D868" s="2"/>
      <c r="E868" s="2"/>
    </row>
    <row r="869" spans="1:5">
      <c r="A869" s="2"/>
      <c r="B869" s="2"/>
      <c r="C869" s="2"/>
      <c r="D869" s="2"/>
      <c r="E869" s="2"/>
    </row>
    <row r="870" spans="1:5">
      <c r="A870" s="2"/>
      <c r="B870" s="2"/>
      <c r="C870" s="2"/>
      <c r="D870" s="2"/>
      <c r="E870" s="2"/>
    </row>
    <row r="871" spans="1:5">
      <c r="A871" s="2"/>
      <c r="B871" s="2"/>
      <c r="C871" s="2"/>
      <c r="D871" s="2"/>
      <c r="E871" s="2"/>
    </row>
    <row r="872" spans="1:5">
      <c r="A872" s="2"/>
      <c r="B872" s="2"/>
      <c r="C872" s="2"/>
      <c r="D872" s="2"/>
      <c r="E872" s="2"/>
    </row>
    <row r="873" spans="1:5">
      <c r="A873" s="2"/>
      <c r="B873" s="2"/>
      <c r="C873" s="2"/>
      <c r="D873" s="2"/>
      <c r="E873" s="2"/>
    </row>
    <row r="874" spans="1:5">
      <c r="A874" s="2"/>
      <c r="B874" s="2"/>
      <c r="C874" s="2"/>
      <c r="D874" s="2"/>
      <c r="E874" s="2"/>
    </row>
    <row r="875" spans="1:5">
      <c r="A875" s="2"/>
      <c r="B875" s="2"/>
      <c r="C875" s="2"/>
      <c r="D875" s="2"/>
      <c r="E875" s="2"/>
    </row>
    <row r="876" spans="1:5">
      <c r="A876" s="2"/>
      <c r="B876" s="2"/>
      <c r="C876" s="2"/>
      <c r="D876" s="2"/>
      <c r="E876" s="2"/>
    </row>
    <row r="877" spans="1:5">
      <c r="A877" s="2"/>
      <c r="B877" s="2"/>
      <c r="C877" s="2"/>
      <c r="D877" s="2"/>
      <c r="E877" s="2"/>
    </row>
    <row r="878" spans="1:5">
      <c r="A878" s="2"/>
      <c r="B878" s="2"/>
      <c r="C878" s="2"/>
      <c r="D878" s="2"/>
      <c r="E878" s="2"/>
    </row>
    <row r="879" spans="1:5">
      <c r="A879" s="2"/>
      <c r="B879" s="2"/>
      <c r="C879" s="2"/>
      <c r="D879" s="2"/>
      <c r="E879" s="2"/>
    </row>
    <row r="880" spans="1:5">
      <c r="A880" s="2"/>
      <c r="B880" s="2"/>
      <c r="C880" s="2"/>
      <c r="D880" s="2"/>
      <c r="E880" s="2"/>
    </row>
    <row r="881" spans="1:5">
      <c r="A881" s="2"/>
      <c r="B881" s="2"/>
      <c r="C881" s="2"/>
      <c r="D881" s="2"/>
      <c r="E881" s="2"/>
    </row>
    <row r="882" spans="1:5">
      <c r="A882" s="2"/>
      <c r="B882" s="2"/>
      <c r="C882" s="2"/>
      <c r="D882" s="2"/>
      <c r="E882" s="2"/>
    </row>
    <row r="883" spans="1:5">
      <c r="A883" s="2"/>
      <c r="B883" s="2"/>
      <c r="C883" s="2"/>
      <c r="D883" s="2"/>
      <c r="E883" s="2"/>
    </row>
    <row r="884" spans="1:5">
      <c r="A884" s="2"/>
      <c r="B884" s="2"/>
      <c r="C884" s="2"/>
      <c r="D884" s="2"/>
      <c r="E884" s="2"/>
    </row>
    <row r="885" spans="1:5">
      <c r="A885" s="2"/>
      <c r="B885" s="2"/>
      <c r="C885" s="2"/>
      <c r="D885" s="2"/>
      <c r="E885" s="2"/>
    </row>
    <row r="886" spans="1:5">
      <c r="A886" s="2"/>
      <c r="B886" s="2"/>
      <c r="C886" s="2"/>
      <c r="D886" s="2"/>
      <c r="E886" s="2"/>
    </row>
    <row r="887" spans="1:5">
      <c r="A887" s="2"/>
      <c r="B887" s="2"/>
      <c r="C887" s="2"/>
      <c r="D887" s="2"/>
      <c r="E887" s="2"/>
    </row>
    <row r="888" spans="1:5">
      <c r="A888" s="2"/>
      <c r="B888" s="2"/>
      <c r="C888" s="2"/>
      <c r="D888" s="2"/>
      <c r="E888" s="2"/>
    </row>
    <row r="889" spans="1:5">
      <c r="A889" s="2"/>
      <c r="B889" s="2"/>
      <c r="C889" s="2"/>
      <c r="D889" s="2"/>
      <c r="E889" s="2"/>
    </row>
    <row r="890" spans="1:5">
      <c r="A890" s="2"/>
      <c r="B890" s="2"/>
      <c r="C890" s="2"/>
      <c r="D890" s="2"/>
      <c r="E890" s="2"/>
    </row>
    <row r="891" spans="1:5">
      <c r="A891" s="2"/>
      <c r="B891" s="2"/>
      <c r="C891" s="2"/>
      <c r="D891" s="2"/>
      <c r="E891" s="2"/>
    </row>
    <row r="892" spans="1:5">
      <c r="A892" s="2"/>
      <c r="B892" s="2"/>
      <c r="C892" s="2"/>
      <c r="D892" s="2"/>
      <c r="E892" s="2"/>
    </row>
    <row r="893" spans="1:5">
      <c r="A893" s="2"/>
      <c r="B893" s="2"/>
      <c r="C893" s="2"/>
      <c r="D893" s="2"/>
      <c r="E893" s="2"/>
    </row>
    <row r="894" spans="1:5">
      <c r="A894" s="2"/>
      <c r="B894" s="2"/>
      <c r="C894" s="2"/>
      <c r="D894" s="2"/>
      <c r="E894" s="2"/>
    </row>
    <row r="895" spans="1:5">
      <c r="A895" s="2"/>
      <c r="B895" s="2"/>
      <c r="C895" s="2"/>
      <c r="D895" s="2"/>
      <c r="E895" s="2"/>
    </row>
    <row r="896" spans="1:5">
      <c r="A896" s="2"/>
      <c r="B896" s="2"/>
      <c r="C896" s="2"/>
      <c r="D896" s="2"/>
      <c r="E896" s="2"/>
    </row>
    <row r="897" spans="1:5">
      <c r="A897" s="2"/>
      <c r="B897" s="2"/>
      <c r="C897" s="2"/>
      <c r="D897" s="2"/>
      <c r="E897" s="2"/>
    </row>
    <row r="898" spans="1:5">
      <c r="A898" s="2"/>
      <c r="B898" s="2"/>
      <c r="C898" s="2"/>
      <c r="D898" s="2"/>
      <c r="E898" s="2"/>
    </row>
    <row r="899" spans="1:5">
      <c r="A899" s="2"/>
      <c r="B899" s="2"/>
      <c r="C899" s="2"/>
      <c r="D899" s="2"/>
      <c r="E899" s="2"/>
    </row>
    <row r="900" spans="1:5">
      <c r="A900" s="2"/>
      <c r="B900" s="2"/>
      <c r="C900" s="2"/>
      <c r="D900" s="2"/>
      <c r="E900" s="2"/>
    </row>
    <row r="901" spans="1:5">
      <c r="A901" s="2"/>
      <c r="B901" s="2"/>
      <c r="C901" s="2"/>
      <c r="D901" s="2"/>
      <c r="E901" s="2"/>
    </row>
    <row r="902" spans="1:5">
      <c r="A902" s="2"/>
      <c r="B902" s="2"/>
      <c r="C902" s="2"/>
      <c r="D902" s="2"/>
      <c r="E902" s="2"/>
    </row>
    <row r="903" spans="1:5">
      <c r="A903" s="2"/>
      <c r="B903" s="2"/>
      <c r="C903" s="2"/>
      <c r="D903" s="2"/>
      <c r="E903" s="2"/>
    </row>
    <row r="904" spans="1:5">
      <c r="A904" s="2"/>
      <c r="B904" s="2"/>
      <c r="C904" s="2"/>
      <c r="D904" s="2"/>
      <c r="E904" s="2"/>
    </row>
    <row r="905" spans="1:5">
      <c r="A905" s="2"/>
      <c r="B905" s="2"/>
      <c r="C905" s="2"/>
      <c r="D905" s="2"/>
      <c r="E905" s="2"/>
    </row>
    <row r="906" spans="1:5">
      <c r="A906" s="2"/>
      <c r="B906" s="2"/>
      <c r="C906" s="2"/>
      <c r="D906" s="2"/>
      <c r="E906" s="2"/>
    </row>
    <row r="907" spans="1:5">
      <c r="A907" s="2"/>
      <c r="B907" s="2"/>
      <c r="C907" s="2"/>
      <c r="D907" s="2"/>
      <c r="E907" s="2"/>
    </row>
    <row r="908" spans="1:5">
      <c r="A908" s="2"/>
      <c r="B908" s="2"/>
      <c r="C908" s="2"/>
      <c r="D908" s="2"/>
      <c r="E908" s="2"/>
    </row>
    <row r="909" spans="1:5">
      <c r="A909" s="2"/>
      <c r="B909" s="2"/>
      <c r="C909" s="2"/>
      <c r="D909" s="2"/>
      <c r="E909" s="2"/>
    </row>
    <row r="910" spans="1:5">
      <c r="A910" s="2"/>
      <c r="B910" s="2"/>
      <c r="C910" s="2"/>
      <c r="D910" s="2"/>
      <c r="E910" s="2"/>
    </row>
    <row r="911" spans="1:5">
      <c r="A911" s="2"/>
      <c r="B911" s="2"/>
      <c r="C911" s="2"/>
      <c r="D911" s="2"/>
      <c r="E911" s="2"/>
    </row>
    <row r="912" spans="1:5">
      <c r="A912" s="2"/>
      <c r="B912" s="2"/>
      <c r="C912" s="2"/>
      <c r="D912" s="2"/>
      <c r="E912" s="2"/>
    </row>
    <row r="913" spans="1:5">
      <c r="A913" s="2"/>
      <c r="B913" s="2"/>
      <c r="C913" s="2"/>
      <c r="D913" s="2"/>
      <c r="E913" s="2"/>
    </row>
    <row r="914" spans="1:5">
      <c r="A914" s="2"/>
      <c r="B914" s="2"/>
      <c r="C914" s="2"/>
      <c r="D914" s="2"/>
      <c r="E914" s="2"/>
    </row>
    <row r="915" spans="1:5">
      <c r="A915" s="2"/>
      <c r="B915" s="2"/>
      <c r="C915" s="2"/>
      <c r="D915" s="2"/>
      <c r="E915" s="2"/>
    </row>
    <row r="916" spans="1:5">
      <c r="A916" s="2"/>
      <c r="B916" s="2"/>
      <c r="C916" s="2"/>
      <c r="D916" s="2"/>
      <c r="E916" s="2"/>
    </row>
    <row r="917" spans="1:5">
      <c r="A917" s="2"/>
      <c r="B917" s="2"/>
      <c r="C917" s="2"/>
      <c r="D917" s="2"/>
      <c r="E917" s="2"/>
    </row>
    <row r="918" spans="1:5">
      <c r="A918" s="2"/>
      <c r="B918" s="2"/>
      <c r="C918" s="2"/>
      <c r="D918" s="2"/>
      <c r="E918" s="2"/>
    </row>
    <row r="919" spans="1:5">
      <c r="A919" s="2"/>
      <c r="B919" s="2"/>
      <c r="C919" s="2"/>
      <c r="D919" s="2"/>
      <c r="E919" s="2"/>
    </row>
    <row r="920" spans="1:5">
      <c r="A920" s="2"/>
      <c r="B920" s="2"/>
      <c r="C920" s="2"/>
      <c r="D920" s="2"/>
      <c r="E920" s="2"/>
    </row>
    <row r="921" spans="1:5">
      <c r="A921" s="2"/>
      <c r="B921" s="2"/>
      <c r="C921" s="2"/>
      <c r="D921" s="2"/>
      <c r="E921" s="2"/>
    </row>
    <row r="922" spans="1:5">
      <c r="A922" s="2"/>
      <c r="B922" s="2"/>
      <c r="C922" s="2"/>
      <c r="D922" s="2"/>
      <c r="E922" s="2"/>
    </row>
    <row r="923" spans="1:5">
      <c r="A923" s="2"/>
      <c r="B923" s="2"/>
      <c r="C923" s="2"/>
      <c r="D923" s="2"/>
      <c r="E923" s="2"/>
    </row>
    <row r="924" spans="1:5">
      <c r="A924" s="2"/>
      <c r="B924" s="2"/>
      <c r="C924" s="2"/>
      <c r="D924" s="2"/>
      <c r="E924" s="2"/>
    </row>
    <row r="925" spans="1:5">
      <c r="A925" s="2"/>
      <c r="B925" s="2"/>
      <c r="C925" s="2"/>
      <c r="D925" s="2"/>
      <c r="E925" s="2"/>
    </row>
    <row r="926" spans="1:5">
      <c r="A926" s="2"/>
      <c r="B926" s="2"/>
      <c r="C926" s="2"/>
      <c r="D926" s="2"/>
      <c r="E926" s="2"/>
    </row>
    <row r="927" spans="1:5">
      <c r="A927" s="2"/>
      <c r="B927" s="2"/>
      <c r="C927" s="2"/>
      <c r="D927" s="2"/>
      <c r="E927" s="2"/>
    </row>
    <row r="928" spans="1:5">
      <c r="A928" s="2"/>
      <c r="B928" s="2"/>
      <c r="C928" s="2"/>
      <c r="D928" s="2"/>
      <c r="E928" s="2"/>
    </row>
    <row r="929" spans="1:5">
      <c r="A929" s="2"/>
      <c r="B929" s="2"/>
      <c r="C929" s="2"/>
      <c r="D929" s="2"/>
      <c r="E929" s="2"/>
    </row>
    <row r="930" spans="1:5">
      <c r="A930" s="2"/>
      <c r="B930" s="2"/>
      <c r="C930" s="2"/>
      <c r="D930" s="2"/>
      <c r="E930" s="2"/>
    </row>
    <row r="931" spans="1:5">
      <c r="A931" s="2"/>
      <c r="B931" s="2"/>
      <c r="C931" s="2"/>
      <c r="D931" s="2"/>
      <c r="E931" s="2"/>
    </row>
    <row r="932" spans="1:5">
      <c r="A932" s="2"/>
      <c r="B932" s="2"/>
      <c r="C932" s="2"/>
      <c r="D932" s="2"/>
      <c r="E932" s="2"/>
    </row>
    <row r="933" spans="1:5">
      <c r="A933" s="2"/>
      <c r="B933" s="2"/>
      <c r="C933" s="2"/>
      <c r="D933" s="2"/>
      <c r="E933" s="2"/>
    </row>
    <row r="934" spans="1:5">
      <c r="A934" s="2"/>
      <c r="B934" s="2"/>
      <c r="C934" s="2"/>
      <c r="D934" s="2"/>
      <c r="E934" s="2"/>
    </row>
    <row r="935" spans="1:5">
      <c r="A935" s="2"/>
      <c r="B935" s="2"/>
      <c r="C935" s="2"/>
      <c r="D935" s="2"/>
      <c r="E935" s="2"/>
    </row>
    <row r="936" spans="1:5">
      <c r="A936" s="2"/>
      <c r="B936" s="2"/>
      <c r="C936" s="2"/>
      <c r="D936" s="2"/>
      <c r="E936" s="2"/>
    </row>
    <row r="937" spans="1:5">
      <c r="A937" s="2"/>
      <c r="B937" s="2"/>
      <c r="C937" s="2"/>
      <c r="D937" s="2"/>
      <c r="E937" s="2"/>
    </row>
    <row r="938" spans="1:5">
      <c r="A938" s="2"/>
      <c r="B938" s="2"/>
      <c r="C938" s="2"/>
      <c r="D938" s="2"/>
      <c r="E938" s="2"/>
    </row>
    <row r="939" spans="1:5">
      <c r="A939" s="2"/>
      <c r="B939" s="2"/>
      <c r="C939" s="2"/>
      <c r="D939" s="2"/>
      <c r="E939" s="2"/>
    </row>
    <row r="940" spans="1:5">
      <c r="A940" s="2"/>
      <c r="B940" s="2"/>
      <c r="C940" s="2"/>
      <c r="D940" s="2"/>
      <c r="E940" s="2"/>
    </row>
    <row r="941" spans="1:5">
      <c r="A941" s="2"/>
      <c r="B941" s="2"/>
      <c r="C941" s="2"/>
      <c r="D941" s="2"/>
      <c r="E941" s="2"/>
    </row>
    <row r="942" spans="1:5">
      <c r="A942" s="2"/>
      <c r="B942" s="2"/>
      <c r="C942" s="2"/>
      <c r="D942" s="2"/>
      <c r="E942" s="2"/>
    </row>
    <row r="943" spans="1:5">
      <c r="A943" s="2"/>
      <c r="B943" s="2"/>
      <c r="C943" s="2"/>
      <c r="D943" s="2"/>
      <c r="E943" s="2"/>
    </row>
    <row r="944" spans="1:5">
      <c r="A944" s="2"/>
      <c r="B944" s="2"/>
      <c r="C944" s="2"/>
      <c r="D944" s="2"/>
      <c r="E944" s="2"/>
    </row>
    <row r="945" spans="1:5">
      <c r="A945" s="2"/>
      <c r="B945" s="2"/>
      <c r="C945" s="2"/>
      <c r="D945" s="2"/>
      <c r="E945" s="2"/>
    </row>
    <row r="946" spans="1:5">
      <c r="A946" s="2"/>
      <c r="B946" s="2"/>
      <c r="C946" s="2"/>
      <c r="D946" s="2"/>
      <c r="E946" s="2"/>
    </row>
    <row r="947" spans="1:5">
      <c r="A947" s="2"/>
      <c r="B947" s="2"/>
      <c r="C947" s="2"/>
      <c r="D947" s="2"/>
      <c r="E947" s="2"/>
    </row>
    <row r="948" spans="1:5">
      <c r="A948" s="2"/>
      <c r="B948" s="2"/>
      <c r="C948" s="2"/>
      <c r="D948" s="2"/>
      <c r="E948" s="2"/>
    </row>
    <row r="949" spans="1:5">
      <c r="A949" s="2"/>
      <c r="B949" s="2"/>
      <c r="C949" s="2"/>
      <c r="D949" s="2"/>
      <c r="E949" s="2"/>
    </row>
    <row r="950" spans="1:5">
      <c r="A950" s="2"/>
      <c r="B950" s="2"/>
      <c r="C950" s="2"/>
      <c r="D950" s="2"/>
      <c r="E950" s="2"/>
    </row>
    <row r="951" spans="1:5">
      <c r="A951" s="2"/>
      <c r="B951" s="2"/>
      <c r="C951" s="2"/>
      <c r="D951" s="2"/>
      <c r="E951" s="2"/>
    </row>
    <row r="952" spans="1:5">
      <c r="A952" s="2"/>
      <c r="B952" s="2"/>
      <c r="C952" s="2"/>
      <c r="D952" s="2"/>
      <c r="E952" s="2"/>
    </row>
    <row r="953" spans="1:5">
      <c r="A953" s="2"/>
      <c r="B953" s="2"/>
      <c r="C953" s="2"/>
      <c r="D953" s="2"/>
      <c r="E953" s="2"/>
    </row>
    <row r="954" spans="1:5">
      <c r="A954" s="2"/>
      <c r="B954" s="2"/>
      <c r="C954" s="2"/>
      <c r="D954" s="2"/>
      <c r="E954" s="2"/>
    </row>
    <row r="955" spans="1:5">
      <c r="A955" s="2"/>
      <c r="B955" s="2"/>
      <c r="C955" s="2"/>
      <c r="D955" s="2"/>
      <c r="E955" s="2"/>
    </row>
    <row r="956" spans="1:5">
      <c r="A956" s="2"/>
      <c r="B956" s="2"/>
      <c r="C956" s="2"/>
      <c r="D956" s="2"/>
      <c r="E956" s="2"/>
    </row>
    <row r="957" spans="1:5">
      <c r="A957" s="2"/>
      <c r="B957" s="2"/>
      <c r="C957" s="2"/>
      <c r="D957" s="2"/>
      <c r="E957" s="2"/>
    </row>
    <row r="958" spans="1:5">
      <c r="A958" s="2"/>
      <c r="B958" s="2"/>
      <c r="C958" s="2"/>
      <c r="D958" s="2"/>
      <c r="E958" s="2"/>
    </row>
    <row r="959" spans="1:5">
      <c r="A959" s="2"/>
      <c r="B959" s="2"/>
      <c r="C959" s="2"/>
      <c r="D959" s="2"/>
      <c r="E959" s="2"/>
    </row>
    <row r="960" spans="1:5">
      <c r="A960" s="2"/>
      <c r="B960" s="2"/>
      <c r="C960" s="2"/>
      <c r="D960" s="2"/>
      <c r="E960" s="2"/>
    </row>
    <row r="961" spans="1:5">
      <c r="A961" s="2"/>
      <c r="B961" s="2"/>
      <c r="C961" s="2"/>
      <c r="D961" s="2"/>
      <c r="E961" s="2"/>
    </row>
    <row r="962" spans="1:5">
      <c r="A962" s="2"/>
      <c r="B962" s="2"/>
      <c r="C962" s="2"/>
      <c r="D962" s="2"/>
      <c r="E962" s="2"/>
    </row>
    <row r="963" spans="1:5">
      <c r="A963" s="2"/>
      <c r="B963" s="2"/>
      <c r="C963" s="2"/>
      <c r="D963" s="2"/>
      <c r="E963" s="2"/>
    </row>
    <row r="964" spans="1:5">
      <c r="A964" s="2"/>
      <c r="B964" s="2"/>
      <c r="C964" s="2"/>
      <c r="D964" s="2"/>
      <c r="E964" s="2"/>
    </row>
    <row r="965" spans="1:5">
      <c r="A965" s="2"/>
      <c r="B965" s="2"/>
      <c r="C965" s="2"/>
      <c r="D965" s="2"/>
      <c r="E965" s="2"/>
    </row>
    <row r="966" spans="1:5">
      <c r="A966" s="2"/>
      <c r="B966" s="2"/>
      <c r="C966" s="2"/>
      <c r="D966" s="2"/>
      <c r="E966" s="2"/>
    </row>
    <row r="967" spans="1:5">
      <c r="A967" s="2"/>
      <c r="B967" s="2"/>
      <c r="C967" s="2"/>
      <c r="D967" s="2"/>
      <c r="E967" s="2"/>
    </row>
    <row r="968" spans="1:5">
      <c r="A968" s="2"/>
      <c r="B968" s="2"/>
      <c r="C968" s="2"/>
      <c r="D968" s="2"/>
      <c r="E968" s="2"/>
    </row>
    <row r="969" spans="1:5">
      <c r="A969" s="2"/>
      <c r="B969" s="2"/>
      <c r="C969" s="2"/>
      <c r="D969" s="2"/>
      <c r="E969" s="2"/>
    </row>
    <row r="970" spans="1:5">
      <c r="A970" s="2"/>
      <c r="B970" s="2"/>
      <c r="C970" s="2"/>
      <c r="D970" s="2"/>
      <c r="E970" s="2"/>
    </row>
    <row r="971" spans="1:5">
      <c r="A971" s="2"/>
      <c r="B971" s="2"/>
      <c r="C971" s="2"/>
      <c r="D971" s="2"/>
      <c r="E971" s="2"/>
    </row>
    <row r="972" spans="1:5">
      <c r="A972" s="2"/>
      <c r="B972" s="2"/>
      <c r="C972" s="2"/>
      <c r="D972" s="2"/>
      <c r="E972" s="2"/>
    </row>
    <row r="973" spans="1:5">
      <c r="A973" s="2"/>
      <c r="B973" s="2"/>
      <c r="C973" s="2"/>
      <c r="D973" s="2"/>
      <c r="E973" s="2"/>
    </row>
    <row r="974" spans="1:5">
      <c r="A974" s="2"/>
      <c r="B974" s="2"/>
      <c r="C974" s="2"/>
      <c r="D974" s="2"/>
      <c r="E974" s="2"/>
    </row>
    <row r="975" spans="1:5">
      <c r="A975" s="2"/>
      <c r="B975" s="2"/>
      <c r="C975" s="2"/>
      <c r="D975" s="2"/>
      <c r="E975" s="2"/>
    </row>
    <row r="976" spans="1:5">
      <c r="A976" s="2"/>
      <c r="B976" s="2"/>
      <c r="C976" s="2"/>
      <c r="D976" s="2"/>
      <c r="E976" s="2"/>
    </row>
    <row r="977" spans="1:5">
      <c r="A977" s="2"/>
      <c r="B977" s="2"/>
      <c r="C977" s="2"/>
      <c r="D977" s="2"/>
      <c r="E977" s="2"/>
    </row>
    <row r="978" spans="1:5">
      <c r="A978" s="2"/>
      <c r="B978" s="2"/>
      <c r="C978" s="2"/>
      <c r="D978" s="2"/>
      <c r="E978" s="2"/>
    </row>
    <row r="979" spans="1:5">
      <c r="A979" s="2"/>
      <c r="B979" s="2"/>
      <c r="C979" s="2"/>
      <c r="D979" s="2"/>
      <c r="E979" s="2"/>
    </row>
    <row r="980" spans="1:5">
      <c r="A980" s="2"/>
      <c r="B980" s="2"/>
      <c r="C980" s="2"/>
      <c r="D980" s="2"/>
      <c r="E980" s="2"/>
    </row>
    <row r="981" spans="1:5">
      <c r="A981" s="2"/>
      <c r="B981" s="2"/>
      <c r="C981" s="2"/>
      <c r="D981" s="2"/>
      <c r="E981" s="2"/>
    </row>
    <row r="982" spans="1:5">
      <c r="A982" s="2"/>
      <c r="B982" s="2"/>
      <c r="C982" s="2"/>
      <c r="D982" s="2"/>
      <c r="E982" s="2"/>
    </row>
    <row r="983" spans="1:5">
      <c r="A983" s="2"/>
      <c r="B983" s="2"/>
      <c r="C983" s="2"/>
      <c r="D983" s="2"/>
      <c r="E983" s="2"/>
    </row>
    <row r="984" spans="1:5">
      <c r="A984" s="2"/>
      <c r="B984" s="2"/>
      <c r="C984" s="2"/>
      <c r="D984" s="2"/>
      <c r="E984" s="2"/>
    </row>
    <row r="985" spans="1:5">
      <c r="A985" s="2"/>
      <c r="B985" s="2"/>
      <c r="C985" s="2"/>
      <c r="D985" s="2"/>
      <c r="E985" s="2"/>
    </row>
    <row r="986" spans="1:5">
      <c r="A986" s="2"/>
      <c r="B986" s="2"/>
      <c r="C986" s="2"/>
      <c r="D986" s="2"/>
      <c r="E986" s="2"/>
    </row>
    <row r="987" spans="1:5">
      <c r="A987" s="2"/>
      <c r="B987" s="2"/>
      <c r="C987" s="2"/>
      <c r="D987" s="2"/>
      <c r="E987" s="2"/>
    </row>
    <row r="988" spans="1:5">
      <c r="A988" s="2"/>
      <c r="B988" s="2"/>
      <c r="C988" s="2"/>
      <c r="D988" s="2"/>
      <c r="E988" s="2"/>
    </row>
    <row r="989" spans="1:5">
      <c r="A989" s="2"/>
      <c r="B989" s="2"/>
      <c r="C989" s="2"/>
      <c r="D989" s="2"/>
      <c r="E989" s="2"/>
    </row>
    <row r="990" spans="1:5">
      <c r="A990" s="2"/>
      <c r="B990" s="2"/>
      <c r="C990" s="2"/>
      <c r="D990" s="2"/>
      <c r="E990" s="2"/>
    </row>
    <row r="991" spans="1:5">
      <c r="A991" s="2"/>
      <c r="B991" s="2"/>
      <c r="C991" s="2"/>
      <c r="D991" s="2"/>
      <c r="E991" s="2"/>
    </row>
    <row r="992" spans="1:5">
      <c r="A992" s="2"/>
      <c r="B992" s="2"/>
      <c r="C992" s="2"/>
      <c r="D992" s="2"/>
      <c r="E992" s="2"/>
    </row>
    <row r="993" spans="1:5">
      <c r="A993" s="2"/>
      <c r="B993" s="2"/>
      <c r="C993" s="2"/>
      <c r="D993" s="2"/>
      <c r="E993" s="2"/>
    </row>
    <row r="994" spans="1:5">
      <c r="A994" s="2"/>
      <c r="B994" s="2"/>
      <c r="C994" s="2"/>
      <c r="D994" s="2"/>
      <c r="E994" s="2"/>
    </row>
    <row r="995" spans="1:5">
      <c r="A995" s="2"/>
      <c r="B995" s="2"/>
      <c r="C995" s="2"/>
      <c r="D995" s="2"/>
      <c r="E995" s="2"/>
    </row>
    <row r="996" spans="1:5">
      <c r="A996" s="2"/>
      <c r="B996" s="2"/>
      <c r="C996" s="2"/>
      <c r="D996" s="2"/>
      <c r="E996" s="2"/>
    </row>
    <row r="997" spans="1:5">
      <c r="A997" s="2"/>
      <c r="B997" s="2"/>
      <c r="C997" s="2"/>
      <c r="D997" s="2"/>
      <c r="E997" s="2"/>
    </row>
    <row r="998" spans="1:5">
      <c r="A998" s="2"/>
      <c r="B998" s="2"/>
      <c r="C998" s="2"/>
      <c r="D998" s="2"/>
      <c r="E998" s="2"/>
    </row>
    <row r="999" spans="1:5">
      <c r="A999" s="2"/>
      <c r="B999" s="2"/>
      <c r="C999" s="2"/>
      <c r="D999" s="2"/>
      <c r="E999" s="2"/>
    </row>
    <row r="1000" spans="1:5">
      <c r="A1000" s="2"/>
      <c r="B1000" s="2"/>
      <c r="C1000" s="2"/>
      <c r="D1000" s="2"/>
      <c r="E1000" s="2"/>
    </row>
    <row r="1001" spans="1:5">
      <c r="A1001" s="2"/>
      <c r="B1001" s="2"/>
      <c r="C1001" s="2"/>
      <c r="D1001" s="2"/>
      <c r="E1001" s="2"/>
    </row>
    <row r="1002" spans="1:5">
      <c r="A1002" s="2"/>
      <c r="B1002" s="2"/>
      <c r="C1002" s="2"/>
      <c r="D1002" s="2"/>
      <c r="E1002" s="2"/>
    </row>
    <row r="1003" spans="1:5">
      <c r="A1003" s="2"/>
      <c r="B1003" s="2"/>
      <c r="C1003" s="2"/>
      <c r="D1003" s="2"/>
      <c r="E1003" s="2"/>
    </row>
    <row r="1004" spans="1:5">
      <c r="A1004" s="2"/>
      <c r="B1004" s="2"/>
      <c r="C1004" s="2"/>
      <c r="D1004" s="2"/>
      <c r="E1004" s="2"/>
    </row>
    <row r="1005" spans="1:5">
      <c r="A1005" s="2"/>
      <c r="B1005" s="2"/>
      <c r="C1005" s="2"/>
      <c r="D1005" s="2"/>
      <c r="E1005" s="2"/>
    </row>
    <row r="1006" spans="1:5">
      <c r="A1006" s="2"/>
      <c r="B1006" s="2"/>
      <c r="C1006" s="2"/>
      <c r="D1006" s="2"/>
      <c r="E1006" s="2"/>
    </row>
    <row r="1007" spans="1:5">
      <c r="A1007" s="2"/>
      <c r="B1007" s="2"/>
      <c r="C1007" s="2"/>
      <c r="D1007" s="2"/>
      <c r="E1007" s="2"/>
    </row>
    <row r="1008" spans="1:5">
      <c r="A1008" s="2"/>
      <c r="B1008" s="2"/>
      <c r="C1008" s="2"/>
      <c r="D1008" s="2"/>
      <c r="E1008" s="2"/>
    </row>
    <row r="1009" spans="1:5">
      <c r="A1009" s="2"/>
      <c r="B1009" s="2"/>
      <c r="C1009" s="2"/>
      <c r="D1009" s="2"/>
      <c r="E1009" s="2"/>
    </row>
    <row r="1010" spans="1:5">
      <c r="A1010" s="2"/>
      <c r="B1010" s="2"/>
      <c r="C1010" s="2"/>
      <c r="D1010" s="2"/>
      <c r="E1010" s="2"/>
    </row>
    <row r="1011" spans="1:5">
      <c r="A1011" s="2"/>
      <c r="B1011" s="2"/>
      <c r="C1011" s="2"/>
      <c r="D1011" s="2"/>
      <c r="E1011" s="2"/>
    </row>
    <row r="1012" spans="1:5">
      <c r="A1012" s="2"/>
      <c r="B1012" s="2"/>
      <c r="C1012" s="2"/>
      <c r="D1012" s="2"/>
      <c r="E1012" s="2"/>
    </row>
    <row r="1013" spans="1:5">
      <c r="A1013" s="2"/>
      <c r="B1013" s="2"/>
      <c r="C1013" s="2"/>
      <c r="D1013" s="2"/>
      <c r="E1013" s="2"/>
    </row>
    <row r="1014" spans="1:5">
      <c r="A1014" s="2"/>
      <c r="B1014" s="2"/>
      <c r="C1014" s="2"/>
      <c r="D1014" s="2"/>
      <c r="E1014" s="2"/>
    </row>
    <row r="1015" spans="1:5">
      <c r="A1015" s="2"/>
      <c r="B1015" s="2"/>
      <c r="C1015" s="2"/>
      <c r="D1015" s="2"/>
      <c r="E1015" s="2"/>
    </row>
    <row r="1016" spans="1:5">
      <c r="A1016" s="2"/>
      <c r="B1016" s="2"/>
      <c r="C1016" s="2"/>
      <c r="D1016" s="2"/>
      <c r="E1016" s="2"/>
    </row>
    <row r="1017" spans="1:5">
      <c r="A1017" s="2"/>
      <c r="B1017" s="2"/>
      <c r="C1017" s="2"/>
      <c r="D1017" s="2"/>
      <c r="E1017" s="2"/>
    </row>
    <row r="1018" spans="1:5">
      <c r="A1018" s="2"/>
      <c r="B1018" s="2"/>
      <c r="C1018" s="2"/>
      <c r="D1018" s="2"/>
      <c r="E1018" s="2"/>
    </row>
    <row r="1019" spans="1:5">
      <c r="A1019" s="2"/>
      <c r="B1019" s="2"/>
      <c r="C1019" s="2"/>
      <c r="D1019" s="2"/>
      <c r="E1019" s="2"/>
    </row>
    <row r="1020" spans="1:5">
      <c r="A1020" s="2"/>
      <c r="B1020" s="2"/>
      <c r="C1020" s="2"/>
      <c r="D1020" s="2"/>
      <c r="E1020" s="2"/>
    </row>
    <row r="1021" spans="1:5">
      <c r="A1021" s="2"/>
      <c r="B1021" s="2"/>
      <c r="C1021" s="2"/>
      <c r="D1021" s="2"/>
      <c r="E1021" s="2"/>
    </row>
    <row r="1022" spans="1:5">
      <c r="A1022" s="2"/>
      <c r="B1022" s="2"/>
      <c r="C1022" s="2"/>
      <c r="D1022" s="2"/>
      <c r="E1022" s="2"/>
    </row>
    <row r="1023" spans="1:5">
      <c r="A1023" s="2"/>
      <c r="B1023" s="2"/>
      <c r="C1023" s="2"/>
      <c r="D1023" s="2"/>
      <c r="E1023" s="2"/>
    </row>
    <row r="1024" spans="1:5">
      <c r="A1024" s="2"/>
      <c r="B1024" s="2"/>
      <c r="C1024" s="2"/>
      <c r="D1024" s="2"/>
      <c r="E1024" s="2"/>
    </row>
    <row r="1025" spans="1:5">
      <c r="A1025" s="2"/>
      <c r="B1025" s="2"/>
      <c r="C1025" s="2"/>
      <c r="D1025" s="2"/>
      <c r="E1025" s="2"/>
    </row>
    <row r="1026" spans="1:5">
      <c r="A1026" s="2"/>
      <c r="B1026" s="2"/>
      <c r="C1026" s="2"/>
      <c r="D1026" s="2"/>
      <c r="E1026" s="2"/>
    </row>
    <row r="1027" spans="1:5">
      <c r="A1027" s="2"/>
      <c r="B1027" s="2"/>
      <c r="C1027" s="2"/>
      <c r="D1027" s="2"/>
      <c r="E1027" s="2"/>
    </row>
    <row r="1028" spans="1:5">
      <c r="A1028" s="2"/>
      <c r="B1028" s="2"/>
      <c r="C1028" s="2"/>
      <c r="D1028" s="2"/>
      <c r="E1028" s="2"/>
    </row>
    <row r="1029" spans="1:5">
      <c r="A1029" s="2"/>
      <c r="B1029" s="2"/>
      <c r="C1029" s="2"/>
      <c r="D1029" s="2"/>
      <c r="E1029" s="2"/>
    </row>
    <row r="1030" spans="1:5">
      <c r="A1030" s="2"/>
      <c r="B1030" s="2"/>
      <c r="C1030" s="2"/>
      <c r="D1030" s="2"/>
      <c r="E1030" s="2"/>
    </row>
    <row r="1031" spans="1:5">
      <c r="A1031" s="2"/>
      <c r="B1031" s="2"/>
      <c r="C1031" s="2"/>
      <c r="D1031" s="2"/>
      <c r="E1031" s="2"/>
    </row>
    <row r="1032" spans="1:5">
      <c r="A1032" s="2"/>
      <c r="B1032" s="2"/>
      <c r="C1032" s="2"/>
      <c r="D1032" s="2"/>
      <c r="E1032" s="2"/>
    </row>
    <row r="1033" spans="1:5">
      <c r="A1033" s="2"/>
      <c r="B1033" s="2"/>
      <c r="C1033" s="2"/>
      <c r="D1033" s="2"/>
      <c r="E1033" s="2"/>
    </row>
    <row r="1034" spans="1:5">
      <c r="A1034" s="2"/>
      <c r="B1034" s="2"/>
      <c r="C1034" s="2"/>
      <c r="D1034" s="2"/>
      <c r="E1034" s="2"/>
    </row>
    <row r="1035" spans="1:5">
      <c r="A1035" s="2"/>
      <c r="B1035" s="2"/>
      <c r="C1035" s="2"/>
      <c r="D1035" s="2"/>
      <c r="E1035" s="2"/>
    </row>
    <row r="1036" spans="1:5">
      <c r="A1036" s="2"/>
      <c r="B1036" s="2"/>
      <c r="C1036" s="2"/>
      <c r="D1036" s="2"/>
      <c r="E1036" s="2"/>
    </row>
    <row r="1037" spans="1:5">
      <c r="A1037" s="2"/>
      <c r="B1037" s="2"/>
      <c r="C1037" s="2"/>
      <c r="D1037" s="2"/>
      <c r="E1037" s="2"/>
    </row>
    <row r="1038" spans="1:5">
      <c r="A1038" s="2"/>
      <c r="B1038" s="2"/>
      <c r="C1038" s="2"/>
      <c r="D1038" s="2"/>
      <c r="E1038" s="2"/>
    </row>
    <row r="1039" spans="1:5">
      <c r="A1039" s="2"/>
      <c r="B1039" s="2"/>
      <c r="C1039" s="2"/>
      <c r="D1039" s="2"/>
      <c r="E1039" s="2"/>
    </row>
    <row r="1040" spans="1:5">
      <c r="A1040" s="2"/>
      <c r="B1040" s="2"/>
      <c r="C1040" s="2"/>
      <c r="D1040" s="2"/>
      <c r="E1040" s="2"/>
    </row>
    <row r="1041" spans="1:5">
      <c r="A1041" s="2"/>
      <c r="B1041" s="2"/>
      <c r="C1041" s="2"/>
      <c r="D1041" s="2"/>
      <c r="E1041" s="2"/>
    </row>
    <row r="1042" spans="1:5">
      <c r="A1042" s="2"/>
      <c r="B1042" s="2"/>
      <c r="C1042" s="2"/>
      <c r="D1042" s="2"/>
      <c r="E1042" s="2"/>
    </row>
    <row r="1043" spans="1:5">
      <c r="A1043" s="2"/>
      <c r="B1043" s="2"/>
      <c r="C1043" s="2"/>
      <c r="D1043" s="2"/>
      <c r="E1043" s="2"/>
    </row>
    <row r="1044" spans="1:5">
      <c r="A1044" s="2"/>
      <c r="B1044" s="2"/>
      <c r="C1044" s="2"/>
      <c r="D1044" s="2"/>
      <c r="E1044" s="2"/>
    </row>
    <row r="1045" spans="1:5">
      <c r="A1045" s="2"/>
      <c r="B1045" s="2"/>
      <c r="C1045" s="2"/>
      <c r="D1045" s="2"/>
      <c r="E1045" s="2"/>
    </row>
    <row r="1046" spans="1:5">
      <c r="A1046" s="2"/>
      <c r="B1046" s="2"/>
      <c r="C1046" s="2"/>
      <c r="D1046" s="2"/>
      <c r="E1046" s="2"/>
    </row>
    <row r="1047" spans="1:5">
      <c r="A1047" s="2"/>
      <c r="B1047" s="2"/>
      <c r="C1047" s="2"/>
      <c r="D1047" s="2"/>
      <c r="E1047" s="2"/>
    </row>
    <row r="1048" spans="1:5">
      <c r="A1048" s="2"/>
      <c r="B1048" s="2"/>
      <c r="C1048" s="2"/>
      <c r="D1048" s="2"/>
      <c r="E1048" s="2"/>
    </row>
    <row r="1049" spans="1:5">
      <c r="A1049" s="2"/>
      <c r="B1049" s="2"/>
      <c r="C1049" s="2"/>
      <c r="D1049" s="2"/>
      <c r="E1049" s="2"/>
    </row>
    <row r="1050" spans="1:5">
      <c r="A1050" s="2"/>
      <c r="B1050" s="2"/>
      <c r="C1050" s="2"/>
      <c r="D1050" s="2"/>
      <c r="E1050" s="2"/>
    </row>
    <row r="1051" spans="1:5">
      <c r="A1051" s="2"/>
      <c r="B1051" s="2"/>
      <c r="C1051" s="2"/>
      <c r="D1051" s="2"/>
      <c r="E1051" s="2"/>
    </row>
    <row r="1052" spans="1:5">
      <c r="A1052" s="2"/>
      <c r="B1052" s="2"/>
      <c r="C1052" s="2"/>
      <c r="D1052" s="2"/>
      <c r="E1052" s="2"/>
    </row>
    <row r="1053" spans="1:5">
      <c r="A1053" s="2"/>
      <c r="B1053" s="2"/>
      <c r="C1053" s="2"/>
      <c r="D1053" s="2"/>
      <c r="E1053" s="2"/>
    </row>
    <row r="1054" spans="1:5">
      <c r="A1054" s="2"/>
      <c r="B1054" s="2"/>
      <c r="C1054" s="2"/>
      <c r="D1054" s="2"/>
      <c r="E1054" s="2"/>
    </row>
    <row r="1055" spans="1:5">
      <c r="A1055" s="2"/>
      <c r="B1055" s="2"/>
      <c r="C1055" s="2"/>
      <c r="D1055" s="2"/>
      <c r="E1055" s="2"/>
    </row>
    <row r="1056" spans="1:5">
      <c r="A1056" s="2"/>
      <c r="B1056" s="2"/>
      <c r="C1056" s="2"/>
      <c r="D1056" s="2"/>
      <c r="E1056" s="2"/>
    </row>
    <row r="1057" spans="1:5">
      <c r="A1057" s="2"/>
      <c r="B1057" s="2"/>
      <c r="C1057" s="2"/>
      <c r="D1057" s="2"/>
      <c r="E1057" s="2"/>
    </row>
    <row r="1058" spans="1:5">
      <c r="A1058" s="2"/>
      <c r="B1058" s="2"/>
      <c r="C1058" s="2"/>
      <c r="D1058" s="2"/>
      <c r="E1058" s="2"/>
    </row>
    <row r="1059" spans="1:5">
      <c r="A1059" s="2"/>
      <c r="B1059" s="2"/>
      <c r="C1059" s="2"/>
      <c r="D1059" s="2"/>
      <c r="E1059" s="2"/>
    </row>
    <row r="1060" spans="1:5">
      <c r="A1060" s="2"/>
      <c r="B1060" s="2"/>
      <c r="C1060" s="2"/>
      <c r="D1060" s="2"/>
      <c r="E1060" s="2"/>
    </row>
    <row r="1061" spans="1:5">
      <c r="A1061" s="2"/>
      <c r="B1061" s="2"/>
      <c r="C1061" s="2"/>
      <c r="D1061" s="2"/>
      <c r="E1061" s="2"/>
    </row>
    <row r="1062" spans="1:5">
      <c r="A1062" s="2"/>
      <c r="B1062" s="2"/>
      <c r="C1062" s="2"/>
      <c r="D1062" s="2"/>
      <c r="E1062" s="2"/>
    </row>
    <row r="1063" spans="1:5">
      <c r="A1063" s="2"/>
      <c r="B1063" s="2"/>
      <c r="C1063" s="2"/>
      <c r="D1063" s="2"/>
      <c r="E1063" s="2"/>
    </row>
    <row r="1064" spans="1:5">
      <c r="A1064" s="2"/>
      <c r="B1064" s="2"/>
      <c r="C1064" s="2"/>
      <c r="D1064" s="2"/>
      <c r="E1064" s="2"/>
    </row>
    <row r="1065" spans="1:5">
      <c r="A1065" s="2"/>
      <c r="B1065" s="2"/>
      <c r="C1065" s="2"/>
      <c r="D1065" s="2"/>
      <c r="E1065" s="2"/>
    </row>
    <row r="1066" spans="1:5">
      <c r="A1066" s="2"/>
      <c r="B1066" s="2"/>
      <c r="C1066" s="2"/>
      <c r="D1066" s="2"/>
      <c r="E1066" s="2"/>
    </row>
    <row r="1067" spans="1:5">
      <c r="A1067" s="2"/>
      <c r="B1067" s="2"/>
      <c r="C1067" s="2"/>
      <c r="D1067" s="2"/>
      <c r="E1067" s="2"/>
    </row>
    <row r="1068" spans="1:5">
      <c r="A1068" s="2"/>
      <c r="B1068" s="2"/>
      <c r="C1068" s="2"/>
      <c r="D1068" s="2"/>
      <c r="E1068" s="2"/>
    </row>
    <row r="1069" spans="1:5">
      <c r="A1069" s="2"/>
      <c r="B1069" s="2"/>
      <c r="C1069" s="2"/>
      <c r="D1069" s="2"/>
      <c r="E1069" s="2"/>
    </row>
    <row r="1070" spans="1:5">
      <c r="A1070" s="2"/>
      <c r="B1070" s="2"/>
      <c r="C1070" s="2"/>
      <c r="D1070" s="2"/>
      <c r="E1070" s="2"/>
    </row>
    <row r="1071" spans="1:5">
      <c r="A1071" s="2"/>
      <c r="B1071" s="2"/>
      <c r="C1071" s="2"/>
      <c r="D1071" s="2"/>
      <c r="E1071" s="2"/>
    </row>
    <row r="1072" spans="1:5">
      <c r="A1072" s="2"/>
      <c r="B1072" s="2"/>
      <c r="C1072" s="2"/>
      <c r="D1072" s="2"/>
      <c r="E1072" s="2"/>
    </row>
    <row r="1073" spans="1:5">
      <c r="A1073" s="2"/>
      <c r="B1073" s="2"/>
      <c r="C1073" s="2"/>
      <c r="D1073" s="2"/>
      <c r="E1073" s="2"/>
    </row>
    <row r="1074" spans="1:5">
      <c r="A1074" s="2"/>
      <c r="B1074" s="2"/>
      <c r="C1074" s="2"/>
      <c r="D1074" s="2"/>
      <c r="E1074" s="2"/>
    </row>
    <row r="1075" spans="1:5">
      <c r="A1075" s="2"/>
      <c r="B1075" s="2"/>
      <c r="C1075" s="2"/>
      <c r="D1075" s="2"/>
      <c r="E1075" s="2"/>
    </row>
    <row r="1076" spans="1:5">
      <c r="A1076" s="2"/>
      <c r="B1076" s="2"/>
      <c r="C1076" s="2"/>
      <c r="D1076" s="2"/>
      <c r="E1076" s="2"/>
    </row>
    <row r="1077" spans="1:5">
      <c r="A1077" s="2"/>
      <c r="B1077" s="2"/>
      <c r="C1077" s="2"/>
      <c r="D1077" s="2"/>
      <c r="E1077" s="2"/>
    </row>
    <row r="1078" spans="1:5">
      <c r="A1078" s="2"/>
      <c r="B1078" s="2"/>
      <c r="C1078" s="2"/>
      <c r="D1078" s="2"/>
      <c r="E1078" s="2"/>
    </row>
    <row r="1079" spans="1:5">
      <c r="A1079" s="2"/>
      <c r="B1079" s="2"/>
      <c r="C1079" s="2"/>
      <c r="D1079" s="2"/>
      <c r="E1079" s="2"/>
    </row>
    <row r="1080" spans="1:5">
      <c r="A1080" s="2"/>
      <c r="B1080" s="2"/>
      <c r="C1080" s="2"/>
      <c r="D1080" s="2"/>
      <c r="E1080" s="2"/>
    </row>
    <row r="1081" spans="1:5">
      <c r="A1081" s="2"/>
      <c r="B1081" s="2"/>
      <c r="C1081" s="2"/>
      <c r="D1081" s="2"/>
      <c r="E1081" s="2"/>
    </row>
    <row r="1082" spans="1:5">
      <c r="A1082" s="2"/>
      <c r="B1082" s="2"/>
      <c r="C1082" s="2"/>
      <c r="D1082" s="2"/>
      <c r="E1082" s="2"/>
    </row>
    <row r="1083" spans="1:5">
      <c r="A1083" s="2"/>
      <c r="B1083" s="2"/>
      <c r="C1083" s="2"/>
      <c r="D1083" s="2"/>
      <c r="E1083" s="2"/>
    </row>
    <row r="1084" spans="1:5">
      <c r="A1084" s="2"/>
      <c r="B1084" s="2"/>
      <c r="C1084" s="2"/>
      <c r="D1084" s="2"/>
      <c r="E1084" s="2"/>
    </row>
    <row r="1085" spans="1:5">
      <c r="A1085" s="2"/>
      <c r="B1085" s="2"/>
      <c r="C1085" s="2"/>
      <c r="D1085" s="2"/>
      <c r="E1085" s="2"/>
    </row>
    <row r="1086" spans="1:5">
      <c r="A1086" s="2"/>
      <c r="B1086" s="2"/>
      <c r="C1086" s="2"/>
      <c r="D1086" s="2"/>
      <c r="E1086" s="2"/>
    </row>
    <row r="1087" spans="1:5">
      <c r="A1087" s="2"/>
      <c r="B1087" s="2"/>
      <c r="C1087" s="2"/>
      <c r="D1087" s="2"/>
      <c r="E1087" s="2"/>
    </row>
    <row r="1088" spans="1:5">
      <c r="A1088" s="2"/>
      <c r="B1088" s="2"/>
      <c r="C1088" s="2"/>
      <c r="D1088" s="2"/>
      <c r="E1088" s="2"/>
    </row>
    <row r="1089" spans="1:5">
      <c r="A1089" s="2"/>
      <c r="B1089" s="2"/>
      <c r="C1089" s="2"/>
      <c r="D1089" s="2"/>
      <c r="E1089" s="2"/>
    </row>
    <row r="1090" spans="1:5">
      <c r="A1090" s="2"/>
      <c r="B1090" s="2"/>
      <c r="C1090" s="2"/>
      <c r="D1090" s="2"/>
      <c r="E1090" s="2"/>
    </row>
    <row r="1091" spans="1:5">
      <c r="A1091" s="2"/>
      <c r="B1091" s="2"/>
      <c r="C1091" s="2"/>
      <c r="D1091" s="2"/>
      <c r="E1091" s="2"/>
    </row>
    <row r="1092" spans="1:5">
      <c r="A1092" s="2"/>
      <c r="B1092" s="2"/>
      <c r="C1092" s="2"/>
      <c r="D1092" s="2"/>
      <c r="E1092" s="2"/>
    </row>
    <row r="1093" spans="1:5">
      <c r="A1093" s="2"/>
      <c r="B1093" s="2"/>
      <c r="C1093" s="2"/>
      <c r="D1093" s="2"/>
      <c r="E1093" s="2"/>
    </row>
    <row r="1094" spans="1:5">
      <c r="A1094" s="2"/>
      <c r="B1094" s="2"/>
      <c r="C1094" s="2"/>
      <c r="D1094" s="2"/>
      <c r="E1094" s="2"/>
    </row>
    <row r="1095" spans="1:5">
      <c r="A1095" s="2"/>
      <c r="B1095" s="2"/>
      <c r="C1095" s="2"/>
      <c r="D1095" s="2"/>
      <c r="E1095" s="2"/>
    </row>
    <row r="1096" spans="1:5">
      <c r="A1096" s="2"/>
      <c r="B1096" s="2"/>
      <c r="C1096" s="2"/>
      <c r="D1096" s="2"/>
      <c r="E1096" s="2"/>
    </row>
    <row r="1097" spans="1:5">
      <c r="A1097" s="2"/>
      <c r="B1097" s="2"/>
      <c r="C1097" s="2"/>
      <c r="D1097" s="2"/>
      <c r="E1097" s="2"/>
    </row>
    <row r="1098" spans="1:5">
      <c r="A1098" s="2"/>
      <c r="B1098" s="2"/>
      <c r="C1098" s="2"/>
      <c r="D1098" s="2"/>
      <c r="E1098" s="2"/>
    </row>
    <row r="1099" spans="1:5">
      <c r="A1099" s="2"/>
      <c r="B1099" s="2"/>
      <c r="C1099" s="2"/>
      <c r="D1099" s="2"/>
      <c r="E1099" s="2"/>
    </row>
    <row r="1100" spans="1:5">
      <c r="A1100" s="2"/>
      <c r="B1100" s="2"/>
      <c r="C1100" s="2"/>
      <c r="D1100" s="2"/>
      <c r="E1100" s="2"/>
    </row>
    <row r="1101" spans="1:5">
      <c r="A1101" s="2"/>
      <c r="B1101" s="2"/>
      <c r="C1101" s="2"/>
      <c r="D1101" s="2"/>
      <c r="E1101" s="2"/>
    </row>
    <row r="1102" spans="1:5">
      <c r="A1102" s="2"/>
      <c r="B1102" s="2"/>
      <c r="C1102" s="2"/>
      <c r="D1102" s="2"/>
      <c r="E1102" s="2"/>
    </row>
    <row r="1103" spans="1:5">
      <c r="A1103" s="2"/>
      <c r="B1103" s="2"/>
      <c r="C1103" s="2"/>
      <c r="D1103" s="2"/>
      <c r="E1103" s="2"/>
    </row>
    <row r="1104" spans="1:5">
      <c r="A1104" s="2"/>
      <c r="B1104" s="2"/>
      <c r="C1104" s="2"/>
      <c r="D1104" s="2"/>
      <c r="E1104" s="2"/>
    </row>
    <row r="1105" spans="1:5">
      <c r="A1105" s="2"/>
      <c r="B1105" s="2"/>
      <c r="C1105" s="2"/>
      <c r="D1105" s="2"/>
      <c r="E1105" s="2"/>
    </row>
    <row r="1106" spans="1:5">
      <c r="A1106" s="2"/>
      <c r="B1106" s="2"/>
      <c r="C1106" s="2"/>
      <c r="D1106" s="2"/>
      <c r="E1106" s="2"/>
    </row>
    <row r="1107" spans="1:5">
      <c r="A1107" s="2"/>
      <c r="B1107" s="2"/>
      <c r="C1107" s="2"/>
      <c r="D1107" s="2"/>
      <c r="E1107" s="2"/>
    </row>
    <row r="1108" spans="1:5">
      <c r="A1108" s="2"/>
      <c r="B1108" s="2"/>
      <c r="C1108" s="2"/>
      <c r="D1108" s="2"/>
      <c r="E1108" s="2"/>
    </row>
    <row r="1109" spans="1:5">
      <c r="A1109" s="2"/>
      <c r="B1109" s="2"/>
      <c r="C1109" s="2"/>
      <c r="D1109" s="2"/>
      <c r="E1109" s="2"/>
    </row>
    <row r="1110" spans="1:5">
      <c r="A1110" s="2"/>
      <c r="B1110" s="2"/>
      <c r="C1110" s="2"/>
      <c r="D1110" s="2"/>
      <c r="E1110" s="2"/>
    </row>
    <row r="1111" spans="1:5">
      <c r="A1111" s="2"/>
      <c r="B1111" s="2"/>
      <c r="C1111" s="2"/>
      <c r="D1111" s="2"/>
      <c r="E1111" s="2"/>
    </row>
    <row r="1112" spans="1:5">
      <c r="A1112" s="2"/>
      <c r="B1112" s="2"/>
      <c r="C1112" s="2"/>
      <c r="D1112" s="2"/>
      <c r="E1112" s="2"/>
    </row>
    <row r="1113" spans="1:5">
      <c r="A1113" s="2"/>
      <c r="B1113" s="2"/>
      <c r="C1113" s="2"/>
      <c r="D1113" s="2"/>
      <c r="E1113" s="2"/>
    </row>
    <row r="1114" spans="1:5">
      <c r="A1114" s="2"/>
      <c r="B1114" s="2"/>
      <c r="C1114" s="2"/>
      <c r="D1114" s="2"/>
      <c r="E1114" s="2"/>
    </row>
    <row r="1115" spans="1:5">
      <c r="A1115" s="2"/>
      <c r="B1115" s="2"/>
      <c r="C1115" s="2"/>
      <c r="D1115" s="2"/>
      <c r="E1115" s="2"/>
    </row>
    <row r="1116" spans="1:5">
      <c r="A1116" s="2"/>
      <c r="B1116" s="2"/>
      <c r="C1116" s="2"/>
      <c r="D1116" s="2"/>
      <c r="E1116" s="2"/>
    </row>
    <row r="1117" spans="1:5">
      <c r="A1117" s="2"/>
      <c r="B1117" s="2"/>
      <c r="C1117" s="2"/>
      <c r="D1117" s="2"/>
      <c r="E1117" s="2"/>
    </row>
    <row r="1118" spans="1:5">
      <c r="A1118" s="2"/>
      <c r="B1118" s="2"/>
      <c r="C1118" s="2"/>
      <c r="D1118" s="2"/>
      <c r="E1118" s="2"/>
    </row>
    <row r="1119" spans="1:5">
      <c r="A1119" s="2"/>
      <c r="B1119" s="2"/>
      <c r="C1119" s="2"/>
      <c r="D1119" s="2"/>
      <c r="E1119" s="2"/>
    </row>
    <row r="1120" spans="1:5">
      <c r="A1120" s="2"/>
      <c r="B1120" s="2"/>
      <c r="C1120" s="2"/>
      <c r="D1120" s="2"/>
      <c r="E1120" s="2"/>
    </row>
    <row r="1121" spans="1:5">
      <c r="A1121" s="2"/>
      <c r="B1121" s="2"/>
      <c r="C1121" s="2"/>
      <c r="D1121" s="2"/>
      <c r="E1121" s="2"/>
    </row>
    <row r="1122" spans="1:5">
      <c r="A1122" s="2"/>
      <c r="B1122" s="2"/>
      <c r="C1122" s="2"/>
      <c r="D1122" s="2"/>
      <c r="E1122" s="2"/>
    </row>
    <row r="1123" spans="1:5">
      <c r="A1123" s="2"/>
      <c r="B1123" s="2"/>
      <c r="C1123" s="2"/>
      <c r="D1123" s="2"/>
      <c r="E1123" s="2"/>
    </row>
    <row r="1124" spans="1:5">
      <c r="A1124" s="2"/>
      <c r="B1124" s="2"/>
      <c r="C1124" s="2"/>
      <c r="D1124" s="2"/>
      <c r="E1124" s="2"/>
    </row>
    <row r="1125" spans="1:5">
      <c r="A1125" s="2"/>
      <c r="B1125" s="2"/>
      <c r="C1125" s="2"/>
      <c r="D1125" s="2"/>
      <c r="E1125" s="2"/>
    </row>
    <row r="1126" spans="1:5">
      <c r="A1126" s="2"/>
      <c r="B1126" s="2"/>
      <c r="C1126" s="2"/>
      <c r="D1126" s="2"/>
      <c r="E1126" s="2"/>
    </row>
    <row r="1127" spans="1:5">
      <c r="A1127" s="2"/>
      <c r="B1127" s="2"/>
      <c r="C1127" s="2"/>
      <c r="D1127" s="2"/>
      <c r="E1127" s="2"/>
    </row>
    <row r="1128" spans="1:5">
      <c r="A1128" s="2"/>
      <c r="B1128" s="2"/>
      <c r="C1128" s="2"/>
      <c r="D1128" s="2"/>
      <c r="E1128" s="2"/>
    </row>
    <row r="1129" spans="1:5">
      <c r="A1129" s="2"/>
      <c r="B1129" s="2"/>
      <c r="C1129" s="2"/>
      <c r="D1129" s="2"/>
      <c r="E1129" s="2"/>
    </row>
    <row r="1130" spans="1:5">
      <c r="A1130" s="2"/>
      <c r="B1130" s="2"/>
      <c r="C1130" s="2"/>
      <c r="D1130" s="2"/>
      <c r="E1130" s="2"/>
    </row>
    <row r="1131" spans="1:5">
      <c r="A1131" s="2"/>
      <c r="B1131" s="2"/>
      <c r="C1131" s="2"/>
      <c r="D1131" s="2"/>
      <c r="E1131" s="2"/>
    </row>
    <row r="1132" spans="1:5">
      <c r="A1132" s="2"/>
      <c r="B1132" s="2"/>
      <c r="C1132" s="2"/>
      <c r="D1132" s="2"/>
      <c r="E1132" s="2"/>
    </row>
    <row r="1133" spans="1:5">
      <c r="A1133" s="2"/>
      <c r="B1133" s="2"/>
      <c r="C1133" s="2"/>
      <c r="D1133" s="2"/>
      <c r="E1133" s="2"/>
    </row>
    <row r="1134" spans="1:5">
      <c r="A1134" s="2"/>
      <c r="B1134" s="2"/>
      <c r="C1134" s="2"/>
      <c r="D1134" s="2"/>
      <c r="E1134" s="2"/>
    </row>
    <row r="1135" spans="1:5">
      <c r="A1135" s="2"/>
      <c r="B1135" s="2"/>
      <c r="C1135" s="2"/>
      <c r="D1135" s="2"/>
      <c r="E1135" s="2"/>
    </row>
  </sheetData>
  <pageMargins left="0.7" right="0.7" top="0.75" bottom="0.75" header="0.3" footer="0.3"/>
  <pageSetup scale="8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5"/>
  <sheetViews>
    <sheetView workbookViewId="0">
      <selection activeCell="B4" sqref="B4"/>
    </sheetView>
  </sheetViews>
  <sheetFormatPr defaultRowHeight="15"/>
  <cols>
    <col min="1" max="1" width="16.28515625" bestFit="1" customWidth="1"/>
  </cols>
  <sheetData>
    <row r="1" spans="1:3" s="7" customFormat="1">
      <c r="A1" s="17" t="s">
        <v>24</v>
      </c>
    </row>
    <row r="2" spans="1:3" s="7" customFormat="1">
      <c r="A2" s="7" t="s">
        <v>67</v>
      </c>
      <c r="B2" s="7" t="s">
        <v>68</v>
      </c>
    </row>
    <row r="3" spans="1:3" s="7" customFormat="1">
      <c r="A3" s="7" t="s">
        <v>74</v>
      </c>
      <c r="B3" s="7">
        <v>1.7</v>
      </c>
      <c r="C3" s="7" t="s">
        <v>69</v>
      </c>
    </row>
    <row r="4" spans="1:3" s="7" customFormat="1">
      <c r="A4" s="7" t="s">
        <v>70</v>
      </c>
      <c r="C4" s="7" t="s">
        <v>69</v>
      </c>
    </row>
    <row r="5" spans="1:3" s="7" customFormat="1">
      <c r="A5" s="7" t="s">
        <v>71</v>
      </c>
      <c r="B5" s="7" t="e">
        <f>(B3/B4)*365</f>
        <v>#DIV/0!</v>
      </c>
    </row>
    <row r="6" spans="1:3" s="7" customFormat="1">
      <c r="A6" s="7" t="s">
        <v>72</v>
      </c>
      <c r="B6" s="18" t="e">
        <f>(ROUND((43.75*B5)/(4.38+B5),1))/100</f>
        <v>#DIV/0!</v>
      </c>
    </row>
    <row r="7" spans="1:3" s="7" customFormat="1">
      <c r="A7" s="7" t="s">
        <v>73</v>
      </c>
      <c r="B7" s="18" t="e">
        <f>(ROUND(44.53+6.146*LN(B5)+0.145*(LN(B5)^2),1))/100</f>
        <v>#DIV/0!</v>
      </c>
    </row>
    <row r="8" spans="1:3" s="7" customFormat="1"/>
    <row r="9" spans="1:3">
      <c r="A9" s="17" t="s">
        <v>26</v>
      </c>
    </row>
    <row r="10" spans="1:3">
      <c r="A10" s="7" t="s">
        <v>67</v>
      </c>
      <c r="B10" s="7" t="s">
        <v>68</v>
      </c>
      <c r="C10" s="7"/>
    </row>
    <row r="11" spans="1:3">
      <c r="A11" s="7" t="s">
        <v>74</v>
      </c>
      <c r="B11" s="7">
        <v>2.2599999999999998</v>
      </c>
      <c r="C11" s="7" t="s">
        <v>69</v>
      </c>
    </row>
    <row r="12" spans="1:3">
      <c r="A12" s="7" t="s">
        <v>70</v>
      </c>
      <c r="B12" s="7"/>
      <c r="C12" s="7" t="s">
        <v>69</v>
      </c>
    </row>
    <row r="13" spans="1:3">
      <c r="A13" s="7" t="s">
        <v>71</v>
      </c>
      <c r="B13" s="7" t="e">
        <f>(B11/B12)*365</f>
        <v>#DIV/0!</v>
      </c>
      <c r="C13" s="7"/>
    </row>
    <row r="14" spans="1:3">
      <c r="A14" s="7" t="s">
        <v>72</v>
      </c>
      <c r="B14" s="18" t="e">
        <f>(ROUND((43.75*B13)/(4.38+B13),1))/100</f>
        <v>#DIV/0!</v>
      </c>
      <c r="C14" s="7"/>
    </row>
    <row r="15" spans="1:3">
      <c r="A15" s="7" t="s">
        <v>73</v>
      </c>
      <c r="B15" s="18" t="e">
        <f>(ROUND(44.53+6.146*LN(B13)+0.145*(LN(B13)^2),1))/100</f>
        <v>#DIV/0!</v>
      </c>
      <c r="C15" s="7"/>
    </row>
    <row r="17" spans="1:4">
      <c r="A17" s="17" t="s">
        <v>27</v>
      </c>
      <c r="B17" s="7"/>
      <c r="C17" s="7"/>
      <c r="D17" s="7"/>
    </row>
    <row r="18" spans="1:4">
      <c r="A18" s="7" t="s">
        <v>67</v>
      </c>
      <c r="B18" s="7" t="s">
        <v>68</v>
      </c>
      <c r="C18" s="7"/>
      <c r="D18" s="7"/>
    </row>
    <row r="19" spans="1:4">
      <c r="A19" s="7" t="s">
        <v>74</v>
      </c>
      <c r="B19" s="7">
        <v>0.38</v>
      </c>
      <c r="C19" s="7" t="s">
        <v>69</v>
      </c>
      <c r="D19" s="7"/>
    </row>
    <row r="20" spans="1:4">
      <c r="A20" s="7" t="s">
        <v>70</v>
      </c>
      <c r="B20" s="7"/>
      <c r="C20" s="7" t="s">
        <v>69</v>
      </c>
      <c r="D20" s="7"/>
    </row>
    <row r="21" spans="1:4">
      <c r="A21" s="7" t="s">
        <v>71</v>
      </c>
      <c r="B21" s="7" t="e">
        <f>(B19/B20)*365</f>
        <v>#DIV/0!</v>
      </c>
      <c r="C21" s="7"/>
      <c r="D21" s="7"/>
    </row>
    <row r="22" spans="1:4">
      <c r="A22" s="7" t="s">
        <v>72</v>
      </c>
      <c r="B22" s="18" t="e">
        <f>(ROUND((43.75*B21)/(4.38+B21),1))/100</f>
        <v>#DIV/0!</v>
      </c>
      <c r="C22" s="7"/>
      <c r="D22" s="7"/>
    </row>
    <row r="23" spans="1:4">
      <c r="A23" s="7" t="s">
        <v>73</v>
      </c>
      <c r="B23" s="18" t="e">
        <f>(ROUND(44.53+6.146*LN(B21)+0.145*(LN(B21)^2),1))/100</f>
        <v>#DIV/0!</v>
      </c>
      <c r="C23" s="7"/>
      <c r="D23" s="7"/>
    </row>
    <row r="25" spans="1:4">
      <c r="A25" s="17" t="s">
        <v>30</v>
      </c>
      <c r="B25" s="7"/>
      <c r="C25" s="7"/>
    </row>
    <row r="26" spans="1:4">
      <c r="A26" s="7" t="s">
        <v>67</v>
      </c>
      <c r="B26" s="7" t="s">
        <v>68</v>
      </c>
      <c r="C26" s="7"/>
    </row>
    <row r="27" spans="1:4">
      <c r="A27" s="7" t="s">
        <v>74</v>
      </c>
      <c r="B27" s="7">
        <v>30.4</v>
      </c>
      <c r="C27" s="7" t="s">
        <v>69</v>
      </c>
    </row>
    <row r="28" spans="1:4">
      <c r="A28" s="7" t="s">
        <v>70</v>
      </c>
      <c r="B28" s="7"/>
      <c r="C28" s="7" t="s">
        <v>69</v>
      </c>
    </row>
    <row r="29" spans="1:4">
      <c r="A29" s="7" t="s">
        <v>71</v>
      </c>
      <c r="B29" s="7" t="e">
        <f>(B27/B28)*365</f>
        <v>#DIV/0!</v>
      </c>
      <c r="C29" s="7"/>
    </row>
    <row r="30" spans="1:4">
      <c r="A30" s="7" t="s">
        <v>72</v>
      </c>
      <c r="B30" s="18" t="e">
        <f>(ROUND((43.75*B29)/(4.38+B29),1))/100</f>
        <v>#DIV/0!</v>
      </c>
      <c r="C30" s="7"/>
    </row>
    <row r="31" spans="1:4">
      <c r="A31" s="7" t="s">
        <v>73</v>
      </c>
      <c r="B31" s="18" t="e">
        <f>(ROUND(44.53+6.146*LN(B29)+0.145*(LN(B29)^2),1))/100</f>
        <v>#DIV/0!</v>
      </c>
      <c r="C31" s="7"/>
    </row>
    <row r="33" spans="1:4">
      <c r="A33" s="17" t="s">
        <v>31</v>
      </c>
      <c r="B33" s="7"/>
      <c r="C33" s="7"/>
      <c r="D33" s="7"/>
    </row>
    <row r="34" spans="1:4">
      <c r="A34" s="7" t="s">
        <v>67</v>
      </c>
      <c r="B34" s="7" t="s">
        <v>68</v>
      </c>
      <c r="C34" s="7"/>
      <c r="D34" s="7"/>
    </row>
    <row r="35" spans="1:4">
      <c r="A35" s="7" t="s">
        <v>74</v>
      </c>
      <c r="B35" s="7">
        <v>10.63</v>
      </c>
      <c r="C35" s="7" t="s">
        <v>69</v>
      </c>
      <c r="D35" s="7"/>
    </row>
    <row r="36" spans="1:4">
      <c r="A36" s="7" t="s">
        <v>70</v>
      </c>
      <c r="B36" s="7"/>
      <c r="C36" s="7" t="s">
        <v>69</v>
      </c>
      <c r="D36" s="7"/>
    </row>
    <row r="37" spans="1:4">
      <c r="A37" s="7" t="s">
        <v>71</v>
      </c>
      <c r="B37" s="7" t="e">
        <f>(B35/B36)*365</f>
        <v>#DIV/0!</v>
      </c>
      <c r="C37" s="7"/>
      <c r="D37" s="7"/>
    </row>
    <row r="38" spans="1:4">
      <c r="A38" s="7" t="s">
        <v>72</v>
      </c>
      <c r="B38" s="18" t="e">
        <f>(ROUND((43.75*B37)/(4.38+B37),1))/100</f>
        <v>#DIV/0!</v>
      </c>
      <c r="C38" s="7"/>
      <c r="D38" s="7"/>
    </row>
    <row r="39" spans="1:4">
      <c r="A39" s="7" t="s">
        <v>73</v>
      </c>
      <c r="B39" s="18" t="e">
        <f>(ROUND(44.53+6.146*LN(B37)+0.145*(LN(B37)^2),1))/100</f>
        <v>#DIV/0!</v>
      </c>
      <c r="C39" s="7"/>
      <c r="D39" s="7"/>
    </row>
    <row r="41" spans="1:4">
      <c r="A41" s="17" t="s">
        <v>32</v>
      </c>
      <c r="B41" s="7"/>
      <c r="C41" s="7"/>
      <c r="D41" s="7"/>
    </row>
    <row r="42" spans="1:4">
      <c r="A42" s="7" t="s">
        <v>67</v>
      </c>
      <c r="B42" s="7" t="s">
        <v>68</v>
      </c>
      <c r="C42" s="7"/>
      <c r="D42" s="7"/>
    </row>
    <row r="43" spans="1:4">
      <c r="A43" s="7" t="s">
        <v>74</v>
      </c>
      <c r="B43" s="7">
        <v>5.0999999999999996</v>
      </c>
      <c r="C43" s="7" t="s">
        <v>69</v>
      </c>
      <c r="D43" s="7"/>
    </row>
    <row r="44" spans="1:4">
      <c r="A44" s="7" t="s">
        <v>70</v>
      </c>
      <c r="B44" s="7"/>
      <c r="C44" s="7" t="s">
        <v>69</v>
      </c>
      <c r="D44" s="7"/>
    </row>
    <row r="45" spans="1:4">
      <c r="A45" s="7" t="s">
        <v>71</v>
      </c>
      <c r="B45" s="7" t="e">
        <f>(B43/B44)*365</f>
        <v>#DIV/0!</v>
      </c>
      <c r="C45" s="7"/>
      <c r="D45" s="7"/>
    </row>
    <row r="46" spans="1:4">
      <c r="A46" s="7" t="s">
        <v>72</v>
      </c>
      <c r="B46" s="18" t="e">
        <f>(ROUND((43.75*B45)/(4.38+B45),1))/100</f>
        <v>#DIV/0!</v>
      </c>
      <c r="C46" s="7"/>
      <c r="D46" s="7"/>
    </row>
    <row r="47" spans="1:4">
      <c r="A47" s="7" t="s">
        <v>73</v>
      </c>
      <c r="B47" s="18" t="e">
        <f>(ROUND(44.53+6.146*LN(B45)+0.145*(LN(B45)^2),1))/100</f>
        <v>#DIV/0!</v>
      </c>
      <c r="C47" s="7"/>
      <c r="D47" s="7"/>
    </row>
    <row r="49" spans="1:4">
      <c r="A49" s="17" t="s">
        <v>33</v>
      </c>
      <c r="B49" s="7"/>
      <c r="C49" s="7"/>
    </row>
    <row r="50" spans="1:4">
      <c r="A50" s="7" t="s">
        <v>67</v>
      </c>
      <c r="B50" s="7" t="s">
        <v>68</v>
      </c>
      <c r="C50" s="7"/>
    </row>
    <row r="51" spans="1:4">
      <c r="A51" s="7" t="s">
        <v>74</v>
      </c>
      <c r="B51" s="7">
        <v>52.91</v>
      </c>
      <c r="C51" s="7" t="s">
        <v>69</v>
      </c>
    </row>
    <row r="52" spans="1:4">
      <c r="A52" s="7" t="s">
        <v>70</v>
      </c>
      <c r="B52" s="7"/>
      <c r="C52" s="7" t="s">
        <v>69</v>
      </c>
    </row>
    <row r="53" spans="1:4">
      <c r="A53" s="7" t="s">
        <v>71</v>
      </c>
      <c r="B53" s="7" t="e">
        <f>(B51/B52)*365</f>
        <v>#DIV/0!</v>
      </c>
      <c r="C53" s="7"/>
    </row>
    <row r="54" spans="1:4">
      <c r="A54" s="7" t="s">
        <v>72</v>
      </c>
      <c r="B54" s="18" t="e">
        <f>(ROUND((43.75*B53)/(4.38+B53),1))/100</f>
        <v>#DIV/0!</v>
      </c>
      <c r="C54" s="7"/>
    </row>
    <row r="55" spans="1:4">
      <c r="A55" s="7" t="s">
        <v>73</v>
      </c>
      <c r="B55" s="18" t="e">
        <f>(ROUND(44.53+6.146*LN(B53)+0.145*(LN(B53)^2),1))/100</f>
        <v>#DIV/0!</v>
      </c>
      <c r="C55" s="7"/>
    </row>
    <row r="57" spans="1:4">
      <c r="A57" s="17" t="s">
        <v>34</v>
      </c>
      <c r="B57" s="7"/>
      <c r="C57" s="7"/>
      <c r="D57" s="7"/>
    </row>
    <row r="58" spans="1:4">
      <c r="A58" s="7" t="s">
        <v>67</v>
      </c>
      <c r="B58" s="7" t="s">
        <v>68</v>
      </c>
      <c r="C58" s="7"/>
      <c r="D58" s="7"/>
    </row>
    <row r="59" spans="1:4">
      <c r="A59" s="7" t="s">
        <v>74</v>
      </c>
      <c r="B59" s="7">
        <v>8.5</v>
      </c>
      <c r="C59" s="7" t="s">
        <v>69</v>
      </c>
      <c r="D59" s="7"/>
    </row>
    <row r="60" spans="1:4">
      <c r="A60" s="7" t="s">
        <v>70</v>
      </c>
      <c r="B60" s="7"/>
      <c r="C60" s="7" t="s">
        <v>69</v>
      </c>
      <c r="D60" s="7"/>
    </row>
    <row r="61" spans="1:4">
      <c r="A61" s="7" t="s">
        <v>71</v>
      </c>
      <c r="B61" s="7" t="e">
        <f>(B59/B60)*365</f>
        <v>#DIV/0!</v>
      </c>
      <c r="C61" s="7"/>
      <c r="D61" s="7"/>
    </row>
    <row r="62" spans="1:4">
      <c r="A62" s="7" t="s">
        <v>72</v>
      </c>
      <c r="B62" s="18" t="e">
        <f>(ROUND((43.75*B61)/(4.38+B61),1))/100</f>
        <v>#DIV/0!</v>
      </c>
      <c r="C62" s="7"/>
      <c r="D62" s="7"/>
    </row>
    <row r="63" spans="1:4">
      <c r="A63" s="7" t="s">
        <v>73</v>
      </c>
      <c r="B63" s="18" t="e">
        <f>(ROUND(44.53+6.146*LN(B61)+0.145*(LN(B61)^2),1))/100</f>
        <v>#DIV/0!</v>
      </c>
      <c r="C63" s="7"/>
      <c r="D63" s="7"/>
    </row>
    <row r="65" spans="1:3">
      <c r="A65" s="17" t="s">
        <v>35</v>
      </c>
      <c r="B65" s="7"/>
      <c r="C65" s="7"/>
    </row>
    <row r="66" spans="1:3">
      <c r="A66" s="7" t="s">
        <v>67</v>
      </c>
      <c r="B66" s="7" t="s">
        <v>68</v>
      </c>
      <c r="C66" s="7"/>
    </row>
    <row r="67" spans="1:3">
      <c r="A67" s="7" t="s">
        <v>74</v>
      </c>
      <c r="B67" s="7">
        <v>29.8</v>
      </c>
      <c r="C67" s="7" t="s">
        <v>69</v>
      </c>
    </row>
    <row r="68" spans="1:3">
      <c r="A68" s="7" t="s">
        <v>70</v>
      </c>
      <c r="B68" s="7"/>
      <c r="C68" s="7" t="s">
        <v>69</v>
      </c>
    </row>
    <row r="69" spans="1:3">
      <c r="A69" s="7" t="s">
        <v>71</v>
      </c>
      <c r="B69" s="7" t="e">
        <f>(B67/B68)*365</f>
        <v>#DIV/0!</v>
      </c>
      <c r="C69" s="7"/>
    </row>
    <row r="70" spans="1:3">
      <c r="A70" s="7" t="s">
        <v>72</v>
      </c>
      <c r="B70" s="18" t="e">
        <f>(ROUND((43.75*B69)/(4.38+B69),1))/100</f>
        <v>#DIV/0!</v>
      </c>
      <c r="C70" s="7"/>
    </row>
    <row r="71" spans="1:3">
      <c r="A71" s="7" t="s">
        <v>73</v>
      </c>
      <c r="B71" s="18" t="e">
        <f>(ROUND(44.53+6.146*LN(B69)+0.145*(LN(B69)^2),1))/100</f>
        <v>#DIV/0!</v>
      </c>
      <c r="C71" s="7"/>
    </row>
    <row r="73" spans="1:3">
      <c r="A73" s="17" t="s">
        <v>36</v>
      </c>
      <c r="B73" s="7"/>
      <c r="C73" s="7"/>
    </row>
    <row r="74" spans="1:3">
      <c r="A74" s="7" t="s">
        <v>67</v>
      </c>
      <c r="B74" s="7" t="s">
        <v>68</v>
      </c>
      <c r="C74" s="7"/>
    </row>
    <row r="75" spans="1:3">
      <c r="A75" s="7" t="s">
        <v>74</v>
      </c>
      <c r="B75" s="7">
        <v>11.97</v>
      </c>
      <c r="C75" s="7" t="s">
        <v>69</v>
      </c>
    </row>
    <row r="76" spans="1:3">
      <c r="A76" s="7" t="s">
        <v>70</v>
      </c>
      <c r="B76" s="7"/>
      <c r="C76" s="7" t="s">
        <v>69</v>
      </c>
    </row>
    <row r="77" spans="1:3">
      <c r="A77" s="7" t="s">
        <v>71</v>
      </c>
      <c r="B77" s="7" t="e">
        <f>(B75/B76)*365</f>
        <v>#DIV/0!</v>
      </c>
      <c r="C77" s="7"/>
    </row>
    <row r="78" spans="1:3">
      <c r="A78" s="7" t="s">
        <v>72</v>
      </c>
      <c r="B78" s="18" t="e">
        <f>(ROUND((43.75*B77)/(4.38+B77),1))/100</f>
        <v>#DIV/0!</v>
      </c>
      <c r="C78" s="7"/>
    </row>
    <row r="79" spans="1:3">
      <c r="A79" s="7" t="s">
        <v>73</v>
      </c>
      <c r="B79" s="18" t="e">
        <f>(ROUND(44.53+6.146*LN(B77)+0.145*(LN(B77)^2),1))/100</f>
        <v>#DIV/0!</v>
      </c>
      <c r="C79" s="7"/>
    </row>
    <row r="81" spans="1:3">
      <c r="A81" s="17" t="s">
        <v>38</v>
      </c>
      <c r="B81" s="7"/>
      <c r="C81" s="7"/>
    </row>
    <row r="82" spans="1:3">
      <c r="A82" s="7" t="s">
        <v>67</v>
      </c>
      <c r="B82" s="7" t="s">
        <v>68</v>
      </c>
      <c r="C82" s="7"/>
    </row>
    <row r="83" spans="1:3">
      <c r="A83" s="7" t="s">
        <v>74</v>
      </c>
      <c r="B83" s="7">
        <v>5.14</v>
      </c>
      <c r="C83" s="7" t="s">
        <v>69</v>
      </c>
    </row>
    <row r="84" spans="1:3">
      <c r="A84" s="7" t="s">
        <v>70</v>
      </c>
      <c r="B84" s="7"/>
      <c r="C84" s="7" t="s">
        <v>69</v>
      </c>
    </row>
    <row r="85" spans="1:3">
      <c r="A85" s="7" t="s">
        <v>71</v>
      </c>
      <c r="B85" s="7" t="e">
        <f>(B83/B84)*365</f>
        <v>#DIV/0!</v>
      </c>
      <c r="C85" s="7"/>
    </row>
    <row r="86" spans="1:3">
      <c r="A86" s="7" t="s">
        <v>72</v>
      </c>
      <c r="B86" s="18" t="e">
        <f>(ROUND((43.75*B85)/(4.38+B85),1))/100</f>
        <v>#DIV/0!</v>
      </c>
      <c r="C86" s="7"/>
    </row>
    <row r="87" spans="1:3">
      <c r="A87" s="7" t="s">
        <v>73</v>
      </c>
      <c r="B87" s="18" t="e">
        <f>(ROUND(44.53+6.146*LN(B85)+0.145*(LN(B85)^2),1))/100</f>
        <v>#DIV/0!</v>
      </c>
      <c r="C87" s="7"/>
    </row>
    <row r="89" spans="1:3">
      <c r="A89" s="17" t="s">
        <v>39</v>
      </c>
      <c r="B89" s="7"/>
      <c r="C89" s="7"/>
    </row>
    <row r="90" spans="1:3">
      <c r="A90" s="7" t="s">
        <v>67</v>
      </c>
      <c r="B90" s="7" t="s">
        <v>68</v>
      </c>
      <c r="C90" s="7"/>
    </row>
    <row r="91" spans="1:3">
      <c r="A91" s="7" t="s">
        <v>74</v>
      </c>
      <c r="B91" s="7">
        <v>43.2</v>
      </c>
      <c r="C91" s="7" t="s">
        <v>69</v>
      </c>
    </row>
    <row r="92" spans="1:3">
      <c r="A92" s="7" t="s">
        <v>70</v>
      </c>
      <c r="B92" s="7"/>
      <c r="C92" s="7" t="s">
        <v>69</v>
      </c>
    </row>
    <row r="93" spans="1:3">
      <c r="A93" s="7" t="s">
        <v>71</v>
      </c>
      <c r="B93" s="7" t="e">
        <f>(B91/B92)*365</f>
        <v>#DIV/0!</v>
      </c>
      <c r="C93" s="7"/>
    </row>
    <row r="94" spans="1:3">
      <c r="A94" s="7" t="s">
        <v>72</v>
      </c>
      <c r="B94" s="18" t="e">
        <f>(ROUND((43.75*B93)/(4.38+B93),1))/100</f>
        <v>#DIV/0!</v>
      </c>
      <c r="C94" s="7"/>
    </row>
    <row r="95" spans="1:3">
      <c r="A95" s="7" t="s">
        <v>73</v>
      </c>
      <c r="B95" s="18" t="e">
        <f>(ROUND(44.53+6.146*LN(B93)+0.145*(LN(B93)^2),1))/100</f>
        <v>#DIV/0!</v>
      </c>
      <c r="C95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D25" sqref="D25"/>
    </sheetView>
  </sheetViews>
  <sheetFormatPr defaultRowHeight="15"/>
  <cols>
    <col min="1" max="1" width="18.140625" bestFit="1" customWidth="1"/>
  </cols>
  <sheetData>
    <row r="1" spans="1:3">
      <c r="A1" s="17" t="s">
        <v>84</v>
      </c>
    </row>
    <row r="2" spans="1:3">
      <c r="A2" t="s">
        <v>85</v>
      </c>
      <c r="B2">
        <v>0.14000000000000001</v>
      </c>
      <c r="C2" s="7" t="s">
        <v>82</v>
      </c>
    </row>
    <row r="3" spans="1:3">
      <c r="A3" t="s">
        <v>83</v>
      </c>
      <c r="B3" s="18">
        <f>0.3178*LN(B2)+0.7405</f>
        <v>0.11566933424471371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2"/>
  <sheetViews>
    <sheetView workbookViewId="0">
      <pane ySplit="1" topLeftCell="A222" activePane="bottomLeft" state="frozen"/>
      <selection pane="bottomLeft" activeCell="D201" sqref="D201"/>
    </sheetView>
  </sheetViews>
  <sheetFormatPr defaultRowHeight="15"/>
  <cols>
    <col min="1" max="1" width="13.85546875" style="7" bestFit="1" customWidth="1"/>
    <col min="2" max="2" width="10.85546875" style="7" bestFit="1" customWidth="1"/>
    <col min="3" max="3" width="5" style="7" bestFit="1" customWidth="1"/>
    <col min="4" max="4" width="57.5703125" style="7" bestFit="1" customWidth="1"/>
    <col min="5" max="5" width="8.42578125" style="7" bestFit="1" customWidth="1"/>
    <col min="6" max="6" width="6.85546875" style="7" bestFit="1" customWidth="1"/>
    <col min="7" max="7" width="7" style="7" bestFit="1" customWidth="1"/>
    <col min="8" max="8" width="8.28515625" style="7" bestFit="1" customWidth="1"/>
    <col min="9" max="10" width="9.5703125" style="7" bestFit="1" customWidth="1"/>
    <col min="11" max="11" width="9" style="7" bestFit="1" customWidth="1"/>
    <col min="12" max="12" width="9.5703125" style="7" bestFit="1" customWidth="1"/>
    <col min="13" max="16384" width="9.140625" style="7"/>
  </cols>
  <sheetData>
    <row r="1" spans="1:12" ht="30">
      <c r="A1" s="7" t="s">
        <v>93</v>
      </c>
      <c r="B1" s="22" t="s">
        <v>94</v>
      </c>
      <c r="C1" s="23" t="s">
        <v>95</v>
      </c>
      <c r="D1" s="22" t="s">
        <v>96</v>
      </c>
      <c r="E1" s="23" t="s">
        <v>97</v>
      </c>
      <c r="F1" s="24" t="s">
        <v>98</v>
      </c>
      <c r="G1" s="25" t="s">
        <v>99</v>
      </c>
      <c r="H1" s="25" t="s">
        <v>100</v>
      </c>
      <c r="I1" s="23" t="s">
        <v>101</v>
      </c>
      <c r="J1" s="26" t="s">
        <v>102</v>
      </c>
      <c r="K1" s="26" t="s">
        <v>103</v>
      </c>
      <c r="L1" s="27" t="s">
        <v>104</v>
      </c>
    </row>
    <row r="2" spans="1:12">
      <c r="A2" s="28" t="s">
        <v>117</v>
      </c>
      <c r="B2" s="28" t="s">
        <v>106</v>
      </c>
      <c r="C2" s="29">
        <v>1110</v>
      </c>
      <c r="D2" s="28" t="s">
        <v>118</v>
      </c>
      <c r="E2" s="29" t="s">
        <v>108</v>
      </c>
      <c r="F2" s="30">
        <v>0.96797880682585713</v>
      </c>
      <c r="G2" s="31">
        <v>0.12452938169209543</v>
      </c>
      <c r="H2" s="31">
        <v>0.28818180815488864</v>
      </c>
      <c r="I2" s="32">
        <v>24.045698999999999</v>
      </c>
      <c r="J2" s="32">
        <v>33.10866909466732</v>
      </c>
      <c r="K2" s="33">
        <v>87.203941305912963</v>
      </c>
      <c r="L2" s="34">
        <v>19.203782906354057</v>
      </c>
    </row>
    <row r="3" spans="1:12">
      <c r="A3" s="28" t="s">
        <v>117</v>
      </c>
      <c r="B3" s="28" t="s">
        <v>106</v>
      </c>
      <c r="C3" s="29">
        <v>1110</v>
      </c>
      <c r="D3" s="28" t="s">
        <v>118</v>
      </c>
      <c r="E3" s="29" t="s">
        <v>109</v>
      </c>
      <c r="F3" s="30">
        <v>0.96797880682585713</v>
      </c>
      <c r="G3" s="31">
        <v>0.12452938169209543</v>
      </c>
      <c r="H3" s="31">
        <v>0.28818180815488864</v>
      </c>
      <c r="I3" s="32">
        <v>4.9726900000000001</v>
      </c>
      <c r="J3" s="32">
        <v>6.8469270833158671</v>
      </c>
      <c r="K3" s="33">
        <v>18.033918119514862</v>
      </c>
      <c r="L3" s="34">
        <v>3.9713738087047403</v>
      </c>
    </row>
    <row r="4" spans="1:12">
      <c r="A4" s="28" t="s">
        <v>117</v>
      </c>
      <c r="B4" s="28" t="s">
        <v>106</v>
      </c>
      <c r="C4" s="29">
        <v>1110</v>
      </c>
      <c r="D4" s="28" t="s">
        <v>118</v>
      </c>
      <c r="E4" s="29" t="s">
        <v>111</v>
      </c>
      <c r="F4" s="30">
        <v>0.96797880682585713</v>
      </c>
      <c r="G4" s="31">
        <v>0.12452938169209543</v>
      </c>
      <c r="H4" s="31">
        <v>0.28818180815488864</v>
      </c>
      <c r="I4" s="32">
        <v>132.893339</v>
      </c>
      <c r="J4" s="32">
        <v>182.98164614954413</v>
      </c>
      <c r="K4" s="33">
        <v>481.94992934506894</v>
      </c>
      <c r="L4" s="34">
        <v>106.13352649288819</v>
      </c>
    </row>
    <row r="5" spans="1:12">
      <c r="A5" s="28" t="s">
        <v>117</v>
      </c>
      <c r="B5" s="28" t="s">
        <v>114</v>
      </c>
      <c r="C5" s="29">
        <v>1110</v>
      </c>
      <c r="D5" s="28" t="s">
        <v>118</v>
      </c>
      <c r="E5" s="29" t="s">
        <v>108</v>
      </c>
      <c r="F5" s="30">
        <v>0.96797880682585713</v>
      </c>
      <c r="G5" s="31">
        <v>0.12452938169209543</v>
      </c>
      <c r="H5" s="31">
        <v>0.28818180815488864</v>
      </c>
      <c r="I5" s="32">
        <v>6.5344759999999997</v>
      </c>
      <c r="J5" s="32">
        <v>7.5835107898309699</v>
      </c>
      <c r="K5" s="33">
        <v>19.973984092151035</v>
      </c>
      <c r="L5" s="34">
        <v>2.5696305243290323</v>
      </c>
    </row>
    <row r="6" spans="1:12">
      <c r="A6" s="28" t="s">
        <v>117</v>
      </c>
      <c r="B6" s="28" t="s">
        <v>114</v>
      </c>
      <c r="C6" s="29">
        <v>1110</v>
      </c>
      <c r="D6" s="28" t="s">
        <v>118</v>
      </c>
      <c r="E6" s="29" t="s">
        <v>109</v>
      </c>
      <c r="F6" s="30">
        <v>0.96797880682585713</v>
      </c>
      <c r="G6" s="31">
        <v>0.12452938169209543</v>
      </c>
      <c r="H6" s="31">
        <v>0.28818180815488864</v>
      </c>
      <c r="I6" s="32">
        <v>1.574953</v>
      </c>
      <c r="J6" s="32">
        <v>1.8277935474821025</v>
      </c>
      <c r="K6" s="33">
        <v>4.8141712002439911</v>
      </c>
      <c r="L6" s="34">
        <v>0.61933769489452306</v>
      </c>
    </row>
    <row r="7" spans="1:12">
      <c r="A7" s="28" t="s">
        <v>117</v>
      </c>
      <c r="B7" s="28" t="s">
        <v>114</v>
      </c>
      <c r="C7" s="29">
        <v>1110</v>
      </c>
      <c r="D7" s="28" t="s">
        <v>118</v>
      </c>
      <c r="E7" s="29" t="s">
        <v>111</v>
      </c>
      <c r="F7" s="30">
        <v>0.96797880682585713</v>
      </c>
      <c r="G7" s="31">
        <v>0.12452938169209543</v>
      </c>
      <c r="H7" s="31">
        <v>0.28818180815488864</v>
      </c>
      <c r="I7" s="32">
        <v>9.570335</v>
      </c>
      <c r="J7" s="32">
        <v>11.106741953723144</v>
      </c>
      <c r="K7" s="33">
        <v>29.25371813234241</v>
      </c>
      <c r="L7" s="34">
        <v>3.7634578417694846</v>
      </c>
    </row>
    <row r="8" spans="1:12">
      <c r="A8" s="28" t="s">
        <v>117</v>
      </c>
      <c r="B8" s="28" t="s">
        <v>114</v>
      </c>
      <c r="C8" s="29">
        <v>1110</v>
      </c>
      <c r="D8" s="28" t="s">
        <v>118</v>
      </c>
      <c r="E8" s="29" t="s">
        <v>112</v>
      </c>
      <c r="F8" s="30">
        <v>0.96797880682585713</v>
      </c>
      <c r="G8" s="31">
        <v>0.12452938169209543</v>
      </c>
      <c r="H8" s="31">
        <v>0.28818180815488864</v>
      </c>
      <c r="I8" s="32">
        <v>5.3835150000000001</v>
      </c>
      <c r="J8" s="32">
        <v>6.2477762700049535</v>
      </c>
      <c r="K8" s="33">
        <v>16.455832567118847</v>
      </c>
      <c r="L8" s="34">
        <v>2.1170242988394499</v>
      </c>
    </row>
    <row r="9" spans="1:12">
      <c r="A9" s="28" t="s">
        <v>117</v>
      </c>
      <c r="B9" s="28" t="s">
        <v>115</v>
      </c>
      <c r="C9" s="29">
        <v>1110</v>
      </c>
      <c r="D9" s="28" t="s">
        <v>118</v>
      </c>
      <c r="E9" s="29" t="s">
        <v>108</v>
      </c>
      <c r="F9" s="30">
        <v>0.96797880682585713</v>
      </c>
      <c r="G9" s="31">
        <v>0.12452938169209543</v>
      </c>
      <c r="H9" s="31">
        <v>0.28818180815488864</v>
      </c>
      <c r="I9" s="32">
        <v>29.423003000000001</v>
      </c>
      <c r="J9" s="32">
        <v>35.895170804920419</v>
      </c>
      <c r="K9" s="33">
        <v>94.543225494442169</v>
      </c>
      <c r="L9" s="34">
        <v>18.536610301348318</v>
      </c>
    </row>
    <row r="10" spans="1:12">
      <c r="A10" s="28" t="s">
        <v>117</v>
      </c>
      <c r="B10" s="28" t="s">
        <v>115</v>
      </c>
      <c r="C10" s="29">
        <v>1110</v>
      </c>
      <c r="D10" s="28" t="s">
        <v>118</v>
      </c>
      <c r="E10" s="29" t="s">
        <v>109</v>
      </c>
      <c r="F10" s="30">
        <v>0.96797880682585713</v>
      </c>
      <c r="G10" s="31">
        <v>0.12452938169209543</v>
      </c>
      <c r="H10" s="31">
        <v>0.28818180815488864</v>
      </c>
      <c r="I10" s="32">
        <v>27.568252999999999</v>
      </c>
      <c r="J10" s="32">
        <v>33.632432088195067</v>
      </c>
      <c r="K10" s="33">
        <v>88.583465116284415</v>
      </c>
      <c r="L10" s="34">
        <v>17.36811033700322</v>
      </c>
    </row>
    <row r="11" spans="1:12">
      <c r="A11" s="28" t="s">
        <v>117</v>
      </c>
      <c r="B11" s="28" t="s">
        <v>115</v>
      </c>
      <c r="C11" s="29">
        <v>1110</v>
      </c>
      <c r="D11" s="28" t="s">
        <v>118</v>
      </c>
      <c r="E11" s="29" t="s">
        <v>111</v>
      </c>
      <c r="F11" s="30">
        <v>0.96797880682585713</v>
      </c>
      <c r="G11" s="31">
        <v>0.12452938169209543</v>
      </c>
      <c r="H11" s="31">
        <v>0.28818180815488864</v>
      </c>
      <c r="I11" s="32">
        <v>2.1839810000000002</v>
      </c>
      <c r="J11" s="32">
        <v>2.6643905460534025</v>
      </c>
      <c r="K11" s="33">
        <v>7.0176592157699638</v>
      </c>
      <c r="L11" s="34">
        <v>1.3759168193181712</v>
      </c>
    </row>
    <row r="12" spans="1:12">
      <c r="A12" s="28" t="s">
        <v>117</v>
      </c>
      <c r="B12" s="28" t="s">
        <v>116</v>
      </c>
      <c r="C12" s="29">
        <v>1110</v>
      </c>
      <c r="D12" s="28" t="s">
        <v>118</v>
      </c>
      <c r="E12" s="29" t="s">
        <v>107</v>
      </c>
      <c r="F12" s="30">
        <v>0.96797880682585713</v>
      </c>
      <c r="G12" s="31">
        <v>0.12452938169209543</v>
      </c>
      <c r="H12" s="31">
        <v>0.28818180815488864</v>
      </c>
      <c r="I12" s="32">
        <v>0.58169199999999999</v>
      </c>
      <c r="J12" s="32">
        <v>0.80603559337923114</v>
      </c>
      <c r="K12" s="33">
        <v>2.1229932370443865</v>
      </c>
      <c r="L12" s="34">
        <v>0.38462675871377616</v>
      </c>
    </row>
    <row r="13" spans="1:12">
      <c r="A13" s="28" t="s">
        <v>117</v>
      </c>
      <c r="B13" s="28" t="s">
        <v>116</v>
      </c>
      <c r="C13" s="29">
        <v>1110</v>
      </c>
      <c r="D13" s="28" t="s">
        <v>118</v>
      </c>
      <c r="E13" s="29" t="s">
        <v>108</v>
      </c>
      <c r="F13" s="30">
        <v>0.96797880682585713</v>
      </c>
      <c r="G13" s="31">
        <v>0.12452938169209543</v>
      </c>
      <c r="H13" s="31">
        <v>0.28818180815488864</v>
      </c>
      <c r="I13" s="32">
        <v>78.638525999999999</v>
      </c>
      <c r="J13" s="32">
        <v>108.96737614902405</v>
      </c>
      <c r="K13" s="33">
        <v>287.00593934442821</v>
      </c>
      <c r="L13" s="34">
        <v>51.997416786562326</v>
      </c>
    </row>
    <row r="14" spans="1:12">
      <c r="A14" s="28" t="s">
        <v>117</v>
      </c>
      <c r="B14" s="28" t="s">
        <v>116</v>
      </c>
      <c r="C14" s="29">
        <v>1110</v>
      </c>
      <c r="D14" s="28" t="s">
        <v>118</v>
      </c>
      <c r="E14" s="29" t="s">
        <v>109</v>
      </c>
      <c r="F14" s="30">
        <v>0.96797880682585713</v>
      </c>
      <c r="G14" s="31">
        <v>0.12452938169209543</v>
      </c>
      <c r="H14" s="31">
        <v>0.28818180815488864</v>
      </c>
      <c r="I14" s="32">
        <v>345.28782000000001</v>
      </c>
      <c r="J14" s="32">
        <v>478.45642174951894</v>
      </c>
      <c r="K14" s="33">
        <v>1260.1921750579334</v>
      </c>
      <c r="L14" s="34">
        <v>228.31143462510363</v>
      </c>
    </row>
    <row r="15" spans="1:12">
      <c r="A15" s="28" t="s">
        <v>117</v>
      </c>
      <c r="B15" s="28" t="s">
        <v>116</v>
      </c>
      <c r="C15" s="29">
        <v>1110</v>
      </c>
      <c r="D15" s="28" t="s">
        <v>118</v>
      </c>
      <c r="E15" s="29" t="s">
        <v>111</v>
      </c>
      <c r="F15" s="30">
        <v>0.96797880682585713</v>
      </c>
      <c r="G15" s="31">
        <v>0.12452938169209543</v>
      </c>
      <c r="H15" s="31">
        <v>0.28818180815488864</v>
      </c>
      <c r="I15" s="32">
        <v>88.507642000000004</v>
      </c>
      <c r="J15" s="32">
        <v>122.64275550990311</v>
      </c>
      <c r="K15" s="33">
        <v>323.02511534067116</v>
      </c>
      <c r="L15" s="34">
        <v>58.5230800214878</v>
      </c>
    </row>
    <row r="16" spans="1:12">
      <c r="A16" s="28" t="s">
        <v>117</v>
      </c>
      <c r="B16" s="28" t="s">
        <v>106</v>
      </c>
      <c r="C16" s="29">
        <v>1210</v>
      </c>
      <c r="D16" s="28" t="s">
        <v>118</v>
      </c>
      <c r="E16" s="29" t="s">
        <v>107</v>
      </c>
      <c r="F16" s="30">
        <v>1.2445441802046733</v>
      </c>
      <c r="G16" s="31">
        <v>0.21319951734720002</v>
      </c>
      <c r="H16" s="31">
        <v>0.28818180815488864</v>
      </c>
      <c r="I16" s="32">
        <v>2.1780750000000002</v>
      </c>
      <c r="J16" s="32">
        <v>2.9990047050978865</v>
      </c>
      <c r="K16" s="33">
        <v>10.155843671662074</v>
      </c>
      <c r="L16" s="34">
        <v>2.4630652831977078</v>
      </c>
    </row>
    <row r="17" spans="1:12">
      <c r="A17" s="28" t="s">
        <v>117</v>
      </c>
      <c r="B17" s="28" t="s">
        <v>106</v>
      </c>
      <c r="C17" s="29">
        <v>1210</v>
      </c>
      <c r="D17" s="28" t="s">
        <v>118</v>
      </c>
      <c r="E17" s="29" t="s">
        <v>108</v>
      </c>
      <c r="F17" s="30">
        <v>1.2445441802046733</v>
      </c>
      <c r="G17" s="31">
        <v>0.21319951734720002</v>
      </c>
      <c r="H17" s="31">
        <v>0.28818180815488864</v>
      </c>
      <c r="I17" s="32">
        <v>433.02499699999998</v>
      </c>
      <c r="J17" s="32">
        <v>596.23475014772134</v>
      </c>
      <c r="K17" s="33">
        <v>2019.0921687517368</v>
      </c>
      <c r="L17" s="34">
        <v>489.68416462586993</v>
      </c>
    </row>
    <row r="18" spans="1:12">
      <c r="A18" s="28" t="s">
        <v>117</v>
      </c>
      <c r="B18" s="28" t="s">
        <v>106</v>
      </c>
      <c r="C18" s="29">
        <v>1210</v>
      </c>
      <c r="D18" s="28" t="s">
        <v>118</v>
      </c>
      <c r="E18" s="29" t="s">
        <v>109</v>
      </c>
      <c r="F18" s="30">
        <v>1.2445441802046733</v>
      </c>
      <c r="G18" s="31">
        <v>0.21319951734720002</v>
      </c>
      <c r="H18" s="31">
        <v>0.28818180815488864</v>
      </c>
      <c r="I18" s="32">
        <v>605.18462599999998</v>
      </c>
      <c r="J18" s="32">
        <v>833.2823896453998</v>
      </c>
      <c r="K18" s="33">
        <v>2821.8314126691125</v>
      </c>
      <c r="L18" s="34">
        <v>684.37002501088739</v>
      </c>
    </row>
    <row r="19" spans="1:12">
      <c r="A19" s="28" t="s">
        <v>117</v>
      </c>
      <c r="B19" s="28" t="s">
        <v>106</v>
      </c>
      <c r="C19" s="29">
        <v>1210</v>
      </c>
      <c r="D19" s="28" t="s">
        <v>118</v>
      </c>
      <c r="E19" s="29" t="s">
        <v>111</v>
      </c>
      <c r="F19" s="30">
        <v>1.2445441802046733</v>
      </c>
      <c r="G19" s="31">
        <v>0.21319951734720002</v>
      </c>
      <c r="H19" s="31">
        <v>0.28818180815488864</v>
      </c>
      <c r="I19" s="32">
        <v>536.33951500000001</v>
      </c>
      <c r="J19" s="32">
        <v>738.48913789236758</v>
      </c>
      <c r="K19" s="33">
        <v>2500.8230980453186</v>
      </c>
      <c r="L19" s="34">
        <v>606.51687357120227</v>
      </c>
    </row>
    <row r="20" spans="1:12">
      <c r="A20" s="28" t="s">
        <v>117</v>
      </c>
      <c r="B20" s="28" t="s">
        <v>114</v>
      </c>
      <c r="C20" s="29">
        <v>1210</v>
      </c>
      <c r="D20" s="28" t="s">
        <v>118</v>
      </c>
      <c r="E20" s="29" t="s">
        <v>109</v>
      </c>
      <c r="F20" s="30">
        <v>1.2445441802046733</v>
      </c>
      <c r="G20" s="31">
        <v>0.21319951734720002</v>
      </c>
      <c r="H20" s="31">
        <v>0.28818180815488864</v>
      </c>
      <c r="I20" s="32">
        <v>64.070209000000006</v>
      </c>
      <c r="J20" s="32">
        <v>74.35594242877707</v>
      </c>
      <c r="K20" s="33">
        <v>251.79931397977498</v>
      </c>
      <c r="L20" s="34">
        <v>43.135063473612888</v>
      </c>
    </row>
    <row r="21" spans="1:12">
      <c r="A21" s="28" t="s">
        <v>117</v>
      </c>
      <c r="B21" s="28" t="s">
        <v>115</v>
      </c>
      <c r="C21" s="29">
        <v>1210</v>
      </c>
      <c r="D21" s="28" t="s">
        <v>118</v>
      </c>
      <c r="E21" s="29" t="s">
        <v>107</v>
      </c>
      <c r="F21" s="30">
        <v>1.2445441802046733</v>
      </c>
      <c r="G21" s="31">
        <v>0.21319951734720002</v>
      </c>
      <c r="H21" s="31">
        <v>0.28818180815488864</v>
      </c>
      <c r="I21" s="32">
        <v>15.185282000000001</v>
      </c>
      <c r="J21" s="32">
        <v>18.525583235364639</v>
      </c>
      <c r="K21" s="33">
        <v>62.735122404079753</v>
      </c>
      <c r="L21" s="34">
        <v>14.03648290006738</v>
      </c>
    </row>
    <row r="22" spans="1:12">
      <c r="A22" s="28" t="s">
        <v>117</v>
      </c>
      <c r="B22" s="28" t="s">
        <v>115</v>
      </c>
      <c r="C22" s="29">
        <v>1210</v>
      </c>
      <c r="D22" s="28" t="s">
        <v>118</v>
      </c>
      <c r="E22" s="29" t="s">
        <v>108</v>
      </c>
      <c r="F22" s="30">
        <v>1.2445441802046733</v>
      </c>
      <c r="G22" s="31">
        <v>0.21319951734720002</v>
      </c>
      <c r="H22" s="31">
        <v>0.28818180815488864</v>
      </c>
      <c r="I22" s="32">
        <v>1473.61007</v>
      </c>
      <c r="J22" s="32">
        <v>1797.7595679985734</v>
      </c>
      <c r="K22" s="33">
        <v>6087.9414763146669</v>
      </c>
      <c r="L22" s="34">
        <v>1362.1283127255786</v>
      </c>
    </row>
    <row r="23" spans="1:12">
      <c r="A23" s="28" t="s">
        <v>117</v>
      </c>
      <c r="B23" s="28" t="s">
        <v>115</v>
      </c>
      <c r="C23" s="29">
        <v>1210</v>
      </c>
      <c r="D23" s="28" t="s">
        <v>118</v>
      </c>
      <c r="E23" s="29" t="s">
        <v>109</v>
      </c>
      <c r="F23" s="30">
        <v>1.2445441802046733</v>
      </c>
      <c r="G23" s="31">
        <v>0.21319951734720002</v>
      </c>
      <c r="H23" s="31">
        <v>0.28818180815488864</v>
      </c>
      <c r="I23" s="32">
        <v>549.956231</v>
      </c>
      <c r="J23" s="32">
        <v>670.92991313549021</v>
      </c>
      <c r="K23" s="33">
        <v>2272.0402208316818</v>
      </c>
      <c r="L23" s="34">
        <v>508.35086448951074</v>
      </c>
    </row>
    <row r="24" spans="1:12">
      <c r="A24" s="28" t="s">
        <v>117</v>
      </c>
      <c r="B24" s="28" t="s">
        <v>115</v>
      </c>
      <c r="C24" s="29">
        <v>1210</v>
      </c>
      <c r="D24" s="28" t="s">
        <v>118</v>
      </c>
      <c r="E24" s="29" t="s">
        <v>111</v>
      </c>
      <c r="F24" s="30">
        <v>1.2445441802046733</v>
      </c>
      <c r="G24" s="31">
        <v>0.21319951734720002</v>
      </c>
      <c r="H24" s="31">
        <v>0.28818180815488864</v>
      </c>
      <c r="I24" s="32">
        <v>27.989768000000002</v>
      </c>
      <c r="J24" s="32">
        <v>34.146667597121059</v>
      </c>
      <c r="K24" s="33">
        <v>115.63443612978637</v>
      </c>
      <c r="L24" s="34">
        <v>25.872282115594114</v>
      </c>
    </row>
    <row r="25" spans="1:12">
      <c r="A25" s="28" t="s">
        <v>117</v>
      </c>
      <c r="B25" s="28" t="s">
        <v>116</v>
      </c>
      <c r="C25" s="29">
        <v>1210</v>
      </c>
      <c r="D25" s="28" t="s">
        <v>118</v>
      </c>
      <c r="E25" s="29" t="s">
        <v>107</v>
      </c>
      <c r="F25" s="30">
        <v>1.2445441802046733</v>
      </c>
      <c r="G25" s="31">
        <v>0.21319951734720002</v>
      </c>
      <c r="H25" s="31">
        <v>0.28818180815488864</v>
      </c>
      <c r="I25" s="32">
        <v>7.4770120000000002</v>
      </c>
      <c r="J25" s="32">
        <v>10.360702578209141</v>
      </c>
      <c r="K25" s="33">
        <v>35.085532054690077</v>
      </c>
      <c r="L25" s="34">
        <v>7.4436963094025668</v>
      </c>
    </row>
    <row r="26" spans="1:12">
      <c r="A26" s="28" t="s">
        <v>117</v>
      </c>
      <c r="B26" s="28" t="s">
        <v>116</v>
      </c>
      <c r="C26" s="29">
        <v>1210</v>
      </c>
      <c r="D26" s="28" t="s">
        <v>118</v>
      </c>
      <c r="E26" s="29" t="s">
        <v>108</v>
      </c>
      <c r="F26" s="30">
        <v>1.2445441802046733</v>
      </c>
      <c r="G26" s="31">
        <v>0.21319951734720002</v>
      </c>
      <c r="H26" s="31">
        <v>0.28818180815488864</v>
      </c>
      <c r="I26" s="32">
        <v>661.17109100000005</v>
      </c>
      <c r="J26" s="32">
        <v>916.16771875731263</v>
      </c>
      <c r="K26" s="33">
        <v>3102.5146819230613</v>
      </c>
      <c r="L26" s="34">
        <v>658.22507840837613</v>
      </c>
    </row>
    <row r="27" spans="1:12">
      <c r="A27" s="28" t="s">
        <v>117</v>
      </c>
      <c r="B27" s="28" t="s">
        <v>116</v>
      </c>
      <c r="C27" s="29">
        <v>1210</v>
      </c>
      <c r="D27" s="28" t="s">
        <v>118</v>
      </c>
      <c r="E27" s="29" t="s">
        <v>109</v>
      </c>
      <c r="F27" s="30">
        <v>1.2445441802046733</v>
      </c>
      <c r="G27" s="31">
        <v>0.21319951734720002</v>
      </c>
      <c r="H27" s="31">
        <v>0.28818180815488864</v>
      </c>
      <c r="I27" s="32">
        <v>942.713393</v>
      </c>
      <c r="J27" s="32">
        <v>1306.2936212175916</v>
      </c>
      <c r="K27" s="33">
        <v>4423.6388771994943</v>
      </c>
      <c r="L27" s="34">
        <v>938.51289850791613</v>
      </c>
    </row>
    <row r="28" spans="1:12">
      <c r="A28" s="28" t="s">
        <v>117</v>
      </c>
      <c r="B28" s="28" t="s">
        <v>116</v>
      </c>
      <c r="C28" s="29">
        <v>1210</v>
      </c>
      <c r="D28" s="28" t="s">
        <v>118</v>
      </c>
      <c r="E28" s="29" t="s">
        <v>111</v>
      </c>
      <c r="F28" s="30">
        <v>1.2445441802046733</v>
      </c>
      <c r="G28" s="31">
        <v>0.21319951734720002</v>
      </c>
      <c r="H28" s="31">
        <v>0.28818180815488864</v>
      </c>
      <c r="I28" s="32">
        <v>961.05050100000005</v>
      </c>
      <c r="J28" s="32">
        <v>1331.7028785696596</v>
      </c>
      <c r="K28" s="33">
        <v>4509.6849060843369</v>
      </c>
      <c r="L28" s="34">
        <v>956.76830095273203</v>
      </c>
    </row>
    <row r="29" spans="1:12">
      <c r="A29" s="28" t="s">
        <v>117</v>
      </c>
      <c r="B29" s="28" t="s">
        <v>116</v>
      </c>
      <c r="C29" s="29">
        <v>1220</v>
      </c>
      <c r="D29" s="28" t="s">
        <v>125</v>
      </c>
      <c r="E29" s="29" t="s">
        <v>109</v>
      </c>
      <c r="F29" s="30">
        <v>1.2445441802046733</v>
      </c>
      <c r="G29" s="31">
        <v>0.21319951734720002</v>
      </c>
      <c r="H29" s="31">
        <v>0.28818180815488864</v>
      </c>
      <c r="I29" s="32">
        <v>10.296673999999999</v>
      </c>
      <c r="J29" s="32">
        <v>14.267835448007709</v>
      </c>
      <c r="K29" s="33">
        <v>48.316665224516669</v>
      </c>
      <c r="L29" s="34">
        <v>10.250794602566019</v>
      </c>
    </row>
    <row r="30" spans="1:12">
      <c r="A30" s="28" t="s">
        <v>117</v>
      </c>
      <c r="B30" s="28" t="s">
        <v>116</v>
      </c>
      <c r="C30" s="29">
        <v>1220</v>
      </c>
      <c r="D30" s="28" t="s">
        <v>125</v>
      </c>
      <c r="E30" s="29" t="s">
        <v>111</v>
      </c>
      <c r="F30" s="30">
        <v>1.2445441802046733</v>
      </c>
      <c r="G30" s="31">
        <v>0.21319951734720002</v>
      </c>
      <c r="H30" s="31">
        <v>0.28818180815488864</v>
      </c>
      <c r="I30" s="32">
        <v>9.7836999999999993E-2</v>
      </c>
      <c r="J30" s="32">
        <v>0.13557020613906298</v>
      </c>
      <c r="K30" s="33">
        <v>0.45909558519295041</v>
      </c>
      <c r="L30" s="34">
        <v>9.7401062860808421E-2</v>
      </c>
    </row>
    <row r="31" spans="1:12">
      <c r="A31" s="28" t="s">
        <v>117</v>
      </c>
      <c r="B31" s="28" t="s">
        <v>106</v>
      </c>
      <c r="C31" s="29">
        <v>1290</v>
      </c>
      <c r="D31" s="28" t="s">
        <v>124</v>
      </c>
      <c r="E31" s="29" t="s">
        <v>108</v>
      </c>
      <c r="F31" s="30">
        <v>1.2445441802046733</v>
      </c>
      <c r="G31" s="31">
        <v>0.21319951734720002</v>
      </c>
      <c r="H31" s="31">
        <v>0.34081381503347608</v>
      </c>
      <c r="I31" s="32">
        <v>19.210213</v>
      </c>
      <c r="J31" s="32">
        <v>30.992057714705755</v>
      </c>
      <c r="K31" s="33">
        <v>104.95165035208136</v>
      </c>
      <c r="L31" s="34">
        <v>24.358311370812121</v>
      </c>
    </row>
    <row r="32" spans="1:12">
      <c r="A32" s="28" t="s">
        <v>117</v>
      </c>
      <c r="B32" s="28" t="s">
        <v>106</v>
      </c>
      <c r="C32" s="29">
        <v>1290</v>
      </c>
      <c r="D32" s="28" t="s">
        <v>124</v>
      </c>
      <c r="E32" s="29" t="s">
        <v>109</v>
      </c>
      <c r="F32" s="30">
        <v>1.2445441802046733</v>
      </c>
      <c r="G32" s="31">
        <v>0.21319951734720002</v>
      </c>
      <c r="H32" s="31">
        <v>0.34081381503347608</v>
      </c>
      <c r="I32" s="32">
        <v>39.272084999999997</v>
      </c>
      <c r="J32" s="32">
        <v>63.358106695476515</v>
      </c>
      <c r="K32" s="33">
        <v>214.556191205023</v>
      </c>
      <c r="L32" s="34">
        <v>49.796515770595576</v>
      </c>
    </row>
    <row r="33" spans="1:12">
      <c r="A33" s="28" t="s">
        <v>117</v>
      </c>
      <c r="B33" s="28" t="s">
        <v>106</v>
      </c>
      <c r="C33" s="29">
        <v>1290</v>
      </c>
      <c r="D33" s="28" t="s">
        <v>124</v>
      </c>
      <c r="E33" s="29" t="s">
        <v>111</v>
      </c>
      <c r="F33" s="30">
        <v>1.2445441802046733</v>
      </c>
      <c r="G33" s="31">
        <v>0.21319951734720002</v>
      </c>
      <c r="H33" s="31">
        <v>0.34081381503347608</v>
      </c>
      <c r="I33" s="32">
        <v>12.923851000000001</v>
      </c>
      <c r="J33" s="32">
        <v>20.850197553158715</v>
      </c>
      <c r="K33" s="33">
        <v>70.607207288872715</v>
      </c>
      <c r="L33" s="34">
        <v>16.387282471463571</v>
      </c>
    </row>
    <row r="34" spans="1:12">
      <c r="A34" s="28" t="s">
        <v>117</v>
      </c>
      <c r="B34" s="28" t="s">
        <v>115</v>
      </c>
      <c r="C34" s="29">
        <v>1290</v>
      </c>
      <c r="D34" s="28" t="s">
        <v>124</v>
      </c>
      <c r="E34" s="29" t="s">
        <v>108</v>
      </c>
      <c r="F34" s="30">
        <v>1.2445441802046733</v>
      </c>
      <c r="G34" s="31">
        <v>0.21319951734720002</v>
      </c>
      <c r="H34" s="31">
        <v>0.34081381503347608</v>
      </c>
      <c r="I34" s="32">
        <v>10.742231</v>
      </c>
      <c r="J34" s="32">
        <v>15.498659753109029</v>
      </c>
      <c r="K34" s="33">
        <v>52.484734453832239</v>
      </c>
      <c r="L34" s="34">
        <v>11.31804466139346</v>
      </c>
    </row>
    <row r="35" spans="1:12">
      <c r="A35" s="28" t="s">
        <v>117</v>
      </c>
      <c r="B35" s="28" t="s">
        <v>115</v>
      </c>
      <c r="C35" s="29">
        <v>1290</v>
      </c>
      <c r="D35" s="28" t="s">
        <v>124</v>
      </c>
      <c r="E35" s="29" t="s">
        <v>109</v>
      </c>
      <c r="F35" s="30">
        <v>1.2445441802046733</v>
      </c>
      <c r="G35" s="31">
        <v>0.21319951734720002</v>
      </c>
      <c r="H35" s="31">
        <v>0.34081381503347608</v>
      </c>
      <c r="I35" s="32">
        <v>34.422074000000002</v>
      </c>
      <c r="J35" s="32">
        <v>49.663427729522915</v>
      </c>
      <c r="K35" s="33">
        <v>168.18046579338713</v>
      </c>
      <c r="L35" s="34">
        <v>36.267193553163267</v>
      </c>
    </row>
    <row r="36" spans="1:12">
      <c r="A36" s="28" t="s">
        <v>117</v>
      </c>
      <c r="B36" s="28" t="s">
        <v>116</v>
      </c>
      <c r="C36" s="29">
        <v>1290</v>
      </c>
      <c r="D36" s="28" t="s">
        <v>124</v>
      </c>
      <c r="E36" s="29" t="s">
        <v>109</v>
      </c>
      <c r="F36" s="30">
        <v>1.2445441802046733</v>
      </c>
      <c r="G36" s="31">
        <v>0.21319951734720002</v>
      </c>
      <c r="H36" s="31">
        <v>0.34081381503347608</v>
      </c>
      <c r="I36" s="32">
        <v>37.516125000000002</v>
      </c>
      <c r="J36" s="32">
        <v>61.479415809363644</v>
      </c>
      <c r="K36" s="33">
        <v>208.19418353150857</v>
      </c>
      <c r="L36" s="34">
        <v>42.856750743567645</v>
      </c>
    </row>
    <row r="37" spans="1:12">
      <c r="A37" s="28" t="s">
        <v>117</v>
      </c>
      <c r="B37" s="28" t="s">
        <v>116</v>
      </c>
      <c r="C37" s="29">
        <v>1290</v>
      </c>
      <c r="D37" s="28" t="s">
        <v>124</v>
      </c>
      <c r="E37" s="29" t="s">
        <v>111</v>
      </c>
      <c r="F37" s="30">
        <v>1.2445441802046733</v>
      </c>
      <c r="G37" s="31">
        <v>0.21319951734720002</v>
      </c>
      <c r="H37" s="31">
        <v>0.34081381503347608</v>
      </c>
      <c r="I37" s="32">
        <v>15.008048</v>
      </c>
      <c r="J37" s="32">
        <v>24.594385040536263</v>
      </c>
      <c r="K37" s="33">
        <v>83.286541447489327</v>
      </c>
      <c r="L37" s="34">
        <v>17.144525781473938</v>
      </c>
    </row>
    <row r="38" spans="1:12">
      <c r="A38" s="28" t="s">
        <v>117</v>
      </c>
      <c r="B38" s="28" t="s">
        <v>106</v>
      </c>
      <c r="C38" s="29">
        <v>1310</v>
      </c>
      <c r="D38" s="28" t="s">
        <v>119</v>
      </c>
      <c r="E38" s="29" t="s">
        <v>107</v>
      </c>
      <c r="F38" s="30">
        <v>1.2445441802046733</v>
      </c>
      <c r="G38" s="31">
        <v>0.21319951734720002</v>
      </c>
      <c r="H38" s="31">
        <v>0.39344582191206351</v>
      </c>
      <c r="I38" s="32">
        <v>10.587495000000001</v>
      </c>
      <c r="J38" s="32">
        <v>19.583868847863275</v>
      </c>
      <c r="K38" s="33">
        <v>66.318905791360066</v>
      </c>
      <c r="L38" s="34">
        <v>14.876808117699202</v>
      </c>
    </row>
    <row r="39" spans="1:12">
      <c r="A39" s="28" t="s">
        <v>117</v>
      </c>
      <c r="B39" s="28" t="s">
        <v>106</v>
      </c>
      <c r="C39" s="29">
        <v>1310</v>
      </c>
      <c r="D39" s="28" t="s">
        <v>119</v>
      </c>
      <c r="E39" s="29" t="s">
        <v>108</v>
      </c>
      <c r="F39" s="30">
        <v>1.2445441802046733</v>
      </c>
      <c r="G39" s="31">
        <v>0.21319951734720002</v>
      </c>
      <c r="H39" s="31">
        <v>0.39344582191206351</v>
      </c>
      <c r="I39" s="32">
        <v>142.49928600000001</v>
      </c>
      <c r="J39" s="32">
        <v>263.5833431740142</v>
      </c>
      <c r="K39" s="33">
        <v>892.5998759451669</v>
      </c>
      <c r="L39" s="34">
        <v>200.23003880815438</v>
      </c>
    </row>
    <row r="40" spans="1:12">
      <c r="A40" s="28" t="s">
        <v>117</v>
      </c>
      <c r="B40" s="28" t="s">
        <v>106</v>
      </c>
      <c r="C40" s="29">
        <v>1310</v>
      </c>
      <c r="D40" s="28" t="s">
        <v>119</v>
      </c>
      <c r="E40" s="29" t="s">
        <v>109</v>
      </c>
      <c r="F40" s="30">
        <v>1.2445441802046733</v>
      </c>
      <c r="G40" s="31">
        <v>0.21319951734720002</v>
      </c>
      <c r="H40" s="31">
        <v>0.39344582191206351</v>
      </c>
      <c r="I40" s="32">
        <v>129.269958</v>
      </c>
      <c r="J40" s="32">
        <v>239.11283107484761</v>
      </c>
      <c r="K40" s="33">
        <v>809.73281841031053</v>
      </c>
      <c r="L40" s="34">
        <v>181.64111157068169</v>
      </c>
    </row>
    <row r="41" spans="1:12">
      <c r="A41" s="28" t="s">
        <v>117</v>
      </c>
      <c r="B41" s="28" t="s">
        <v>106</v>
      </c>
      <c r="C41" s="29">
        <v>1310</v>
      </c>
      <c r="D41" s="28" t="s">
        <v>119</v>
      </c>
      <c r="E41" s="29" t="s">
        <v>111</v>
      </c>
      <c r="F41" s="30">
        <v>1.2445441802046733</v>
      </c>
      <c r="G41" s="31">
        <v>0.21319951734720002</v>
      </c>
      <c r="H41" s="31">
        <v>0.39344582191206351</v>
      </c>
      <c r="I41" s="32">
        <v>340.60154799999998</v>
      </c>
      <c r="J41" s="32">
        <v>630.0164529391709</v>
      </c>
      <c r="K41" s="33">
        <v>2133.4906863430301</v>
      </c>
      <c r="L41" s="34">
        <v>478.58949394425343</v>
      </c>
    </row>
    <row r="42" spans="1:12">
      <c r="A42" s="28" t="s">
        <v>117</v>
      </c>
      <c r="B42" s="28" t="s">
        <v>114</v>
      </c>
      <c r="C42" s="29">
        <v>1310</v>
      </c>
      <c r="D42" s="28" t="s">
        <v>119</v>
      </c>
      <c r="E42" s="29" t="s">
        <v>108</v>
      </c>
      <c r="F42" s="30">
        <v>1.2445441802046733</v>
      </c>
      <c r="G42" s="31">
        <v>0.21319951734720002</v>
      </c>
      <c r="H42" s="31">
        <v>0.39344582191206351</v>
      </c>
      <c r="I42" s="32">
        <v>8.959975</v>
      </c>
      <c r="J42" s="32">
        <v>13.362638891042828</v>
      </c>
      <c r="K42" s="33">
        <v>45.251303336609254</v>
      </c>
      <c r="L42" s="34">
        <v>7.7518791089523491</v>
      </c>
    </row>
    <row r="43" spans="1:12">
      <c r="A43" s="28" t="s">
        <v>117</v>
      </c>
      <c r="B43" s="28" t="s">
        <v>114</v>
      </c>
      <c r="C43" s="29">
        <v>1310</v>
      </c>
      <c r="D43" s="28" t="s">
        <v>119</v>
      </c>
      <c r="E43" s="29" t="s">
        <v>109</v>
      </c>
      <c r="F43" s="30">
        <v>1.2445441802046733</v>
      </c>
      <c r="G43" s="31">
        <v>0.21319951734720002</v>
      </c>
      <c r="H43" s="31">
        <v>0.39344582191206351</v>
      </c>
      <c r="I43" s="32">
        <v>229.33615399999999</v>
      </c>
      <c r="J43" s="32">
        <v>342.02508495420886</v>
      </c>
      <c r="K43" s="33">
        <v>1158.2353601104171</v>
      </c>
      <c r="L43" s="34">
        <v>198.41418543244586</v>
      </c>
    </row>
    <row r="44" spans="1:12">
      <c r="A44" s="28" t="s">
        <v>117</v>
      </c>
      <c r="B44" s="28" t="s">
        <v>115</v>
      </c>
      <c r="C44" s="29">
        <v>1310</v>
      </c>
      <c r="D44" s="28" t="s">
        <v>119</v>
      </c>
      <c r="E44" s="29" t="s">
        <v>107</v>
      </c>
      <c r="F44" s="30">
        <v>1.2445441802046733</v>
      </c>
      <c r="G44" s="31">
        <v>0.21319951734720002</v>
      </c>
      <c r="H44" s="31">
        <v>0.39344582191206351</v>
      </c>
      <c r="I44" s="32">
        <v>0.15967899999999999</v>
      </c>
      <c r="J44" s="32">
        <v>0.26595931651437466</v>
      </c>
      <c r="K44" s="33">
        <v>0.90064588326610229</v>
      </c>
      <c r="L44" s="34">
        <v>0.18887754132310644</v>
      </c>
    </row>
    <row r="45" spans="1:12">
      <c r="A45" s="28" t="s">
        <v>117</v>
      </c>
      <c r="B45" s="28" t="s">
        <v>115</v>
      </c>
      <c r="C45" s="29">
        <v>1310</v>
      </c>
      <c r="D45" s="28" t="s">
        <v>119</v>
      </c>
      <c r="E45" s="29" t="s">
        <v>108</v>
      </c>
      <c r="F45" s="30">
        <v>1.2445441802046733</v>
      </c>
      <c r="G45" s="31">
        <v>0.21319951734720002</v>
      </c>
      <c r="H45" s="31">
        <v>0.39344582191206351</v>
      </c>
      <c r="I45" s="32">
        <v>207.486245</v>
      </c>
      <c r="J45" s="32">
        <v>345.58645724443471</v>
      </c>
      <c r="K45" s="33">
        <v>1170.2956080235469</v>
      </c>
      <c r="L45" s="34">
        <v>245.42671117657108</v>
      </c>
    </row>
    <row r="46" spans="1:12">
      <c r="A46" s="28" t="s">
        <v>117</v>
      </c>
      <c r="B46" s="28" t="s">
        <v>115</v>
      </c>
      <c r="C46" s="29">
        <v>1310</v>
      </c>
      <c r="D46" s="28" t="s">
        <v>119</v>
      </c>
      <c r="E46" s="29" t="s">
        <v>109</v>
      </c>
      <c r="F46" s="30">
        <v>1.2445441802046733</v>
      </c>
      <c r="G46" s="31">
        <v>0.21319951734720002</v>
      </c>
      <c r="H46" s="31">
        <v>0.39344582191206351</v>
      </c>
      <c r="I46" s="32">
        <v>110.70019000000001</v>
      </c>
      <c r="J46" s="32">
        <v>184.38083198423973</v>
      </c>
      <c r="K46" s="33">
        <v>624.38811866479227</v>
      </c>
      <c r="L46" s="34">
        <v>130.94257673958842</v>
      </c>
    </row>
    <row r="47" spans="1:12">
      <c r="A47" s="28" t="s">
        <v>117</v>
      </c>
      <c r="B47" s="28" t="s">
        <v>116</v>
      </c>
      <c r="C47" s="29">
        <v>1310</v>
      </c>
      <c r="D47" s="28" t="s">
        <v>119</v>
      </c>
      <c r="E47" s="29" t="s">
        <v>107</v>
      </c>
      <c r="F47" s="30">
        <v>1.2445441802046733</v>
      </c>
      <c r="G47" s="31">
        <v>0.21319951734720002</v>
      </c>
      <c r="H47" s="31">
        <v>0.39344582191206351</v>
      </c>
      <c r="I47" s="32">
        <v>10.376944999999999</v>
      </c>
      <c r="J47" s="32">
        <v>19.631298188534647</v>
      </c>
      <c r="K47" s="33">
        <v>66.479520734207483</v>
      </c>
      <c r="L47" s="34">
        <v>13.377611905734875</v>
      </c>
    </row>
    <row r="48" spans="1:12">
      <c r="A48" s="28" t="s">
        <v>117</v>
      </c>
      <c r="B48" s="28" t="s">
        <v>116</v>
      </c>
      <c r="C48" s="29">
        <v>1310</v>
      </c>
      <c r="D48" s="28" t="s">
        <v>119</v>
      </c>
      <c r="E48" s="29" t="s">
        <v>108</v>
      </c>
      <c r="F48" s="30">
        <v>1.2445441802046733</v>
      </c>
      <c r="G48" s="31">
        <v>0.21319951734720002</v>
      </c>
      <c r="H48" s="31">
        <v>0.39344582191206351</v>
      </c>
      <c r="I48" s="32">
        <v>24.187214000000001</v>
      </c>
      <c r="J48" s="32">
        <v>45.757822787332863</v>
      </c>
      <c r="K48" s="33">
        <v>154.95450680481719</v>
      </c>
      <c r="L48" s="34">
        <v>31.181350770670679</v>
      </c>
    </row>
    <row r="49" spans="1:12">
      <c r="A49" s="28" t="s">
        <v>117</v>
      </c>
      <c r="B49" s="28" t="s">
        <v>116</v>
      </c>
      <c r="C49" s="29">
        <v>1310</v>
      </c>
      <c r="D49" s="28" t="s">
        <v>119</v>
      </c>
      <c r="E49" s="29" t="s">
        <v>109</v>
      </c>
      <c r="F49" s="30">
        <v>1.2445441802046733</v>
      </c>
      <c r="G49" s="31">
        <v>0.21319951734720002</v>
      </c>
      <c r="H49" s="31">
        <v>0.39344582191206351</v>
      </c>
      <c r="I49" s="32">
        <v>169.21006600000001</v>
      </c>
      <c r="J49" s="32">
        <v>320.11476037963274</v>
      </c>
      <c r="K49" s="33">
        <v>1084.0381336784205</v>
      </c>
      <c r="L49" s="34">
        <v>218.13998180502873</v>
      </c>
    </row>
    <row r="50" spans="1:12">
      <c r="A50" s="28" t="s">
        <v>117</v>
      </c>
      <c r="B50" s="28" t="s">
        <v>116</v>
      </c>
      <c r="C50" s="29">
        <v>1310</v>
      </c>
      <c r="D50" s="28" t="s">
        <v>119</v>
      </c>
      <c r="E50" s="29" t="s">
        <v>111</v>
      </c>
      <c r="F50" s="30">
        <v>1.2445441802046733</v>
      </c>
      <c r="G50" s="31">
        <v>0.21319951734720002</v>
      </c>
      <c r="H50" s="31">
        <v>0.39344582191206351</v>
      </c>
      <c r="I50" s="32">
        <v>46.050716000000001</v>
      </c>
      <c r="J50" s="32">
        <v>87.119603851762108</v>
      </c>
      <c r="K50" s="33">
        <v>295.02223719477178</v>
      </c>
      <c r="L50" s="34">
        <v>59.3670494186117</v>
      </c>
    </row>
    <row r="51" spans="1:12">
      <c r="A51" s="28" t="s">
        <v>117</v>
      </c>
      <c r="B51" s="28" t="s">
        <v>114</v>
      </c>
      <c r="C51" s="29">
        <v>1320</v>
      </c>
      <c r="D51" s="28" t="s">
        <v>143</v>
      </c>
      <c r="E51" s="29" t="s">
        <v>109</v>
      </c>
      <c r="F51" s="30">
        <v>1.3948514483453343</v>
      </c>
      <c r="G51" s="31">
        <v>0.33903287162245876</v>
      </c>
      <c r="H51" s="31">
        <v>0.39344582191206351</v>
      </c>
      <c r="I51" s="32">
        <v>101.88610300000001</v>
      </c>
      <c r="J51" s="32">
        <v>151.94988852140719</v>
      </c>
      <c r="K51" s="33">
        <v>576.70920757967156</v>
      </c>
      <c r="L51" s="34">
        <v>140.17505517794856</v>
      </c>
    </row>
    <row r="52" spans="1:12">
      <c r="A52" s="28" t="s">
        <v>117</v>
      </c>
      <c r="B52" s="28" t="s">
        <v>115</v>
      </c>
      <c r="C52" s="29">
        <v>1320</v>
      </c>
      <c r="D52" s="28" t="s">
        <v>143</v>
      </c>
      <c r="E52" s="29" t="s">
        <v>107</v>
      </c>
      <c r="F52" s="30">
        <v>1.3948514483453343</v>
      </c>
      <c r="G52" s="31">
        <v>0.33903287162245876</v>
      </c>
      <c r="H52" s="31">
        <v>0.39344582191206351</v>
      </c>
      <c r="I52" s="32">
        <v>8.6964E-2</v>
      </c>
      <c r="J52" s="32">
        <v>0.14484613506695357</v>
      </c>
      <c r="K52" s="33">
        <v>0.54974768713747568</v>
      </c>
      <c r="L52" s="34">
        <v>0.15246027919635499</v>
      </c>
    </row>
    <row r="53" spans="1:12">
      <c r="A53" s="28" t="s">
        <v>117</v>
      </c>
      <c r="B53" s="28" t="s">
        <v>115</v>
      </c>
      <c r="C53" s="29">
        <v>1320</v>
      </c>
      <c r="D53" s="28" t="s">
        <v>143</v>
      </c>
      <c r="E53" s="29" t="s">
        <v>108</v>
      </c>
      <c r="F53" s="30">
        <v>1.3948514483453343</v>
      </c>
      <c r="G53" s="31">
        <v>0.33903287162245876</v>
      </c>
      <c r="H53" s="31">
        <v>0.39344582191206351</v>
      </c>
      <c r="I53" s="32">
        <v>145.68545700000001</v>
      </c>
      <c r="J53" s="32">
        <v>242.65184883299824</v>
      </c>
      <c r="K53" s="33">
        <v>920.95859246718396</v>
      </c>
      <c r="L53" s="34">
        <v>255.40735763153225</v>
      </c>
    </row>
    <row r="54" spans="1:12">
      <c r="A54" s="28" t="s">
        <v>117</v>
      </c>
      <c r="B54" s="28" t="s">
        <v>115</v>
      </c>
      <c r="C54" s="29">
        <v>1320</v>
      </c>
      <c r="D54" s="28" t="s">
        <v>143</v>
      </c>
      <c r="E54" s="29" t="s">
        <v>109</v>
      </c>
      <c r="F54" s="30">
        <v>1.3948514483453343</v>
      </c>
      <c r="G54" s="31">
        <v>0.33903287162245876</v>
      </c>
      <c r="H54" s="31">
        <v>0.39344582191206351</v>
      </c>
      <c r="I54" s="32">
        <v>41.263925999999998</v>
      </c>
      <c r="J54" s="32">
        <v>68.728671620311587</v>
      </c>
      <c r="K54" s="33">
        <v>260.85216734179602</v>
      </c>
      <c r="L54" s="34">
        <v>72.341539932589711</v>
      </c>
    </row>
    <row r="55" spans="1:12">
      <c r="A55" s="28" t="s">
        <v>117</v>
      </c>
      <c r="B55" s="28" t="s">
        <v>116</v>
      </c>
      <c r="C55" s="29">
        <v>1320</v>
      </c>
      <c r="D55" s="28" t="s">
        <v>143</v>
      </c>
      <c r="E55" s="29" t="s">
        <v>107</v>
      </c>
      <c r="F55" s="30">
        <v>1.3948514483453343</v>
      </c>
      <c r="G55" s="31">
        <v>0.33903287162245876</v>
      </c>
      <c r="H55" s="31">
        <v>0.39344582191206351</v>
      </c>
      <c r="I55" s="32">
        <v>18.41263</v>
      </c>
      <c r="J55" s="32">
        <v>34.833357020313656</v>
      </c>
      <c r="K55" s="33">
        <v>132.20620245269029</v>
      </c>
      <c r="L55" s="34">
        <v>35.663631570035548</v>
      </c>
    </row>
    <row r="56" spans="1:12">
      <c r="A56" s="28" t="s">
        <v>117</v>
      </c>
      <c r="B56" s="28" t="s">
        <v>116</v>
      </c>
      <c r="C56" s="29">
        <v>1320</v>
      </c>
      <c r="D56" s="28" t="s">
        <v>143</v>
      </c>
      <c r="E56" s="29" t="s">
        <v>108</v>
      </c>
      <c r="F56" s="30">
        <v>1.3948514483453343</v>
      </c>
      <c r="G56" s="31">
        <v>0.33903287162245876</v>
      </c>
      <c r="H56" s="31">
        <v>0.39344582191206351</v>
      </c>
      <c r="I56" s="32">
        <v>106.35096900000001</v>
      </c>
      <c r="J56" s="32">
        <v>201.19674770162169</v>
      </c>
      <c r="K56" s="33">
        <v>763.62028339535357</v>
      </c>
      <c r="L56" s="34">
        <v>205.99239628082859</v>
      </c>
    </row>
    <row r="57" spans="1:12">
      <c r="A57" s="28" t="s">
        <v>117</v>
      </c>
      <c r="B57" s="28" t="s">
        <v>116</v>
      </c>
      <c r="C57" s="29">
        <v>1320</v>
      </c>
      <c r="D57" s="28" t="s">
        <v>143</v>
      </c>
      <c r="E57" s="29" t="s">
        <v>109</v>
      </c>
      <c r="F57" s="30">
        <v>1.3948514483453343</v>
      </c>
      <c r="G57" s="31">
        <v>0.33903287162245876</v>
      </c>
      <c r="H57" s="31">
        <v>0.39344582191206351</v>
      </c>
      <c r="I57" s="32">
        <v>60.158572999999997</v>
      </c>
      <c r="J57" s="32">
        <v>113.80911098205968</v>
      </c>
      <c r="K57" s="33">
        <v>431.95005174724889</v>
      </c>
      <c r="L57" s="34">
        <v>116.52182133954184</v>
      </c>
    </row>
    <row r="58" spans="1:12">
      <c r="A58" s="28" t="s">
        <v>117</v>
      </c>
      <c r="B58" s="28" t="s">
        <v>116</v>
      </c>
      <c r="C58" s="29">
        <v>1320</v>
      </c>
      <c r="D58" s="28" t="s">
        <v>143</v>
      </c>
      <c r="E58" s="29" t="s">
        <v>111</v>
      </c>
      <c r="F58" s="30">
        <v>1.3948514483453343</v>
      </c>
      <c r="G58" s="31">
        <v>0.33903287162245876</v>
      </c>
      <c r="H58" s="31">
        <v>0.39344582191206351</v>
      </c>
      <c r="I58" s="32">
        <v>119.24817</v>
      </c>
      <c r="J58" s="32">
        <v>225.59591321984183</v>
      </c>
      <c r="K58" s="33">
        <v>856.22465151001393</v>
      </c>
      <c r="L58" s="34">
        <v>230.97313095853045</v>
      </c>
    </row>
    <row r="59" spans="1:12">
      <c r="A59" s="28" t="s">
        <v>117</v>
      </c>
      <c r="B59" s="28" t="s">
        <v>106</v>
      </c>
      <c r="C59" s="29">
        <v>1330</v>
      </c>
      <c r="D59" s="28" t="s">
        <v>126</v>
      </c>
      <c r="E59" s="29" t="s">
        <v>107</v>
      </c>
      <c r="F59" s="30">
        <v>1.3948514483453343</v>
      </c>
      <c r="G59" s="31">
        <v>0.33903287162245876</v>
      </c>
      <c r="H59" s="31">
        <v>0.39344582191206351</v>
      </c>
      <c r="I59" s="32">
        <v>0.28192800000000001</v>
      </c>
      <c r="J59" s="32">
        <v>0.52148699730582138</v>
      </c>
      <c r="K59" s="33">
        <v>1.9792469471734591</v>
      </c>
      <c r="L59" s="34">
        <v>0.57469879085501974</v>
      </c>
    </row>
    <row r="60" spans="1:12">
      <c r="A60" s="28" t="s">
        <v>117</v>
      </c>
      <c r="B60" s="28" t="s">
        <v>106</v>
      </c>
      <c r="C60" s="29">
        <v>1330</v>
      </c>
      <c r="D60" s="28" t="s">
        <v>126</v>
      </c>
      <c r="E60" s="29" t="s">
        <v>108</v>
      </c>
      <c r="F60" s="30">
        <v>1.3948514483453343</v>
      </c>
      <c r="G60" s="31">
        <v>0.33903287162245876</v>
      </c>
      <c r="H60" s="31">
        <v>0.39344582191206351</v>
      </c>
      <c r="I60" s="32">
        <v>22.831700000000001</v>
      </c>
      <c r="J60" s="32">
        <v>42.232182246486062</v>
      </c>
      <c r="K60" s="33">
        <v>160.28763557993625</v>
      </c>
      <c r="L60" s="34">
        <v>46.541494222512682</v>
      </c>
    </row>
    <row r="61" spans="1:12">
      <c r="A61" s="28" t="s">
        <v>117</v>
      </c>
      <c r="B61" s="28" t="s">
        <v>106</v>
      </c>
      <c r="C61" s="29">
        <v>1330</v>
      </c>
      <c r="D61" s="28" t="s">
        <v>126</v>
      </c>
      <c r="E61" s="29" t="s">
        <v>109</v>
      </c>
      <c r="F61" s="30">
        <v>1.3948514483453343</v>
      </c>
      <c r="G61" s="31">
        <v>0.33903287162245876</v>
      </c>
      <c r="H61" s="31">
        <v>0.39344582191206351</v>
      </c>
      <c r="I61" s="32">
        <v>16.49166</v>
      </c>
      <c r="J61" s="32">
        <v>30.504902861682847</v>
      </c>
      <c r="K61" s="33">
        <v>115.77802739998383</v>
      </c>
      <c r="L61" s="34">
        <v>33.617579882778912</v>
      </c>
    </row>
    <row r="62" spans="1:12">
      <c r="A62" s="28" t="s">
        <v>117</v>
      </c>
      <c r="B62" s="28" t="s">
        <v>106</v>
      </c>
      <c r="C62" s="29">
        <v>1330</v>
      </c>
      <c r="D62" s="28" t="s">
        <v>126</v>
      </c>
      <c r="E62" s="29" t="s">
        <v>111</v>
      </c>
      <c r="F62" s="30">
        <v>1.3948514483453343</v>
      </c>
      <c r="G62" s="31">
        <v>0.33903287162245876</v>
      </c>
      <c r="H62" s="31">
        <v>0.39344582191206351</v>
      </c>
      <c r="I62" s="32">
        <v>277.772785</v>
      </c>
      <c r="J62" s="32">
        <v>513.80102573325632</v>
      </c>
      <c r="K62" s="33">
        <v>1950.0756814474598</v>
      </c>
      <c r="L62" s="34">
        <v>566.22855364465875</v>
      </c>
    </row>
    <row r="63" spans="1:12">
      <c r="A63" s="28" t="s">
        <v>117</v>
      </c>
      <c r="B63" s="28" t="s">
        <v>114</v>
      </c>
      <c r="C63" s="29">
        <v>1330</v>
      </c>
      <c r="D63" s="28" t="s">
        <v>126</v>
      </c>
      <c r="E63" s="29" t="s">
        <v>109</v>
      </c>
      <c r="F63" s="30">
        <v>1.3948514483453343</v>
      </c>
      <c r="G63" s="31">
        <v>0.33903287162245876</v>
      </c>
      <c r="H63" s="31">
        <v>0.39344582191206351</v>
      </c>
      <c r="I63" s="32">
        <v>39.939185999999999</v>
      </c>
      <c r="J63" s="32">
        <v>59.564108172198388</v>
      </c>
      <c r="K63" s="33">
        <v>226.06906762777169</v>
      </c>
      <c r="L63" s="34">
        <v>54.948392729402464</v>
      </c>
    </row>
    <row r="64" spans="1:12">
      <c r="A64" s="28" t="s">
        <v>117</v>
      </c>
      <c r="B64" s="28" t="s">
        <v>115</v>
      </c>
      <c r="C64" s="29">
        <v>1330</v>
      </c>
      <c r="D64" s="28" t="s">
        <v>126</v>
      </c>
      <c r="E64" s="29" t="s">
        <v>107</v>
      </c>
      <c r="F64" s="30">
        <v>1.3948514483453343</v>
      </c>
      <c r="G64" s="31">
        <v>0.33903287162245876</v>
      </c>
      <c r="H64" s="31">
        <v>0.39344582191206351</v>
      </c>
      <c r="I64" s="32">
        <v>1.053599</v>
      </c>
      <c r="J64" s="32">
        <v>1.7548611271377492</v>
      </c>
      <c r="K64" s="33">
        <v>6.6603837613306354</v>
      </c>
      <c r="L64" s="34">
        <v>1.8471091221769977</v>
      </c>
    </row>
    <row r="65" spans="1:12">
      <c r="A65" s="28" t="s">
        <v>117</v>
      </c>
      <c r="B65" s="28" t="s">
        <v>115</v>
      </c>
      <c r="C65" s="29">
        <v>1330</v>
      </c>
      <c r="D65" s="28" t="s">
        <v>126</v>
      </c>
      <c r="E65" s="29" t="s">
        <v>108</v>
      </c>
      <c r="F65" s="30">
        <v>1.3948514483453343</v>
      </c>
      <c r="G65" s="31">
        <v>0.33903287162245876</v>
      </c>
      <c r="H65" s="31">
        <v>0.39344582191206351</v>
      </c>
      <c r="I65" s="32">
        <v>169.540761</v>
      </c>
      <c r="J65" s="32">
        <v>282.38494051745658</v>
      </c>
      <c r="K65" s="33">
        <v>1071.761202742256</v>
      </c>
      <c r="L65" s="34">
        <v>297.22910350515724</v>
      </c>
    </row>
    <row r="66" spans="1:12">
      <c r="A66" s="28" t="s">
        <v>117</v>
      </c>
      <c r="B66" s="28" t="s">
        <v>115</v>
      </c>
      <c r="C66" s="29">
        <v>1330</v>
      </c>
      <c r="D66" s="28" t="s">
        <v>126</v>
      </c>
      <c r="E66" s="29" t="s">
        <v>109</v>
      </c>
      <c r="F66" s="30">
        <v>1.3948514483453343</v>
      </c>
      <c r="G66" s="31">
        <v>0.33903287162245876</v>
      </c>
      <c r="H66" s="31">
        <v>0.39344582191206351</v>
      </c>
      <c r="I66" s="32">
        <v>61.662222</v>
      </c>
      <c r="J66" s="32">
        <v>102.70381463985645</v>
      </c>
      <c r="K66" s="33">
        <v>389.8011122793061</v>
      </c>
      <c r="L66" s="34">
        <v>108.10265836423835</v>
      </c>
    </row>
    <row r="67" spans="1:12">
      <c r="A67" s="28" t="s">
        <v>117</v>
      </c>
      <c r="B67" s="28" t="s">
        <v>115</v>
      </c>
      <c r="C67" s="29">
        <v>1330</v>
      </c>
      <c r="D67" s="28" t="s">
        <v>126</v>
      </c>
      <c r="E67" s="29" t="s">
        <v>111</v>
      </c>
      <c r="F67" s="30">
        <v>1.3948514483453343</v>
      </c>
      <c r="G67" s="31">
        <v>0.33903287162245876</v>
      </c>
      <c r="H67" s="31">
        <v>0.39344582191206351</v>
      </c>
      <c r="I67" s="32">
        <v>10.971508999999999</v>
      </c>
      <c r="J67" s="32">
        <v>18.274006192243878</v>
      </c>
      <c r="K67" s="33">
        <v>69.356994815762832</v>
      </c>
      <c r="L67" s="34">
        <v>19.234618064317665</v>
      </c>
    </row>
    <row r="68" spans="1:12">
      <c r="A68" s="28" t="s">
        <v>117</v>
      </c>
      <c r="B68" s="28" t="s">
        <v>116</v>
      </c>
      <c r="C68" s="29">
        <v>1330</v>
      </c>
      <c r="D68" s="28" t="s">
        <v>126</v>
      </c>
      <c r="E68" s="29" t="s">
        <v>107</v>
      </c>
      <c r="F68" s="30">
        <v>1.3948514483453343</v>
      </c>
      <c r="G68" s="31">
        <v>0.33903287162245876</v>
      </c>
      <c r="H68" s="31">
        <v>0.39344582191206351</v>
      </c>
      <c r="I68" s="32">
        <v>41.356107999999999</v>
      </c>
      <c r="J68" s="32">
        <v>78.238256834284385</v>
      </c>
      <c r="K68" s="33">
        <v>296.94475948864033</v>
      </c>
      <c r="L68" s="34">
        <v>80.103113943124896</v>
      </c>
    </row>
    <row r="69" spans="1:12">
      <c r="A69" s="28" t="s">
        <v>117</v>
      </c>
      <c r="B69" s="28" t="s">
        <v>116</v>
      </c>
      <c r="C69" s="29">
        <v>1330</v>
      </c>
      <c r="D69" s="28" t="s">
        <v>126</v>
      </c>
      <c r="E69" s="29" t="s">
        <v>108</v>
      </c>
      <c r="F69" s="30">
        <v>1.3948514483453343</v>
      </c>
      <c r="G69" s="31">
        <v>0.33903287162245876</v>
      </c>
      <c r="H69" s="31">
        <v>0.39344582191206351</v>
      </c>
      <c r="I69" s="32">
        <v>15.514737999999999</v>
      </c>
      <c r="J69" s="32">
        <v>29.351070859004228</v>
      </c>
      <c r="K69" s="33">
        <v>111.39878404271671</v>
      </c>
      <c r="L69" s="34">
        <v>30.050671736608528</v>
      </c>
    </row>
    <row r="70" spans="1:12">
      <c r="A70" s="28" t="s">
        <v>117</v>
      </c>
      <c r="B70" s="28" t="s">
        <v>116</v>
      </c>
      <c r="C70" s="29">
        <v>1330</v>
      </c>
      <c r="D70" s="28" t="s">
        <v>126</v>
      </c>
      <c r="E70" s="29" t="s">
        <v>109</v>
      </c>
      <c r="F70" s="30">
        <v>1.3948514483453343</v>
      </c>
      <c r="G70" s="31">
        <v>0.33903287162245876</v>
      </c>
      <c r="H70" s="31">
        <v>0.39344582191206351</v>
      </c>
      <c r="I70" s="32">
        <v>158.56825900000001</v>
      </c>
      <c r="J70" s="32">
        <v>299.98239131707771</v>
      </c>
      <c r="K70" s="33">
        <v>1138.5504054512924</v>
      </c>
      <c r="L70" s="34">
        <v>307.13265664264009</v>
      </c>
    </row>
    <row r="71" spans="1:12">
      <c r="A71" s="28" t="s">
        <v>117</v>
      </c>
      <c r="B71" s="28" t="s">
        <v>116</v>
      </c>
      <c r="C71" s="29">
        <v>1330</v>
      </c>
      <c r="D71" s="28" t="s">
        <v>126</v>
      </c>
      <c r="E71" s="29" t="s">
        <v>111</v>
      </c>
      <c r="F71" s="30">
        <v>1.3948514483453343</v>
      </c>
      <c r="G71" s="31">
        <v>0.33903287162245876</v>
      </c>
      <c r="H71" s="31">
        <v>0.39344582191206351</v>
      </c>
      <c r="I71" s="32">
        <v>8.5341909999999999</v>
      </c>
      <c r="J71" s="32">
        <v>16.145141784880682</v>
      </c>
      <c r="K71" s="33">
        <v>61.277122448880313</v>
      </c>
      <c r="L71" s="34">
        <v>16.529971197613445</v>
      </c>
    </row>
    <row r="72" spans="1:12">
      <c r="A72" s="28" t="s">
        <v>117</v>
      </c>
      <c r="B72" s="28" t="s">
        <v>106</v>
      </c>
      <c r="C72" s="29">
        <v>1390</v>
      </c>
      <c r="D72" s="28" t="s">
        <v>151</v>
      </c>
      <c r="E72" s="29" t="s">
        <v>109</v>
      </c>
      <c r="F72" s="30">
        <v>1.3948514483453343</v>
      </c>
      <c r="G72" s="31">
        <v>0.33903287162245876</v>
      </c>
      <c r="H72" s="31">
        <v>0.39344582191206351</v>
      </c>
      <c r="I72" s="32">
        <v>3.59E-4</v>
      </c>
      <c r="J72" s="32">
        <v>6.6404838126326541E-4</v>
      </c>
      <c r="K72" s="33">
        <v>2.5203231109902947E-3</v>
      </c>
      <c r="L72" s="34">
        <v>7.3180693622822883E-4</v>
      </c>
    </row>
    <row r="73" spans="1:12">
      <c r="A73" s="28" t="s">
        <v>117</v>
      </c>
      <c r="B73" s="28" t="s">
        <v>106</v>
      </c>
      <c r="C73" s="29">
        <v>1390</v>
      </c>
      <c r="D73" s="28" t="s">
        <v>151</v>
      </c>
      <c r="E73" s="29" t="s">
        <v>111</v>
      </c>
      <c r="F73" s="30">
        <v>1.3948514483453343</v>
      </c>
      <c r="G73" s="31">
        <v>0.33903287162245876</v>
      </c>
      <c r="H73" s="31">
        <v>0.39344582191206351</v>
      </c>
      <c r="I73" s="32">
        <v>32.343434000000002</v>
      </c>
      <c r="J73" s="32">
        <v>59.826197749847523</v>
      </c>
      <c r="K73" s="33">
        <v>227.06379999718459</v>
      </c>
      <c r="L73" s="34">
        <v>65.930778113203147</v>
      </c>
    </row>
    <row r="74" spans="1:12">
      <c r="A74" s="28" t="s">
        <v>117</v>
      </c>
      <c r="B74" s="28" t="s">
        <v>115</v>
      </c>
      <c r="C74" s="29">
        <v>1390</v>
      </c>
      <c r="D74" s="28" t="s">
        <v>151</v>
      </c>
      <c r="E74" s="29" t="s">
        <v>109</v>
      </c>
      <c r="F74" s="30">
        <v>1.3948514483453343</v>
      </c>
      <c r="G74" s="31">
        <v>0.33903287162245876</v>
      </c>
      <c r="H74" s="31">
        <v>0.39344582191206351</v>
      </c>
      <c r="I74" s="32">
        <v>16.578519</v>
      </c>
      <c r="J74" s="32">
        <v>27.612970910768322</v>
      </c>
      <c r="K74" s="33">
        <v>104.80201550543556</v>
      </c>
      <c r="L74" s="34">
        <v>29.064505259671542</v>
      </c>
    </row>
    <row r="75" spans="1:12">
      <c r="A75" s="28" t="s">
        <v>117</v>
      </c>
      <c r="B75" s="28" t="s">
        <v>116</v>
      </c>
      <c r="C75" s="29">
        <v>1390</v>
      </c>
      <c r="D75" s="28" t="s">
        <v>151</v>
      </c>
      <c r="E75" s="29" t="s">
        <v>107</v>
      </c>
      <c r="F75" s="30">
        <v>1.3948514483453343</v>
      </c>
      <c r="G75" s="31">
        <v>0.33903287162245876</v>
      </c>
      <c r="H75" s="31">
        <v>0.39344582191206351</v>
      </c>
      <c r="I75" s="32">
        <v>0.60988799999999999</v>
      </c>
      <c r="J75" s="32">
        <v>1.153797499129948</v>
      </c>
      <c r="K75" s="33">
        <v>4.3791124028162391</v>
      </c>
      <c r="L75" s="34">
        <v>1.1812989741816264</v>
      </c>
    </row>
    <row r="76" spans="1:12">
      <c r="A76" s="28" t="s">
        <v>117</v>
      </c>
      <c r="B76" s="28" t="s">
        <v>116</v>
      </c>
      <c r="C76" s="29">
        <v>1390</v>
      </c>
      <c r="D76" s="28" t="s">
        <v>151</v>
      </c>
      <c r="E76" s="29" t="s">
        <v>109</v>
      </c>
      <c r="F76" s="30">
        <v>1.3948514483453343</v>
      </c>
      <c r="G76" s="31">
        <v>0.33903287162245876</v>
      </c>
      <c r="H76" s="31">
        <v>0.39344582191206351</v>
      </c>
      <c r="I76" s="32">
        <v>5.6098189999999999</v>
      </c>
      <c r="J76" s="32">
        <v>10.61276026544491</v>
      </c>
      <c r="K76" s="33">
        <v>40.279572578004803</v>
      </c>
      <c r="L76" s="34">
        <v>10.865721952300419</v>
      </c>
    </row>
    <row r="77" spans="1:12">
      <c r="A77" s="28" t="s">
        <v>117</v>
      </c>
      <c r="B77" s="28" t="s">
        <v>116</v>
      </c>
      <c r="C77" s="29">
        <v>1390</v>
      </c>
      <c r="D77" s="28" t="s">
        <v>151</v>
      </c>
      <c r="E77" s="29" t="s">
        <v>111</v>
      </c>
      <c r="F77" s="30">
        <v>1.3948514483453343</v>
      </c>
      <c r="G77" s="31">
        <v>0.33903287162245876</v>
      </c>
      <c r="H77" s="31">
        <v>0.39344582191206351</v>
      </c>
      <c r="I77" s="32">
        <v>53.043382999999999</v>
      </c>
      <c r="J77" s="32">
        <v>100.34846176804922</v>
      </c>
      <c r="K77" s="33">
        <v>380.86162768021683</v>
      </c>
      <c r="L77" s="34">
        <v>102.74032924901479</v>
      </c>
    </row>
    <row r="78" spans="1:12">
      <c r="A78" s="28" t="s">
        <v>117</v>
      </c>
      <c r="B78" s="28" t="s">
        <v>106</v>
      </c>
      <c r="C78" s="29">
        <v>1400</v>
      </c>
      <c r="D78" s="28" t="s">
        <v>120</v>
      </c>
      <c r="E78" s="29" t="s">
        <v>107</v>
      </c>
      <c r="F78" s="30">
        <v>0.70945030562392009</v>
      </c>
      <c r="G78" s="31">
        <v>0.1167055461931156</v>
      </c>
      <c r="H78" s="31">
        <v>0.43140989244743805</v>
      </c>
      <c r="I78" s="32">
        <v>4.3447E-2</v>
      </c>
      <c r="J78" s="32">
        <v>8.7773319036743014E-2</v>
      </c>
      <c r="K78" s="33">
        <v>0.16943886861219767</v>
      </c>
      <c r="L78" s="34">
        <v>4.2300802808934612E-2</v>
      </c>
    </row>
    <row r="79" spans="1:12">
      <c r="A79" s="28" t="s">
        <v>117</v>
      </c>
      <c r="B79" s="28" t="s">
        <v>106</v>
      </c>
      <c r="C79" s="29">
        <v>1400</v>
      </c>
      <c r="D79" s="28" t="s">
        <v>120</v>
      </c>
      <c r="E79" s="29" t="s">
        <v>108</v>
      </c>
      <c r="F79" s="30">
        <v>0.70945030562392009</v>
      </c>
      <c r="G79" s="31">
        <v>0.1167055461931156</v>
      </c>
      <c r="H79" s="31">
        <v>0.43140989244743805</v>
      </c>
      <c r="I79" s="32">
        <v>10.937284999999999</v>
      </c>
      <c r="J79" s="32">
        <v>22.095928503712194</v>
      </c>
      <c r="K79" s="33">
        <v>42.654295948837898</v>
      </c>
      <c r="L79" s="34">
        <v>10.648742975352</v>
      </c>
    </row>
    <row r="80" spans="1:12">
      <c r="A80" s="28" t="s">
        <v>117</v>
      </c>
      <c r="B80" s="28" t="s">
        <v>106</v>
      </c>
      <c r="C80" s="29">
        <v>1400</v>
      </c>
      <c r="D80" s="28" t="s">
        <v>120</v>
      </c>
      <c r="E80" s="29" t="s">
        <v>109</v>
      </c>
      <c r="F80" s="30">
        <v>0.70945030562392009</v>
      </c>
      <c r="G80" s="31">
        <v>0.1167055461931156</v>
      </c>
      <c r="H80" s="31">
        <v>0.43140989244743805</v>
      </c>
      <c r="I80" s="32">
        <v>24.887594</v>
      </c>
      <c r="J80" s="32">
        <v>50.27888526754279</v>
      </c>
      <c r="K80" s="33">
        <v>97.059078183527518</v>
      </c>
      <c r="L80" s="34">
        <v>24.231021846912888</v>
      </c>
    </row>
    <row r="81" spans="1:12">
      <c r="A81" s="28" t="s">
        <v>117</v>
      </c>
      <c r="B81" s="28" t="s">
        <v>106</v>
      </c>
      <c r="C81" s="29">
        <v>1400</v>
      </c>
      <c r="D81" s="28" t="s">
        <v>120</v>
      </c>
      <c r="E81" s="29" t="s">
        <v>111</v>
      </c>
      <c r="F81" s="30">
        <v>0.70945030562392009</v>
      </c>
      <c r="G81" s="31">
        <v>0.1167055461931156</v>
      </c>
      <c r="H81" s="31">
        <v>0.43140989244743805</v>
      </c>
      <c r="I81" s="32">
        <v>65.096326000000005</v>
      </c>
      <c r="J81" s="32">
        <v>131.51012935571686</v>
      </c>
      <c r="K81" s="33">
        <v>253.86903188369251</v>
      </c>
      <c r="L81" s="34">
        <v>63.378987035057044</v>
      </c>
    </row>
    <row r="82" spans="1:12">
      <c r="A82" s="28" t="s">
        <v>117</v>
      </c>
      <c r="B82" s="28" t="s">
        <v>114</v>
      </c>
      <c r="C82" s="29">
        <v>1400</v>
      </c>
      <c r="D82" s="28" t="s">
        <v>120</v>
      </c>
      <c r="E82" s="29" t="s">
        <v>108</v>
      </c>
      <c r="F82" s="30">
        <v>0.70945030562392009</v>
      </c>
      <c r="G82" s="31">
        <v>0.1167055461931156</v>
      </c>
      <c r="H82" s="31">
        <v>0.43140989244743805</v>
      </c>
      <c r="I82" s="32">
        <v>10.053345999999999</v>
      </c>
      <c r="J82" s="32">
        <v>16.192788049008154</v>
      </c>
      <c r="K82" s="33">
        <v>31.258789308770645</v>
      </c>
      <c r="L82" s="34">
        <v>5.1421136204985247</v>
      </c>
    </row>
    <row r="83" spans="1:12">
      <c r="A83" s="28" t="s">
        <v>117</v>
      </c>
      <c r="B83" s="28" t="s">
        <v>114</v>
      </c>
      <c r="C83" s="29">
        <v>1400</v>
      </c>
      <c r="D83" s="28" t="s">
        <v>120</v>
      </c>
      <c r="E83" s="29" t="s">
        <v>109</v>
      </c>
      <c r="F83" s="30">
        <v>0.70945030562392009</v>
      </c>
      <c r="G83" s="31">
        <v>0.1167055461931156</v>
      </c>
      <c r="H83" s="31">
        <v>0.43140989244743805</v>
      </c>
      <c r="I83" s="32">
        <v>136.210252</v>
      </c>
      <c r="J83" s="32">
        <v>219.39200548135804</v>
      </c>
      <c r="K83" s="33">
        <v>423.51746065066845</v>
      </c>
      <c r="L83" s="34">
        <v>69.669201881715438</v>
      </c>
    </row>
    <row r="84" spans="1:12">
      <c r="A84" s="28" t="s">
        <v>117</v>
      </c>
      <c r="B84" s="28" t="s">
        <v>114</v>
      </c>
      <c r="C84" s="29">
        <v>1400</v>
      </c>
      <c r="D84" s="28" t="s">
        <v>120</v>
      </c>
      <c r="E84" s="29" t="s">
        <v>111</v>
      </c>
      <c r="F84" s="30">
        <v>0.70945030562392009</v>
      </c>
      <c r="G84" s="31">
        <v>0.1167055461931156</v>
      </c>
      <c r="H84" s="31">
        <v>0.43140989244743805</v>
      </c>
      <c r="I84" s="32">
        <v>4.2813660000000002</v>
      </c>
      <c r="J84" s="32">
        <v>6.8959381481777164</v>
      </c>
      <c r="K84" s="33">
        <v>13.312017486291046</v>
      </c>
      <c r="L84" s="34">
        <v>2.1898450946519983</v>
      </c>
    </row>
    <row r="85" spans="1:12">
      <c r="A85" s="28" t="s">
        <v>117</v>
      </c>
      <c r="B85" s="28" t="s">
        <v>115</v>
      </c>
      <c r="C85" s="29">
        <v>1400</v>
      </c>
      <c r="D85" s="28" t="s">
        <v>120</v>
      </c>
      <c r="E85" s="29" t="s">
        <v>107</v>
      </c>
      <c r="F85" s="30">
        <v>0.70945030562392009</v>
      </c>
      <c r="G85" s="31">
        <v>0.1167055461931156</v>
      </c>
      <c r="H85" s="31">
        <v>0.43140989244743805</v>
      </c>
      <c r="I85" s="32">
        <v>9.0746319999999994</v>
      </c>
      <c r="J85" s="32">
        <v>16.573017464008334</v>
      </c>
      <c r="K85" s="33">
        <v>31.992789601772426</v>
      </c>
      <c r="L85" s="34">
        <v>7.2286414887387203</v>
      </c>
    </row>
    <row r="86" spans="1:12">
      <c r="A86" s="28" t="s">
        <v>117</v>
      </c>
      <c r="B86" s="28" t="s">
        <v>115</v>
      </c>
      <c r="C86" s="29">
        <v>1400</v>
      </c>
      <c r="D86" s="28" t="s">
        <v>120</v>
      </c>
      <c r="E86" s="29" t="s">
        <v>108</v>
      </c>
      <c r="F86" s="30">
        <v>0.70945030562392009</v>
      </c>
      <c r="G86" s="31">
        <v>0.1167055461931156</v>
      </c>
      <c r="H86" s="31">
        <v>0.43140989244743805</v>
      </c>
      <c r="I86" s="32">
        <v>106.34666</v>
      </c>
      <c r="J86" s="32">
        <v>194.22110487995073</v>
      </c>
      <c r="K86" s="33">
        <v>374.92719464891013</v>
      </c>
      <c r="L86" s="34">
        <v>84.71328409403165</v>
      </c>
    </row>
    <row r="87" spans="1:12">
      <c r="A87" s="28" t="s">
        <v>117</v>
      </c>
      <c r="B87" s="28" t="s">
        <v>115</v>
      </c>
      <c r="C87" s="29">
        <v>1400</v>
      </c>
      <c r="D87" s="28" t="s">
        <v>120</v>
      </c>
      <c r="E87" s="29" t="s">
        <v>109</v>
      </c>
      <c r="F87" s="30">
        <v>0.70945030562392009</v>
      </c>
      <c r="G87" s="31">
        <v>0.1167055461931156</v>
      </c>
      <c r="H87" s="31">
        <v>0.43140989244743805</v>
      </c>
      <c r="I87" s="32">
        <v>50.480058</v>
      </c>
      <c r="J87" s="32">
        <v>92.191824728336499</v>
      </c>
      <c r="K87" s="33">
        <v>177.9684151025925</v>
      </c>
      <c r="L87" s="34">
        <v>40.211244005568155</v>
      </c>
    </row>
    <row r="88" spans="1:12">
      <c r="A88" s="28" t="s">
        <v>117</v>
      </c>
      <c r="B88" s="28" t="s">
        <v>115</v>
      </c>
      <c r="C88" s="29">
        <v>1400</v>
      </c>
      <c r="D88" s="28" t="s">
        <v>120</v>
      </c>
      <c r="E88" s="29" t="s">
        <v>111</v>
      </c>
      <c r="F88" s="30">
        <v>0.70945030562392009</v>
      </c>
      <c r="G88" s="31">
        <v>0.1167055461931156</v>
      </c>
      <c r="H88" s="31">
        <v>0.43140989244743805</v>
      </c>
      <c r="I88" s="32">
        <v>0.85180299999999998</v>
      </c>
      <c r="J88" s="32">
        <v>1.5556494186094481</v>
      </c>
      <c r="K88" s="33">
        <v>3.0030478548505948</v>
      </c>
      <c r="L88" s="34">
        <v>0.6785265238339262</v>
      </c>
    </row>
    <row r="89" spans="1:12">
      <c r="A89" s="28" t="s">
        <v>117</v>
      </c>
      <c r="B89" s="28" t="s">
        <v>116</v>
      </c>
      <c r="C89" s="29">
        <v>1400</v>
      </c>
      <c r="D89" s="28" t="s">
        <v>120</v>
      </c>
      <c r="E89" s="29" t="s">
        <v>107</v>
      </c>
      <c r="F89" s="30">
        <v>0.70945030562392009</v>
      </c>
      <c r="G89" s="31">
        <v>0.1167055461931156</v>
      </c>
      <c r="H89" s="31">
        <v>0.43140989244743805</v>
      </c>
      <c r="I89" s="32">
        <v>17.381354999999999</v>
      </c>
      <c r="J89" s="32">
        <v>36.055232161568391</v>
      </c>
      <c r="K89" s="33">
        <v>69.601535091192119</v>
      </c>
      <c r="L89" s="34">
        <v>14.78142554845488</v>
      </c>
    </row>
    <row r="90" spans="1:12">
      <c r="A90" s="28" t="s">
        <v>117</v>
      </c>
      <c r="B90" s="28" t="s">
        <v>116</v>
      </c>
      <c r="C90" s="29">
        <v>1400</v>
      </c>
      <c r="D90" s="28" t="s">
        <v>120</v>
      </c>
      <c r="E90" s="29" t="s">
        <v>108</v>
      </c>
      <c r="F90" s="30">
        <v>0.70945030562392009</v>
      </c>
      <c r="G90" s="31">
        <v>0.1167055461931156</v>
      </c>
      <c r="H90" s="31">
        <v>0.43140989244743805</v>
      </c>
      <c r="I90" s="32">
        <v>45.215801999999996</v>
      </c>
      <c r="J90" s="32">
        <v>93.793967068822212</v>
      </c>
      <c r="K90" s="33">
        <v>181.06121355782648</v>
      </c>
      <c r="L90" s="34">
        <v>38.452353736327069</v>
      </c>
    </row>
    <row r="91" spans="1:12">
      <c r="A91" s="28" t="s">
        <v>117</v>
      </c>
      <c r="B91" s="28" t="s">
        <v>116</v>
      </c>
      <c r="C91" s="29">
        <v>1400</v>
      </c>
      <c r="D91" s="28" t="s">
        <v>120</v>
      </c>
      <c r="E91" s="29" t="s">
        <v>109</v>
      </c>
      <c r="F91" s="30">
        <v>0.70945030562392009</v>
      </c>
      <c r="G91" s="31">
        <v>0.1167055461931156</v>
      </c>
      <c r="H91" s="31">
        <v>0.43140989244743805</v>
      </c>
      <c r="I91" s="32">
        <v>74.588273999999998</v>
      </c>
      <c r="J91" s="32">
        <v>154.72312346193237</v>
      </c>
      <c r="K91" s="33">
        <v>298.67972722508995</v>
      </c>
      <c r="L91" s="34">
        <v>63.431246811238424</v>
      </c>
    </row>
    <row r="92" spans="1:12">
      <c r="A92" s="28" t="s">
        <v>117</v>
      </c>
      <c r="B92" s="28" t="s">
        <v>116</v>
      </c>
      <c r="C92" s="29">
        <v>1400</v>
      </c>
      <c r="D92" s="28" t="s">
        <v>120</v>
      </c>
      <c r="E92" s="29" t="s">
        <v>111</v>
      </c>
      <c r="F92" s="30">
        <v>0.70945030562392009</v>
      </c>
      <c r="G92" s="31">
        <v>0.1167055461931156</v>
      </c>
      <c r="H92" s="31">
        <v>0.43140989244743805</v>
      </c>
      <c r="I92" s="32">
        <v>64.378494000000003</v>
      </c>
      <c r="J92" s="32">
        <v>133.54433802095048</v>
      </c>
      <c r="K92" s="33">
        <v>257.79589734281944</v>
      </c>
      <c r="L92" s="34">
        <v>54.748661193712991</v>
      </c>
    </row>
    <row r="93" spans="1:12">
      <c r="A93" s="28" t="s">
        <v>117</v>
      </c>
      <c r="B93" s="28" t="s">
        <v>106</v>
      </c>
      <c r="C93" s="29">
        <v>1411</v>
      </c>
      <c r="D93" s="28" t="s">
        <v>145</v>
      </c>
      <c r="E93" s="29" t="s">
        <v>111</v>
      </c>
      <c r="F93" s="30">
        <v>1.4429497741503459</v>
      </c>
      <c r="G93" s="31">
        <v>0.22493527059566973</v>
      </c>
      <c r="H93" s="31">
        <v>0.43140989244743805</v>
      </c>
      <c r="I93" s="32">
        <v>39.334156999999998</v>
      </c>
      <c r="J93" s="32">
        <v>79.464393661296256</v>
      </c>
      <c r="K93" s="33">
        <v>311.99837370033413</v>
      </c>
      <c r="L93" s="34">
        <v>61.698176839281167</v>
      </c>
    </row>
    <row r="94" spans="1:12">
      <c r="A94" s="28" t="s">
        <v>117</v>
      </c>
      <c r="B94" s="28" t="s">
        <v>115</v>
      </c>
      <c r="C94" s="29">
        <v>1411</v>
      </c>
      <c r="D94" s="28" t="s">
        <v>145</v>
      </c>
      <c r="E94" s="29" t="s">
        <v>107</v>
      </c>
      <c r="F94" s="30">
        <v>1.4429497741503459</v>
      </c>
      <c r="G94" s="31">
        <v>0.22493527059566973</v>
      </c>
      <c r="H94" s="31">
        <v>0.43140989244743805</v>
      </c>
      <c r="I94" s="32">
        <v>9.1342800000000004</v>
      </c>
      <c r="J94" s="32">
        <v>16.681952718428921</v>
      </c>
      <c r="K94" s="33">
        <v>65.497789368154471</v>
      </c>
      <c r="L94" s="34">
        <v>12.188875340937829</v>
      </c>
    </row>
    <row r="95" spans="1:12">
      <c r="A95" s="28" t="s">
        <v>117</v>
      </c>
      <c r="B95" s="28" t="s">
        <v>115</v>
      </c>
      <c r="C95" s="29">
        <v>1411</v>
      </c>
      <c r="D95" s="28" t="s">
        <v>145</v>
      </c>
      <c r="E95" s="29" t="s">
        <v>108</v>
      </c>
      <c r="F95" s="30">
        <v>1.4429497741503459</v>
      </c>
      <c r="G95" s="31">
        <v>0.22493527059566973</v>
      </c>
      <c r="H95" s="31">
        <v>0.43140989244743805</v>
      </c>
      <c r="I95" s="32">
        <v>30.467362999999999</v>
      </c>
      <c r="J95" s="32">
        <v>55.642602265445191</v>
      </c>
      <c r="K95" s="33">
        <v>218.4676760923798</v>
      </c>
      <c r="L95" s="34">
        <v>40.655956416280382</v>
      </c>
    </row>
    <row r="96" spans="1:12">
      <c r="A96" s="28" t="s">
        <v>117</v>
      </c>
      <c r="B96" s="28" t="s">
        <v>115</v>
      </c>
      <c r="C96" s="29">
        <v>1411</v>
      </c>
      <c r="D96" s="28" t="s">
        <v>145</v>
      </c>
      <c r="E96" s="29" t="s">
        <v>109</v>
      </c>
      <c r="F96" s="30">
        <v>1.4429497741503459</v>
      </c>
      <c r="G96" s="31">
        <v>0.22493527059566973</v>
      </c>
      <c r="H96" s="31">
        <v>0.43140989244743805</v>
      </c>
      <c r="I96" s="32">
        <v>182.32212200000001</v>
      </c>
      <c r="J96" s="32">
        <v>332.97523381455676</v>
      </c>
      <c r="K96" s="33">
        <v>1307.3494510690459</v>
      </c>
      <c r="L96" s="34">
        <v>243.29247811028986</v>
      </c>
    </row>
    <row r="97" spans="1:12">
      <c r="A97" s="28" t="s">
        <v>117</v>
      </c>
      <c r="B97" s="28" t="s">
        <v>116</v>
      </c>
      <c r="C97" s="29">
        <v>1411</v>
      </c>
      <c r="D97" s="28" t="s">
        <v>145</v>
      </c>
      <c r="E97" s="29" t="s">
        <v>107</v>
      </c>
      <c r="F97" s="30">
        <v>1.4429497741503459</v>
      </c>
      <c r="G97" s="31">
        <v>0.22493527059566973</v>
      </c>
      <c r="H97" s="31">
        <v>0.43140989244743805</v>
      </c>
      <c r="I97" s="32">
        <v>8.5524100000000001</v>
      </c>
      <c r="J97" s="32">
        <v>17.740799154664241</v>
      </c>
      <c r="K97" s="33">
        <v>69.655102485170275</v>
      </c>
      <c r="L97" s="34">
        <v>12.497670123135148</v>
      </c>
    </row>
    <row r="98" spans="1:12">
      <c r="A98" s="28" t="s">
        <v>117</v>
      </c>
      <c r="B98" s="28" t="s">
        <v>116</v>
      </c>
      <c r="C98" s="29">
        <v>1411</v>
      </c>
      <c r="D98" s="28" t="s">
        <v>145</v>
      </c>
      <c r="E98" s="29" t="s">
        <v>108</v>
      </c>
      <c r="F98" s="30">
        <v>1.4429497741503459</v>
      </c>
      <c r="G98" s="31">
        <v>0.22493527059566973</v>
      </c>
      <c r="H98" s="31">
        <v>0.43140989244743805</v>
      </c>
      <c r="I98" s="32">
        <v>3.6131820000000001</v>
      </c>
      <c r="J98" s="32">
        <v>7.4950494856126006</v>
      </c>
      <c r="K98" s="33">
        <v>29.42756047799071</v>
      </c>
      <c r="L98" s="34">
        <v>5.2799569631074403</v>
      </c>
    </row>
    <row r="99" spans="1:12">
      <c r="A99" s="28" t="s">
        <v>117</v>
      </c>
      <c r="B99" s="28" t="s">
        <v>116</v>
      </c>
      <c r="C99" s="29">
        <v>1411</v>
      </c>
      <c r="D99" s="28" t="s">
        <v>145</v>
      </c>
      <c r="E99" s="29" t="s">
        <v>109</v>
      </c>
      <c r="F99" s="30">
        <v>1.4429497741503459</v>
      </c>
      <c r="G99" s="31">
        <v>0.22493527059566973</v>
      </c>
      <c r="H99" s="31">
        <v>0.43140989244743805</v>
      </c>
      <c r="I99" s="32">
        <v>22.739863</v>
      </c>
      <c r="J99" s="32">
        <v>47.170720567369983</v>
      </c>
      <c r="K99" s="33">
        <v>185.2048121832012</v>
      </c>
      <c r="L99" s="34">
        <v>33.229850582383961</v>
      </c>
    </row>
    <row r="100" spans="1:12">
      <c r="A100" s="28" t="s">
        <v>117</v>
      </c>
      <c r="B100" s="28" t="s">
        <v>116</v>
      </c>
      <c r="C100" s="29">
        <v>1423</v>
      </c>
      <c r="D100" s="28" t="s">
        <v>154</v>
      </c>
      <c r="E100" s="29" t="s">
        <v>109</v>
      </c>
      <c r="F100" s="30">
        <v>1.4429497741503459</v>
      </c>
      <c r="G100" s="31">
        <v>0.22493527059566973</v>
      </c>
      <c r="H100" s="31">
        <v>0.43140989244743805</v>
      </c>
      <c r="I100" s="32">
        <v>10.858936999999999</v>
      </c>
      <c r="J100" s="32">
        <v>22.525372421358686</v>
      </c>
      <c r="K100" s="33">
        <v>88.440611431749346</v>
      </c>
      <c r="L100" s="34">
        <v>15.868207033328243</v>
      </c>
    </row>
    <row r="101" spans="1:12">
      <c r="A101" s="28" t="s">
        <v>117</v>
      </c>
      <c r="B101" s="28" t="s">
        <v>106</v>
      </c>
      <c r="C101" s="29">
        <v>1480</v>
      </c>
      <c r="D101" s="28" t="s">
        <v>139</v>
      </c>
      <c r="E101" s="29" t="s">
        <v>108</v>
      </c>
      <c r="F101" s="30">
        <v>1.2445441802046733</v>
      </c>
      <c r="G101" s="31">
        <v>0.21319951734720002</v>
      </c>
      <c r="H101" s="31">
        <v>0.28818180815488864</v>
      </c>
      <c r="I101" s="32">
        <v>5.1252519999999997</v>
      </c>
      <c r="J101" s="32">
        <v>7.0569906283357318</v>
      </c>
      <c r="K101" s="33">
        <v>23.89782633282756</v>
      </c>
      <c r="L101" s="34">
        <v>5.7958657387094643</v>
      </c>
    </row>
    <row r="102" spans="1:12">
      <c r="A102" s="28" t="s">
        <v>117</v>
      </c>
      <c r="B102" s="28" t="s">
        <v>106</v>
      </c>
      <c r="C102" s="29">
        <v>1480</v>
      </c>
      <c r="D102" s="28" t="s">
        <v>139</v>
      </c>
      <c r="E102" s="29" t="s">
        <v>109</v>
      </c>
      <c r="F102" s="30">
        <v>1.2445441802046733</v>
      </c>
      <c r="G102" s="31">
        <v>0.21319951734720002</v>
      </c>
      <c r="H102" s="31">
        <v>0.28818180815488864</v>
      </c>
      <c r="I102" s="32">
        <v>24.877973999999998</v>
      </c>
      <c r="J102" s="32">
        <v>34.254633600451257</v>
      </c>
      <c r="K102" s="33">
        <v>116.00005271245186</v>
      </c>
      <c r="L102" s="34">
        <v>28.133133191325001</v>
      </c>
    </row>
    <row r="103" spans="1:12">
      <c r="A103" s="28" t="s">
        <v>117</v>
      </c>
      <c r="B103" s="28" t="s">
        <v>106</v>
      </c>
      <c r="C103" s="29">
        <v>1480</v>
      </c>
      <c r="D103" s="28" t="s">
        <v>139</v>
      </c>
      <c r="E103" s="29" t="s">
        <v>111</v>
      </c>
      <c r="F103" s="30">
        <v>1.2445441802046733</v>
      </c>
      <c r="G103" s="31">
        <v>0.21319951734720002</v>
      </c>
      <c r="H103" s="31">
        <v>0.28818180815488864</v>
      </c>
      <c r="I103" s="32">
        <v>4.6679649999999997</v>
      </c>
      <c r="J103" s="32">
        <v>6.4273493788011224</v>
      </c>
      <c r="K103" s="33">
        <v>21.765606237062574</v>
      </c>
      <c r="L103" s="34">
        <v>5.2787450086346839</v>
      </c>
    </row>
    <row r="104" spans="1:12">
      <c r="A104" s="28" t="s">
        <v>117</v>
      </c>
      <c r="B104" s="28" t="s">
        <v>115</v>
      </c>
      <c r="C104" s="29">
        <v>1490</v>
      </c>
      <c r="D104" s="28" t="s">
        <v>153</v>
      </c>
      <c r="E104" s="29" t="s">
        <v>108</v>
      </c>
      <c r="F104" s="30">
        <v>1.4429497741503459</v>
      </c>
      <c r="G104" s="31">
        <v>0.22493527059566973</v>
      </c>
      <c r="H104" s="31">
        <v>0.43140989244743805</v>
      </c>
      <c r="I104" s="32">
        <v>23.942823000000001</v>
      </c>
      <c r="J104" s="32">
        <v>43.726822610179731</v>
      </c>
      <c r="K104" s="33">
        <v>171.68315157111502</v>
      </c>
      <c r="L104" s="34">
        <v>31.949544447634526</v>
      </c>
    </row>
    <row r="105" spans="1:12">
      <c r="A105" s="28" t="s">
        <v>117</v>
      </c>
      <c r="B105" s="28" t="s">
        <v>115</v>
      </c>
      <c r="C105" s="29">
        <v>1490</v>
      </c>
      <c r="D105" s="28" t="s">
        <v>153</v>
      </c>
      <c r="E105" s="29" t="s">
        <v>109</v>
      </c>
      <c r="F105" s="30">
        <v>1.4429497741503459</v>
      </c>
      <c r="G105" s="31">
        <v>0.22493527059566973</v>
      </c>
      <c r="H105" s="31">
        <v>0.43140989244743805</v>
      </c>
      <c r="I105" s="32">
        <v>18.425211000000001</v>
      </c>
      <c r="J105" s="32">
        <v>33.649997452352729</v>
      </c>
      <c r="K105" s="33">
        <v>132.11885218559129</v>
      </c>
      <c r="L105" s="34">
        <v>24.586787355924759</v>
      </c>
    </row>
    <row r="106" spans="1:12">
      <c r="A106" s="28" t="s">
        <v>117</v>
      </c>
      <c r="B106" s="28" t="s">
        <v>116</v>
      </c>
      <c r="C106" s="29">
        <v>1490</v>
      </c>
      <c r="D106" s="28" t="s">
        <v>153</v>
      </c>
      <c r="E106" s="29" t="s">
        <v>107</v>
      </c>
      <c r="F106" s="30">
        <v>1.4429497741503459</v>
      </c>
      <c r="G106" s="31">
        <v>0.22493527059566973</v>
      </c>
      <c r="H106" s="31">
        <v>0.43140989244743805</v>
      </c>
      <c r="I106" s="32">
        <v>3.3027000000000001E-2</v>
      </c>
      <c r="J106" s="32">
        <v>6.8509972473384223E-2</v>
      </c>
      <c r="K106" s="33">
        <v>0.26898839856575152</v>
      </c>
      <c r="L106" s="34">
        <v>4.8262484043302939E-2</v>
      </c>
    </row>
    <row r="107" spans="1:12">
      <c r="A107" s="28" t="s">
        <v>117</v>
      </c>
      <c r="B107" s="28" t="s">
        <v>116</v>
      </c>
      <c r="C107" s="29">
        <v>1490</v>
      </c>
      <c r="D107" s="28" t="s">
        <v>153</v>
      </c>
      <c r="E107" s="29" t="s">
        <v>108</v>
      </c>
      <c r="F107" s="30">
        <v>1.4429497741503459</v>
      </c>
      <c r="G107" s="31">
        <v>0.22493527059566973</v>
      </c>
      <c r="H107" s="31">
        <v>0.43140989244743805</v>
      </c>
      <c r="I107" s="32">
        <v>2.3532000000000001E-2</v>
      </c>
      <c r="J107" s="32">
        <v>4.8813899907459886E-2</v>
      </c>
      <c r="K107" s="33">
        <v>0.19165637190932466</v>
      </c>
      <c r="L107" s="34">
        <v>3.43874034731282E-2</v>
      </c>
    </row>
    <row r="108" spans="1:12">
      <c r="A108" s="28" t="s">
        <v>117</v>
      </c>
      <c r="B108" s="28" t="s">
        <v>116</v>
      </c>
      <c r="C108" s="29">
        <v>1490</v>
      </c>
      <c r="D108" s="28" t="s">
        <v>153</v>
      </c>
      <c r="E108" s="29" t="s">
        <v>109</v>
      </c>
      <c r="F108" s="30">
        <v>1.4429497741503459</v>
      </c>
      <c r="G108" s="31">
        <v>0.22493527059566973</v>
      </c>
      <c r="H108" s="31">
        <v>0.43140989244743805</v>
      </c>
      <c r="I108" s="32">
        <v>0.81465600000000005</v>
      </c>
      <c r="J108" s="32">
        <v>1.6898919107178159</v>
      </c>
      <c r="K108" s="33">
        <v>6.6349657196227607</v>
      </c>
      <c r="L108" s="34">
        <v>1.1904599933624311</v>
      </c>
    </row>
    <row r="109" spans="1:12">
      <c r="A109" s="28" t="s">
        <v>117</v>
      </c>
      <c r="B109" s="28" t="s">
        <v>114</v>
      </c>
      <c r="C109" s="29">
        <v>1500</v>
      </c>
      <c r="D109" s="28" t="s">
        <v>131</v>
      </c>
      <c r="E109" s="29" t="s">
        <v>107</v>
      </c>
      <c r="F109" s="30">
        <v>1.4429497741503459</v>
      </c>
      <c r="G109" s="31">
        <v>0.22493527059566973</v>
      </c>
      <c r="H109" s="31">
        <v>0.43140989244743805</v>
      </c>
      <c r="I109" s="32">
        <v>17.721612</v>
      </c>
      <c r="J109" s="32">
        <v>28.543960090775698</v>
      </c>
      <c r="K109" s="33">
        <v>112.07118958521464</v>
      </c>
      <c r="L109" s="34">
        <v>17.470298555729403</v>
      </c>
    </row>
    <row r="110" spans="1:12">
      <c r="A110" s="28" t="s">
        <v>117</v>
      </c>
      <c r="B110" s="28" t="s">
        <v>114</v>
      </c>
      <c r="C110" s="29">
        <v>1500</v>
      </c>
      <c r="D110" s="28" t="s">
        <v>131</v>
      </c>
      <c r="E110" s="29" t="s">
        <v>109</v>
      </c>
      <c r="F110" s="30">
        <v>1.4429497741503459</v>
      </c>
      <c r="G110" s="31">
        <v>0.22493527059566973</v>
      </c>
      <c r="H110" s="31">
        <v>0.43140989244743805</v>
      </c>
      <c r="I110" s="32">
        <v>0.115801</v>
      </c>
      <c r="J110" s="32">
        <v>0.18651910009495282</v>
      </c>
      <c r="K110" s="33">
        <v>0.73232366362368384</v>
      </c>
      <c r="L110" s="34">
        <v>0.11415880468729485</v>
      </c>
    </row>
    <row r="111" spans="1:12">
      <c r="A111" s="28" t="s">
        <v>117</v>
      </c>
      <c r="B111" s="28" t="s">
        <v>106</v>
      </c>
      <c r="C111" s="29">
        <v>1550</v>
      </c>
      <c r="D111" s="28" t="s">
        <v>144</v>
      </c>
      <c r="E111" s="29" t="s">
        <v>108</v>
      </c>
      <c r="F111" s="30">
        <v>0.72147488707517293</v>
      </c>
      <c r="G111" s="31">
        <v>0.16951643581122938</v>
      </c>
      <c r="H111" s="31">
        <v>0.34081381503347608</v>
      </c>
      <c r="I111" s="32">
        <v>0.57125899999999996</v>
      </c>
      <c r="J111" s="32">
        <v>0.92161871906600379</v>
      </c>
      <c r="K111" s="33">
        <v>1.8092602754007336</v>
      </c>
      <c r="L111" s="34">
        <v>0.61480417801134146</v>
      </c>
    </row>
    <row r="112" spans="1:12">
      <c r="A112" s="28" t="s">
        <v>117</v>
      </c>
      <c r="B112" s="28" t="s">
        <v>106</v>
      </c>
      <c r="C112" s="29">
        <v>1550</v>
      </c>
      <c r="D112" s="28" t="s">
        <v>144</v>
      </c>
      <c r="E112" s="29" t="s">
        <v>111</v>
      </c>
      <c r="F112" s="30">
        <v>0.72147488707517293</v>
      </c>
      <c r="G112" s="31">
        <v>0.16951643581122938</v>
      </c>
      <c r="H112" s="31">
        <v>0.34081381503347608</v>
      </c>
      <c r="I112" s="32">
        <v>122.396174</v>
      </c>
      <c r="J112" s="32">
        <v>197.46315611738237</v>
      </c>
      <c r="K112" s="33">
        <v>387.64647117898556</v>
      </c>
      <c r="L112" s="34">
        <v>131.72602820752607</v>
      </c>
    </row>
    <row r="113" spans="1:12">
      <c r="A113" s="28" t="s">
        <v>117</v>
      </c>
      <c r="B113" s="28" t="s">
        <v>115</v>
      </c>
      <c r="C113" s="29">
        <v>1550</v>
      </c>
      <c r="D113" s="28" t="s">
        <v>144</v>
      </c>
      <c r="E113" s="29" t="s">
        <v>108</v>
      </c>
      <c r="F113" s="30">
        <v>0.72147488707517293</v>
      </c>
      <c r="G113" s="31">
        <v>0.16951643581122938</v>
      </c>
      <c r="H113" s="31">
        <v>0.34081381503347608</v>
      </c>
      <c r="I113" s="32">
        <v>28.364614</v>
      </c>
      <c r="J113" s="32">
        <v>40.923854776002571</v>
      </c>
      <c r="K113" s="33">
        <v>80.33897666219967</v>
      </c>
      <c r="L113" s="34">
        <v>25.020759224264122</v>
      </c>
    </row>
    <row r="114" spans="1:12">
      <c r="A114" s="28" t="s">
        <v>117</v>
      </c>
      <c r="B114" s="28" t="s">
        <v>115</v>
      </c>
      <c r="C114" s="29">
        <v>1550</v>
      </c>
      <c r="D114" s="28" t="s">
        <v>144</v>
      </c>
      <c r="E114" s="29" t="s">
        <v>109</v>
      </c>
      <c r="F114" s="30">
        <v>0.72147488707517293</v>
      </c>
      <c r="G114" s="31">
        <v>0.16951643581122938</v>
      </c>
      <c r="H114" s="31">
        <v>0.34081381503347608</v>
      </c>
      <c r="I114" s="32">
        <v>15.153442999999999</v>
      </c>
      <c r="J114" s="32">
        <v>21.863061513491164</v>
      </c>
      <c r="K114" s="33">
        <v>42.920101205289548</v>
      </c>
      <c r="L114" s="34">
        <v>13.36703008620567</v>
      </c>
    </row>
    <row r="115" spans="1:12">
      <c r="A115" s="28" t="s">
        <v>117</v>
      </c>
      <c r="B115" s="28" t="s">
        <v>116</v>
      </c>
      <c r="C115" s="29">
        <v>1550</v>
      </c>
      <c r="D115" s="28" t="s">
        <v>144</v>
      </c>
      <c r="E115" s="29" t="s">
        <v>107</v>
      </c>
      <c r="F115" s="30">
        <v>0.72147488707517293</v>
      </c>
      <c r="G115" s="31">
        <v>0.16951643581122938</v>
      </c>
      <c r="H115" s="31">
        <v>0.34081381503347608</v>
      </c>
      <c r="I115" s="32">
        <v>2.6592410000000002</v>
      </c>
      <c r="J115" s="32">
        <v>4.357821688042355</v>
      </c>
      <c r="K115" s="33">
        <v>8.554984294855819</v>
      </c>
      <c r="L115" s="34">
        <v>2.5198205710808086</v>
      </c>
    </row>
    <row r="116" spans="1:12">
      <c r="A116" s="28" t="s">
        <v>117</v>
      </c>
      <c r="B116" s="28" t="s">
        <v>116</v>
      </c>
      <c r="C116" s="29">
        <v>1550</v>
      </c>
      <c r="D116" s="28" t="s">
        <v>144</v>
      </c>
      <c r="E116" s="29" t="s">
        <v>108</v>
      </c>
      <c r="F116" s="30">
        <v>0.72147488707517293</v>
      </c>
      <c r="G116" s="31">
        <v>0.16951643581122938</v>
      </c>
      <c r="H116" s="31">
        <v>0.34081381503347608</v>
      </c>
      <c r="I116" s="32">
        <v>5.6983759999999997</v>
      </c>
      <c r="J116" s="32">
        <v>9.3381933113320823</v>
      </c>
      <c r="K116" s="33">
        <v>18.332117016164883</v>
      </c>
      <c r="L116" s="34">
        <v>5.3996178107035702</v>
      </c>
    </row>
    <row r="117" spans="1:12">
      <c r="A117" s="28" t="s">
        <v>117</v>
      </c>
      <c r="B117" s="28" t="s">
        <v>116</v>
      </c>
      <c r="C117" s="29">
        <v>1550</v>
      </c>
      <c r="D117" s="28" t="s">
        <v>144</v>
      </c>
      <c r="E117" s="29" t="s">
        <v>109</v>
      </c>
      <c r="F117" s="30">
        <v>0.72147488707517293</v>
      </c>
      <c r="G117" s="31">
        <v>0.16951643581122938</v>
      </c>
      <c r="H117" s="31">
        <v>0.34081381503347608</v>
      </c>
      <c r="I117" s="32">
        <v>37.470469000000001</v>
      </c>
      <c r="J117" s="32">
        <v>61.404597202479472</v>
      </c>
      <c r="K117" s="33">
        <v>120.54540141938314</v>
      </c>
      <c r="L117" s="34">
        <v>35.505942708556972</v>
      </c>
    </row>
    <row r="118" spans="1:12">
      <c r="A118" s="28" t="s">
        <v>117</v>
      </c>
      <c r="B118" s="28" t="s">
        <v>116</v>
      </c>
      <c r="C118" s="29">
        <v>1550</v>
      </c>
      <c r="D118" s="28" t="s">
        <v>144</v>
      </c>
      <c r="E118" s="29" t="s">
        <v>111</v>
      </c>
      <c r="F118" s="30">
        <v>0.72147488707517293</v>
      </c>
      <c r="G118" s="31">
        <v>0.16951643581122938</v>
      </c>
      <c r="H118" s="31">
        <v>0.34081381503347608</v>
      </c>
      <c r="I118" s="32">
        <v>40.174297000000003</v>
      </c>
      <c r="J118" s="32">
        <v>65.835485677475234</v>
      </c>
      <c r="K118" s="33">
        <v>129.24382554716678</v>
      </c>
      <c r="L118" s="34">
        <v>38.068012643197832</v>
      </c>
    </row>
    <row r="119" spans="1:12">
      <c r="A119" s="28" t="s">
        <v>117</v>
      </c>
      <c r="B119" s="28" t="s">
        <v>114</v>
      </c>
      <c r="C119" s="29">
        <v>1560</v>
      </c>
      <c r="D119" s="28" t="s">
        <v>152</v>
      </c>
      <c r="E119" s="29" t="s">
        <v>109</v>
      </c>
      <c r="F119" s="30">
        <v>1.4429497741503459</v>
      </c>
      <c r="G119" s="31">
        <v>0.22493527059566973</v>
      </c>
      <c r="H119" s="31">
        <v>0.43140989244743805</v>
      </c>
      <c r="I119" s="32">
        <v>58.839891000000001</v>
      </c>
      <c r="J119" s="32">
        <v>94.772614390248037</v>
      </c>
      <c r="K119" s="33">
        <v>372.10252540425574</v>
      </c>
      <c r="L119" s="34">
        <v>58.005471666831184</v>
      </c>
    </row>
    <row r="120" spans="1:12">
      <c r="A120" s="28" t="s">
        <v>117</v>
      </c>
      <c r="B120" s="28" t="s">
        <v>106</v>
      </c>
      <c r="C120" s="29">
        <v>1700</v>
      </c>
      <c r="D120" s="28" t="s">
        <v>127</v>
      </c>
      <c r="E120" s="29" t="s">
        <v>108</v>
      </c>
      <c r="F120" s="30">
        <v>0.96797880682585713</v>
      </c>
      <c r="G120" s="31">
        <v>0.12452938169209543</v>
      </c>
      <c r="H120" s="31">
        <v>0.34081381503347608</v>
      </c>
      <c r="I120" s="32">
        <v>5.7579580000000004</v>
      </c>
      <c r="J120" s="32">
        <v>9.2893799071801944</v>
      </c>
      <c r="K120" s="33">
        <v>24.467022152954609</v>
      </c>
      <c r="L120" s="34">
        <v>5.059757134776512</v>
      </c>
    </row>
    <row r="121" spans="1:12">
      <c r="A121" s="28" t="s">
        <v>117</v>
      </c>
      <c r="B121" s="28" t="s">
        <v>106</v>
      </c>
      <c r="C121" s="29">
        <v>1700</v>
      </c>
      <c r="D121" s="28" t="s">
        <v>127</v>
      </c>
      <c r="E121" s="29" t="s">
        <v>109</v>
      </c>
      <c r="F121" s="30">
        <v>0.96797880682585713</v>
      </c>
      <c r="G121" s="31">
        <v>0.12452938169209543</v>
      </c>
      <c r="H121" s="31">
        <v>0.34081381503347608</v>
      </c>
      <c r="I121" s="32">
        <v>5.1162219999999996</v>
      </c>
      <c r="J121" s="32">
        <v>8.2540598329257104</v>
      </c>
      <c r="K121" s="33">
        <v>21.74012332383003</v>
      </c>
      <c r="L121" s="34">
        <v>4.4958370254872566</v>
      </c>
    </row>
    <row r="122" spans="1:12">
      <c r="A122" s="28" t="s">
        <v>117</v>
      </c>
      <c r="B122" s="28" t="s">
        <v>106</v>
      </c>
      <c r="C122" s="29">
        <v>1700</v>
      </c>
      <c r="D122" s="28" t="s">
        <v>127</v>
      </c>
      <c r="E122" s="29" t="s">
        <v>111</v>
      </c>
      <c r="F122" s="30">
        <v>0.96797880682585713</v>
      </c>
      <c r="G122" s="31">
        <v>0.12452938169209543</v>
      </c>
      <c r="H122" s="31">
        <v>0.34081381503347608</v>
      </c>
      <c r="I122" s="32">
        <v>26.042123</v>
      </c>
      <c r="J122" s="32">
        <v>42.014056743122325</v>
      </c>
      <c r="K122" s="33">
        <v>110.65957764036634</v>
      </c>
      <c r="L122" s="34">
        <v>22.884296421401036</v>
      </c>
    </row>
    <row r="123" spans="1:12">
      <c r="A123" s="28" t="s">
        <v>117</v>
      </c>
      <c r="B123" s="28" t="s">
        <v>114</v>
      </c>
      <c r="C123" s="29">
        <v>1700</v>
      </c>
      <c r="D123" s="28" t="s">
        <v>127</v>
      </c>
      <c r="E123" s="29" t="s">
        <v>109</v>
      </c>
      <c r="F123" s="30">
        <v>0.96797880682585713</v>
      </c>
      <c r="G123" s="31">
        <v>0.12452938169209543</v>
      </c>
      <c r="H123" s="31">
        <v>0.34081381503347608</v>
      </c>
      <c r="I123" s="32">
        <v>4.7237419999999997</v>
      </c>
      <c r="J123" s="32">
        <v>6.2634659708462959</v>
      </c>
      <c r="K123" s="33">
        <v>16.497157204704358</v>
      </c>
      <c r="L123" s="34">
        <v>2.1223406668537956</v>
      </c>
    </row>
    <row r="124" spans="1:12">
      <c r="A124" s="28" t="s">
        <v>117</v>
      </c>
      <c r="B124" s="28" t="s">
        <v>115</v>
      </c>
      <c r="C124" s="29">
        <v>1700</v>
      </c>
      <c r="D124" s="28" t="s">
        <v>127</v>
      </c>
      <c r="E124" s="29" t="s">
        <v>108</v>
      </c>
      <c r="F124" s="30">
        <v>0.96797880682585713</v>
      </c>
      <c r="G124" s="31">
        <v>0.12452938169209543</v>
      </c>
      <c r="H124" s="31">
        <v>0.34081381503347608</v>
      </c>
      <c r="I124" s="32">
        <v>47.224361999999999</v>
      </c>
      <c r="J124" s="32">
        <v>68.134293397307445</v>
      </c>
      <c r="K124" s="33">
        <v>179.45689406451066</v>
      </c>
      <c r="L124" s="34">
        <v>33.316861016987886</v>
      </c>
    </row>
    <row r="125" spans="1:12">
      <c r="A125" s="28" t="s">
        <v>117</v>
      </c>
      <c r="B125" s="28" t="s">
        <v>115</v>
      </c>
      <c r="C125" s="29">
        <v>1700</v>
      </c>
      <c r="D125" s="28" t="s">
        <v>127</v>
      </c>
      <c r="E125" s="29" t="s">
        <v>109</v>
      </c>
      <c r="F125" s="30">
        <v>0.96797880682585713</v>
      </c>
      <c r="G125" s="31">
        <v>0.12452938169209543</v>
      </c>
      <c r="H125" s="31">
        <v>0.34081381503347608</v>
      </c>
      <c r="I125" s="32">
        <v>19.526779999999999</v>
      </c>
      <c r="J125" s="32">
        <v>28.172818038805374</v>
      </c>
      <c r="K125" s="33">
        <v>74.203549639929605</v>
      </c>
      <c r="L125" s="34">
        <v>13.7761737335763</v>
      </c>
    </row>
    <row r="126" spans="1:12">
      <c r="A126" s="28" t="s">
        <v>117</v>
      </c>
      <c r="B126" s="28" t="s">
        <v>116</v>
      </c>
      <c r="C126" s="29">
        <v>1700</v>
      </c>
      <c r="D126" s="28" t="s">
        <v>127</v>
      </c>
      <c r="E126" s="29" t="s">
        <v>108</v>
      </c>
      <c r="F126" s="30">
        <v>0.96797880682585713</v>
      </c>
      <c r="G126" s="31">
        <v>0.12452938169209543</v>
      </c>
      <c r="H126" s="31">
        <v>0.34081381503347608</v>
      </c>
      <c r="I126" s="32">
        <v>6.4163810000000003</v>
      </c>
      <c r="J126" s="32">
        <v>10.514821439855544</v>
      </c>
      <c r="K126" s="33">
        <v>27.694676251151542</v>
      </c>
      <c r="L126" s="34">
        <v>4.792861855461231</v>
      </c>
    </row>
    <row r="127" spans="1:12">
      <c r="A127" s="28" t="s">
        <v>117</v>
      </c>
      <c r="B127" s="28" t="s">
        <v>116</v>
      </c>
      <c r="C127" s="29">
        <v>1700</v>
      </c>
      <c r="D127" s="28" t="s">
        <v>127</v>
      </c>
      <c r="E127" s="29" t="s">
        <v>109</v>
      </c>
      <c r="F127" s="30">
        <v>0.96797880682585713</v>
      </c>
      <c r="G127" s="31">
        <v>0.12452938169209543</v>
      </c>
      <c r="H127" s="31">
        <v>0.34081381503347608</v>
      </c>
      <c r="I127" s="32">
        <v>68.371238000000005</v>
      </c>
      <c r="J127" s="32">
        <v>112.04312200161836</v>
      </c>
      <c r="K127" s="33">
        <v>295.10705509857189</v>
      </c>
      <c r="L127" s="34">
        <v>51.071452680391246</v>
      </c>
    </row>
    <row r="128" spans="1:12">
      <c r="A128" s="28" t="s">
        <v>117</v>
      </c>
      <c r="B128" s="28" t="s">
        <v>116</v>
      </c>
      <c r="C128" s="29">
        <v>1700</v>
      </c>
      <c r="D128" s="28" t="s">
        <v>127</v>
      </c>
      <c r="E128" s="29" t="s">
        <v>111</v>
      </c>
      <c r="F128" s="30">
        <v>0.96797880682585713</v>
      </c>
      <c r="G128" s="31">
        <v>0.12452938169209543</v>
      </c>
      <c r="H128" s="31">
        <v>0.34081381503347608</v>
      </c>
      <c r="I128" s="32">
        <v>9.2138369999999998</v>
      </c>
      <c r="J128" s="32">
        <v>15.099142465345226</v>
      </c>
      <c r="K128" s="33">
        <v>39.769183398847623</v>
      </c>
      <c r="L128" s="34">
        <v>6.8824852981357152</v>
      </c>
    </row>
    <row r="129" spans="1:12">
      <c r="A129" s="28" t="s">
        <v>117</v>
      </c>
      <c r="B129" s="28" t="s">
        <v>106</v>
      </c>
      <c r="C129" s="29">
        <v>1710</v>
      </c>
      <c r="D129" s="28" t="s">
        <v>146</v>
      </c>
      <c r="E129" s="29" t="s">
        <v>108</v>
      </c>
      <c r="F129" s="30">
        <v>0.96797880682585713</v>
      </c>
      <c r="G129" s="31">
        <v>0.12452938169209543</v>
      </c>
      <c r="H129" s="31">
        <v>0.34081381503347608</v>
      </c>
      <c r="I129" s="32">
        <v>3.8204000000000002E-2</v>
      </c>
      <c r="J129" s="32">
        <v>6.1634952872860846E-2</v>
      </c>
      <c r="K129" s="33">
        <v>0.16233847387068084</v>
      </c>
      <c r="L129" s="34">
        <v>3.357144348343663E-2</v>
      </c>
    </row>
    <row r="130" spans="1:12">
      <c r="A130" s="28" t="s">
        <v>117</v>
      </c>
      <c r="B130" s="28" t="s">
        <v>106</v>
      </c>
      <c r="C130" s="29">
        <v>1710</v>
      </c>
      <c r="D130" s="28" t="s">
        <v>146</v>
      </c>
      <c r="E130" s="29" t="s">
        <v>111</v>
      </c>
      <c r="F130" s="30">
        <v>0.96797880682585713</v>
      </c>
      <c r="G130" s="31">
        <v>0.12452938169209543</v>
      </c>
      <c r="H130" s="31">
        <v>0.34081381503347608</v>
      </c>
      <c r="I130" s="32">
        <v>33.901496000000002</v>
      </c>
      <c r="J130" s="32">
        <v>54.693673654054038</v>
      </c>
      <c r="K130" s="33">
        <v>144.05604446060599</v>
      </c>
      <c r="L130" s="34">
        <v>29.790654302375486</v>
      </c>
    </row>
    <row r="131" spans="1:12">
      <c r="A131" s="28" t="s">
        <v>117</v>
      </c>
      <c r="B131" s="28" t="s">
        <v>114</v>
      </c>
      <c r="C131" s="29">
        <v>1710</v>
      </c>
      <c r="D131" s="28" t="s">
        <v>146</v>
      </c>
      <c r="E131" s="29" t="s">
        <v>108</v>
      </c>
      <c r="F131" s="30">
        <v>0.96797880682585713</v>
      </c>
      <c r="G131" s="31">
        <v>0.12452938169209543</v>
      </c>
      <c r="H131" s="31">
        <v>0.34081381503347608</v>
      </c>
      <c r="I131" s="32">
        <v>3.641562</v>
      </c>
      <c r="J131" s="32">
        <v>4.8285447570436704</v>
      </c>
      <c r="K131" s="33">
        <v>12.717760788941824</v>
      </c>
      <c r="L131" s="34">
        <v>1.6361255808360076</v>
      </c>
    </row>
    <row r="132" spans="1:12">
      <c r="A132" s="28" t="s">
        <v>117</v>
      </c>
      <c r="B132" s="28" t="s">
        <v>114</v>
      </c>
      <c r="C132" s="29">
        <v>1710</v>
      </c>
      <c r="D132" s="28" t="s">
        <v>146</v>
      </c>
      <c r="E132" s="29" t="s">
        <v>109</v>
      </c>
      <c r="F132" s="30">
        <v>0.96797880682585713</v>
      </c>
      <c r="G132" s="31">
        <v>0.12452938169209543</v>
      </c>
      <c r="H132" s="31">
        <v>0.34081381503347608</v>
      </c>
      <c r="I132" s="32">
        <v>65.049182999999999</v>
      </c>
      <c r="J132" s="32">
        <v>86.252243274898035</v>
      </c>
      <c r="K132" s="33">
        <v>227.17722474863834</v>
      </c>
      <c r="L132" s="34">
        <v>29.226093725380135</v>
      </c>
    </row>
    <row r="133" spans="1:12">
      <c r="A133" s="28" t="s">
        <v>117</v>
      </c>
      <c r="B133" s="28" t="s">
        <v>115</v>
      </c>
      <c r="C133" s="29">
        <v>1710</v>
      </c>
      <c r="D133" s="28" t="s">
        <v>146</v>
      </c>
      <c r="E133" s="29" t="s">
        <v>108</v>
      </c>
      <c r="F133" s="30">
        <v>0.96797880682585713</v>
      </c>
      <c r="G133" s="31">
        <v>0.12452938169209543</v>
      </c>
      <c r="H133" s="31">
        <v>0.34081381503347608</v>
      </c>
      <c r="I133" s="32">
        <v>35.115085999999998</v>
      </c>
      <c r="J133" s="32">
        <v>50.663290532028419</v>
      </c>
      <c r="K133" s="33">
        <v>133.44053792337482</v>
      </c>
      <c r="L133" s="34">
        <v>24.773747919804126</v>
      </c>
    </row>
    <row r="134" spans="1:12">
      <c r="A134" s="28" t="s">
        <v>117</v>
      </c>
      <c r="B134" s="28" t="s">
        <v>115</v>
      </c>
      <c r="C134" s="29">
        <v>1710</v>
      </c>
      <c r="D134" s="28" t="s">
        <v>146</v>
      </c>
      <c r="E134" s="29" t="s">
        <v>109</v>
      </c>
      <c r="F134" s="30">
        <v>0.96797880682585713</v>
      </c>
      <c r="G134" s="31">
        <v>0.12452938169209543</v>
      </c>
      <c r="H134" s="31">
        <v>0.34081381503347608</v>
      </c>
      <c r="I134" s="32">
        <v>17.422391000000001</v>
      </c>
      <c r="J134" s="32">
        <v>25.136650868393072</v>
      </c>
      <c r="K134" s="33">
        <v>66.206679002619126</v>
      </c>
      <c r="L134" s="34">
        <v>12.291524013190918</v>
      </c>
    </row>
    <row r="135" spans="1:12">
      <c r="A135" s="28" t="s">
        <v>117</v>
      </c>
      <c r="B135" s="28" t="s">
        <v>116</v>
      </c>
      <c r="C135" s="29">
        <v>1710</v>
      </c>
      <c r="D135" s="28" t="s">
        <v>146</v>
      </c>
      <c r="E135" s="29" t="s">
        <v>107</v>
      </c>
      <c r="F135" s="30">
        <v>0.96797880682585713</v>
      </c>
      <c r="G135" s="31">
        <v>0.12452938169209543</v>
      </c>
      <c r="H135" s="31">
        <v>0.34081381503347608</v>
      </c>
      <c r="I135" s="32">
        <v>30.203347000000001</v>
      </c>
      <c r="J135" s="32">
        <v>49.495626988328247</v>
      </c>
      <c r="K135" s="33">
        <v>130.36506355626156</v>
      </c>
      <c r="L135" s="34">
        <v>22.561077614243825</v>
      </c>
    </row>
    <row r="136" spans="1:12">
      <c r="A136" s="28" t="s">
        <v>117</v>
      </c>
      <c r="B136" s="28" t="s">
        <v>116</v>
      </c>
      <c r="C136" s="29">
        <v>1710</v>
      </c>
      <c r="D136" s="28" t="s">
        <v>146</v>
      </c>
      <c r="E136" s="29" t="s">
        <v>108</v>
      </c>
      <c r="F136" s="30">
        <v>0.96797880682585713</v>
      </c>
      <c r="G136" s="31">
        <v>0.12452938169209543</v>
      </c>
      <c r="H136" s="31">
        <v>0.34081381503347608</v>
      </c>
      <c r="I136" s="32">
        <v>1.401732</v>
      </c>
      <c r="J136" s="32">
        <v>2.297083307012409</v>
      </c>
      <c r="K136" s="33">
        <v>6.0502195756266888</v>
      </c>
      <c r="L136" s="34">
        <v>1.0470556275226457</v>
      </c>
    </row>
    <row r="137" spans="1:12">
      <c r="A137" s="28" t="s">
        <v>117</v>
      </c>
      <c r="B137" s="28" t="s">
        <v>116</v>
      </c>
      <c r="C137" s="29">
        <v>1710</v>
      </c>
      <c r="D137" s="28" t="s">
        <v>146</v>
      </c>
      <c r="E137" s="29" t="s">
        <v>109</v>
      </c>
      <c r="F137" s="30">
        <v>0.96797880682585713</v>
      </c>
      <c r="G137" s="31">
        <v>0.12452938169209543</v>
      </c>
      <c r="H137" s="31">
        <v>0.34081381503347608</v>
      </c>
      <c r="I137" s="32">
        <v>106.086967</v>
      </c>
      <c r="J137" s="32">
        <v>173.849638152854</v>
      </c>
      <c r="K137" s="33">
        <v>457.89740439846037</v>
      </c>
      <c r="L137" s="34">
        <v>79.244075047269547</v>
      </c>
    </row>
    <row r="138" spans="1:12">
      <c r="A138" s="28" t="s">
        <v>117</v>
      </c>
      <c r="B138" s="28" t="s">
        <v>116</v>
      </c>
      <c r="C138" s="29">
        <v>1710</v>
      </c>
      <c r="D138" s="28" t="s">
        <v>146</v>
      </c>
      <c r="E138" s="29" t="s">
        <v>111</v>
      </c>
      <c r="F138" s="30">
        <v>0.96797880682585713</v>
      </c>
      <c r="G138" s="31">
        <v>0.12452938169209543</v>
      </c>
      <c r="H138" s="31">
        <v>0.34081381503347608</v>
      </c>
      <c r="I138" s="32">
        <v>16.048227000000001</v>
      </c>
      <c r="J138" s="32">
        <v>26.298974660524149</v>
      </c>
      <c r="K138" s="33">
        <v>69.268089156486951</v>
      </c>
      <c r="L138" s="34">
        <v>11.987588492030481</v>
      </c>
    </row>
    <row r="139" spans="1:12">
      <c r="A139" s="28" t="s">
        <v>117</v>
      </c>
      <c r="B139" s="28" t="s">
        <v>116</v>
      </c>
      <c r="C139" s="29">
        <v>1760</v>
      </c>
      <c r="D139" s="28" t="s">
        <v>133</v>
      </c>
      <c r="E139" s="29" t="s">
        <v>109</v>
      </c>
      <c r="F139" s="30">
        <v>0.70945030562392009</v>
      </c>
      <c r="G139" s="31">
        <v>0.1167055461931156</v>
      </c>
      <c r="H139" s="31">
        <v>0.34081381503347608</v>
      </c>
      <c r="I139" s="32">
        <v>38.192134000000003</v>
      </c>
      <c r="J139" s="32">
        <v>62.587223142926803</v>
      </c>
      <c r="K139" s="33">
        <v>120.81926940096008</v>
      </c>
      <c r="L139" s="34">
        <v>27.196086038819491</v>
      </c>
    </row>
    <row r="140" spans="1:12">
      <c r="A140" s="28" t="s">
        <v>117</v>
      </c>
      <c r="B140" s="28" t="s">
        <v>106</v>
      </c>
      <c r="C140" s="29">
        <v>1800</v>
      </c>
      <c r="D140" s="28" t="s">
        <v>140</v>
      </c>
      <c r="E140" s="29" t="s">
        <v>111</v>
      </c>
      <c r="F140" s="30">
        <v>1.2445441802046733</v>
      </c>
      <c r="G140" s="31">
        <v>0.21319951734720002</v>
      </c>
      <c r="H140" s="31">
        <v>0.28904462793978353</v>
      </c>
      <c r="I140" s="32">
        <v>11.593302</v>
      </c>
      <c r="J140" s="32">
        <v>16.007817812707845</v>
      </c>
      <c r="K140" s="33">
        <v>54.208949707200311</v>
      </c>
      <c r="L140" s="34">
        <v>13.136292426064886</v>
      </c>
    </row>
    <row r="141" spans="1:12">
      <c r="A141" s="28" t="s">
        <v>117</v>
      </c>
      <c r="B141" s="28" t="s">
        <v>114</v>
      </c>
      <c r="C141" s="29">
        <v>1800</v>
      </c>
      <c r="D141" s="28" t="s">
        <v>140</v>
      </c>
      <c r="E141" s="29" t="s">
        <v>109</v>
      </c>
      <c r="F141" s="30">
        <v>1.2445441802046733</v>
      </c>
      <c r="G141" s="31">
        <v>0.21319951734720002</v>
      </c>
      <c r="H141" s="31">
        <v>0.28904462793978353</v>
      </c>
      <c r="I141" s="32">
        <v>21.430375999999999</v>
      </c>
      <c r="J141" s="32">
        <v>24.928889304036364</v>
      </c>
      <c r="K141" s="33">
        <v>84.419308262371871</v>
      </c>
      <c r="L141" s="34">
        <v>14.46164472310036</v>
      </c>
    </row>
    <row r="142" spans="1:12">
      <c r="A142" s="28" t="s">
        <v>117</v>
      </c>
      <c r="B142" s="28" t="s">
        <v>115</v>
      </c>
      <c r="C142" s="29">
        <v>1800</v>
      </c>
      <c r="D142" s="28" t="s">
        <v>140</v>
      </c>
      <c r="E142" s="29" t="s">
        <v>109</v>
      </c>
      <c r="F142" s="30">
        <v>1.2445441802046733</v>
      </c>
      <c r="G142" s="31">
        <v>0.21319951734720002</v>
      </c>
      <c r="H142" s="31">
        <v>0.28904462793978353</v>
      </c>
      <c r="I142" s="32">
        <v>12.628500000000001</v>
      </c>
      <c r="J142" s="32">
        <v>15.452513688668986</v>
      </c>
      <c r="K142" s="33">
        <v>52.328465203664379</v>
      </c>
      <c r="L142" s="34">
        <v>11.699885884554449</v>
      </c>
    </row>
    <row r="143" spans="1:12">
      <c r="A143" s="28" t="s">
        <v>117</v>
      </c>
      <c r="B143" s="28" t="s">
        <v>116</v>
      </c>
      <c r="C143" s="29">
        <v>1800</v>
      </c>
      <c r="D143" s="28" t="s">
        <v>140</v>
      </c>
      <c r="E143" s="29" t="s">
        <v>107</v>
      </c>
      <c r="F143" s="30">
        <v>1.2445441802046733</v>
      </c>
      <c r="G143" s="31">
        <v>0.21319951734720002</v>
      </c>
      <c r="H143" s="31">
        <v>0.28904462793978353</v>
      </c>
      <c r="I143" s="32">
        <v>1.1930940000000001</v>
      </c>
      <c r="J143" s="32">
        <v>1.6581893861315631</v>
      </c>
      <c r="K143" s="33">
        <v>5.6153003544593618</v>
      </c>
      <c r="L143" s="34">
        <v>1.1906493409813153</v>
      </c>
    </row>
    <row r="144" spans="1:12">
      <c r="A144" s="28" t="s">
        <v>117</v>
      </c>
      <c r="B144" s="28" t="s">
        <v>116</v>
      </c>
      <c r="C144" s="29">
        <v>1800</v>
      </c>
      <c r="D144" s="28" t="s">
        <v>140</v>
      </c>
      <c r="E144" s="29" t="s">
        <v>108</v>
      </c>
      <c r="F144" s="30">
        <v>1.2445441802046733</v>
      </c>
      <c r="G144" s="31">
        <v>0.21319951734720002</v>
      </c>
      <c r="H144" s="31">
        <v>0.28904462793978353</v>
      </c>
      <c r="I144" s="32">
        <v>18.431559</v>
      </c>
      <c r="J144" s="32">
        <v>25.616603137437352</v>
      </c>
      <c r="K144" s="33">
        <v>86.748185629915696</v>
      </c>
      <c r="L144" s="34">
        <v>18.393792590196774</v>
      </c>
    </row>
    <row r="145" spans="1:12">
      <c r="A145" s="28" t="s">
        <v>117</v>
      </c>
      <c r="B145" s="28" t="s">
        <v>116</v>
      </c>
      <c r="C145" s="29">
        <v>1800</v>
      </c>
      <c r="D145" s="28" t="s">
        <v>140</v>
      </c>
      <c r="E145" s="29" t="s">
        <v>109</v>
      </c>
      <c r="F145" s="30">
        <v>1.2445441802046733</v>
      </c>
      <c r="G145" s="31">
        <v>0.21319951734720002</v>
      </c>
      <c r="H145" s="31">
        <v>0.28904462793978353</v>
      </c>
      <c r="I145" s="32">
        <v>1.900652</v>
      </c>
      <c r="J145" s="32">
        <v>2.6415697112966181</v>
      </c>
      <c r="K145" s="33">
        <v>8.9454241235844734</v>
      </c>
      <c r="L145" s="34">
        <v>1.8967575490571726</v>
      </c>
    </row>
    <row r="146" spans="1:12">
      <c r="A146" s="28" t="s">
        <v>117</v>
      </c>
      <c r="B146" s="28" t="s">
        <v>116</v>
      </c>
      <c r="C146" s="29">
        <v>1800</v>
      </c>
      <c r="D146" s="28" t="s">
        <v>140</v>
      </c>
      <c r="E146" s="29" t="s">
        <v>111</v>
      </c>
      <c r="F146" s="30">
        <v>1.2445441802046733</v>
      </c>
      <c r="G146" s="31">
        <v>0.21319951734720002</v>
      </c>
      <c r="H146" s="31">
        <v>0.28904462793978353</v>
      </c>
      <c r="I146" s="32">
        <v>11.82691</v>
      </c>
      <c r="J146" s="32">
        <v>16.437310583016291</v>
      </c>
      <c r="K146" s="33">
        <v>55.66338604934645</v>
      </c>
      <c r="L146" s="34">
        <v>11.802676568103875</v>
      </c>
    </row>
    <row r="147" spans="1:12">
      <c r="A147" s="28" t="s">
        <v>117</v>
      </c>
      <c r="B147" s="28" t="s">
        <v>106</v>
      </c>
      <c r="C147" s="29">
        <v>1820</v>
      </c>
      <c r="D147" s="28" t="s">
        <v>121</v>
      </c>
      <c r="E147" s="29" t="s">
        <v>107</v>
      </c>
      <c r="F147" s="30">
        <v>2.0141173930848577</v>
      </c>
      <c r="G147" s="31">
        <v>0.28687396829592665</v>
      </c>
      <c r="H147" s="31">
        <v>0.28904462793978353</v>
      </c>
      <c r="I147" s="32">
        <v>0.87916099999999997</v>
      </c>
      <c r="J147" s="32">
        <v>1.2139293116006156</v>
      </c>
      <c r="K147" s="33">
        <v>6.6528344982197618</v>
      </c>
      <c r="L147" s="34">
        <v>1.2395256097635461</v>
      </c>
    </row>
    <row r="148" spans="1:12">
      <c r="A148" s="28" t="s">
        <v>117</v>
      </c>
      <c r="B148" s="28" t="s">
        <v>106</v>
      </c>
      <c r="C148" s="29">
        <v>1820</v>
      </c>
      <c r="D148" s="28" t="s">
        <v>121</v>
      </c>
      <c r="E148" s="29" t="s">
        <v>108</v>
      </c>
      <c r="F148" s="30">
        <v>2.0141173930848577</v>
      </c>
      <c r="G148" s="31">
        <v>0.28687396829592665</v>
      </c>
      <c r="H148" s="31">
        <v>0.28904462793978353</v>
      </c>
      <c r="I148" s="32">
        <v>122.78566600000001</v>
      </c>
      <c r="J148" s="32">
        <v>169.54018547433648</v>
      </c>
      <c r="K148" s="33">
        <v>929.15030881907808</v>
      </c>
      <c r="L148" s="34">
        <v>173.11502389081539</v>
      </c>
    </row>
    <row r="149" spans="1:12">
      <c r="A149" s="28" t="s">
        <v>117</v>
      </c>
      <c r="B149" s="28" t="s">
        <v>106</v>
      </c>
      <c r="C149" s="29">
        <v>1820</v>
      </c>
      <c r="D149" s="28" t="s">
        <v>121</v>
      </c>
      <c r="E149" s="29" t="s">
        <v>109</v>
      </c>
      <c r="F149" s="30">
        <v>2.0141173930848577</v>
      </c>
      <c r="G149" s="31">
        <v>0.28687396829592665</v>
      </c>
      <c r="H149" s="31">
        <v>0.28904462793978353</v>
      </c>
      <c r="I149" s="32">
        <v>237.18177700000001</v>
      </c>
      <c r="J149" s="32">
        <v>327.49622796941713</v>
      </c>
      <c r="K149" s="33">
        <v>1794.8147249191748</v>
      </c>
      <c r="L149" s="34">
        <v>334.40164743514146</v>
      </c>
    </row>
    <row r="150" spans="1:12">
      <c r="A150" s="28" t="s">
        <v>117</v>
      </c>
      <c r="B150" s="28" t="s">
        <v>106</v>
      </c>
      <c r="C150" s="29">
        <v>1820</v>
      </c>
      <c r="D150" s="28" t="s">
        <v>121</v>
      </c>
      <c r="E150" s="29" t="s">
        <v>111</v>
      </c>
      <c r="F150" s="30">
        <v>2.0141173930848577</v>
      </c>
      <c r="G150" s="31">
        <v>0.28687396829592665</v>
      </c>
      <c r="H150" s="31">
        <v>0.28904462793978353</v>
      </c>
      <c r="I150" s="32">
        <v>443.5718</v>
      </c>
      <c r="J150" s="32">
        <v>612.47576930669811</v>
      </c>
      <c r="K150" s="33">
        <v>3356.6204295657303</v>
      </c>
      <c r="L150" s="34">
        <v>625.39012293415396</v>
      </c>
    </row>
    <row r="151" spans="1:12">
      <c r="A151" s="28" t="s">
        <v>117</v>
      </c>
      <c r="B151" s="28" t="s">
        <v>114</v>
      </c>
      <c r="C151" s="29">
        <v>1820</v>
      </c>
      <c r="D151" s="28" t="s">
        <v>121</v>
      </c>
      <c r="E151" s="29" t="s">
        <v>107</v>
      </c>
      <c r="F151" s="30">
        <v>2.0141173930848577</v>
      </c>
      <c r="G151" s="31">
        <v>0.28687396829592665</v>
      </c>
      <c r="H151" s="31">
        <v>0.28904462793978353</v>
      </c>
      <c r="I151" s="32">
        <v>0.41003899999999999</v>
      </c>
      <c r="J151" s="32">
        <v>0.47697795135921872</v>
      </c>
      <c r="K151" s="33">
        <v>2.6140363688135437</v>
      </c>
      <c r="L151" s="34">
        <v>0.37232138949103522</v>
      </c>
    </row>
    <row r="152" spans="1:12">
      <c r="A152" s="28" t="s">
        <v>117</v>
      </c>
      <c r="B152" s="28" t="s">
        <v>114</v>
      </c>
      <c r="C152" s="29">
        <v>1820</v>
      </c>
      <c r="D152" s="28" t="s">
        <v>121</v>
      </c>
      <c r="E152" s="29" t="s">
        <v>109</v>
      </c>
      <c r="F152" s="30">
        <v>2.0141173930848577</v>
      </c>
      <c r="G152" s="31">
        <v>0.28687396829592665</v>
      </c>
      <c r="H152" s="31">
        <v>0.28904462793978353</v>
      </c>
      <c r="I152" s="32">
        <v>108.841478</v>
      </c>
      <c r="J152" s="32">
        <v>126.60987174232076</v>
      </c>
      <c r="K152" s="33">
        <v>693.87444103467999</v>
      </c>
      <c r="L152" s="34">
        <v>98.829648699801552</v>
      </c>
    </row>
    <row r="153" spans="1:12">
      <c r="A153" s="28" t="s">
        <v>117</v>
      </c>
      <c r="B153" s="28" t="s">
        <v>115</v>
      </c>
      <c r="C153" s="29">
        <v>1820</v>
      </c>
      <c r="D153" s="28" t="s">
        <v>121</v>
      </c>
      <c r="E153" s="29" t="s">
        <v>107</v>
      </c>
      <c r="F153" s="30">
        <v>2.0141173930848577</v>
      </c>
      <c r="G153" s="31">
        <v>0.28687396829592665</v>
      </c>
      <c r="H153" s="31">
        <v>0.28904462793978353</v>
      </c>
      <c r="I153" s="32">
        <v>9.8635E-2</v>
      </c>
      <c r="J153" s="32">
        <v>0.12069198144529164</v>
      </c>
      <c r="K153" s="33">
        <v>0.66144195559379104</v>
      </c>
      <c r="L153" s="34">
        <v>0.11557695402826521</v>
      </c>
    </row>
    <row r="154" spans="1:12">
      <c r="A154" s="28" t="s">
        <v>117</v>
      </c>
      <c r="B154" s="28" t="s">
        <v>115</v>
      </c>
      <c r="C154" s="29">
        <v>1820</v>
      </c>
      <c r="D154" s="28" t="s">
        <v>121</v>
      </c>
      <c r="E154" s="29" t="s">
        <v>108</v>
      </c>
      <c r="F154" s="30">
        <v>2.0141173930848577</v>
      </c>
      <c r="G154" s="31">
        <v>0.28687396829592665</v>
      </c>
      <c r="H154" s="31">
        <v>0.28904462793978353</v>
      </c>
      <c r="I154" s="32">
        <v>52.802377999999997</v>
      </c>
      <c r="J154" s="32">
        <v>64.610165010830585</v>
      </c>
      <c r="K154" s="33">
        <v>354.0904158191571</v>
      </c>
      <c r="L154" s="34">
        <v>61.871932018949472</v>
      </c>
    </row>
    <row r="155" spans="1:12">
      <c r="A155" s="28" t="s">
        <v>117</v>
      </c>
      <c r="B155" s="28" t="s">
        <v>115</v>
      </c>
      <c r="C155" s="29">
        <v>1820</v>
      </c>
      <c r="D155" s="28" t="s">
        <v>121</v>
      </c>
      <c r="E155" s="29" t="s">
        <v>109</v>
      </c>
      <c r="F155" s="30">
        <v>2.0141173930848577</v>
      </c>
      <c r="G155" s="31">
        <v>0.28687396829592665</v>
      </c>
      <c r="H155" s="31">
        <v>0.28904462793978353</v>
      </c>
      <c r="I155" s="32">
        <v>192.995239</v>
      </c>
      <c r="J155" s="32">
        <v>236.1532701821628</v>
      </c>
      <c r="K155" s="33">
        <v>1294.2175526380199</v>
      </c>
      <c r="L155" s="34">
        <v>226.14489649289865</v>
      </c>
    </row>
    <row r="156" spans="1:12">
      <c r="A156" s="28" t="s">
        <v>117</v>
      </c>
      <c r="B156" s="28" t="s">
        <v>116</v>
      </c>
      <c r="C156" s="29">
        <v>1820</v>
      </c>
      <c r="D156" s="28" t="s">
        <v>121</v>
      </c>
      <c r="E156" s="29" t="s">
        <v>107</v>
      </c>
      <c r="F156" s="30">
        <v>2.0141173930848577</v>
      </c>
      <c r="G156" s="31">
        <v>0.28687396829592665</v>
      </c>
      <c r="H156" s="31">
        <v>0.28904462793978353</v>
      </c>
      <c r="I156" s="32">
        <v>16.054660999999999</v>
      </c>
      <c r="J156" s="32">
        <v>22.313135820094928</v>
      </c>
      <c r="K156" s="33">
        <v>122.28520913763835</v>
      </c>
      <c r="L156" s="34">
        <v>20.494838623913754</v>
      </c>
    </row>
    <row r="157" spans="1:12">
      <c r="A157" s="28" t="s">
        <v>117</v>
      </c>
      <c r="B157" s="28" t="s">
        <v>116</v>
      </c>
      <c r="C157" s="29">
        <v>1820</v>
      </c>
      <c r="D157" s="28" t="s">
        <v>121</v>
      </c>
      <c r="E157" s="29" t="s">
        <v>108</v>
      </c>
      <c r="F157" s="30">
        <v>2.0141173930848577</v>
      </c>
      <c r="G157" s="31">
        <v>0.28687396829592665</v>
      </c>
      <c r="H157" s="31">
        <v>0.28904462793978353</v>
      </c>
      <c r="I157" s="32">
        <v>12.850229000000001</v>
      </c>
      <c r="J157" s="32">
        <v>17.859542783016263</v>
      </c>
      <c r="K157" s="33">
        <v>97.877678060691892</v>
      </c>
      <c r="L157" s="34">
        <v>16.404168835164857</v>
      </c>
    </row>
    <row r="158" spans="1:12">
      <c r="A158" s="28" t="s">
        <v>117</v>
      </c>
      <c r="B158" s="28" t="s">
        <v>116</v>
      </c>
      <c r="C158" s="29">
        <v>1820</v>
      </c>
      <c r="D158" s="28" t="s">
        <v>121</v>
      </c>
      <c r="E158" s="29" t="s">
        <v>109</v>
      </c>
      <c r="F158" s="30">
        <v>2.0141173930848577</v>
      </c>
      <c r="G158" s="31">
        <v>0.28687396829592665</v>
      </c>
      <c r="H158" s="31">
        <v>0.28904462793978353</v>
      </c>
      <c r="I158" s="32">
        <v>361.280733</v>
      </c>
      <c r="J158" s="32">
        <v>502.11624304072524</v>
      </c>
      <c r="K158" s="33">
        <v>2751.8046000662544</v>
      </c>
      <c r="L158" s="34">
        <v>461.19879583656569</v>
      </c>
    </row>
    <row r="159" spans="1:12">
      <c r="A159" s="28" t="s">
        <v>117</v>
      </c>
      <c r="B159" s="28" t="s">
        <v>116</v>
      </c>
      <c r="C159" s="29">
        <v>1820</v>
      </c>
      <c r="D159" s="28" t="s">
        <v>121</v>
      </c>
      <c r="E159" s="29" t="s">
        <v>111</v>
      </c>
      <c r="F159" s="30">
        <v>2.0141173930848577</v>
      </c>
      <c r="G159" s="31">
        <v>0.28687396829592665</v>
      </c>
      <c r="H159" s="31">
        <v>0.28904462793978353</v>
      </c>
      <c r="I159" s="32">
        <v>315.45844699999998</v>
      </c>
      <c r="J159" s="32">
        <v>438.43137974119901</v>
      </c>
      <c r="K159" s="33">
        <v>2402.7852201693704</v>
      </c>
      <c r="L159" s="34">
        <v>402.70361135719094</v>
      </c>
    </row>
    <row r="160" spans="1:12">
      <c r="A160" s="28" t="s">
        <v>117</v>
      </c>
      <c r="B160" s="28" t="s">
        <v>114</v>
      </c>
      <c r="C160" s="29">
        <v>1840</v>
      </c>
      <c r="D160" s="28" t="s">
        <v>136</v>
      </c>
      <c r="E160" s="29" t="s">
        <v>107</v>
      </c>
      <c r="F160" s="30">
        <v>0.70945030562392009</v>
      </c>
      <c r="G160" s="31">
        <v>0.1167055461931156</v>
      </c>
      <c r="H160" s="31">
        <v>0.28818180815488864</v>
      </c>
      <c r="I160" s="32">
        <v>6.3333310000000003</v>
      </c>
      <c r="J160" s="32">
        <v>7.3500742789584015</v>
      </c>
      <c r="K160" s="33">
        <v>14.188688358941869</v>
      </c>
      <c r="L160" s="34">
        <v>2.3340586529706906</v>
      </c>
    </row>
    <row r="161" spans="1:12">
      <c r="A161" s="28" t="s">
        <v>117</v>
      </c>
      <c r="B161" s="28" t="s">
        <v>114</v>
      </c>
      <c r="C161" s="29">
        <v>1840</v>
      </c>
      <c r="D161" s="28" t="s">
        <v>136</v>
      </c>
      <c r="E161" s="29" t="s">
        <v>108</v>
      </c>
      <c r="F161" s="30">
        <v>0.70945030562392009</v>
      </c>
      <c r="G161" s="31">
        <v>0.1167055461931156</v>
      </c>
      <c r="H161" s="31">
        <v>0.28818180815488864</v>
      </c>
      <c r="I161" s="32">
        <v>14.899635999999999</v>
      </c>
      <c r="J161" s="32">
        <v>17.291600791028074</v>
      </c>
      <c r="K161" s="33">
        <v>33.379953118772903</v>
      </c>
      <c r="L161" s="34">
        <v>5.4910479701619259</v>
      </c>
    </row>
    <row r="162" spans="1:12">
      <c r="A162" s="28" t="s">
        <v>117</v>
      </c>
      <c r="B162" s="28" t="s">
        <v>114</v>
      </c>
      <c r="C162" s="29">
        <v>1840</v>
      </c>
      <c r="D162" s="28" t="s">
        <v>136</v>
      </c>
      <c r="E162" s="29" t="s">
        <v>111</v>
      </c>
      <c r="F162" s="30">
        <v>0.70945030562392009</v>
      </c>
      <c r="G162" s="31">
        <v>0.1167055461931156</v>
      </c>
      <c r="H162" s="31">
        <v>0.28818180815488864</v>
      </c>
      <c r="I162" s="32">
        <v>2.1896179999999998</v>
      </c>
      <c r="J162" s="32">
        <v>2.5411359271360254</v>
      </c>
      <c r="K162" s="33">
        <v>4.9054450852370675</v>
      </c>
      <c r="L162" s="34">
        <v>0.80695242986674398</v>
      </c>
    </row>
    <row r="163" spans="1:12">
      <c r="A163" s="28" t="s">
        <v>117</v>
      </c>
      <c r="B163" s="28" t="s">
        <v>115</v>
      </c>
      <c r="C163" s="29">
        <v>1840</v>
      </c>
      <c r="D163" s="28" t="s">
        <v>136</v>
      </c>
      <c r="E163" s="29" t="s">
        <v>107</v>
      </c>
      <c r="F163" s="30">
        <v>0.70945030562392009</v>
      </c>
      <c r="G163" s="31">
        <v>0.1167055461931156</v>
      </c>
      <c r="H163" s="31">
        <v>0.28818180815488864</v>
      </c>
      <c r="I163" s="32">
        <v>1.435E-2</v>
      </c>
      <c r="J163" s="32">
        <v>1.7506564542395891E-2</v>
      </c>
      <c r="K163" s="33">
        <v>3.3794922214440228E-2</v>
      </c>
      <c r="L163" s="34">
        <v>8.6678665136700229E-3</v>
      </c>
    </row>
    <row r="164" spans="1:12">
      <c r="A164" s="28" t="s">
        <v>117</v>
      </c>
      <c r="B164" s="28" t="s">
        <v>115</v>
      </c>
      <c r="C164" s="29">
        <v>1840</v>
      </c>
      <c r="D164" s="28" t="s">
        <v>136</v>
      </c>
      <c r="E164" s="29" t="s">
        <v>108</v>
      </c>
      <c r="F164" s="30">
        <v>0.70945030562392009</v>
      </c>
      <c r="G164" s="31">
        <v>0.1167055461931156</v>
      </c>
      <c r="H164" s="31">
        <v>0.28818180815488864</v>
      </c>
      <c r="I164" s="32">
        <v>8.7554920000000003</v>
      </c>
      <c r="J164" s="32">
        <v>10.681434550413302</v>
      </c>
      <c r="K164" s="33">
        <v>20.619593804122211</v>
      </c>
      <c r="L164" s="34">
        <v>5.2886018060979634</v>
      </c>
    </row>
    <row r="165" spans="1:12">
      <c r="A165" s="28" t="s">
        <v>117</v>
      </c>
      <c r="B165" s="28" t="s">
        <v>115</v>
      </c>
      <c r="C165" s="29">
        <v>1840</v>
      </c>
      <c r="D165" s="28" t="s">
        <v>136</v>
      </c>
      <c r="E165" s="29" t="s">
        <v>109</v>
      </c>
      <c r="F165" s="30">
        <v>0.70945030562392009</v>
      </c>
      <c r="G165" s="31">
        <v>0.1167055461931156</v>
      </c>
      <c r="H165" s="31">
        <v>0.28818180815488864</v>
      </c>
      <c r="I165" s="32">
        <v>1.727E-3</v>
      </c>
      <c r="J165" s="32">
        <v>2.1068875933601188E-3</v>
      </c>
      <c r="K165" s="33">
        <v>4.0671658999538868E-3</v>
      </c>
      <c r="L165" s="34">
        <v>1.0431641441887198E-3</v>
      </c>
    </row>
    <row r="166" spans="1:12">
      <c r="A166" s="28" t="s">
        <v>117</v>
      </c>
      <c r="B166" s="28" t="s">
        <v>116</v>
      </c>
      <c r="C166" s="29">
        <v>1840</v>
      </c>
      <c r="D166" s="28" t="s">
        <v>136</v>
      </c>
      <c r="E166" s="29" t="s">
        <v>107</v>
      </c>
      <c r="F166" s="30">
        <v>0.70945030562392009</v>
      </c>
      <c r="G166" s="31">
        <v>0.1167055461931156</v>
      </c>
      <c r="H166" s="31">
        <v>0.28818180815488864</v>
      </c>
      <c r="I166" s="32">
        <v>7.0871149999999998</v>
      </c>
      <c r="J166" s="32">
        <v>9.8204323669086886</v>
      </c>
      <c r="K166" s="33">
        <v>18.957502892593808</v>
      </c>
      <c r="L166" s="34">
        <v>4.4770829324595427</v>
      </c>
    </row>
    <row r="167" spans="1:12">
      <c r="A167" s="28" t="s">
        <v>117</v>
      </c>
      <c r="B167" s="28" t="s">
        <v>116</v>
      </c>
      <c r="C167" s="29">
        <v>1840</v>
      </c>
      <c r="D167" s="28" t="s">
        <v>136</v>
      </c>
      <c r="E167" s="29" t="s">
        <v>108</v>
      </c>
      <c r="F167" s="30">
        <v>0.70945030562392009</v>
      </c>
      <c r="G167" s="31">
        <v>0.1167055461931156</v>
      </c>
      <c r="H167" s="31">
        <v>0.28818180815488864</v>
      </c>
      <c r="I167" s="32">
        <v>11.183589</v>
      </c>
      <c r="J167" s="32">
        <v>15.496810675966735</v>
      </c>
      <c r="K167" s="33">
        <v>29.915264648179168</v>
      </c>
      <c r="L167" s="34">
        <v>7.0649136405352939</v>
      </c>
    </row>
    <row r="168" spans="1:12">
      <c r="A168" s="28" t="s">
        <v>117</v>
      </c>
      <c r="B168" s="28" t="s">
        <v>116</v>
      </c>
      <c r="C168" s="29">
        <v>1840</v>
      </c>
      <c r="D168" s="28" t="s">
        <v>136</v>
      </c>
      <c r="E168" s="29" t="s">
        <v>109</v>
      </c>
      <c r="F168" s="30">
        <v>0.70945030562392009</v>
      </c>
      <c r="G168" s="31">
        <v>0.1167055461931156</v>
      </c>
      <c r="H168" s="31">
        <v>0.28818180815488864</v>
      </c>
      <c r="I168" s="32">
        <v>1.6854530000000001</v>
      </c>
      <c r="J168" s="32">
        <v>2.3354887276562257</v>
      </c>
      <c r="K168" s="33">
        <v>4.5084607943896655</v>
      </c>
      <c r="L168" s="34">
        <v>1.0647369006658893</v>
      </c>
    </row>
    <row r="169" spans="1:12">
      <c r="A169" s="28" t="s">
        <v>117</v>
      </c>
      <c r="B169" s="28" t="s">
        <v>116</v>
      </c>
      <c r="C169" s="29">
        <v>1840</v>
      </c>
      <c r="D169" s="28" t="s">
        <v>136</v>
      </c>
      <c r="E169" s="29" t="s">
        <v>111</v>
      </c>
      <c r="F169" s="30">
        <v>0.70945030562392009</v>
      </c>
      <c r="G169" s="31">
        <v>0.1167055461931156</v>
      </c>
      <c r="H169" s="31">
        <v>0.28818180815488864</v>
      </c>
      <c r="I169" s="32">
        <v>6.0662979999999997</v>
      </c>
      <c r="J169" s="32">
        <v>8.4059125929963674</v>
      </c>
      <c r="K169" s="33">
        <v>16.226893719424059</v>
      </c>
      <c r="L169" s="34">
        <v>3.8322108839793714</v>
      </c>
    </row>
    <row r="170" spans="1:12">
      <c r="A170" s="28" t="s">
        <v>117</v>
      </c>
      <c r="B170" s="28" t="s">
        <v>114</v>
      </c>
      <c r="C170" s="29">
        <v>1850</v>
      </c>
      <c r="D170" s="28" t="s">
        <v>137</v>
      </c>
      <c r="E170" s="29" t="s">
        <v>107</v>
      </c>
      <c r="F170" s="30">
        <v>0.96797880682585713</v>
      </c>
      <c r="G170" s="31">
        <v>0.12452938169209543</v>
      </c>
      <c r="H170" s="31">
        <v>0.34081381503347608</v>
      </c>
      <c r="I170" s="32">
        <v>2.5676000000000001E-2</v>
      </c>
      <c r="J170" s="32">
        <v>3.4045202355981657E-2</v>
      </c>
      <c r="K170" s="33">
        <v>8.967064847910601E-2</v>
      </c>
      <c r="L170" s="34">
        <v>1.1536027785204626E-2</v>
      </c>
    </row>
    <row r="171" spans="1:12">
      <c r="A171" s="28" t="s">
        <v>117</v>
      </c>
      <c r="B171" s="28" t="s">
        <v>114</v>
      </c>
      <c r="C171" s="29">
        <v>1850</v>
      </c>
      <c r="D171" s="28" t="s">
        <v>137</v>
      </c>
      <c r="E171" s="29" t="s">
        <v>108</v>
      </c>
      <c r="F171" s="30">
        <v>0.96797880682585713</v>
      </c>
      <c r="G171" s="31">
        <v>0.12452938169209543</v>
      </c>
      <c r="H171" s="31">
        <v>0.34081381503347608</v>
      </c>
      <c r="I171" s="32">
        <v>1.118765</v>
      </c>
      <c r="J171" s="32">
        <v>1.4834312515107424</v>
      </c>
      <c r="K171" s="33">
        <v>3.9071655649527592</v>
      </c>
      <c r="L171" s="34">
        <v>0.50265244294728362</v>
      </c>
    </row>
    <row r="172" spans="1:12">
      <c r="A172" s="28" t="s">
        <v>117</v>
      </c>
      <c r="B172" s="28" t="s">
        <v>114</v>
      </c>
      <c r="C172" s="29">
        <v>1850</v>
      </c>
      <c r="D172" s="28" t="s">
        <v>137</v>
      </c>
      <c r="E172" s="29" t="s">
        <v>109</v>
      </c>
      <c r="F172" s="30">
        <v>0.96797880682585713</v>
      </c>
      <c r="G172" s="31">
        <v>0.12452938169209543</v>
      </c>
      <c r="H172" s="31">
        <v>0.34081381503347608</v>
      </c>
      <c r="I172" s="32">
        <v>9.1763069999999995</v>
      </c>
      <c r="J172" s="32">
        <v>12.16736363513051</v>
      </c>
      <c r="K172" s="33">
        <v>32.04725811393363</v>
      </c>
      <c r="L172" s="34">
        <v>4.1228436095017802</v>
      </c>
    </row>
    <row r="173" spans="1:12">
      <c r="A173" s="28" t="s">
        <v>117</v>
      </c>
      <c r="B173" s="28" t="s">
        <v>114</v>
      </c>
      <c r="C173" s="29">
        <v>1850</v>
      </c>
      <c r="D173" s="28" t="s">
        <v>137</v>
      </c>
      <c r="E173" s="29" t="s">
        <v>110</v>
      </c>
      <c r="F173" s="30">
        <v>0.96797880682585713</v>
      </c>
      <c r="G173" s="31">
        <v>0.12452938169209543</v>
      </c>
      <c r="H173" s="31">
        <v>0.34081381503347608</v>
      </c>
      <c r="I173" s="32">
        <v>9.6821000000000004E-2</v>
      </c>
      <c r="J173" s="32">
        <v>0.12838022033449525</v>
      </c>
      <c r="K173" s="33">
        <v>0.33813685373093644</v>
      </c>
      <c r="L173" s="34">
        <v>4.3500924839978854E-2</v>
      </c>
    </row>
    <row r="174" spans="1:12">
      <c r="A174" s="28" t="s">
        <v>117</v>
      </c>
      <c r="B174" s="28" t="s">
        <v>114</v>
      </c>
      <c r="C174" s="29">
        <v>1850</v>
      </c>
      <c r="D174" s="28" t="s">
        <v>137</v>
      </c>
      <c r="E174" s="29" t="s">
        <v>112</v>
      </c>
      <c r="F174" s="30">
        <v>0.96797880682585713</v>
      </c>
      <c r="G174" s="31">
        <v>0.12452938169209543</v>
      </c>
      <c r="H174" s="31">
        <v>0.34081381503347608</v>
      </c>
      <c r="I174" s="32">
        <v>1.0376E-2</v>
      </c>
      <c r="J174" s="32">
        <v>1.37581017154411E-2</v>
      </c>
      <c r="K174" s="33">
        <v>3.623705595183066E-2</v>
      </c>
      <c r="L174" s="34">
        <v>4.6618563755757595E-3</v>
      </c>
    </row>
    <row r="175" spans="1:12">
      <c r="A175" s="28" t="s">
        <v>117</v>
      </c>
      <c r="B175" s="28" t="s">
        <v>115</v>
      </c>
      <c r="C175" s="29">
        <v>1850</v>
      </c>
      <c r="D175" s="28" t="s">
        <v>137</v>
      </c>
      <c r="E175" s="29" t="s">
        <v>108</v>
      </c>
      <c r="F175" s="30">
        <v>0.96797880682585713</v>
      </c>
      <c r="G175" s="31">
        <v>0.12452938169209543</v>
      </c>
      <c r="H175" s="31">
        <v>0.34081381503347608</v>
      </c>
      <c r="I175" s="32">
        <v>7.33432</v>
      </c>
      <c r="J175" s="32">
        <v>10.581799088143105</v>
      </c>
      <c r="K175" s="33">
        <v>27.871086691975254</v>
      </c>
      <c r="L175" s="34">
        <v>5.1743741947030353</v>
      </c>
    </row>
    <row r="176" spans="1:12">
      <c r="A176" s="28" t="s">
        <v>117</v>
      </c>
      <c r="B176" s="28" t="s">
        <v>116</v>
      </c>
      <c r="C176" s="29">
        <v>1850</v>
      </c>
      <c r="D176" s="28" t="s">
        <v>137</v>
      </c>
      <c r="E176" s="29" t="s">
        <v>107</v>
      </c>
      <c r="F176" s="30">
        <v>0.96797880682585713</v>
      </c>
      <c r="G176" s="31">
        <v>0.12452938169209543</v>
      </c>
      <c r="H176" s="31">
        <v>0.34081381503347608</v>
      </c>
      <c r="I176" s="32">
        <v>4.3647999999999999E-2</v>
      </c>
      <c r="J176" s="32">
        <v>7.152800405817776E-2</v>
      </c>
      <c r="K176" s="33">
        <v>0.18839548789422922</v>
      </c>
      <c r="L176" s="34">
        <v>3.2603867237181179E-2</v>
      </c>
    </row>
    <row r="177" spans="1:12">
      <c r="A177" s="28" t="s">
        <v>117</v>
      </c>
      <c r="B177" s="28" t="s">
        <v>116</v>
      </c>
      <c r="C177" s="29">
        <v>1850</v>
      </c>
      <c r="D177" s="28" t="s">
        <v>137</v>
      </c>
      <c r="E177" s="29" t="s">
        <v>109</v>
      </c>
      <c r="F177" s="30">
        <v>0.96797880682585713</v>
      </c>
      <c r="G177" s="31">
        <v>0.12452938169209543</v>
      </c>
      <c r="H177" s="31">
        <v>0.34081381503347608</v>
      </c>
      <c r="I177" s="32">
        <v>6.248564</v>
      </c>
      <c r="J177" s="32">
        <v>10.239811930667694</v>
      </c>
      <c r="K177" s="33">
        <v>26.970336863506152</v>
      </c>
      <c r="L177" s="34">
        <v>4.6675071269939004</v>
      </c>
    </row>
    <row r="178" spans="1:12">
      <c r="A178" s="28" t="s">
        <v>117</v>
      </c>
      <c r="B178" s="28" t="s">
        <v>115</v>
      </c>
      <c r="C178" s="29">
        <v>7400</v>
      </c>
      <c r="D178" s="28" t="s">
        <v>122</v>
      </c>
      <c r="E178" s="29" t="s">
        <v>107</v>
      </c>
      <c r="F178" s="30">
        <v>0.70945030562392009</v>
      </c>
      <c r="G178" s="31">
        <v>9.7797943737247719E-2</v>
      </c>
      <c r="H178" s="31">
        <v>0.26229721460804234</v>
      </c>
      <c r="I178" s="32">
        <v>9.4389999999999995E-3</v>
      </c>
      <c r="J178" s="32">
        <v>1.0480985763434486E-2</v>
      </c>
      <c r="K178" s="33">
        <v>2.023264460300837E-2</v>
      </c>
      <c r="L178" s="34">
        <v>4.8337910057804304E-3</v>
      </c>
    </row>
    <row r="179" spans="1:12">
      <c r="A179" s="28" t="s">
        <v>117</v>
      </c>
      <c r="B179" s="28" t="s">
        <v>115</v>
      </c>
      <c r="C179" s="29">
        <v>7400</v>
      </c>
      <c r="D179" s="28" t="s">
        <v>122</v>
      </c>
      <c r="E179" s="29" t="s">
        <v>108</v>
      </c>
      <c r="F179" s="30">
        <v>0.70945030562392009</v>
      </c>
      <c r="G179" s="31">
        <v>9.7797943737247719E-2</v>
      </c>
      <c r="H179" s="31">
        <v>0.26229721460804234</v>
      </c>
      <c r="I179" s="32">
        <v>11.342745000000001</v>
      </c>
      <c r="J179" s="32">
        <v>12.594888109256033</v>
      </c>
      <c r="K179" s="33">
        <v>24.313351881295706</v>
      </c>
      <c r="L179" s="34">
        <v>5.808714775067374</v>
      </c>
    </row>
    <row r="180" spans="1:12">
      <c r="A180" s="28" t="s">
        <v>117</v>
      </c>
      <c r="B180" s="28" t="s">
        <v>115</v>
      </c>
      <c r="C180" s="29">
        <v>7400</v>
      </c>
      <c r="D180" s="28" t="s">
        <v>122</v>
      </c>
      <c r="E180" s="29" t="s">
        <v>109</v>
      </c>
      <c r="F180" s="30">
        <v>0.70945030562392009</v>
      </c>
      <c r="G180" s="31">
        <v>9.7797943737247719E-2</v>
      </c>
      <c r="H180" s="31">
        <v>0.26229721460804234</v>
      </c>
      <c r="I180" s="32">
        <v>48.458826999999999</v>
      </c>
      <c r="J180" s="32">
        <v>53.808271628322352</v>
      </c>
      <c r="K180" s="33">
        <v>103.87225601967012</v>
      </c>
      <c r="L180" s="34">
        <v>24.81617142740437</v>
      </c>
    </row>
    <row r="181" spans="1:12">
      <c r="A181" s="28" t="s">
        <v>117</v>
      </c>
      <c r="B181" s="28" t="s">
        <v>116</v>
      </c>
      <c r="C181" s="29">
        <v>7400</v>
      </c>
      <c r="D181" s="28" t="s">
        <v>122</v>
      </c>
      <c r="E181" s="29" t="s">
        <v>108</v>
      </c>
      <c r="F181" s="30">
        <v>0.70945030562392009</v>
      </c>
      <c r="G181" s="31">
        <v>9.7797943737247719E-2</v>
      </c>
      <c r="H181" s="31">
        <v>0.26229721460804234</v>
      </c>
      <c r="I181" s="32">
        <v>15.294995</v>
      </c>
      <c r="J181" s="32">
        <v>19.290237967413752</v>
      </c>
      <c r="K181" s="33">
        <v>37.238150867809885</v>
      </c>
      <c r="L181" s="34">
        <v>8.0652285206560794</v>
      </c>
    </row>
    <row r="182" spans="1:12">
      <c r="A182" s="28" t="s">
        <v>117</v>
      </c>
      <c r="B182" s="28" t="s">
        <v>116</v>
      </c>
      <c r="C182" s="29">
        <v>7400</v>
      </c>
      <c r="D182" s="28" t="s">
        <v>122</v>
      </c>
      <c r="E182" s="29" t="s">
        <v>109</v>
      </c>
      <c r="F182" s="30">
        <v>0.70945030562392009</v>
      </c>
      <c r="G182" s="31">
        <v>9.7797943737247719E-2</v>
      </c>
      <c r="H182" s="31">
        <v>0.26229721460804234</v>
      </c>
      <c r="I182" s="32">
        <v>47.539473999999998</v>
      </c>
      <c r="J182" s="32">
        <v>59.957376011282044</v>
      </c>
      <c r="K182" s="33">
        <v>115.74257493960118</v>
      </c>
      <c r="L182" s="34">
        <v>25.068116829184191</v>
      </c>
    </row>
    <row r="183" spans="1:12">
      <c r="A183" s="28" t="s">
        <v>117</v>
      </c>
      <c r="B183" s="28" t="s">
        <v>116</v>
      </c>
      <c r="C183" s="29">
        <v>7400</v>
      </c>
      <c r="D183" s="28" t="s">
        <v>122</v>
      </c>
      <c r="E183" s="29" t="s">
        <v>111</v>
      </c>
      <c r="F183" s="30">
        <v>0.70945030562392009</v>
      </c>
      <c r="G183" s="31">
        <v>9.7797943737247719E-2</v>
      </c>
      <c r="H183" s="31">
        <v>0.26229721460804234</v>
      </c>
      <c r="I183" s="32">
        <v>23.944557</v>
      </c>
      <c r="J183" s="32">
        <v>30.199173164443838</v>
      </c>
      <c r="K183" s="33">
        <v>58.296915169234985</v>
      </c>
      <c r="L183" s="34">
        <v>12.626243031192566</v>
      </c>
    </row>
    <row r="184" spans="1:12">
      <c r="A184" s="28" t="s">
        <v>117</v>
      </c>
      <c r="B184" s="28" t="s">
        <v>106</v>
      </c>
      <c r="C184" s="29">
        <v>7430</v>
      </c>
      <c r="D184" s="28" t="s">
        <v>132</v>
      </c>
      <c r="E184" s="29" t="s">
        <v>107</v>
      </c>
      <c r="F184" s="30">
        <v>0.70945030562392009</v>
      </c>
      <c r="G184" s="31">
        <v>9.7797943737247719E-2</v>
      </c>
      <c r="H184" s="31">
        <v>0.26229721460804234</v>
      </c>
      <c r="I184" s="32">
        <v>1.139316</v>
      </c>
      <c r="J184" s="32">
        <v>1.436268588754666</v>
      </c>
      <c r="K184" s="33">
        <v>2.7725933959493432</v>
      </c>
      <c r="L184" s="34">
        <v>0.76054684178787069</v>
      </c>
    </row>
    <row r="185" spans="1:12">
      <c r="A185" s="28" t="s">
        <v>117</v>
      </c>
      <c r="B185" s="28" t="s">
        <v>106</v>
      </c>
      <c r="C185" s="29">
        <v>7430</v>
      </c>
      <c r="D185" s="28" t="s">
        <v>132</v>
      </c>
      <c r="E185" s="29" t="s">
        <v>108</v>
      </c>
      <c r="F185" s="30">
        <v>0.70945030562392009</v>
      </c>
      <c r="G185" s="31">
        <v>9.7797943737247719E-2</v>
      </c>
      <c r="H185" s="31">
        <v>0.26229721460804234</v>
      </c>
      <c r="I185" s="32">
        <v>16.875347000000001</v>
      </c>
      <c r="J185" s="32">
        <v>21.273756201471137</v>
      </c>
      <c r="K185" s="33">
        <v>41.067162794653605</v>
      </c>
      <c r="L185" s="34">
        <v>11.265085248451193</v>
      </c>
    </row>
    <row r="186" spans="1:12">
      <c r="A186" s="28" t="s">
        <v>117</v>
      </c>
      <c r="B186" s="28" t="s">
        <v>106</v>
      </c>
      <c r="C186" s="29">
        <v>7430</v>
      </c>
      <c r="D186" s="28" t="s">
        <v>132</v>
      </c>
      <c r="E186" s="29" t="s">
        <v>109</v>
      </c>
      <c r="F186" s="30">
        <v>0.70945030562392009</v>
      </c>
      <c r="G186" s="31">
        <v>9.7797943737247719E-2</v>
      </c>
      <c r="H186" s="31">
        <v>0.26229721460804234</v>
      </c>
      <c r="I186" s="32">
        <v>1.0886439999999999</v>
      </c>
      <c r="J186" s="32">
        <v>1.3723893823454025</v>
      </c>
      <c r="K186" s="33">
        <v>2.6492800635994551</v>
      </c>
      <c r="L186" s="34">
        <v>0.72672090625543273</v>
      </c>
    </row>
    <row r="187" spans="1:12">
      <c r="A187" s="28" t="s">
        <v>117</v>
      </c>
      <c r="B187" s="28" t="s">
        <v>106</v>
      </c>
      <c r="C187" s="29">
        <v>7430</v>
      </c>
      <c r="D187" s="28" t="s">
        <v>132</v>
      </c>
      <c r="E187" s="29" t="s">
        <v>111</v>
      </c>
      <c r="F187" s="30">
        <v>0.70945030562392009</v>
      </c>
      <c r="G187" s="31">
        <v>9.7797943737247719E-2</v>
      </c>
      <c r="H187" s="31">
        <v>0.26229721460804234</v>
      </c>
      <c r="I187" s="32">
        <v>0.113027</v>
      </c>
      <c r="J187" s="32">
        <v>0.14248648292587276</v>
      </c>
      <c r="K187" s="33">
        <v>0.27505794157544217</v>
      </c>
      <c r="L187" s="34">
        <v>7.5450821270619972E-2</v>
      </c>
    </row>
    <row r="188" spans="1:12">
      <c r="A188" s="28" t="s">
        <v>117</v>
      </c>
      <c r="B188" s="28" t="s">
        <v>113</v>
      </c>
      <c r="C188" s="29">
        <v>7430</v>
      </c>
      <c r="D188" s="28" t="s">
        <v>132</v>
      </c>
      <c r="E188" s="29" t="s">
        <v>107</v>
      </c>
      <c r="F188" s="30">
        <v>0.70945030562392009</v>
      </c>
      <c r="G188" s="31">
        <v>9.7797943737247719E-2</v>
      </c>
      <c r="H188" s="31">
        <v>0.26229721460804234</v>
      </c>
      <c r="I188" s="32">
        <v>1.5110710000000001</v>
      </c>
      <c r="J188" s="32">
        <v>1.6481542289426632</v>
      </c>
      <c r="K188" s="33">
        <v>3.1816204618347812</v>
      </c>
      <c r="L188" s="34">
        <v>1.6474830794751762</v>
      </c>
    </row>
    <row r="189" spans="1:12">
      <c r="A189" s="28" t="s">
        <v>117</v>
      </c>
      <c r="B189" s="28" t="s">
        <v>113</v>
      </c>
      <c r="C189" s="29">
        <v>7430</v>
      </c>
      <c r="D189" s="28" t="s">
        <v>132</v>
      </c>
      <c r="E189" s="29" t="s">
        <v>108</v>
      </c>
      <c r="F189" s="30">
        <v>0.70945030562392009</v>
      </c>
      <c r="G189" s="31">
        <v>9.7797943737247719E-2</v>
      </c>
      <c r="H189" s="31">
        <v>0.26229721460804234</v>
      </c>
      <c r="I189" s="32">
        <v>7.1555429999999998</v>
      </c>
      <c r="J189" s="32">
        <v>7.8046884996344126</v>
      </c>
      <c r="K189" s="33">
        <v>15.066282143154515</v>
      </c>
      <c r="L189" s="34">
        <v>7.8015103307237315</v>
      </c>
    </row>
    <row r="190" spans="1:12">
      <c r="A190" s="28" t="s">
        <v>117</v>
      </c>
      <c r="B190" s="28" t="s">
        <v>113</v>
      </c>
      <c r="C190" s="29">
        <v>7430</v>
      </c>
      <c r="D190" s="28" t="s">
        <v>132</v>
      </c>
      <c r="E190" s="29" t="s">
        <v>111</v>
      </c>
      <c r="F190" s="30">
        <v>0.70945030562392009</v>
      </c>
      <c r="G190" s="31">
        <v>9.7797943737247719E-2</v>
      </c>
      <c r="H190" s="31">
        <v>0.26229721460804234</v>
      </c>
      <c r="I190" s="32">
        <v>0.10947900000000001</v>
      </c>
      <c r="J190" s="32">
        <v>0.11941085285232383</v>
      </c>
      <c r="K190" s="33">
        <v>0.23051241572448283</v>
      </c>
      <c r="L190" s="34">
        <v>0.1193622272268231</v>
      </c>
    </row>
    <row r="191" spans="1:12">
      <c r="A191" s="28" t="s">
        <v>117</v>
      </c>
      <c r="B191" s="28" t="s">
        <v>114</v>
      </c>
      <c r="C191" s="29">
        <v>7430</v>
      </c>
      <c r="D191" s="28" t="s">
        <v>132</v>
      </c>
      <c r="E191" s="29" t="s">
        <v>107</v>
      </c>
      <c r="F191" s="30">
        <v>0.70945030562392009</v>
      </c>
      <c r="G191" s="31">
        <v>9.7797943737247719E-2</v>
      </c>
      <c r="H191" s="31">
        <v>0.26229721460804234</v>
      </c>
      <c r="I191" s="32">
        <v>18.649531</v>
      </c>
      <c r="J191" s="32">
        <v>20.126320774897376</v>
      </c>
      <c r="K191" s="33">
        <v>38.852137059978745</v>
      </c>
      <c r="L191" s="34">
        <v>5.355779092831682</v>
      </c>
    </row>
    <row r="192" spans="1:12">
      <c r="A192" s="28" t="s">
        <v>117</v>
      </c>
      <c r="B192" s="28" t="s">
        <v>114</v>
      </c>
      <c r="C192" s="29">
        <v>7430</v>
      </c>
      <c r="D192" s="28" t="s">
        <v>132</v>
      </c>
      <c r="E192" s="29" t="s">
        <v>108</v>
      </c>
      <c r="F192" s="30">
        <v>0.70945030562392009</v>
      </c>
      <c r="G192" s="31">
        <v>9.7797943737247719E-2</v>
      </c>
      <c r="H192" s="31">
        <v>0.26229721460804234</v>
      </c>
      <c r="I192" s="32">
        <v>25.597407</v>
      </c>
      <c r="J192" s="32">
        <v>27.624374269122569</v>
      </c>
      <c r="K192" s="33">
        <v>53.32648660945199</v>
      </c>
      <c r="L192" s="34">
        <v>7.3510726484919866</v>
      </c>
    </row>
    <row r="193" spans="1:12">
      <c r="A193" s="28" t="s">
        <v>117</v>
      </c>
      <c r="B193" s="28" t="s">
        <v>114</v>
      </c>
      <c r="C193" s="29">
        <v>7430</v>
      </c>
      <c r="D193" s="28" t="s">
        <v>132</v>
      </c>
      <c r="E193" s="29" t="s">
        <v>109</v>
      </c>
      <c r="F193" s="30">
        <v>0.70945030562392009</v>
      </c>
      <c r="G193" s="31">
        <v>9.7797943737247719E-2</v>
      </c>
      <c r="H193" s="31">
        <v>0.26229721460804234</v>
      </c>
      <c r="I193" s="32">
        <v>13.728999999999999</v>
      </c>
      <c r="J193" s="32">
        <v>14.81615049293015</v>
      </c>
      <c r="K193" s="33">
        <v>28.601308509927048</v>
      </c>
      <c r="L193" s="34">
        <v>3.9426992113359942</v>
      </c>
    </row>
    <row r="194" spans="1:12">
      <c r="A194" s="28" t="s">
        <v>117</v>
      </c>
      <c r="B194" s="28" t="s">
        <v>114</v>
      </c>
      <c r="C194" s="29">
        <v>7430</v>
      </c>
      <c r="D194" s="28" t="s">
        <v>132</v>
      </c>
      <c r="E194" s="29" t="s">
        <v>111</v>
      </c>
      <c r="F194" s="30">
        <v>0.70945030562392009</v>
      </c>
      <c r="G194" s="31">
        <v>9.7797943737247719E-2</v>
      </c>
      <c r="H194" s="31">
        <v>0.26229721460804234</v>
      </c>
      <c r="I194" s="32">
        <v>2.72228</v>
      </c>
      <c r="J194" s="32">
        <v>2.9378476337602075</v>
      </c>
      <c r="K194" s="33">
        <v>5.6712630293833639</v>
      </c>
      <c r="L194" s="34">
        <v>0.78178536011623201</v>
      </c>
    </row>
    <row r="195" spans="1:12">
      <c r="A195" s="28" t="s">
        <v>117</v>
      </c>
      <c r="B195" s="28" t="s">
        <v>115</v>
      </c>
      <c r="C195" s="29">
        <v>7430</v>
      </c>
      <c r="D195" s="28" t="s">
        <v>132</v>
      </c>
      <c r="E195" s="29" t="s">
        <v>108</v>
      </c>
      <c r="F195" s="30">
        <v>0.70945030562392009</v>
      </c>
      <c r="G195" s="31">
        <v>9.7797943737247719E-2</v>
      </c>
      <c r="H195" s="31">
        <v>0.26229721460804234</v>
      </c>
      <c r="I195" s="32">
        <v>11.477029999999999</v>
      </c>
      <c r="J195" s="32">
        <v>12.743997037452111</v>
      </c>
      <c r="K195" s="33">
        <v>24.601193885799884</v>
      </c>
      <c r="L195" s="34">
        <v>5.8774832489746967</v>
      </c>
    </row>
    <row r="196" spans="1:12">
      <c r="A196" s="28" t="s">
        <v>117</v>
      </c>
      <c r="B196" s="28" t="s">
        <v>115</v>
      </c>
      <c r="C196" s="29">
        <v>7430</v>
      </c>
      <c r="D196" s="28" t="s">
        <v>132</v>
      </c>
      <c r="E196" s="29" t="s">
        <v>109</v>
      </c>
      <c r="F196" s="30">
        <v>0.70945030562392009</v>
      </c>
      <c r="G196" s="31">
        <v>9.7797943737247719E-2</v>
      </c>
      <c r="H196" s="31">
        <v>0.26229721460804234</v>
      </c>
      <c r="I196" s="32">
        <v>52.559092999999997</v>
      </c>
      <c r="J196" s="32">
        <v>58.361172314019399</v>
      </c>
      <c r="K196" s="33">
        <v>112.66124052605835</v>
      </c>
      <c r="L196" s="34">
        <v>26.915952009257033</v>
      </c>
    </row>
    <row r="197" spans="1:12">
      <c r="A197" s="28" t="s">
        <v>117</v>
      </c>
      <c r="B197" s="28" t="s">
        <v>115</v>
      </c>
      <c r="C197" s="29">
        <v>7430</v>
      </c>
      <c r="D197" s="28" t="s">
        <v>132</v>
      </c>
      <c r="E197" s="29" t="s">
        <v>111</v>
      </c>
      <c r="F197" s="30">
        <v>0.70945030562392009</v>
      </c>
      <c r="G197" s="31">
        <v>9.7797943737247719E-2</v>
      </c>
      <c r="H197" s="31">
        <v>0.26229721460804234</v>
      </c>
      <c r="I197" s="32">
        <v>0.37509799999999999</v>
      </c>
      <c r="J197" s="32">
        <v>0.41650564656136752</v>
      </c>
      <c r="K197" s="33">
        <v>0.8040284484902247</v>
      </c>
      <c r="L197" s="34">
        <v>0.19209082939784167</v>
      </c>
    </row>
    <row r="198" spans="1:12">
      <c r="A198" s="28" t="s">
        <v>117</v>
      </c>
      <c r="B198" s="28" t="s">
        <v>114</v>
      </c>
      <c r="C198" s="29">
        <v>8100</v>
      </c>
      <c r="D198" s="28" t="s">
        <v>141</v>
      </c>
      <c r="E198" s="29" t="s">
        <v>107</v>
      </c>
      <c r="F198" s="30">
        <v>0.98601567900273634</v>
      </c>
      <c r="G198" s="31">
        <v>0.14343698414796333</v>
      </c>
      <c r="H198" s="31">
        <v>0.44607782879065094</v>
      </c>
      <c r="I198" s="32">
        <v>1.3781829999999999</v>
      </c>
      <c r="J198" s="32">
        <v>2.2833541998763058</v>
      </c>
      <c r="K198" s="33">
        <v>6.1261220967236119</v>
      </c>
      <c r="L198" s="34">
        <v>0.89117495470758534</v>
      </c>
    </row>
    <row r="199" spans="1:12">
      <c r="A199" s="28" t="s">
        <v>117</v>
      </c>
      <c r="B199" s="28" t="s">
        <v>114</v>
      </c>
      <c r="C199" s="29">
        <v>8100</v>
      </c>
      <c r="D199" s="28" t="s">
        <v>141</v>
      </c>
      <c r="E199" s="29" t="s">
        <v>109</v>
      </c>
      <c r="F199" s="30">
        <v>0.98601567900273634</v>
      </c>
      <c r="G199" s="31">
        <v>0.14343698414796333</v>
      </c>
      <c r="H199" s="31">
        <v>0.44607782879065094</v>
      </c>
      <c r="I199" s="32">
        <v>63.146250999999999</v>
      </c>
      <c r="J199" s="32">
        <v>104.61982002919306</v>
      </c>
      <c r="K199" s="33">
        <v>280.68960622526578</v>
      </c>
      <c r="L199" s="34">
        <v>40.832282341952279</v>
      </c>
    </row>
    <row r="200" spans="1:12">
      <c r="A200" s="28" t="s">
        <v>117</v>
      </c>
      <c r="B200" s="28" t="s">
        <v>114</v>
      </c>
      <c r="C200" s="29">
        <v>8100</v>
      </c>
      <c r="D200" s="28" t="s">
        <v>141</v>
      </c>
      <c r="E200" s="29" t="s">
        <v>111</v>
      </c>
      <c r="F200" s="30">
        <v>0.98601567900273634</v>
      </c>
      <c r="G200" s="31">
        <v>0.14343698414796333</v>
      </c>
      <c r="H200" s="31">
        <v>0.44607782879065094</v>
      </c>
      <c r="I200" s="32">
        <v>8.2293289999999999</v>
      </c>
      <c r="J200" s="32">
        <v>13.634236479708342</v>
      </c>
      <c r="K200" s="33">
        <v>36.579956528348134</v>
      </c>
      <c r="L200" s="34">
        <v>5.3213338858836732</v>
      </c>
    </row>
    <row r="201" spans="1:12">
      <c r="A201" s="28" t="s">
        <v>117</v>
      </c>
      <c r="B201" s="28" t="s">
        <v>114</v>
      </c>
      <c r="C201" s="29">
        <v>8115</v>
      </c>
      <c r="D201" s="28" t="e">
        <v>#N/A</v>
      </c>
      <c r="E201" s="29" t="s">
        <v>108</v>
      </c>
      <c r="F201" s="30">
        <v>0.96797880682585713</v>
      </c>
      <c r="G201" s="31">
        <v>0.12452938169209543</v>
      </c>
      <c r="H201" s="31">
        <v>0.28818180815488864</v>
      </c>
      <c r="I201" s="32">
        <v>2.95451</v>
      </c>
      <c r="J201" s="32">
        <v>3.4288225197649362</v>
      </c>
      <c r="K201" s="33">
        <v>9.0310739132106619</v>
      </c>
      <c r="L201" s="34">
        <v>1.161837472573986</v>
      </c>
    </row>
    <row r="202" spans="1:12">
      <c r="A202" s="28" t="s">
        <v>117</v>
      </c>
      <c r="B202" s="28" t="s">
        <v>114</v>
      </c>
      <c r="C202" s="29">
        <v>8115</v>
      </c>
      <c r="D202" s="28" t="e">
        <v>#N/A</v>
      </c>
      <c r="E202" s="29" t="s">
        <v>109</v>
      </c>
      <c r="F202" s="30">
        <v>0.96797880682585713</v>
      </c>
      <c r="G202" s="31">
        <v>0.12452938169209543</v>
      </c>
      <c r="H202" s="31">
        <v>0.28818180815488864</v>
      </c>
      <c r="I202" s="32">
        <v>19.193422000000002</v>
      </c>
      <c r="J202" s="32">
        <v>22.274704632900807</v>
      </c>
      <c r="K202" s="33">
        <v>58.668683717247063</v>
      </c>
      <c r="L202" s="34">
        <v>7.547659986436309</v>
      </c>
    </row>
    <row r="203" spans="1:12">
      <c r="A203" s="28" t="s">
        <v>117</v>
      </c>
      <c r="B203" s="28" t="s">
        <v>114</v>
      </c>
      <c r="C203" s="29">
        <v>8115</v>
      </c>
      <c r="D203" s="28" t="e">
        <v>#N/A</v>
      </c>
      <c r="E203" s="29" t="s">
        <v>110</v>
      </c>
      <c r="F203" s="30">
        <v>0.96797880682585713</v>
      </c>
      <c r="G203" s="31">
        <v>0.12452938169209543</v>
      </c>
      <c r="H203" s="31">
        <v>0.28818180815488864</v>
      </c>
      <c r="I203" s="32">
        <v>7.3758000000000004E-2</v>
      </c>
      <c r="J203" s="32">
        <v>8.5598996589221973E-2</v>
      </c>
      <c r="K203" s="33">
        <v>0.22545665768286183</v>
      </c>
      <c r="L203" s="34">
        <v>2.9004744713036028E-2</v>
      </c>
    </row>
    <row r="204" spans="1:12">
      <c r="A204" s="28" t="s">
        <v>117</v>
      </c>
      <c r="B204" s="28" t="s">
        <v>114</v>
      </c>
      <c r="C204" s="29">
        <v>8115</v>
      </c>
      <c r="D204" s="28" t="e">
        <v>#N/A</v>
      </c>
      <c r="E204" s="29" t="s">
        <v>111</v>
      </c>
      <c r="F204" s="30">
        <v>0.96797880682585713</v>
      </c>
      <c r="G204" s="31">
        <v>0.12452938169209543</v>
      </c>
      <c r="H204" s="31">
        <v>0.28818180815488864</v>
      </c>
      <c r="I204" s="32">
        <v>54.048006000000001</v>
      </c>
      <c r="J204" s="32">
        <v>62.724790276963155</v>
      </c>
      <c r="K204" s="33">
        <v>165.20896427754633</v>
      </c>
      <c r="L204" s="34">
        <v>21.253946911231857</v>
      </c>
    </row>
    <row r="205" spans="1:12">
      <c r="A205" s="28" t="s">
        <v>117</v>
      </c>
      <c r="B205" s="28" t="s">
        <v>114</v>
      </c>
      <c r="C205" s="29">
        <v>8115</v>
      </c>
      <c r="D205" s="28" t="e">
        <v>#N/A</v>
      </c>
      <c r="E205" s="29" t="s">
        <v>112</v>
      </c>
      <c r="F205" s="30">
        <v>0.96797880682585713</v>
      </c>
      <c r="G205" s="31">
        <v>0.12452938169209543</v>
      </c>
      <c r="H205" s="31">
        <v>0.28818180815488864</v>
      </c>
      <c r="I205" s="32">
        <v>2.2737259999999999</v>
      </c>
      <c r="J205" s="32">
        <v>2.6387464969064411</v>
      </c>
      <c r="K205" s="33">
        <v>6.9501161154942199</v>
      </c>
      <c r="L205" s="34">
        <v>0.894124599058984</v>
      </c>
    </row>
    <row r="206" spans="1:12">
      <c r="A206" s="28" t="s">
        <v>117</v>
      </c>
      <c r="B206" s="28" t="s">
        <v>106</v>
      </c>
      <c r="C206" s="29">
        <v>8140</v>
      </c>
      <c r="D206" s="28" t="s">
        <v>128</v>
      </c>
      <c r="E206" s="29" t="s">
        <v>108</v>
      </c>
      <c r="F206" s="30">
        <v>0.98601567900273634</v>
      </c>
      <c r="G206" s="31">
        <v>0.14343698414796333</v>
      </c>
      <c r="H206" s="31">
        <v>0.44607782879065094</v>
      </c>
      <c r="I206" s="32">
        <v>2.869E-3</v>
      </c>
      <c r="J206" s="32">
        <v>5.9850850805293135E-3</v>
      </c>
      <c r="K206" s="33">
        <v>1.6057676012152512E-2</v>
      </c>
      <c r="L206" s="34">
        <v>3.2886683691141418E-3</v>
      </c>
    </row>
    <row r="207" spans="1:12">
      <c r="A207" s="28" t="s">
        <v>117</v>
      </c>
      <c r="B207" s="28" t="s">
        <v>106</v>
      </c>
      <c r="C207" s="29">
        <v>8140</v>
      </c>
      <c r="D207" s="28" t="s">
        <v>128</v>
      </c>
      <c r="E207" s="29" t="s">
        <v>109</v>
      </c>
      <c r="F207" s="30">
        <v>0.98601567900273634</v>
      </c>
      <c r="G207" s="31">
        <v>0.14343698414796333</v>
      </c>
      <c r="H207" s="31">
        <v>0.44607782879065094</v>
      </c>
      <c r="I207" s="32">
        <v>4.7819999999999998E-3</v>
      </c>
      <c r="J207" s="32">
        <v>9.9758371750056397E-3</v>
      </c>
      <c r="K207" s="33">
        <v>2.6764659006662011E-2</v>
      </c>
      <c r="L207" s="34">
        <v>5.4814960408169494E-3</v>
      </c>
    </row>
    <row r="208" spans="1:12">
      <c r="A208" s="28" t="s">
        <v>117</v>
      </c>
      <c r="B208" s="28" t="s">
        <v>106</v>
      </c>
      <c r="C208" s="29">
        <v>8140</v>
      </c>
      <c r="D208" s="28" t="s">
        <v>128</v>
      </c>
      <c r="E208" s="29" t="s">
        <v>111</v>
      </c>
      <c r="F208" s="30">
        <v>0.98601567900273634</v>
      </c>
      <c r="G208" s="31">
        <v>0.14343698414796333</v>
      </c>
      <c r="H208" s="31">
        <v>0.44607782879065094</v>
      </c>
      <c r="I208" s="32">
        <v>2.878733</v>
      </c>
      <c r="J208" s="32">
        <v>6.0053893095599147</v>
      </c>
      <c r="K208" s="33">
        <v>16.112151216274604</v>
      </c>
      <c r="L208" s="34">
        <v>3.2998250819885193</v>
      </c>
    </row>
    <row r="209" spans="1:12">
      <c r="A209" s="28" t="s">
        <v>117</v>
      </c>
      <c r="B209" s="28" t="s">
        <v>115</v>
      </c>
      <c r="C209" s="29">
        <v>8140</v>
      </c>
      <c r="D209" s="28" t="s">
        <v>128</v>
      </c>
      <c r="E209" s="29" t="s">
        <v>108</v>
      </c>
      <c r="F209" s="30">
        <v>0.98601567900273634</v>
      </c>
      <c r="G209" s="31">
        <v>0.14343698414796333</v>
      </c>
      <c r="H209" s="31">
        <v>0.44607782879065094</v>
      </c>
      <c r="I209" s="32">
        <v>0.14170199999999999</v>
      </c>
      <c r="J209" s="32">
        <v>0.26758951009673959</v>
      </c>
      <c r="K209" s="33">
        <v>0.71792891823085792</v>
      </c>
      <c r="L209" s="34">
        <v>0.13513411963341182</v>
      </c>
    </row>
    <row r="210" spans="1:12">
      <c r="A210" s="28" t="s">
        <v>117</v>
      </c>
      <c r="B210" s="28" t="s">
        <v>115</v>
      </c>
      <c r="C210" s="29">
        <v>8140</v>
      </c>
      <c r="D210" s="28" t="s">
        <v>128</v>
      </c>
      <c r="E210" s="29" t="s">
        <v>109</v>
      </c>
      <c r="F210" s="30">
        <v>0.98601567900273634</v>
      </c>
      <c r="G210" s="31">
        <v>0.14343698414796333</v>
      </c>
      <c r="H210" s="31">
        <v>0.44607782879065094</v>
      </c>
      <c r="I210" s="32">
        <v>2.6871879999999999</v>
      </c>
      <c r="J210" s="32">
        <v>5.074475451707368</v>
      </c>
      <c r="K210" s="33">
        <v>13.614557126384543</v>
      </c>
      <c r="L210" s="34">
        <v>2.5626369752683003</v>
      </c>
    </row>
    <row r="211" spans="1:12">
      <c r="A211" s="28" t="s">
        <v>117</v>
      </c>
      <c r="B211" s="28" t="s">
        <v>115</v>
      </c>
      <c r="C211" s="29">
        <v>8140</v>
      </c>
      <c r="D211" s="28" t="s">
        <v>128</v>
      </c>
      <c r="E211" s="29" t="s">
        <v>111</v>
      </c>
      <c r="F211" s="30">
        <v>0.98601567900273634</v>
      </c>
      <c r="G211" s="31">
        <v>0.14343698414796333</v>
      </c>
      <c r="H211" s="31">
        <v>0.44607782879065094</v>
      </c>
      <c r="I211" s="32">
        <v>0.113257</v>
      </c>
      <c r="J211" s="32">
        <v>0.213874081840951</v>
      </c>
      <c r="K211" s="33">
        <v>0.57381318183280605</v>
      </c>
      <c r="L211" s="34">
        <v>0.10800754391131617</v>
      </c>
    </row>
    <row r="212" spans="1:12">
      <c r="A212" s="28" t="s">
        <v>117</v>
      </c>
      <c r="B212" s="28" t="s">
        <v>116</v>
      </c>
      <c r="C212" s="29">
        <v>8140</v>
      </c>
      <c r="D212" s="28" t="s">
        <v>128</v>
      </c>
      <c r="E212" s="29" t="s">
        <v>107</v>
      </c>
      <c r="F212" s="30">
        <v>0.98601567900273634</v>
      </c>
      <c r="G212" s="31">
        <v>0.14343698414796333</v>
      </c>
      <c r="H212" s="31">
        <v>0.44607782879065094</v>
      </c>
      <c r="I212" s="32">
        <v>0.69795300000000005</v>
      </c>
      <c r="J212" s="32">
        <v>1.4970330337456712</v>
      </c>
      <c r="K212" s="33">
        <v>4.0164627757057376</v>
      </c>
      <c r="L212" s="34">
        <v>0.7180725185063942</v>
      </c>
    </row>
    <row r="213" spans="1:12">
      <c r="A213" s="28" t="s">
        <v>117</v>
      </c>
      <c r="B213" s="28" t="s">
        <v>116</v>
      </c>
      <c r="C213" s="29">
        <v>8140</v>
      </c>
      <c r="D213" s="28" t="s">
        <v>128</v>
      </c>
      <c r="E213" s="29" t="s">
        <v>108</v>
      </c>
      <c r="F213" s="30">
        <v>0.98601567900273634</v>
      </c>
      <c r="G213" s="31">
        <v>0.14343698414796333</v>
      </c>
      <c r="H213" s="31">
        <v>0.44607782879065094</v>
      </c>
      <c r="I213" s="32">
        <v>9.7508579999999991</v>
      </c>
      <c r="J213" s="32">
        <v>20.914526527378271</v>
      </c>
      <c r="K213" s="33">
        <v>56.112600974839985</v>
      </c>
      <c r="L213" s="34">
        <v>10.031940777757558</v>
      </c>
    </row>
    <row r="214" spans="1:12">
      <c r="A214" s="28" t="s">
        <v>117</v>
      </c>
      <c r="B214" s="28" t="s">
        <v>116</v>
      </c>
      <c r="C214" s="29">
        <v>8140</v>
      </c>
      <c r="D214" s="28" t="s">
        <v>128</v>
      </c>
      <c r="E214" s="29" t="s">
        <v>109</v>
      </c>
      <c r="F214" s="30">
        <v>0.98601567900273634</v>
      </c>
      <c r="G214" s="31">
        <v>0.14343698414796333</v>
      </c>
      <c r="H214" s="31">
        <v>0.44607782879065094</v>
      </c>
      <c r="I214" s="32">
        <v>44.059936</v>
      </c>
      <c r="J214" s="32">
        <v>94.503755491730985</v>
      </c>
      <c r="K214" s="33">
        <v>253.54872440404603</v>
      </c>
      <c r="L214" s="34">
        <v>45.330028252261329</v>
      </c>
    </row>
    <row r="215" spans="1:12">
      <c r="A215" s="28" t="s">
        <v>117</v>
      </c>
      <c r="B215" s="28" t="s">
        <v>116</v>
      </c>
      <c r="C215" s="29">
        <v>8140</v>
      </c>
      <c r="D215" s="28" t="s">
        <v>128</v>
      </c>
      <c r="E215" s="29" t="s">
        <v>111</v>
      </c>
      <c r="F215" s="30">
        <v>0.98601567900273634</v>
      </c>
      <c r="G215" s="31">
        <v>0.14343698414796333</v>
      </c>
      <c r="H215" s="31">
        <v>0.44607782879065094</v>
      </c>
      <c r="I215" s="32">
        <v>35.336033999999998</v>
      </c>
      <c r="J215" s="32">
        <v>75.791937536711188</v>
      </c>
      <c r="K215" s="33">
        <v>203.34587744743888</v>
      </c>
      <c r="L215" s="34">
        <v>36.354646986842347</v>
      </c>
    </row>
    <row r="216" spans="1:12">
      <c r="A216" s="28" t="s">
        <v>117</v>
      </c>
      <c r="B216" s="28" t="s">
        <v>115</v>
      </c>
      <c r="C216" s="29">
        <v>8200</v>
      </c>
      <c r="D216" s="28" t="s">
        <v>129</v>
      </c>
      <c r="E216" s="29" t="s">
        <v>108</v>
      </c>
      <c r="F216" s="30">
        <v>0.72147488707517293</v>
      </c>
      <c r="G216" s="31">
        <v>0.16951643581122938</v>
      </c>
      <c r="H216" s="31">
        <v>0.43140989244743805</v>
      </c>
      <c r="I216" s="32">
        <v>0.117227</v>
      </c>
      <c r="J216" s="32">
        <v>0.2140918902555283</v>
      </c>
      <c r="K216" s="33">
        <v>0.42029089070296966</v>
      </c>
      <c r="L216" s="34">
        <v>0.12414497936157477</v>
      </c>
    </row>
    <row r="217" spans="1:12">
      <c r="A217" s="28" t="s">
        <v>117</v>
      </c>
      <c r="B217" s="28" t="s">
        <v>115</v>
      </c>
      <c r="C217" s="29">
        <v>8200</v>
      </c>
      <c r="D217" s="28" t="s">
        <v>129</v>
      </c>
      <c r="E217" s="29" t="s">
        <v>109</v>
      </c>
      <c r="F217" s="30">
        <v>0.72147488707517293</v>
      </c>
      <c r="G217" s="31">
        <v>0.16951643581122938</v>
      </c>
      <c r="H217" s="31">
        <v>0.43140989244743805</v>
      </c>
      <c r="I217" s="32">
        <v>2.7852769999999998</v>
      </c>
      <c r="J217" s="32">
        <v>5.0867566159267668</v>
      </c>
      <c r="K217" s="33">
        <v>9.985980628903711</v>
      </c>
      <c r="L217" s="34">
        <v>2.9496460344568138</v>
      </c>
    </row>
    <row r="218" spans="1:12">
      <c r="A218" s="28" t="s">
        <v>117</v>
      </c>
      <c r="B218" s="28" t="s">
        <v>106</v>
      </c>
      <c r="C218" s="29">
        <v>8310</v>
      </c>
      <c r="D218" s="28" t="s">
        <v>138</v>
      </c>
      <c r="E218" s="29" t="s">
        <v>111</v>
      </c>
      <c r="F218" s="30">
        <v>0.72147488707517293</v>
      </c>
      <c r="G218" s="31">
        <v>0.16951643581122938</v>
      </c>
      <c r="H218" s="31">
        <v>0.43140989244743805</v>
      </c>
      <c r="I218" s="32">
        <v>5.0741969999999998</v>
      </c>
      <c r="J218" s="32">
        <v>10.251090112925732</v>
      </c>
      <c r="K218" s="33">
        <v>20.12425500608942</v>
      </c>
      <c r="L218" s="34">
        <v>6.4133976147802461</v>
      </c>
    </row>
    <row r="219" spans="1:12">
      <c r="A219" s="28" t="s">
        <v>117</v>
      </c>
      <c r="B219" s="28" t="s">
        <v>114</v>
      </c>
      <c r="C219" s="29">
        <v>8310</v>
      </c>
      <c r="D219" s="28" t="s">
        <v>138</v>
      </c>
      <c r="E219" s="29" t="s">
        <v>107</v>
      </c>
      <c r="F219" s="30">
        <v>0.72147488707517293</v>
      </c>
      <c r="G219" s="31">
        <v>0.16951643581122938</v>
      </c>
      <c r="H219" s="31">
        <v>0.43140989244743805</v>
      </c>
      <c r="I219" s="32">
        <v>224.182185</v>
      </c>
      <c r="J219" s="32">
        <v>361.08720480410551</v>
      </c>
      <c r="K219" s="33">
        <v>708.86226819441299</v>
      </c>
      <c r="L219" s="34">
        <v>166.55299766914882</v>
      </c>
    </row>
    <row r="220" spans="1:12">
      <c r="A220" s="28" t="s">
        <v>117</v>
      </c>
      <c r="B220" s="28" t="s">
        <v>114</v>
      </c>
      <c r="C220" s="29">
        <v>8310</v>
      </c>
      <c r="D220" s="28" t="s">
        <v>138</v>
      </c>
      <c r="E220" s="29" t="s">
        <v>108</v>
      </c>
      <c r="F220" s="30">
        <v>0.72147488707517293</v>
      </c>
      <c r="G220" s="31">
        <v>0.16951643581122938</v>
      </c>
      <c r="H220" s="31">
        <v>0.43140989244743805</v>
      </c>
      <c r="I220" s="32">
        <v>1.5780890000000001</v>
      </c>
      <c r="J220" s="32">
        <v>2.5418065487322559</v>
      </c>
      <c r="K220" s="33">
        <v>4.9899047417735405</v>
      </c>
      <c r="L220" s="34">
        <v>1.172419001709299</v>
      </c>
    </row>
    <row r="221" spans="1:12">
      <c r="A221" s="28" t="s">
        <v>117</v>
      </c>
      <c r="B221" s="28" t="s">
        <v>114</v>
      </c>
      <c r="C221" s="29">
        <v>8310</v>
      </c>
      <c r="D221" s="28" t="s">
        <v>138</v>
      </c>
      <c r="E221" s="29" t="s">
        <v>109</v>
      </c>
      <c r="F221" s="30">
        <v>0.72147488707517293</v>
      </c>
      <c r="G221" s="31">
        <v>0.16951643581122938</v>
      </c>
      <c r="H221" s="31">
        <v>0.43140989244743805</v>
      </c>
      <c r="I221" s="32">
        <v>91.929430999999994</v>
      </c>
      <c r="J221" s="32">
        <v>148.06948767593593</v>
      </c>
      <c r="K221" s="33">
        <v>290.68012238564717</v>
      </c>
      <c r="L221" s="34">
        <v>68.297676316560029</v>
      </c>
    </row>
    <row r="222" spans="1:12">
      <c r="A222" s="28" t="s">
        <v>117</v>
      </c>
      <c r="B222" s="28" t="s">
        <v>114</v>
      </c>
      <c r="C222" s="29">
        <v>8310</v>
      </c>
      <c r="D222" s="28" t="s">
        <v>138</v>
      </c>
      <c r="E222" s="29" t="s">
        <v>111</v>
      </c>
      <c r="F222" s="30">
        <v>0.72147488707517293</v>
      </c>
      <c r="G222" s="31">
        <v>0.16951643581122938</v>
      </c>
      <c r="H222" s="31">
        <v>0.43140989244743805</v>
      </c>
      <c r="I222" s="32">
        <v>4.2159129999999996</v>
      </c>
      <c r="J222" s="32">
        <v>6.79051388881454</v>
      </c>
      <c r="K222" s="33">
        <v>13.330683041073543</v>
      </c>
      <c r="L222" s="34">
        <v>3.1321531996948555</v>
      </c>
    </row>
    <row r="223" spans="1:12">
      <c r="A223" s="28" t="s">
        <v>117</v>
      </c>
      <c r="B223" s="28" t="s">
        <v>115</v>
      </c>
      <c r="C223" s="29">
        <v>8310</v>
      </c>
      <c r="D223" s="28" t="s">
        <v>138</v>
      </c>
      <c r="E223" s="29" t="s">
        <v>108</v>
      </c>
      <c r="F223" s="30">
        <v>0.72147488707517293</v>
      </c>
      <c r="G223" s="31">
        <v>0.16951643581122938</v>
      </c>
      <c r="H223" s="31">
        <v>0.43140989244743805</v>
      </c>
      <c r="I223" s="32">
        <v>4.6947799999999997</v>
      </c>
      <c r="J223" s="32">
        <v>8.5740855309258883</v>
      </c>
      <c r="K223" s="33">
        <v>16.832071688727748</v>
      </c>
      <c r="L223" s="34">
        <v>4.9718355515976178</v>
      </c>
    </row>
    <row r="224" spans="1:12">
      <c r="A224" s="28" t="s">
        <v>117</v>
      </c>
      <c r="B224" s="28" t="s">
        <v>115</v>
      </c>
      <c r="C224" s="29">
        <v>8310</v>
      </c>
      <c r="D224" s="28" t="s">
        <v>138</v>
      </c>
      <c r="E224" s="29" t="s">
        <v>109</v>
      </c>
      <c r="F224" s="30">
        <v>0.72147488707517293</v>
      </c>
      <c r="G224" s="31">
        <v>0.16951643581122938</v>
      </c>
      <c r="H224" s="31">
        <v>0.43140989244743805</v>
      </c>
      <c r="I224" s="32">
        <v>2.0701350000000001</v>
      </c>
      <c r="J224" s="32">
        <v>3.7806914382704337</v>
      </c>
      <c r="K224" s="33">
        <v>7.4220007594273696</v>
      </c>
      <c r="L224" s="34">
        <v>2.1923009788758021</v>
      </c>
    </row>
    <row r="225" spans="1:12">
      <c r="A225" s="28" t="s">
        <v>117</v>
      </c>
      <c r="B225" s="28" t="s">
        <v>116</v>
      </c>
      <c r="C225" s="29">
        <v>8310</v>
      </c>
      <c r="D225" s="28" t="s">
        <v>138</v>
      </c>
      <c r="E225" s="29" t="s">
        <v>109</v>
      </c>
      <c r="F225" s="30">
        <v>0.72147488707517293</v>
      </c>
      <c r="G225" s="31">
        <v>0.16951643581122938</v>
      </c>
      <c r="H225" s="31">
        <v>0.43140989244743805</v>
      </c>
      <c r="I225" s="32">
        <v>6.8609619999999998</v>
      </c>
      <c r="J225" s="32">
        <v>14.232122740816154</v>
      </c>
      <c r="K225" s="33">
        <v>27.939552199722584</v>
      </c>
      <c r="L225" s="34">
        <v>7.8798225974113922</v>
      </c>
    </row>
    <row r="226" spans="1:12">
      <c r="A226" s="28" t="s">
        <v>117</v>
      </c>
      <c r="B226" s="28" t="s">
        <v>114</v>
      </c>
      <c r="C226" s="29">
        <v>8320</v>
      </c>
      <c r="D226" s="28" t="s">
        <v>134</v>
      </c>
      <c r="E226" s="29" t="s">
        <v>109</v>
      </c>
      <c r="F226" s="30">
        <v>0.70945030562392009</v>
      </c>
      <c r="G226" s="31">
        <v>0.1167055461931156</v>
      </c>
      <c r="H226" s="31">
        <v>0.26229721460804234</v>
      </c>
      <c r="I226" s="32">
        <v>3.0346950000000001</v>
      </c>
      <c r="J226" s="32">
        <v>3.2750016621853497</v>
      </c>
      <c r="K226" s="33">
        <v>6.3221099809551369</v>
      </c>
      <c r="L226" s="34">
        <v>1.03999574398864</v>
      </c>
    </row>
    <row r="227" spans="1:12">
      <c r="A227" s="28" t="s">
        <v>117</v>
      </c>
      <c r="B227" s="28" t="s">
        <v>106</v>
      </c>
      <c r="C227" s="29">
        <v>8340</v>
      </c>
      <c r="D227" s="28" t="s">
        <v>135</v>
      </c>
      <c r="E227" s="29" t="s">
        <v>108</v>
      </c>
      <c r="F227" s="30">
        <v>0.72147488707517293</v>
      </c>
      <c r="G227" s="31">
        <v>0.16951643581122938</v>
      </c>
      <c r="H227" s="31">
        <v>0.43140989244743805</v>
      </c>
      <c r="I227" s="32">
        <v>4.1213879999999996</v>
      </c>
      <c r="J227" s="32">
        <v>8.3261883167584454</v>
      </c>
      <c r="K227" s="33">
        <v>16.345416445407391</v>
      </c>
      <c r="L227" s="34">
        <v>5.2091197816686901</v>
      </c>
    </row>
    <row r="228" spans="1:12">
      <c r="A228" s="28" t="s">
        <v>117</v>
      </c>
      <c r="B228" s="28" t="s">
        <v>106</v>
      </c>
      <c r="C228" s="29">
        <v>8340</v>
      </c>
      <c r="D228" s="28" t="s">
        <v>135</v>
      </c>
      <c r="E228" s="29" t="s">
        <v>109</v>
      </c>
      <c r="F228" s="30">
        <v>0.72147488707517293</v>
      </c>
      <c r="G228" s="31">
        <v>0.16951643581122938</v>
      </c>
      <c r="H228" s="31">
        <v>0.43140989244743805</v>
      </c>
      <c r="I228" s="32">
        <v>0.10685799999999999</v>
      </c>
      <c r="J228" s="32">
        <v>0.21587868726559453</v>
      </c>
      <c r="K228" s="33">
        <v>0.42379861117743428</v>
      </c>
      <c r="L228" s="34">
        <v>0.13506035384912873</v>
      </c>
    </row>
    <row r="229" spans="1:12">
      <c r="A229" s="28" t="s">
        <v>117</v>
      </c>
      <c r="B229" s="28" t="s">
        <v>106</v>
      </c>
      <c r="C229" s="29">
        <v>8340</v>
      </c>
      <c r="D229" s="28" t="s">
        <v>135</v>
      </c>
      <c r="E229" s="29" t="s">
        <v>111</v>
      </c>
      <c r="F229" s="30">
        <v>0.72147488707517293</v>
      </c>
      <c r="G229" s="31">
        <v>0.16951643581122938</v>
      </c>
      <c r="H229" s="31">
        <v>0.43140989244743805</v>
      </c>
      <c r="I229" s="32">
        <v>31.085007000000001</v>
      </c>
      <c r="J229" s="32">
        <v>62.799140025097017</v>
      </c>
      <c r="K229" s="33">
        <v>123.28307468828561</v>
      </c>
      <c r="L229" s="34">
        <v>39.28907564078164</v>
      </c>
    </row>
    <row r="230" spans="1:12">
      <c r="A230" s="28" t="s">
        <v>117</v>
      </c>
      <c r="B230" s="28" t="s">
        <v>114</v>
      </c>
      <c r="C230" s="29">
        <v>8340</v>
      </c>
      <c r="D230" s="28" t="s">
        <v>135</v>
      </c>
      <c r="E230" s="29" t="s">
        <v>108</v>
      </c>
      <c r="F230" s="30">
        <v>0.72147488707517293</v>
      </c>
      <c r="G230" s="31">
        <v>0.16951643581122938</v>
      </c>
      <c r="H230" s="31">
        <v>0.43140989244743805</v>
      </c>
      <c r="I230" s="32">
        <v>2.355966</v>
      </c>
      <c r="J230" s="32">
        <v>3.7947224823128081</v>
      </c>
      <c r="K230" s="33">
        <v>7.449545567364857</v>
      </c>
      <c r="L230" s="34">
        <v>1.7503317656868846</v>
      </c>
    </row>
    <row r="231" spans="1:12">
      <c r="A231" s="28" t="s">
        <v>117</v>
      </c>
      <c r="B231" s="28" t="s">
        <v>114</v>
      </c>
      <c r="C231" s="29">
        <v>8340</v>
      </c>
      <c r="D231" s="28" t="s">
        <v>135</v>
      </c>
      <c r="E231" s="29" t="s">
        <v>109</v>
      </c>
      <c r="F231" s="30">
        <v>0.72147488707517293</v>
      </c>
      <c r="G231" s="31">
        <v>0.16951643581122938</v>
      </c>
      <c r="H231" s="31">
        <v>0.43140989244743805</v>
      </c>
      <c r="I231" s="32">
        <v>18.329471999999999</v>
      </c>
      <c r="J231" s="32">
        <v>29.523031948391072</v>
      </c>
      <c r="K231" s="33">
        <v>57.957643229884589</v>
      </c>
      <c r="L231" s="34">
        <v>13.617623127782116</v>
      </c>
    </row>
    <row r="232" spans="1:12">
      <c r="A232" s="28" t="s">
        <v>117</v>
      </c>
      <c r="B232" s="28" t="s">
        <v>115</v>
      </c>
      <c r="C232" s="29">
        <v>8340</v>
      </c>
      <c r="D232" s="28" t="s">
        <v>135</v>
      </c>
      <c r="E232" s="29" t="s">
        <v>109</v>
      </c>
      <c r="F232" s="30">
        <v>0.72147488707517293</v>
      </c>
      <c r="G232" s="31">
        <v>0.16951643581122938</v>
      </c>
      <c r="H232" s="31">
        <v>0.43140989244743805</v>
      </c>
      <c r="I232" s="32">
        <v>18.129871000000001</v>
      </c>
      <c r="J232" s="32">
        <v>33.110617455696094</v>
      </c>
      <c r="K232" s="33">
        <v>65.000551331348078</v>
      </c>
      <c r="L232" s="34">
        <v>19.199778729499293</v>
      </c>
    </row>
    <row r="233" spans="1:12">
      <c r="A233" s="28" t="s">
        <v>117</v>
      </c>
      <c r="B233" s="28" t="s">
        <v>116</v>
      </c>
      <c r="C233" s="29">
        <v>8340</v>
      </c>
      <c r="D233" s="28" t="s">
        <v>135</v>
      </c>
      <c r="E233" s="29" t="s">
        <v>111</v>
      </c>
      <c r="F233" s="30">
        <v>0.72147488707517293</v>
      </c>
      <c r="G233" s="31">
        <v>0.16951643581122938</v>
      </c>
      <c r="H233" s="31">
        <v>0.43140989244743805</v>
      </c>
      <c r="I233" s="32">
        <v>4.3528479999999998</v>
      </c>
      <c r="J233" s="32">
        <v>9.0293849474922201</v>
      </c>
      <c r="K233" s="33">
        <v>17.725885074637937</v>
      </c>
      <c r="L233" s="34">
        <v>4.9992508388032153</v>
      </c>
    </row>
    <row r="234" spans="1:12">
      <c r="A234" s="28" t="s">
        <v>117</v>
      </c>
      <c r="B234" s="28" t="s">
        <v>114</v>
      </c>
      <c r="C234" s="29">
        <v>8350</v>
      </c>
      <c r="D234" s="28" t="s">
        <v>123</v>
      </c>
      <c r="E234" s="29" t="s">
        <v>107</v>
      </c>
      <c r="F234" s="30">
        <v>1.4429497741503459</v>
      </c>
      <c r="G234" s="31">
        <v>0.22493527059566973</v>
      </c>
      <c r="H234" s="31">
        <v>0.43140989244743805</v>
      </c>
      <c r="I234" s="32">
        <v>3.6012309999999998</v>
      </c>
      <c r="J234" s="32">
        <v>5.8004539283257222</v>
      </c>
      <c r="K234" s="33">
        <v>22.774126989189924</v>
      </c>
      <c r="L234" s="34">
        <v>3.5501612798061455</v>
      </c>
    </row>
    <row r="235" spans="1:12">
      <c r="A235" s="28" t="s">
        <v>117</v>
      </c>
      <c r="B235" s="28" t="s">
        <v>114</v>
      </c>
      <c r="C235" s="29">
        <v>8350</v>
      </c>
      <c r="D235" s="28" t="s">
        <v>123</v>
      </c>
      <c r="E235" s="29" t="s">
        <v>109</v>
      </c>
      <c r="F235" s="30">
        <v>1.4429497741503459</v>
      </c>
      <c r="G235" s="31">
        <v>0.22493527059566973</v>
      </c>
      <c r="H235" s="31">
        <v>0.43140989244743805</v>
      </c>
      <c r="I235" s="32">
        <v>4.9418170000000003</v>
      </c>
      <c r="J235" s="32">
        <v>7.9597176162031351</v>
      </c>
      <c r="K235" s="33">
        <v>31.251971316290891</v>
      </c>
      <c r="L235" s="34">
        <v>4.8717361827907641</v>
      </c>
    </row>
    <row r="236" spans="1:12">
      <c r="A236" s="28" t="s">
        <v>117</v>
      </c>
      <c r="B236" s="28" t="s">
        <v>106</v>
      </c>
      <c r="C236" s="29">
        <v>8360</v>
      </c>
      <c r="D236" s="28" t="e">
        <v>#N/A</v>
      </c>
      <c r="E236" s="29" t="s">
        <v>108</v>
      </c>
      <c r="F236" s="30">
        <v>1.4429497741503459</v>
      </c>
      <c r="G236" s="31">
        <v>0.22493527059566973</v>
      </c>
      <c r="H236" s="31">
        <v>0.43140989244743805</v>
      </c>
      <c r="I236" s="32">
        <v>0.99336199999999997</v>
      </c>
      <c r="J236" s="32">
        <v>2.0068285438575071</v>
      </c>
      <c r="K236" s="33">
        <v>7.8793433527941454</v>
      </c>
      <c r="L236" s="34">
        <v>1.5581527358377609</v>
      </c>
    </row>
    <row r="237" spans="1:12">
      <c r="A237" s="28" t="s">
        <v>117</v>
      </c>
      <c r="B237" s="28" t="s">
        <v>106</v>
      </c>
      <c r="C237" s="29">
        <v>8360</v>
      </c>
      <c r="D237" s="28" t="e">
        <v>#N/A</v>
      </c>
      <c r="E237" s="29" t="s">
        <v>111</v>
      </c>
      <c r="F237" s="30">
        <v>1.4429497741503459</v>
      </c>
      <c r="G237" s="31">
        <v>0.22493527059566973</v>
      </c>
      <c r="H237" s="31">
        <v>0.43140989244743805</v>
      </c>
      <c r="I237" s="32">
        <v>16.393920999999999</v>
      </c>
      <c r="J237" s="32">
        <v>33.119636757340231</v>
      </c>
      <c r="K237" s="33">
        <v>130.03651484311092</v>
      </c>
      <c r="L237" s="34">
        <v>25.714928552992891</v>
      </c>
    </row>
    <row r="238" spans="1:12">
      <c r="A238" s="28" t="s">
        <v>117</v>
      </c>
      <c r="B238" s="28" t="s">
        <v>114</v>
      </c>
      <c r="C238" s="29">
        <v>8360</v>
      </c>
      <c r="D238" s="28" t="e">
        <v>#N/A</v>
      </c>
      <c r="E238" s="29" t="s">
        <v>107</v>
      </c>
      <c r="F238" s="30">
        <v>1.4429497741503459</v>
      </c>
      <c r="G238" s="31">
        <v>0.22493527059566973</v>
      </c>
      <c r="H238" s="31">
        <v>0.43140989244743805</v>
      </c>
      <c r="I238" s="32">
        <v>2.399613</v>
      </c>
      <c r="J238" s="32">
        <v>3.8650241132300236</v>
      </c>
      <c r="K238" s="33">
        <v>15.175114061528129</v>
      </c>
      <c r="L238" s="34">
        <v>2.3655836460142283</v>
      </c>
    </row>
    <row r="239" spans="1:12">
      <c r="A239" s="28" t="s">
        <v>117</v>
      </c>
      <c r="B239" s="28" t="s">
        <v>114</v>
      </c>
      <c r="C239" s="29">
        <v>8360</v>
      </c>
      <c r="D239" s="28" t="e">
        <v>#N/A</v>
      </c>
      <c r="E239" s="29" t="s">
        <v>108</v>
      </c>
      <c r="F239" s="30">
        <v>1.4429497741503459</v>
      </c>
      <c r="G239" s="31">
        <v>0.22493527059566973</v>
      </c>
      <c r="H239" s="31">
        <v>0.43140989244743805</v>
      </c>
      <c r="I239" s="32">
        <v>2.2283979999999999</v>
      </c>
      <c r="J239" s="32">
        <v>3.589250434913279</v>
      </c>
      <c r="K239" s="33">
        <v>14.092353152146268</v>
      </c>
      <c r="L239" s="34">
        <v>2.1967966774687477</v>
      </c>
    </row>
    <row r="240" spans="1:12">
      <c r="A240" s="28" t="s">
        <v>117</v>
      </c>
      <c r="B240" s="28" t="s">
        <v>114</v>
      </c>
      <c r="C240" s="29">
        <v>8360</v>
      </c>
      <c r="D240" s="28" t="e">
        <v>#N/A</v>
      </c>
      <c r="E240" s="29" t="s">
        <v>109</v>
      </c>
      <c r="F240" s="30">
        <v>1.4429497741503459</v>
      </c>
      <c r="G240" s="31">
        <v>0.22493527059566973</v>
      </c>
      <c r="H240" s="31">
        <v>0.43140989244743805</v>
      </c>
      <c r="I240" s="32">
        <v>6.5370569999999999</v>
      </c>
      <c r="J240" s="32">
        <v>10.529149048016958</v>
      </c>
      <c r="K240" s="33">
        <v>41.340243448302239</v>
      </c>
      <c r="L240" s="34">
        <v>6.4443537904915633</v>
      </c>
    </row>
    <row r="241" spans="1:12">
      <c r="A241" s="28" t="s">
        <v>117</v>
      </c>
      <c r="B241" s="28" t="s">
        <v>115</v>
      </c>
      <c r="C241" s="29">
        <v>8360</v>
      </c>
      <c r="D241" s="28" t="e">
        <v>#N/A</v>
      </c>
      <c r="E241" s="29" t="s">
        <v>109</v>
      </c>
      <c r="F241" s="30">
        <v>1.4429497741503459</v>
      </c>
      <c r="G241" s="31">
        <v>0.22493527059566973</v>
      </c>
      <c r="H241" s="31">
        <v>0.43140989244743805</v>
      </c>
      <c r="I241" s="32">
        <v>1.9412739999999999</v>
      </c>
      <c r="J241" s="32">
        <v>3.5453523519659331</v>
      </c>
      <c r="K241" s="33">
        <v>13.919997586878734</v>
      </c>
      <c r="L241" s="34">
        <v>2.590455601164376</v>
      </c>
    </row>
    <row r="242" spans="1:12">
      <c r="K242" s="35">
        <f>SUM(K2:K241)</f>
        <v>76965.762295845241</v>
      </c>
      <c r="L242" s="36">
        <f>SUM(L2:L241)</f>
        <v>16607.110239503229</v>
      </c>
    </row>
  </sheetData>
  <sortState ref="A2:L573">
    <sortCondition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pane ySplit="1" topLeftCell="A212" activePane="bottomLeft" state="frozen"/>
      <selection pane="bottomLeft" activeCell="D151" sqref="D151"/>
    </sheetView>
  </sheetViews>
  <sheetFormatPr defaultRowHeight="15"/>
  <cols>
    <col min="1" max="1" width="13.85546875" bestFit="1" customWidth="1"/>
    <col min="2" max="2" width="10.85546875" bestFit="1" customWidth="1"/>
    <col min="3" max="3" width="5" bestFit="1" customWidth="1"/>
    <col min="4" max="4" width="57.5703125" bestFit="1" customWidth="1"/>
    <col min="5" max="5" width="8.42578125" bestFit="1" customWidth="1"/>
    <col min="6" max="6" width="6.85546875" bestFit="1" customWidth="1"/>
    <col min="7" max="7" width="7" bestFit="1" customWidth="1"/>
    <col min="8" max="8" width="8.28515625" bestFit="1" customWidth="1"/>
    <col min="9" max="10" width="9.5703125" bestFit="1" customWidth="1"/>
    <col min="11" max="11" width="8.28515625" bestFit="1" customWidth="1"/>
    <col min="12" max="12" width="9.5703125" bestFit="1" customWidth="1"/>
  </cols>
  <sheetData>
    <row r="1" spans="1:12" ht="30">
      <c r="A1" s="7" t="s">
        <v>93</v>
      </c>
      <c r="B1" s="22" t="s">
        <v>94</v>
      </c>
      <c r="C1" s="23" t="s">
        <v>95</v>
      </c>
      <c r="D1" s="22" t="s">
        <v>96</v>
      </c>
      <c r="E1" s="23" t="s">
        <v>97</v>
      </c>
      <c r="F1" s="24" t="s">
        <v>98</v>
      </c>
      <c r="G1" s="25" t="s">
        <v>99</v>
      </c>
      <c r="H1" s="25" t="s">
        <v>100</v>
      </c>
      <c r="I1" s="23" t="s">
        <v>101</v>
      </c>
      <c r="J1" s="26" t="s">
        <v>102</v>
      </c>
      <c r="K1" s="26" t="s">
        <v>103</v>
      </c>
      <c r="L1" s="27" t="s">
        <v>104</v>
      </c>
    </row>
    <row r="2" spans="1:12" s="7" customFormat="1">
      <c r="A2" s="28" t="s">
        <v>105</v>
      </c>
      <c r="B2" s="28" t="s">
        <v>106</v>
      </c>
      <c r="C2" s="29">
        <v>1110</v>
      </c>
      <c r="D2" s="28" t="s">
        <v>118</v>
      </c>
      <c r="E2" s="29" t="s">
        <v>107</v>
      </c>
      <c r="F2" s="30">
        <v>0.96797880682585713</v>
      </c>
      <c r="G2" s="31">
        <v>0.12452938169209543</v>
      </c>
      <c r="H2" s="31">
        <v>0.28818180815488864</v>
      </c>
      <c r="I2" s="32">
        <v>1.495E-3</v>
      </c>
      <c r="J2" s="32">
        <v>2.0584745861007264E-3</v>
      </c>
      <c r="K2" s="33">
        <v>5.4217551443332922E-3</v>
      </c>
      <c r="L2" s="34">
        <v>1.1939621902860599E-3</v>
      </c>
    </row>
    <row r="3" spans="1:12" s="7" customFormat="1">
      <c r="A3" s="28" t="s">
        <v>105</v>
      </c>
      <c r="B3" s="28" t="s">
        <v>106</v>
      </c>
      <c r="C3" s="29">
        <v>1110</v>
      </c>
      <c r="D3" s="28" t="s">
        <v>118</v>
      </c>
      <c r="E3" s="29" t="s">
        <v>109</v>
      </c>
      <c r="F3" s="30">
        <v>0.96797880682585713</v>
      </c>
      <c r="G3" s="31">
        <v>0.12452938169209543</v>
      </c>
      <c r="H3" s="31">
        <v>0.28818180815488864</v>
      </c>
      <c r="I3" s="32">
        <v>100.89805800000001</v>
      </c>
      <c r="J3" s="32">
        <v>138.92714928422549</v>
      </c>
      <c r="K3" s="33">
        <v>365.91609699982541</v>
      </c>
      <c r="L3" s="34">
        <v>80.58091392995982</v>
      </c>
    </row>
    <row r="4" spans="1:12" s="7" customFormat="1">
      <c r="A4" s="28" t="s">
        <v>105</v>
      </c>
      <c r="B4" s="28" t="s">
        <v>106</v>
      </c>
      <c r="C4" s="29">
        <v>1110</v>
      </c>
      <c r="D4" s="28" t="s">
        <v>118</v>
      </c>
      <c r="E4" s="29" t="s">
        <v>111</v>
      </c>
      <c r="F4" s="30">
        <v>0.96797880682585713</v>
      </c>
      <c r="G4" s="31">
        <v>0.12452938169209543</v>
      </c>
      <c r="H4" s="31">
        <v>0.28818180815488864</v>
      </c>
      <c r="I4" s="32">
        <v>13.959955000000001</v>
      </c>
      <c r="J4" s="32">
        <v>19.221546883351017</v>
      </c>
      <c r="K4" s="33">
        <v>50.62706209759952</v>
      </c>
      <c r="L4" s="34">
        <v>11.148935416785843</v>
      </c>
    </row>
    <row r="5" spans="1:12" s="7" customFormat="1">
      <c r="A5" s="28" t="s">
        <v>105</v>
      </c>
      <c r="B5" s="28" t="s">
        <v>113</v>
      </c>
      <c r="C5" s="29">
        <v>1110</v>
      </c>
      <c r="D5" s="28" t="s">
        <v>118</v>
      </c>
      <c r="E5" s="29" t="s">
        <v>107</v>
      </c>
      <c r="F5" s="30">
        <v>0.96797880682585713</v>
      </c>
      <c r="G5" s="31">
        <v>0.12452938169209543</v>
      </c>
      <c r="H5" s="31">
        <v>0.28818180815488864</v>
      </c>
      <c r="I5" s="32">
        <v>0.38767299999999999</v>
      </c>
      <c r="J5" s="32">
        <v>0.46457027291918535</v>
      </c>
      <c r="K5" s="33">
        <v>1.2236178596089133</v>
      </c>
      <c r="L5" s="34">
        <v>0.46756544164113734</v>
      </c>
    </row>
    <row r="6" spans="1:12" s="7" customFormat="1">
      <c r="A6" s="28" t="s">
        <v>105</v>
      </c>
      <c r="B6" s="28" t="s">
        <v>113</v>
      </c>
      <c r="C6" s="29">
        <v>1110</v>
      </c>
      <c r="D6" s="28" t="s">
        <v>118</v>
      </c>
      <c r="E6" s="29" t="s">
        <v>109</v>
      </c>
      <c r="F6" s="30">
        <v>0.96797880682585713</v>
      </c>
      <c r="G6" s="31">
        <v>0.12452938169209543</v>
      </c>
      <c r="H6" s="31">
        <v>0.28818180815488864</v>
      </c>
      <c r="I6" s="32">
        <v>428.18848800000001</v>
      </c>
      <c r="J6" s="32">
        <v>513.12225182309146</v>
      </c>
      <c r="K6" s="33">
        <v>1351.4974764704712</v>
      </c>
      <c r="L6" s="34">
        <v>516.43044394985168</v>
      </c>
    </row>
    <row r="7" spans="1:12" s="7" customFormat="1">
      <c r="A7" s="28" t="s">
        <v>105</v>
      </c>
      <c r="B7" s="28" t="s">
        <v>113</v>
      </c>
      <c r="C7" s="29">
        <v>1110</v>
      </c>
      <c r="D7" s="28" t="s">
        <v>118</v>
      </c>
      <c r="E7" s="29" t="s">
        <v>111</v>
      </c>
      <c r="F7" s="30">
        <v>0.96797880682585713</v>
      </c>
      <c r="G7" s="31">
        <v>0.12452938169209543</v>
      </c>
      <c r="H7" s="31">
        <v>0.28818180815488864</v>
      </c>
      <c r="I7" s="32">
        <v>27.259340999999999</v>
      </c>
      <c r="J7" s="32">
        <v>32.666395358890448</v>
      </c>
      <c r="K7" s="33">
        <v>86.039049634020145</v>
      </c>
      <c r="L7" s="34">
        <v>32.877001528379225</v>
      </c>
    </row>
    <row r="8" spans="1:12" s="7" customFormat="1">
      <c r="A8" s="28" t="s">
        <v>105</v>
      </c>
      <c r="B8" s="28" t="s">
        <v>114</v>
      </c>
      <c r="C8" s="29">
        <v>1110</v>
      </c>
      <c r="D8" s="28" t="s">
        <v>118</v>
      </c>
      <c r="E8" s="29" t="s">
        <v>107</v>
      </c>
      <c r="F8" s="30">
        <v>0.96797880682585713</v>
      </c>
      <c r="G8" s="31">
        <v>0.12452938169209543</v>
      </c>
      <c r="H8" s="31">
        <v>0.28818180815488864</v>
      </c>
      <c r="I8" s="32">
        <v>0.40812799999999999</v>
      </c>
      <c r="J8" s="32">
        <v>0.4736482453424169</v>
      </c>
      <c r="K8" s="33">
        <v>1.2475280618616427</v>
      </c>
      <c r="L8" s="34">
        <v>0.16049307804227295</v>
      </c>
    </row>
    <row r="9" spans="1:12" s="7" customFormat="1">
      <c r="A9" s="28" t="s">
        <v>105</v>
      </c>
      <c r="B9" s="28" t="s">
        <v>114</v>
      </c>
      <c r="C9" s="29">
        <v>1110</v>
      </c>
      <c r="D9" s="28" t="s">
        <v>118</v>
      </c>
      <c r="E9" s="29" t="s">
        <v>108</v>
      </c>
      <c r="F9" s="30">
        <v>0.96797880682585713</v>
      </c>
      <c r="G9" s="31">
        <v>0.12452938169209543</v>
      </c>
      <c r="H9" s="31">
        <v>0.28818180815488864</v>
      </c>
      <c r="I9" s="32">
        <v>118.65566</v>
      </c>
      <c r="J9" s="32">
        <v>137.7044583046162</v>
      </c>
      <c r="K9" s="33">
        <v>362.69568750174949</v>
      </c>
      <c r="L9" s="34">
        <v>46.660391104108029</v>
      </c>
    </row>
    <row r="10" spans="1:12" s="7" customFormat="1">
      <c r="A10" s="28" t="s">
        <v>105</v>
      </c>
      <c r="B10" s="28" t="s">
        <v>114</v>
      </c>
      <c r="C10" s="29">
        <v>1110</v>
      </c>
      <c r="D10" s="28" t="s">
        <v>118</v>
      </c>
      <c r="E10" s="29" t="s">
        <v>109</v>
      </c>
      <c r="F10" s="30">
        <v>0.96797880682585713</v>
      </c>
      <c r="G10" s="31">
        <v>0.12452938169209543</v>
      </c>
      <c r="H10" s="31">
        <v>0.28818180815488864</v>
      </c>
      <c r="I10" s="32">
        <v>6.3219609999999999</v>
      </c>
      <c r="J10" s="32">
        <v>7.3368789565361618</v>
      </c>
      <c r="K10" s="33">
        <v>19.324387823170404</v>
      </c>
      <c r="L10" s="34">
        <v>2.4860606970195764</v>
      </c>
    </row>
    <row r="11" spans="1:12" s="7" customFormat="1">
      <c r="A11" s="28" t="s">
        <v>105</v>
      </c>
      <c r="B11" s="28" t="s">
        <v>114</v>
      </c>
      <c r="C11" s="29">
        <v>1110</v>
      </c>
      <c r="D11" s="28" t="s">
        <v>118</v>
      </c>
      <c r="E11" s="29" t="s">
        <v>111</v>
      </c>
      <c r="F11" s="30">
        <v>0.96797880682585713</v>
      </c>
      <c r="G11" s="31">
        <v>0.12452938169209543</v>
      </c>
      <c r="H11" s="31">
        <v>0.28818180815488864</v>
      </c>
      <c r="I11" s="32">
        <v>23.814139000000001</v>
      </c>
      <c r="J11" s="32">
        <v>27.637224477836412</v>
      </c>
      <c r="K11" s="33">
        <v>72.792865648947767</v>
      </c>
      <c r="L11" s="34">
        <v>9.364720060952779</v>
      </c>
    </row>
    <row r="12" spans="1:12" s="7" customFormat="1">
      <c r="A12" s="28" t="s">
        <v>105</v>
      </c>
      <c r="B12" s="28" t="s">
        <v>115</v>
      </c>
      <c r="C12" s="29">
        <v>1110</v>
      </c>
      <c r="D12" s="28" t="s">
        <v>118</v>
      </c>
      <c r="E12" s="29" t="s">
        <v>109</v>
      </c>
      <c r="F12" s="30">
        <v>0.96797880682585713</v>
      </c>
      <c r="G12" s="31">
        <v>0.12452938169209543</v>
      </c>
      <c r="H12" s="31">
        <v>0.28818180815488864</v>
      </c>
      <c r="I12" s="32">
        <v>0.71007500000000001</v>
      </c>
      <c r="J12" s="32">
        <v>0.86626995243496607</v>
      </c>
      <c r="K12" s="33">
        <v>2.281642728411033</v>
      </c>
      <c r="L12" s="34">
        <v>0.44735010765997973</v>
      </c>
    </row>
    <row r="13" spans="1:12" s="7" customFormat="1">
      <c r="A13" s="28" t="s">
        <v>105</v>
      </c>
      <c r="B13" s="28" t="s">
        <v>116</v>
      </c>
      <c r="C13" s="29">
        <v>1110</v>
      </c>
      <c r="D13" s="28" t="s">
        <v>118</v>
      </c>
      <c r="E13" s="29" t="s">
        <v>107</v>
      </c>
      <c r="F13" s="30">
        <v>0.96797880682585713</v>
      </c>
      <c r="G13" s="31">
        <v>0.12452938169209543</v>
      </c>
      <c r="H13" s="31">
        <v>0.28818180815488864</v>
      </c>
      <c r="I13" s="32">
        <v>1.9110450000000001</v>
      </c>
      <c r="J13" s="32">
        <v>2.6480857404767693</v>
      </c>
      <c r="K13" s="33">
        <v>6.9747144720702527</v>
      </c>
      <c r="L13" s="34">
        <v>1.2636224051665974</v>
      </c>
    </row>
    <row r="14" spans="1:12" s="7" customFormat="1">
      <c r="A14" s="28" t="s">
        <v>105</v>
      </c>
      <c r="B14" s="28" t="s">
        <v>116</v>
      </c>
      <c r="C14" s="29">
        <v>1110</v>
      </c>
      <c r="D14" s="28" t="s">
        <v>118</v>
      </c>
      <c r="E14" s="29" t="s">
        <v>108</v>
      </c>
      <c r="F14" s="30">
        <v>0.96797880682585713</v>
      </c>
      <c r="G14" s="31">
        <v>0.12452938169209543</v>
      </c>
      <c r="H14" s="31">
        <v>0.28818180815488864</v>
      </c>
      <c r="I14" s="32">
        <v>0.41810700000000001</v>
      </c>
      <c r="J14" s="32">
        <v>0.57936008031915553</v>
      </c>
      <c r="K14" s="33">
        <v>1.5259593278933132</v>
      </c>
      <c r="L14" s="34">
        <v>0.2764609797032464</v>
      </c>
    </row>
    <row r="15" spans="1:12" s="7" customFormat="1">
      <c r="A15" s="28" t="s">
        <v>105</v>
      </c>
      <c r="B15" s="28" t="s">
        <v>116</v>
      </c>
      <c r="C15" s="29">
        <v>1110</v>
      </c>
      <c r="D15" s="28" t="s">
        <v>118</v>
      </c>
      <c r="E15" s="29" t="s">
        <v>109</v>
      </c>
      <c r="F15" s="30">
        <v>0.96797880682585713</v>
      </c>
      <c r="G15" s="31">
        <v>0.12452938169209543</v>
      </c>
      <c r="H15" s="31">
        <v>0.28818180815488864</v>
      </c>
      <c r="I15" s="32">
        <v>59.744008000000001</v>
      </c>
      <c r="J15" s="32">
        <v>82.785730144360812</v>
      </c>
      <c r="K15" s="33">
        <v>218.04687865386785</v>
      </c>
      <c r="L15" s="34">
        <v>39.503971430946123</v>
      </c>
    </row>
    <row r="16" spans="1:12" s="7" customFormat="1">
      <c r="A16" s="28" t="s">
        <v>105</v>
      </c>
      <c r="B16" s="28" t="s">
        <v>116</v>
      </c>
      <c r="C16" s="29">
        <v>1110</v>
      </c>
      <c r="D16" s="28" t="s">
        <v>118</v>
      </c>
      <c r="E16" s="29" t="s">
        <v>111</v>
      </c>
      <c r="F16" s="30">
        <v>0.96797880682585713</v>
      </c>
      <c r="G16" s="31">
        <v>0.12452938169209543</v>
      </c>
      <c r="H16" s="31">
        <v>0.28818180815488864</v>
      </c>
      <c r="I16" s="32">
        <v>330.35071399999998</v>
      </c>
      <c r="J16" s="32">
        <v>457.7584594291182</v>
      </c>
      <c r="K16" s="33">
        <v>1205.6764261409544</v>
      </c>
      <c r="L16" s="34">
        <v>218.43471177977631</v>
      </c>
    </row>
    <row r="17" spans="1:12" s="7" customFormat="1">
      <c r="A17" s="28" t="s">
        <v>105</v>
      </c>
      <c r="B17" s="28" t="s">
        <v>106</v>
      </c>
      <c r="C17" s="29">
        <v>1120</v>
      </c>
      <c r="D17" s="28" t="s">
        <v>125</v>
      </c>
      <c r="E17" s="29" t="s">
        <v>109</v>
      </c>
      <c r="F17" s="30">
        <v>0.96797880682585713</v>
      </c>
      <c r="G17" s="31">
        <v>0.12452938169209543</v>
      </c>
      <c r="H17" s="31">
        <v>0.28818180815488864</v>
      </c>
      <c r="I17" s="32">
        <v>6.5006969999999997</v>
      </c>
      <c r="J17" s="32">
        <v>8.9508492083218947</v>
      </c>
      <c r="K17" s="33">
        <v>23.57537618829565</v>
      </c>
      <c r="L17" s="34">
        <v>5.1916966076963327</v>
      </c>
    </row>
    <row r="18" spans="1:12" s="7" customFormat="1">
      <c r="A18" s="28" t="s">
        <v>105</v>
      </c>
      <c r="B18" s="28" t="s">
        <v>106</v>
      </c>
      <c r="C18" s="29">
        <v>1120</v>
      </c>
      <c r="D18" s="28" t="s">
        <v>125</v>
      </c>
      <c r="E18" s="29" t="s">
        <v>110</v>
      </c>
      <c r="F18" s="30">
        <v>0.96797880682585713</v>
      </c>
      <c r="G18" s="31">
        <v>0.12452938169209543</v>
      </c>
      <c r="H18" s="31">
        <v>0.28818180815488864</v>
      </c>
      <c r="I18" s="32">
        <v>0.976939</v>
      </c>
      <c r="J18" s="32">
        <v>1.3451532466024465</v>
      </c>
      <c r="K18" s="33">
        <v>3.5429592300667707</v>
      </c>
      <c r="L18" s="34">
        <v>0.78021955064606896</v>
      </c>
    </row>
    <row r="19" spans="1:12" s="7" customFormat="1">
      <c r="A19" s="28" t="s">
        <v>105</v>
      </c>
      <c r="B19" s="28" t="s">
        <v>106</v>
      </c>
      <c r="C19" s="29">
        <v>1120</v>
      </c>
      <c r="D19" s="28" t="s">
        <v>125</v>
      </c>
      <c r="E19" s="29" t="s">
        <v>111</v>
      </c>
      <c r="F19" s="30">
        <v>0.96797880682585713</v>
      </c>
      <c r="G19" s="31">
        <v>0.12452938169209543</v>
      </c>
      <c r="H19" s="31">
        <v>0.28818180815488864</v>
      </c>
      <c r="I19" s="32">
        <v>11.674709999999999</v>
      </c>
      <c r="J19" s="32">
        <v>16.074979153910373</v>
      </c>
      <c r="K19" s="33">
        <v>42.339410703076467</v>
      </c>
      <c r="L19" s="34">
        <v>9.323854396357568</v>
      </c>
    </row>
    <row r="20" spans="1:12" s="7" customFormat="1">
      <c r="A20" s="28" t="s">
        <v>105</v>
      </c>
      <c r="B20" s="28" t="s">
        <v>114</v>
      </c>
      <c r="C20" s="29">
        <v>1120</v>
      </c>
      <c r="D20" s="28" t="s">
        <v>125</v>
      </c>
      <c r="E20" s="29" t="s">
        <v>107</v>
      </c>
      <c r="F20" s="30">
        <v>0.96797880682585713</v>
      </c>
      <c r="G20" s="31">
        <v>0.12452938169209543</v>
      </c>
      <c r="H20" s="31">
        <v>0.28818180815488864</v>
      </c>
      <c r="I20" s="32">
        <v>1.671E-3</v>
      </c>
      <c r="J20" s="32">
        <v>1.9392597860651037E-3</v>
      </c>
      <c r="K20" s="33">
        <v>5.1077588192204523E-3</v>
      </c>
      <c r="L20" s="34">
        <v>6.5710741093146787E-4</v>
      </c>
    </row>
    <row r="21" spans="1:12" s="7" customFormat="1">
      <c r="A21" s="28" t="s">
        <v>105</v>
      </c>
      <c r="B21" s="28" t="s">
        <v>114</v>
      </c>
      <c r="C21" s="29">
        <v>1120</v>
      </c>
      <c r="D21" s="28" t="s">
        <v>125</v>
      </c>
      <c r="E21" s="29" t="s">
        <v>109</v>
      </c>
      <c r="F21" s="30">
        <v>0.96797880682585713</v>
      </c>
      <c r="G21" s="31">
        <v>0.12452938169209543</v>
      </c>
      <c r="H21" s="31">
        <v>0.28818180815488864</v>
      </c>
      <c r="I21" s="32">
        <v>3.7555860000000001</v>
      </c>
      <c r="J21" s="32">
        <v>4.3585020364506866</v>
      </c>
      <c r="K21" s="33">
        <v>11.479729211753954</v>
      </c>
      <c r="L21" s="34">
        <v>1.4768542148357073</v>
      </c>
    </row>
    <row r="22" spans="1:12" s="7" customFormat="1">
      <c r="A22" s="28" t="s">
        <v>105</v>
      </c>
      <c r="B22" s="28" t="s">
        <v>113</v>
      </c>
      <c r="C22" s="29">
        <v>1190</v>
      </c>
      <c r="D22" s="28" t="s">
        <v>130</v>
      </c>
      <c r="E22" s="29" t="s">
        <v>107</v>
      </c>
      <c r="F22" s="30">
        <v>0.96797880682585713</v>
      </c>
      <c r="G22" s="31">
        <v>0.12452938169209543</v>
      </c>
      <c r="H22" s="31">
        <v>0.28818180815488864</v>
      </c>
      <c r="I22" s="32">
        <v>0.13061</v>
      </c>
      <c r="J22" s="32">
        <v>0.15651727962993245</v>
      </c>
      <c r="K22" s="33">
        <v>0.41224621947754986</v>
      </c>
      <c r="L22" s="34">
        <v>0.15752637489004637</v>
      </c>
    </row>
    <row r="23" spans="1:12" s="7" customFormat="1">
      <c r="A23" s="28" t="s">
        <v>105</v>
      </c>
      <c r="B23" s="28" t="s">
        <v>113</v>
      </c>
      <c r="C23" s="29">
        <v>1190</v>
      </c>
      <c r="D23" s="28" t="s">
        <v>130</v>
      </c>
      <c r="E23" s="29" t="s">
        <v>109</v>
      </c>
      <c r="F23" s="30">
        <v>0.96797880682585713</v>
      </c>
      <c r="G23" s="31">
        <v>0.12452938169209543</v>
      </c>
      <c r="H23" s="31">
        <v>0.28818180815488864</v>
      </c>
      <c r="I23" s="32">
        <v>79.517632000000006</v>
      </c>
      <c r="J23" s="32">
        <v>95.290432916729685</v>
      </c>
      <c r="K23" s="33">
        <v>250.98264431365931</v>
      </c>
      <c r="L23" s="34">
        <v>95.904787602792652</v>
      </c>
    </row>
    <row r="24" spans="1:12" s="7" customFormat="1">
      <c r="A24" s="28" t="s">
        <v>105</v>
      </c>
      <c r="B24" s="28" t="s">
        <v>113</v>
      </c>
      <c r="C24" s="29">
        <v>1190</v>
      </c>
      <c r="D24" s="28" t="s">
        <v>130</v>
      </c>
      <c r="E24" s="29" t="s">
        <v>111</v>
      </c>
      <c r="F24" s="30">
        <v>0.96797880682585713</v>
      </c>
      <c r="G24" s="31">
        <v>0.12452938169209543</v>
      </c>
      <c r="H24" s="31">
        <v>0.28818180815488864</v>
      </c>
      <c r="I24" s="32">
        <v>5.5933020000000004</v>
      </c>
      <c r="J24" s="32">
        <v>6.7027671172855099</v>
      </c>
      <c r="K24" s="33">
        <v>17.654219461727422</v>
      </c>
      <c r="L24" s="34">
        <v>6.7459810713210793</v>
      </c>
    </row>
    <row r="25" spans="1:12" s="7" customFormat="1">
      <c r="A25" s="28" t="s">
        <v>105</v>
      </c>
      <c r="B25" s="28" t="s">
        <v>106</v>
      </c>
      <c r="C25" s="29">
        <v>1210</v>
      </c>
      <c r="D25" s="28" t="s">
        <v>118</v>
      </c>
      <c r="E25" s="29" t="s">
        <v>107</v>
      </c>
      <c r="F25" s="30">
        <v>1.2445441802046733</v>
      </c>
      <c r="G25" s="31">
        <v>0.21319951734720002</v>
      </c>
      <c r="H25" s="31">
        <v>0.28818180815488864</v>
      </c>
      <c r="I25" s="32">
        <v>0.56717099999999998</v>
      </c>
      <c r="J25" s="32">
        <v>0.78094119697213049</v>
      </c>
      <c r="K25" s="33">
        <v>2.6445829510463366</v>
      </c>
      <c r="L25" s="34">
        <v>0.64138250507284045</v>
      </c>
    </row>
    <row r="26" spans="1:12" s="7" customFormat="1">
      <c r="A26" s="28" t="s">
        <v>105</v>
      </c>
      <c r="B26" s="28" t="s">
        <v>106</v>
      </c>
      <c r="C26" s="29">
        <v>1210</v>
      </c>
      <c r="D26" s="28" t="s">
        <v>118</v>
      </c>
      <c r="E26" s="29" t="s">
        <v>108</v>
      </c>
      <c r="F26" s="30">
        <v>1.2445441802046733</v>
      </c>
      <c r="G26" s="31">
        <v>0.21319951734720002</v>
      </c>
      <c r="H26" s="31">
        <v>0.28818180815488864</v>
      </c>
      <c r="I26" s="32">
        <v>6.2734160000000001</v>
      </c>
      <c r="J26" s="32">
        <v>8.6379046180854004</v>
      </c>
      <c r="K26" s="33">
        <v>29.25144092067702</v>
      </c>
      <c r="L26" s="34">
        <v>7.0942612888247787</v>
      </c>
    </row>
    <row r="27" spans="1:12" s="7" customFormat="1">
      <c r="A27" s="28" t="s">
        <v>105</v>
      </c>
      <c r="B27" s="28" t="s">
        <v>106</v>
      </c>
      <c r="C27" s="29">
        <v>1210</v>
      </c>
      <c r="D27" s="28" t="s">
        <v>118</v>
      </c>
      <c r="E27" s="29" t="s">
        <v>109</v>
      </c>
      <c r="F27" s="30">
        <v>1.2445441802046733</v>
      </c>
      <c r="G27" s="31">
        <v>0.21319951734720002</v>
      </c>
      <c r="H27" s="31">
        <v>0.28818180815488864</v>
      </c>
      <c r="I27" s="32">
        <v>1.4394830000000001</v>
      </c>
      <c r="J27" s="32">
        <v>1.9820328913873124</v>
      </c>
      <c r="K27" s="33">
        <v>6.711965527364824</v>
      </c>
      <c r="L27" s="34">
        <v>1.6278321926716419</v>
      </c>
    </row>
    <row r="28" spans="1:12" s="7" customFormat="1">
      <c r="A28" s="28" t="s">
        <v>105</v>
      </c>
      <c r="B28" s="28" t="s">
        <v>106</v>
      </c>
      <c r="C28" s="29">
        <v>1210</v>
      </c>
      <c r="D28" s="28" t="s">
        <v>118</v>
      </c>
      <c r="E28" s="29" t="s">
        <v>111</v>
      </c>
      <c r="F28" s="30">
        <v>1.2445441802046733</v>
      </c>
      <c r="G28" s="31">
        <v>0.21319951734720002</v>
      </c>
      <c r="H28" s="31">
        <v>0.28818180815488864</v>
      </c>
      <c r="I28" s="32">
        <v>9.4846E-2</v>
      </c>
      <c r="J28" s="32">
        <v>0.13059403384167861</v>
      </c>
      <c r="K28" s="33">
        <v>0.44224425186573524</v>
      </c>
      <c r="L28" s="34">
        <v>0.10725612747502716</v>
      </c>
    </row>
    <row r="29" spans="1:12" s="7" customFormat="1">
      <c r="A29" s="28" t="s">
        <v>105</v>
      </c>
      <c r="B29" s="28" t="s">
        <v>113</v>
      </c>
      <c r="C29" s="29">
        <v>1210</v>
      </c>
      <c r="D29" s="28" t="s">
        <v>118</v>
      </c>
      <c r="E29" s="29" t="s">
        <v>109</v>
      </c>
      <c r="F29" s="30">
        <v>1.2445441802046733</v>
      </c>
      <c r="G29" s="31">
        <v>0.21319951734720002</v>
      </c>
      <c r="H29" s="31">
        <v>0.28818180815488864</v>
      </c>
      <c r="I29" s="32">
        <v>2.9460989999999998</v>
      </c>
      <c r="J29" s="32">
        <v>3.5304754689569275</v>
      </c>
      <c r="K29" s="33">
        <v>11.955618771926574</v>
      </c>
      <c r="L29" s="34">
        <v>4.4050399811334051</v>
      </c>
    </row>
    <row r="30" spans="1:12" s="7" customFormat="1">
      <c r="A30" s="28" t="s">
        <v>105</v>
      </c>
      <c r="B30" s="28" t="s">
        <v>114</v>
      </c>
      <c r="C30" s="29">
        <v>1210</v>
      </c>
      <c r="D30" s="28" t="s">
        <v>118</v>
      </c>
      <c r="E30" s="29" t="s">
        <v>108</v>
      </c>
      <c r="F30" s="30">
        <v>1.2445441802046733</v>
      </c>
      <c r="G30" s="31">
        <v>0.21319951734720002</v>
      </c>
      <c r="H30" s="31">
        <v>0.28818180815488864</v>
      </c>
      <c r="I30" s="32">
        <v>2.6746940000000001</v>
      </c>
      <c r="J30" s="32">
        <v>3.10408528679211</v>
      </c>
      <c r="K30" s="33">
        <v>10.51168904889666</v>
      </c>
      <c r="L30" s="34">
        <v>1.8007291885452028</v>
      </c>
    </row>
    <row r="31" spans="1:12" s="7" customFormat="1">
      <c r="A31" s="28" t="s">
        <v>105</v>
      </c>
      <c r="B31" s="28" t="s">
        <v>114</v>
      </c>
      <c r="C31" s="29">
        <v>1210</v>
      </c>
      <c r="D31" s="28" t="s">
        <v>118</v>
      </c>
      <c r="E31" s="29" t="s">
        <v>111</v>
      </c>
      <c r="F31" s="30">
        <v>1.2445441802046733</v>
      </c>
      <c r="G31" s="31">
        <v>0.21319951734720002</v>
      </c>
      <c r="H31" s="31">
        <v>0.28818180815488864</v>
      </c>
      <c r="I31" s="32">
        <v>8.2247389999999996</v>
      </c>
      <c r="J31" s="32">
        <v>9.5451260284747548</v>
      </c>
      <c r="K31" s="33">
        <v>32.323659781766914</v>
      </c>
      <c r="L31" s="34">
        <v>5.5372792496884067</v>
      </c>
    </row>
    <row r="32" spans="1:12" s="7" customFormat="1">
      <c r="A32" s="28" t="s">
        <v>105</v>
      </c>
      <c r="B32" s="28" t="s">
        <v>115</v>
      </c>
      <c r="C32" s="29">
        <v>1210</v>
      </c>
      <c r="D32" s="28" t="s">
        <v>118</v>
      </c>
      <c r="E32" s="29" t="s">
        <v>107</v>
      </c>
      <c r="F32" s="30">
        <v>1.2445441802046733</v>
      </c>
      <c r="G32" s="31">
        <v>0.21319951734720002</v>
      </c>
      <c r="H32" s="31">
        <v>0.28818180815488864</v>
      </c>
      <c r="I32" s="32">
        <v>2.1702149999999998</v>
      </c>
      <c r="J32" s="32">
        <v>2.6475964437892472</v>
      </c>
      <c r="K32" s="33">
        <v>8.9658330789095597</v>
      </c>
      <c r="L32" s="34">
        <v>2.0060335881131302</v>
      </c>
    </row>
    <row r="33" spans="1:12" s="7" customFormat="1">
      <c r="A33" s="28" t="s">
        <v>105</v>
      </c>
      <c r="B33" s="28" t="s">
        <v>115</v>
      </c>
      <c r="C33" s="29">
        <v>1210</v>
      </c>
      <c r="D33" s="28" t="s">
        <v>118</v>
      </c>
      <c r="E33" s="29" t="s">
        <v>108</v>
      </c>
      <c r="F33" s="30">
        <v>1.2445441802046733</v>
      </c>
      <c r="G33" s="31">
        <v>0.21319951734720002</v>
      </c>
      <c r="H33" s="31">
        <v>0.28818180815488864</v>
      </c>
      <c r="I33" s="32">
        <v>30.377488</v>
      </c>
      <c r="J33" s="32">
        <v>37.059613540617192</v>
      </c>
      <c r="K33" s="33">
        <v>125.49885000545027</v>
      </c>
      <c r="L33" s="34">
        <v>28.079365984708225</v>
      </c>
    </row>
    <row r="34" spans="1:12" s="7" customFormat="1">
      <c r="A34" s="28" t="s">
        <v>105</v>
      </c>
      <c r="B34" s="28" t="s">
        <v>115</v>
      </c>
      <c r="C34" s="29">
        <v>1210</v>
      </c>
      <c r="D34" s="28" t="s">
        <v>118</v>
      </c>
      <c r="E34" s="29" t="s">
        <v>109</v>
      </c>
      <c r="F34" s="30">
        <v>1.2445441802046733</v>
      </c>
      <c r="G34" s="31">
        <v>0.21319951734720002</v>
      </c>
      <c r="H34" s="31">
        <v>0.28818180815488864</v>
      </c>
      <c r="I34" s="32">
        <v>6.6133999999999998E-2</v>
      </c>
      <c r="J34" s="32">
        <v>8.0681473132181866E-2</v>
      </c>
      <c r="K34" s="33">
        <v>0.27322012097446791</v>
      </c>
      <c r="L34" s="34">
        <v>6.1130821285574816E-2</v>
      </c>
    </row>
    <row r="35" spans="1:12" s="7" customFormat="1">
      <c r="A35" s="28" t="s">
        <v>105</v>
      </c>
      <c r="B35" s="28" t="s">
        <v>115</v>
      </c>
      <c r="C35" s="29">
        <v>1210</v>
      </c>
      <c r="D35" s="28" t="s">
        <v>118</v>
      </c>
      <c r="E35" s="29" t="s">
        <v>111</v>
      </c>
      <c r="F35" s="30">
        <v>1.2445441802046733</v>
      </c>
      <c r="G35" s="31">
        <v>0.21319951734720002</v>
      </c>
      <c r="H35" s="31">
        <v>0.28818180815488864</v>
      </c>
      <c r="I35" s="32">
        <v>2.0868000000000001E-2</v>
      </c>
      <c r="J35" s="32">
        <v>2.5458326750572649E-2</v>
      </c>
      <c r="K35" s="33">
        <v>8.6212197727268847E-2</v>
      </c>
      <c r="L35" s="34">
        <v>1.928929111481803E-2</v>
      </c>
    </row>
    <row r="36" spans="1:12" s="7" customFormat="1">
      <c r="A36" s="28" t="s">
        <v>105</v>
      </c>
      <c r="B36" s="28" t="s">
        <v>116</v>
      </c>
      <c r="C36" s="29">
        <v>1210</v>
      </c>
      <c r="D36" s="28" t="s">
        <v>118</v>
      </c>
      <c r="E36" s="29" t="s">
        <v>107</v>
      </c>
      <c r="F36" s="30">
        <v>1.2445441802046733</v>
      </c>
      <c r="G36" s="31">
        <v>0.21319951734720002</v>
      </c>
      <c r="H36" s="31">
        <v>0.28818180815488864</v>
      </c>
      <c r="I36" s="32">
        <v>8.0135620000000003</v>
      </c>
      <c r="J36" s="32">
        <v>11.104186067113281</v>
      </c>
      <c r="K36" s="33">
        <v>37.603268046546717</v>
      </c>
      <c r="L36" s="34">
        <v>7.9778555771434707</v>
      </c>
    </row>
    <row r="37" spans="1:12" s="7" customFormat="1">
      <c r="A37" s="28" t="s">
        <v>105</v>
      </c>
      <c r="B37" s="28" t="s">
        <v>116</v>
      </c>
      <c r="C37" s="29">
        <v>1210</v>
      </c>
      <c r="D37" s="28" t="s">
        <v>118</v>
      </c>
      <c r="E37" s="29" t="s">
        <v>108</v>
      </c>
      <c r="F37" s="30">
        <v>1.2445441802046733</v>
      </c>
      <c r="G37" s="31">
        <v>0.21319951734720002</v>
      </c>
      <c r="H37" s="31">
        <v>0.28818180815488864</v>
      </c>
      <c r="I37" s="32">
        <v>585.962175</v>
      </c>
      <c r="J37" s="32">
        <v>811.95266468149794</v>
      </c>
      <c r="K37" s="33">
        <v>2749.6003314958457</v>
      </c>
      <c r="L37" s="34">
        <v>583.35127447929744</v>
      </c>
    </row>
    <row r="38" spans="1:12" s="7" customFormat="1">
      <c r="A38" s="28" t="s">
        <v>105</v>
      </c>
      <c r="B38" s="28" t="s">
        <v>116</v>
      </c>
      <c r="C38" s="29">
        <v>1210</v>
      </c>
      <c r="D38" s="28" t="s">
        <v>118</v>
      </c>
      <c r="E38" s="29" t="s">
        <v>109</v>
      </c>
      <c r="F38" s="30">
        <v>1.2445441802046733</v>
      </c>
      <c r="G38" s="31">
        <v>0.21319951734720002</v>
      </c>
      <c r="H38" s="31">
        <v>0.28818180815488864</v>
      </c>
      <c r="I38" s="32">
        <v>163.66210899999999</v>
      </c>
      <c r="J38" s="32">
        <v>226.78236101151708</v>
      </c>
      <c r="K38" s="33">
        <v>767.97685645785782</v>
      </c>
      <c r="L38" s="34">
        <v>162.93287168087207</v>
      </c>
    </row>
    <row r="39" spans="1:12" s="7" customFormat="1">
      <c r="A39" s="28" t="s">
        <v>105</v>
      </c>
      <c r="B39" s="28" t="s">
        <v>116</v>
      </c>
      <c r="C39" s="29">
        <v>1210</v>
      </c>
      <c r="D39" s="28" t="s">
        <v>118</v>
      </c>
      <c r="E39" s="29" t="s">
        <v>111</v>
      </c>
      <c r="F39" s="30">
        <v>1.2445441802046733</v>
      </c>
      <c r="G39" s="31">
        <v>0.21319951734720002</v>
      </c>
      <c r="H39" s="31">
        <v>0.28818180815488864</v>
      </c>
      <c r="I39" s="32">
        <v>14.179978</v>
      </c>
      <c r="J39" s="32">
        <v>19.648829589085707</v>
      </c>
      <c r="K39" s="33">
        <v>66.538889151682525</v>
      </c>
      <c r="L39" s="34">
        <v>14.11679557368767</v>
      </c>
    </row>
    <row r="40" spans="1:12" s="7" customFormat="1">
      <c r="A40" s="28" t="s">
        <v>105</v>
      </c>
      <c r="B40" s="28" t="s">
        <v>106</v>
      </c>
      <c r="C40" s="29">
        <v>1220</v>
      </c>
      <c r="D40" s="28" t="s">
        <v>125</v>
      </c>
      <c r="E40" s="29" t="s">
        <v>109</v>
      </c>
      <c r="F40" s="30">
        <v>1.2445441802046733</v>
      </c>
      <c r="G40" s="31">
        <v>0.21319951734720002</v>
      </c>
      <c r="H40" s="31">
        <v>0.28818180815488864</v>
      </c>
      <c r="I40" s="32">
        <v>24.842490000000002</v>
      </c>
      <c r="J40" s="32">
        <v>34.2057754651916</v>
      </c>
      <c r="K40" s="33">
        <v>115.83459929287486</v>
      </c>
      <c r="L40" s="34">
        <v>28.093006286370411</v>
      </c>
    </row>
    <row r="41" spans="1:12" s="7" customFormat="1">
      <c r="A41" s="28" t="s">
        <v>105</v>
      </c>
      <c r="B41" s="28" t="s">
        <v>106</v>
      </c>
      <c r="C41" s="29">
        <v>1220</v>
      </c>
      <c r="D41" s="28" t="s">
        <v>125</v>
      </c>
      <c r="E41" s="29" t="s">
        <v>111</v>
      </c>
      <c r="F41" s="30">
        <v>1.2445441802046733</v>
      </c>
      <c r="G41" s="31">
        <v>0.21319951734720002</v>
      </c>
      <c r="H41" s="31">
        <v>0.28818180815488864</v>
      </c>
      <c r="I41" s="32">
        <v>68.207954000000001</v>
      </c>
      <c r="J41" s="32">
        <v>93.915946407309292</v>
      </c>
      <c r="K41" s="33">
        <v>318.03740366512534</v>
      </c>
      <c r="L41" s="34">
        <v>77.132625614520265</v>
      </c>
    </row>
    <row r="42" spans="1:12" s="7" customFormat="1">
      <c r="A42" s="28" t="s">
        <v>105</v>
      </c>
      <c r="B42" s="28" t="s">
        <v>114</v>
      </c>
      <c r="C42" s="29">
        <v>1220</v>
      </c>
      <c r="D42" s="28" t="s">
        <v>125</v>
      </c>
      <c r="E42" s="29" t="s">
        <v>107</v>
      </c>
      <c r="F42" s="30">
        <v>1.2445441802046733</v>
      </c>
      <c r="G42" s="31">
        <v>0.21319951734720002</v>
      </c>
      <c r="H42" s="31">
        <v>0.28818180815488864</v>
      </c>
      <c r="I42" s="32">
        <v>0.25988299999999998</v>
      </c>
      <c r="J42" s="32">
        <v>0.30160421961816714</v>
      </c>
      <c r="K42" s="33">
        <v>1.0213539511788678</v>
      </c>
      <c r="L42" s="34">
        <v>0.17496539929677674</v>
      </c>
    </row>
    <row r="43" spans="1:12" s="7" customFormat="1">
      <c r="A43" s="28" t="s">
        <v>105</v>
      </c>
      <c r="B43" s="28" t="s">
        <v>114</v>
      </c>
      <c r="C43" s="29">
        <v>1220</v>
      </c>
      <c r="D43" s="28" t="s">
        <v>125</v>
      </c>
      <c r="E43" s="29" t="s">
        <v>111</v>
      </c>
      <c r="F43" s="30">
        <v>1.2445441802046733</v>
      </c>
      <c r="G43" s="31">
        <v>0.21319951734720002</v>
      </c>
      <c r="H43" s="31">
        <v>0.28818180815488864</v>
      </c>
      <c r="I43" s="32">
        <v>12.871464</v>
      </c>
      <c r="J43" s="32">
        <v>14.93782915798006</v>
      </c>
      <c r="K43" s="33">
        <v>50.585535082543117</v>
      </c>
      <c r="L43" s="34">
        <v>8.6656720073805786</v>
      </c>
    </row>
    <row r="44" spans="1:12" s="7" customFormat="1">
      <c r="A44" s="28" t="s">
        <v>105</v>
      </c>
      <c r="B44" s="28" t="s">
        <v>106</v>
      </c>
      <c r="C44" s="29">
        <v>1290</v>
      </c>
      <c r="D44" s="28" t="s">
        <v>124</v>
      </c>
      <c r="E44" s="29" t="s">
        <v>108</v>
      </c>
      <c r="F44" s="30">
        <v>1.2445441802046733</v>
      </c>
      <c r="G44" s="31">
        <v>0.21319951734720002</v>
      </c>
      <c r="H44" s="31">
        <v>0.34081381503347608</v>
      </c>
      <c r="I44" s="32">
        <v>6.0290000000000003E-2</v>
      </c>
      <c r="J44" s="32">
        <v>9.7266550850821393E-2</v>
      </c>
      <c r="K44" s="33">
        <v>0.32938390634851294</v>
      </c>
      <c r="L44" s="34">
        <v>7.644697081423632E-2</v>
      </c>
    </row>
    <row r="45" spans="1:12" s="7" customFormat="1">
      <c r="A45" s="28" t="s">
        <v>105</v>
      </c>
      <c r="B45" s="28" t="s">
        <v>106</v>
      </c>
      <c r="C45" s="29">
        <v>1290</v>
      </c>
      <c r="D45" s="28" t="s">
        <v>124</v>
      </c>
      <c r="E45" s="29" t="s">
        <v>111</v>
      </c>
      <c r="F45" s="30">
        <v>1.2445441802046733</v>
      </c>
      <c r="G45" s="31">
        <v>0.21319951734720002</v>
      </c>
      <c r="H45" s="31">
        <v>0.34081381503347608</v>
      </c>
      <c r="I45" s="32">
        <v>0.14325599999999999</v>
      </c>
      <c r="J45" s="32">
        <v>0.23111655346965115</v>
      </c>
      <c r="K45" s="33">
        <v>0.78265418623092653</v>
      </c>
      <c r="L45" s="34">
        <v>0.18164682784813796</v>
      </c>
    </row>
    <row r="46" spans="1:12" s="7" customFormat="1">
      <c r="A46" s="28" t="s">
        <v>105</v>
      </c>
      <c r="B46" s="28" t="s">
        <v>116</v>
      </c>
      <c r="C46" s="29">
        <v>1290</v>
      </c>
      <c r="D46" s="28" t="s">
        <v>124</v>
      </c>
      <c r="E46" s="29" t="s">
        <v>108</v>
      </c>
      <c r="F46" s="30">
        <v>1.2445441802046733</v>
      </c>
      <c r="G46" s="31">
        <v>0.21319951734720002</v>
      </c>
      <c r="H46" s="31">
        <v>0.34081381503347608</v>
      </c>
      <c r="I46" s="32">
        <v>5.0845450000000003</v>
      </c>
      <c r="J46" s="32">
        <v>8.3322799531247131</v>
      </c>
      <c r="K46" s="33">
        <v>28.21647211443651</v>
      </c>
      <c r="L46" s="34">
        <v>5.808357811726375</v>
      </c>
    </row>
    <row r="47" spans="1:12" s="7" customFormat="1">
      <c r="A47" s="28" t="s">
        <v>105</v>
      </c>
      <c r="B47" s="28" t="s">
        <v>116</v>
      </c>
      <c r="C47" s="29">
        <v>1290</v>
      </c>
      <c r="D47" s="28" t="s">
        <v>124</v>
      </c>
      <c r="E47" s="29" t="s">
        <v>109</v>
      </c>
      <c r="F47" s="30">
        <v>1.2445441802046733</v>
      </c>
      <c r="G47" s="31">
        <v>0.21319951734720002</v>
      </c>
      <c r="H47" s="31">
        <v>0.34081381503347608</v>
      </c>
      <c r="I47" s="32">
        <v>22.550819000000001</v>
      </c>
      <c r="J47" s="32">
        <v>36.955074068622444</v>
      </c>
      <c r="K47" s="33">
        <v>125.14483704465296</v>
      </c>
      <c r="L47" s="34">
        <v>25.761051519748094</v>
      </c>
    </row>
    <row r="48" spans="1:12" s="7" customFormat="1">
      <c r="A48" s="28" t="s">
        <v>105</v>
      </c>
      <c r="B48" s="28" t="s">
        <v>116</v>
      </c>
      <c r="C48" s="29">
        <v>1290</v>
      </c>
      <c r="D48" s="28" t="s">
        <v>124</v>
      </c>
      <c r="E48" s="29" t="s">
        <v>111</v>
      </c>
      <c r="F48" s="30">
        <v>1.2445441802046733</v>
      </c>
      <c r="G48" s="31">
        <v>0.21319951734720002</v>
      </c>
      <c r="H48" s="31">
        <v>0.34081381503347608</v>
      </c>
      <c r="I48" s="32">
        <v>2.0185999999999999E-2</v>
      </c>
      <c r="J48" s="32">
        <v>3.3079735381194471E-2</v>
      </c>
      <c r="K48" s="33">
        <v>0.11202137184389464</v>
      </c>
      <c r="L48" s="34">
        <v>2.3059587590926738E-2</v>
      </c>
    </row>
    <row r="49" spans="1:12" s="7" customFormat="1">
      <c r="A49" s="28" t="s">
        <v>105</v>
      </c>
      <c r="B49" s="28" t="s">
        <v>106</v>
      </c>
      <c r="C49" s="29">
        <v>1310</v>
      </c>
      <c r="D49" s="28" t="s">
        <v>119</v>
      </c>
      <c r="E49" s="29" t="s">
        <v>107</v>
      </c>
      <c r="F49" s="30">
        <v>1.2445441802046733</v>
      </c>
      <c r="G49" s="31">
        <v>0.21319951734720002</v>
      </c>
      <c r="H49" s="31">
        <v>0.39344582191206351</v>
      </c>
      <c r="I49" s="32">
        <v>1.4923850000000001</v>
      </c>
      <c r="J49" s="32">
        <v>2.7604898146840622</v>
      </c>
      <c r="K49" s="33">
        <v>9.3481357223251482</v>
      </c>
      <c r="L49" s="34">
        <v>2.0969951138331138</v>
      </c>
    </row>
    <row r="50" spans="1:12" s="7" customFormat="1">
      <c r="A50" s="28" t="s">
        <v>105</v>
      </c>
      <c r="B50" s="28" t="s">
        <v>106</v>
      </c>
      <c r="C50" s="29">
        <v>1310</v>
      </c>
      <c r="D50" s="28" t="s">
        <v>119</v>
      </c>
      <c r="E50" s="29" t="s">
        <v>108</v>
      </c>
      <c r="F50" s="30">
        <v>1.2445441802046733</v>
      </c>
      <c r="G50" s="31">
        <v>0.21319951734720002</v>
      </c>
      <c r="H50" s="31">
        <v>0.39344582191206351</v>
      </c>
      <c r="I50" s="32">
        <v>29.647466000000001</v>
      </c>
      <c r="J50" s="32">
        <v>54.839420072027018</v>
      </c>
      <c r="K50" s="33">
        <v>185.70847066341477</v>
      </c>
      <c r="L50" s="34">
        <v>41.658547452254858</v>
      </c>
    </row>
    <row r="51" spans="1:12" s="7" customFormat="1">
      <c r="A51" s="28" t="s">
        <v>105</v>
      </c>
      <c r="B51" s="28" t="s">
        <v>106</v>
      </c>
      <c r="C51" s="29">
        <v>1310</v>
      </c>
      <c r="D51" s="28" t="s">
        <v>119</v>
      </c>
      <c r="E51" s="29" t="s">
        <v>109</v>
      </c>
      <c r="F51" s="30">
        <v>1.2445441802046733</v>
      </c>
      <c r="G51" s="31">
        <v>0.21319951734720002</v>
      </c>
      <c r="H51" s="31">
        <v>0.39344582191206351</v>
      </c>
      <c r="I51" s="32">
        <v>1.8387530000000001</v>
      </c>
      <c r="J51" s="32">
        <v>3.4011725715681695</v>
      </c>
      <c r="K51" s="33">
        <v>11.517746830631863</v>
      </c>
      <c r="L51" s="34">
        <v>2.5836872231669306</v>
      </c>
    </row>
    <row r="52" spans="1:12" s="7" customFormat="1">
      <c r="A52" s="28" t="s">
        <v>105</v>
      </c>
      <c r="B52" s="28" t="s">
        <v>106</v>
      </c>
      <c r="C52" s="29">
        <v>1310</v>
      </c>
      <c r="D52" s="28" t="s">
        <v>119</v>
      </c>
      <c r="E52" s="29" t="s">
        <v>111</v>
      </c>
      <c r="F52" s="30">
        <v>1.2445441802046733</v>
      </c>
      <c r="G52" s="31">
        <v>0.21319951734720002</v>
      </c>
      <c r="H52" s="31">
        <v>0.39344582191206351</v>
      </c>
      <c r="I52" s="32">
        <v>3.5728000000000003E-2</v>
      </c>
      <c r="J52" s="32">
        <v>6.6086686812740797E-2</v>
      </c>
      <c r="K52" s="33">
        <v>0.22379626777757275</v>
      </c>
      <c r="L52" s="34">
        <v>5.0202488920104059E-2</v>
      </c>
    </row>
    <row r="53" spans="1:12" s="7" customFormat="1">
      <c r="A53" s="28" t="s">
        <v>105</v>
      </c>
      <c r="B53" s="28" t="s">
        <v>114</v>
      </c>
      <c r="C53" s="29">
        <v>1310</v>
      </c>
      <c r="D53" s="28" t="s">
        <v>119</v>
      </c>
      <c r="E53" s="29" t="s">
        <v>109</v>
      </c>
      <c r="F53" s="30">
        <v>1.2445441802046733</v>
      </c>
      <c r="G53" s="31">
        <v>0.21319951734720002</v>
      </c>
      <c r="H53" s="31">
        <v>0.39344582191206351</v>
      </c>
      <c r="I53" s="32">
        <v>0.35108099999999998</v>
      </c>
      <c r="J53" s="32">
        <v>0.52359170918514919</v>
      </c>
      <c r="K53" s="33">
        <v>1.7730934323723127</v>
      </c>
      <c r="L53" s="34">
        <v>0.3037438686436178</v>
      </c>
    </row>
    <row r="54" spans="1:12" s="7" customFormat="1">
      <c r="A54" s="28" t="s">
        <v>105</v>
      </c>
      <c r="B54" s="28" t="s">
        <v>115</v>
      </c>
      <c r="C54" s="29">
        <v>1310</v>
      </c>
      <c r="D54" s="28" t="s">
        <v>119</v>
      </c>
      <c r="E54" s="29" t="s">
        <v>108</v>
      </c>
      <c r="F54" s="30">
        <v>1.2445441802046733</v>
      </c>
      <c r="G54" s="31">
        <v>0.21319951734720002</v>
      </c>
      <c r="H54" s="31">
        <v>0.39344582191206351</v>
      </c>
      <c r="I54" s="32">
        <v>1.864333</v>
      </c>
      <c r="J54" s="32">
        <v>3.1052093915617811</v>
      </c>
      <c r="K54" s="33">
        <v>10.515495722588083</v>
      </c>
      <c r="L54" s="34">
        <v>2.2052407219955725</v>
      </c>
    </row>
    <row r="55" spans="1:12" s="7" customFormat="1">
      <c r="A55" s="28" t="s">
        <v>105</v>
      </c>
      <c r="B55" s="28" t="s">
        <v>115</v>
      </c>
      <c r="C55" s="29">
        <v>1310</v>
      </c>
      <c r="D55" s="28" t="s">
        <v>119</v>
      </c>
      <c r="E55" s="29" t="s">
        <v>109</v>
      </c>
      <c r="F55" s="30">
        <v>1.2445441802046733</v>
      </c>
      <c r="G55" s="31">
        <v>0.21319951734720002</v>
      </c>
      <c r="H55" s="31">
        <v>0.39344582191206351</v>
      </c>
      <c r="I55" s="32">
        <v>6.2669000000000002E-2</v>
      </c>
      <c r="J55" s="32">
        <v>0.10438069130342342</v>
      </c>
      <c r="K55" s="33">
        <v>0.35347526511565941</v>
      </c>
      <c r="L55" s="34">
        <v>7.4128511809178163E-2</v>
      </c>
    </row>
    <row r="56" spans="1:12" s="7" customFormat="1">
      <c r="A56" s="28" t="s">
        <v>105</v>
      </c>
      <c r="B56" s="28" t="s">
        <v>116</v>
      </c>
      <c r="C56" s="29">
        <v>1310</v>
      </c>
      <c r="D56" s="28" t="s">
        <v>119</v>
      </c>
      <c r="E56" s="29" t="s">
        <v>107</v>
      </c>
      <c r="F56" s="30">
        <v>1.2445441802046733</v>
      </c>
      <c r="G56" s="31">
        <v>0.21319951734720002</v>
      </c>
      <c r="H56" s="31">
        <v>0.39344582191206351</v>
      </c>
      <c r="I56" s="32">
        <v>1.176166</v>
      </c>
      <c r="J56" s="32">
        <v>2.2250927864815746</v>
      </c>
      <c r="K56" s="33">
        <v>7.5350647019782695</v>
      </c>
      <c r="L56" s="34">
        <v>1.5162740367921932</v>
      </c>
    </row>
    <row r="57" spans="1:12" s="7" customFormat="1">
      <c r="A57" s="28" t="s">
        <v>105</v>
      </c>
      <c r="B57" s="28" t="s">
        <v>116</v>
      </c>
      <c r="C57" s="29">
        <v>1310</v>
      </c>
      <c r="D57" s="28" t="s">
        <v>119</v>
      </c>
      <c r="E57" s="29" t="s">
        <v>108</v>
      </c>
      <c r="F57" s="30">
        <v>1.2445441802046733</v>
      </c>
      <c r="G57" s="31">
        <v>0.21319951734720002</v>
      </c>
      <c r="H57" s="31">
        <v>0.39344582191206351</v>
      </c>
      <c r="I57" s="32">
        <v>28.702954999999999</v>
      </c>
      <c r="J57" s="32">
        <v>54.300785876487879</v>
      </c>
      <c r="K57" s="33">
        <v>183.88443728433796</v>
      </c>
      <c r="L57" s="34">
        <v>37.002893678030702</v>
      </c>
    </row>
    <row r="58" spans="1:12" s="7" customFormat="1">
      <c r="A58" s="28" t="s">
        <v>105</v>
      </c>
      <c r="B58" s="28" t="s">
        <v>116</v>
      </c>
      <c r="C58" s="29">
        <v>1310</v>
      </c>
      <c r="D58" s="28" t="s">
        <v>119</v>
      </c>
      <c r="E58" s="29" t="s">
        <v>109</v>
      </c>
      <c r="F58" s="30">
        <v>1.2445441802046733</v>
      </c>
      <c r="G58" s="31">
        <v>0.21319951734720002</v>
      </c>
      <c r="H58" s="31">
        <v>0.39344582191206351</v>
      </c>
      <c r="I58" s="32">
        <v>14.485099999999999</v>
      </c>
      <c r="J58" s="32">
        <v>27.403182477187958</v>
      </c>
      <c r="K58" s="33">
        <v>92.798266328584063</v>
      </c>
      <c r="L58" s="34">
        <v>18.673708515922577</v>
      </c>
    </row>
    <row r="59" spans="1:12" s="7" customFormat="1">
      <c r="A59" s="28" t="s">
        <v>105</v>
      </c>
      <c r="B59" s="28" t="s">
        <v>114</v>
      </c>
      <c r="C59" s="29">
        <v>1320</v>
      </c>
      <c r="D59" s="28" t="s">
        <v>143</v>
      </c>
      <c r="E59" s="29" t="s">
        <v>111</v>
      </c>
      <c r="F59" s="30">
        <v>1.3948514483453343</v>
      </c>
      <c r="G59" s="31">
        <v>0.33903287162245876</v>
      </c>
      <c r="H59" s="31">
        <v>0.39344582191206351</v>
      </c>
      <c r="I59" s="32">
        <v>2.5929959999999999</v>
      </c>
      <c r="J59" s="32">
        <v>3.8671167267674837</v>
      </c>
      <c r="K59" s="33">
        <v>14.677219212292945</v>
      </c>
      <c r="L59" s="34">
        <v>3.5674478331573822</v>
      </c>
    </row>
    <row r="60" spans="1:12" s="7" customFormat="1">
      <c r="A60" s="28" t="s">
        <v>105</v>
      </c>
      <c r="B60" s="28" t="s">
        <v>115</v>
      </c>
      <c r="C60" s="29">
        <v>1320</v>
      </c>
      <c r="D60" s="28" t="s">
        <v>143</v>
      </c>
      <c r="E60" s="29" t="s">
        <v>107</v>
      </c>
      <c r="F60" s="30">
        <v>1.3948514483453343</v>
      </c>
      <c r="G60" s="31">
        <v>0.33903287162245876</v>
      </c>
      <c r="H60" s="31">
        <v>0.39344582191206351</v>
      </c>
      <c r="I60" s="32">
        <v>4.0419999999999996E-3</v>
      </c>
      <c r="J60" s="32">
        <v>6.7323039181802387E-3</v>
      </c>
      <c r="K60" s="33">
        <v>2.5551724292922091E-2</v>
      </c>
      <c r="L60" s="34">
        <v>7.0862017445341386E-3</v>
      </c>
    </row>
    <row r="61" spans="1:12" s="7" customFormat="1">
      <c r="A61" s="28" t="s">
        <v>105</v>
      </c>
      <c r="B61" s="28" t="s">
        <v>115</v>
      </c>
      <c r="C61" s="29">
        <v>1320</v>
      </c>
      <c r="D61" s="28" t="s">
        <v>143</v>
      </c>
      <c r="E61" s="29" t="s">
        <v>108</v>
      </c>
      <c r="F61" s="30">
        <v>1.3948514483453343</v>
      </c>
      <c r="G61" s="31">
        <v>0.33903287162245876</v>
      </c>
      <c r="H61" s="31">
        <v>0.39344582191206351</v>
      </c>
      <c r="I61" s="32">
        <v>39.914551000000003</v>
      </c>
      <c r="J61" s="32">
        <v>66.481169740154627</v>
      </c>
      <c r="K61" s="33">
        <v>252.32201940321076</v>
      </c>
      <c r="L61" s="34">
        <v>69.97589335192896</v>
      </c>
    </row>
    <row r="62" spans="1:12" s="7" customFormat="1">
      <c r="A62" s="28" t="s">
        <v>105</v>
      </c>
      <c r="B62" s="28" t="s">
        <v>116</v>
      </c>
      <c r="C62" s="29">
        <v>1320</v>
      </c>
      <c r="D62" s="28" t="s">
        <v>143</v>
      </c>
      <c r="E62" s="29" t="s">
        <v>107</v>
      </c>
      <c r="F62" s="30">
        <v>1.3948514483453343</v>
      </c>
      <c r="G62" s="31">
        <v>0.33903287162245876</v>
      </c>
      <c r="H62" s="31">
        <v>0.39344582191206351</v>
      </c>
      <c r="I62" s="32">
        <v>0.241642</v>
      </c>
      <c r="J62" s="32">
        <v>0.45714284472683331</v>
      </c>
      <c r="K62" s="33">
        <v>1.7350357430238368</v>
      </c>
      <c r="L62" s="34">
        <v>0.46803912639566059</v>
      </c>
    </row>
    <row r="63" spans="1:12" s="7" customFormat="1">
      <c r="A63" s="28" t="s">
        <v>105</v>
      </c>
      <c r="B63" s="28" t="s">
        <v>116</v>
      </c>
      <c r="C63" s="29">
        <v>1320</v>
      </c>
      <c r="D63" s="28" t="s">
        <v>143</v>
      </c>
      <c r="E63" s="29" t="s">
        <v>108</v>
      </c>
      <c r="F63" s="30">
        <v>1.3948514483453343</v>
      </c>
      <c r="G63" s="31">
        <v>0.33903287162245876</v>
      </c>
      <c r="H63" s="31">
        <v>0.39344582191206351</v>
      </c>
      <c r="I63" s="32">
        <v>0.86032399999999998</v>
      </c>
      <c r="J63" s="32">
        <v>1.6275769971559917</v>
      </c>
      <c r="K63" s="33">
        <v>6.1772907465640872</v>
      </c>
      <c r="L63" s="34">
        <v>1.6663712987693375</v>
      </c>
    </row>
    <row r="64" spans="1:12" s="7" customFormat="1">
      <c r="A64" s="28" t="s">
        <v>105</v>
      </c>
      <c r="B64" s="28" t="s">
        <v>116</v>
      </c>
      <c r="C64" s="29">
        <v>1320</v>
      </c>
      <c r="D64" s="28" t="s">
        <v>143</v>
      </c>
      <c r="E64" s="29" t="s">
        <v>109</v>
      </c>
      <c r="F64" s="30">
        <v>1.3948514483453343</v>
      </c>
      <c r="G64" s="31">
        <v>0.33903287162245876</v>
      </c>
      <c r="H64" s="31">
        <v>0.39344582191206351</v>
      </c>
      <c r="I64" s="32">
        <v>148.196676</v>
      </c>
      <c r="J64" s="32">
        <v>280.36123706019987</v>
      </c>
      <c r="K64" s="33">
        <v>1064.0804572769748</v>
      </c>
      <c r="L64" s="34">
        <v>287.04382007176213</v>
      </c>
    </row>
    <row r="65" spans="1:12" s="7" customFormat="1">
      <c r="A65" s="28" t="s">
        <v>105</v>
      </c>
      <c r="B65" s="28" t="s">
        <v>116</v>
      </c>
      <c r="C65" s="29">
        <v>1320</v>
      </c>
      <c r="D65" s="28" t="s">
        <v>143</v>
      </c>
      <c r="E65" s="29" t="s">
        <v>111</v>
      </c>
      <c r="F65" s="30">
        <v>1.3948514483453343</v>
      </c>
      <c r="G65" s="31">
        <v>0.33903287162245876</v>
      </c>
      <c r="H65" s="31">
        <v>0.39344582191206351</v>
      </c>
      <c r="I65" s="32">
        <v>4.835915</v>
      </c>
      <c r="J65" s="32">
        <v>9.1486742369172749</v>
      </c>
      <c r="K65" s="33">
        <v>34.722793948175884</v>
      </c>
      <c r="L65" s="34">
        <v>9.366738530237587</v>
      </c>
    </row>
    <row r="66" spans="1:12" s="7" customFormat="1">
      <c r="A66" s="28" t="s">
        <v>105</v>
      </c>
      <c r="B66" s="28" t="s">
        <v>106</v>
      </c>
      <c r="C66" s="29">
        <v>1330</v>
      </c>
      <c r="D66" s="28" t="s">
        <v>126</v>
      </c>
      <c r="E66" s="29" t="s">
        <v>109</v>
      </c>
      <c r="F66" s="30">
        <v>1.3948514483453343</v>
      </c>
      <c r="G66" s="31">
        <v>0.33903287162245876</v>
      </c>
      <c r="H66" s="31">
        <v>0.39344582191206351</v>
      </c>
      <c r="I66" s="32">
        <v>1.0034E-2</v>
      </c>
      <c r="J66" s="32">
        <v>1.8560059770461292E-2</v>
      </c>
      <c r="K66" s="33">
        <v>7.0442679932246829E-2</v>
      </c>
      <c r="L66" s="34">
        <v>2.0453901944607372E-2</v>
      </c>
    </row>
    <row r="67" spans="1:12" s="7" customFormat="1">
      <c r="A67" s="28" t="s">
        <v>105</v>
      </c>
      <c r="B67" s="28" t="s">
        <v>115</v>
      </c>
      <c r="C67" s="29">
        <v>1330</v>
      </c>
      <c r="D67" s="28" t="s">
        <v>126</v>
      </c>
      <c r="E67" s="29" t="s">
        <v>107</v>
      </c>
      <c r="F67" s="30">
        <v>1.3948514483453343</v>
      </c>
      <c r="G67" s="31">
        <v>0.33903287162245876</v>
      </c>
      <c r="H67" s="31">
        <v>0.39344582191206351</v>
      </c>
      <c r="I67" s="32">
        <v>0.15044399999999999</v>
      </c>
      <c r="J67" s="32">
        <v>0.25057761768102621</v>
      </c>
      <c r="K67" s="33">
        <v>0.95103998256416911</v>
      </c>
      <c r="L67" s="34">
        <v>0.26374976131981542</v>
      </c>
    </row>
    <row r="68" spans="1:12" s="7" customFormat="1">
      <c r="A68" s="28" t="s">
        <v>105</v>
      </c>
      <c r="B68" s="28" t="s">
        <v>115</v>
      </c>
      <c r="C68" s="29">
        <v>1330</v>
      </c>
      <c r="D68" s="28" t="s">
        <v>126</v>
      </c>
      <c r="E68" s="29" t="s">
        <v>108</v>
      </c>
      <c r="F68" s="30">
        <v>1.3948514483453343</v>
      </c>
      <c r="G68" s="31">
        <v>0.33903287162245876</v>
      </c>
      <c r="H68" s="31">
        <v>0.39344582191206351</v>
      </c>
      <c r="I68" s="32">
        <v>5.7309960000000002</v>
      </c>
      <c r="J68" s="32">
        <v>9.5454742270844335</v>
      </c>
      <c r="K68" s="33">
        <v>36.228804976704438</v>
      </c>
      <c r="L68" s="34">
        <v>10.047252313982725</v>
      </c>
    </row>
    <row r="69" spans="1:12" s="7" customFormat="1">
      <c r="A69" s="28" t="s">
        <v>105</v>
      </c>
      <c r="B69" s="28" t="s">
        <v>115</v>
      </c>
      <c r="C69" s="29">
        <v>1330</v>
      </c>
      <c r="D69" s="28" t="s">
        <v>126</v>
      </c>
      <c r="E69" s="29" t="s">
        <v>109</v>
      </c>
      <c r="F69" s="30">
        <v>1.3948514483453343</v>
      </c>
      <c r="G69" s="31">
        <v>0.33903287162245876</v>
      </c>
      <c r="H69" s="31">
        <v>0.39344582191206351</v>
      </c>
      <c r="I69" s="32">
        <v>6.0800000000000003E-4</v>
      </c>
      <c r="J69" s="32">
        <v>1.0126770861587297E-3</v>
      </c>
      <c r="K69" s="33">
        <v>3.8435052870105474E-3</v>
      </c>
      <c r="L69" s="34">
        <v>1.0659106038289849E-3</v>
      </c>
    </row>
    <row r="70" spans="1:12" s="7" customFormat="1">
      <c r="A70" s="28" t="s">
        <v>105</v>
      </c>
      <c r="B70" s="28" t="s">
        <v>115</v>
      </c>
      <c r="C70" s="29">
        <v>1330</v>
      </c>
      <c r="D70" s="28" t="s">
        <v>126</v>
      </c>
      <c r="E70" s="29" t="s">
        <v>111</v>
      </c>
      <c r="F70" s="30">
        <v>1.3948514483453343</v>
      </c>
      <c r="G70" s="31">
        <v>0.33903287162245876</v>
      </c>
      <c r="H70" s="31">
        <v>0.39344582191206351</v>
      </c>
      <c r="I70" s="32">
        <v>0.17238999999999999</v>
      </c>
      <c r="J70" s="32">
        <v>0.28713059684688064</v>
      </c>
      <c r="K70" s="33">
        <v>1.0897728230719546</v>
      </c>
      <c r="L70" s="34">
        <v>0.30222422531920839</v>
      </c>
    </row>
    <row r="71" spans="1:12" s="7" customFormat="1">
      <c r="A71" s="28" t="s">
        <v>105</v>
      </c>
      <c r="B71" s="28" t="s">
        <v>116</v>
      </c>
      <c r="C71" s="29">
        <v>1330</v>
      </c>
      <c r="D71" s="28" t="s">
        <v>126</v>
      </c>
      <c r="E71" s="29" t="s">
        <v>107</v>
      </c>
      <c r="F71" s="30">
        <v>1.3948514483453343</v>
      </c>
      <c r="G71" s="31">
        <v>0.33903287162245876</v>
      </c>
      <c r="H71" s="31">
        <v>0.39344582191206351</v>
      </c>
      <c r="I71" s="32">
        <v>70.933727000000005</v>
      </c>
      <c r="J71" s="32">
        <v>134.19374838751784</v>
      </c>
      <c r="K71" s="33">
        <v>509.31771683273195</v>
      </c>
      <c r="L71" s="34">
        <v>137.39233915076139</v>
      </c>
    </row>
    <row r="72" spans="1:12" s="7" customFormat="1">
      <c r="A72" s="28" t="s">
        <v>105</v>
      </c>
      <c r="B72" s="28" t="s">
        <v>116</v>
      </c>
      <c r="C72" s="29">
        <v>1330</v>
      </c>
      <c r="D72" s="28" t="s">
        <v>126</v>
      </c>
      <c r="E72" s="29" t="s">
        <v>108</v>
      </c>
      <c r="F72" s="30">
        <v>1.3948514483453343</v>
      </c>
      <c r="G72" s="31">
        <v>0.33903287162245876</v>
      </c>
      <c r="H72" s="31">
        <v>0.39344582191206351</v>
      </c>
      <c r="I72" s="32">
        <v>154.081478</v>
      </c>
      <c r="J72" s="32">
        <v>291.49421529632673</v>
      </c>
      <c r="K72" s="33">
        <v>1106.3344603501914</v>
      </c>
      <c r="L72" s="34">
        <v>298.44215971094513</v>
      </c>
    </row>
    <row r="73" spans="1:12" s="7" customFormat="1">
      <c r="A73" s="28" t="s">
        <v>105</v>
      </c>
      <c r="B73" s="28" t="s">
        <v>116</v>
      </c>
      <c r="C73" s="29">
        <v>1330</v>
      </c>
      <c r="D73" s="28" t="s">
        <v>126</v>
      </c>
      <c r="E73" s="29" t="s">
        <v>109</v>
      </c>
      <c r="F73" s="30">
        <v>1.3948514483453343</v>
      </c>
      <c r="G73" s="31">
        <v>0.33903287162245876</v>
      </c>
      <c r="H73" s="31">
        <v>0.39344582191206351</v>
      </c>
      <c r="I73" s="32">
        <v>55.818221000000001</v>
      </c>
      <c r="J73" s="32">
        <v>105.59795207592664</v>
      </c>
      <c r="K73" s="33">
        <v>400.78549485190376</v>
      </c>
      <c r="L73" s="34">
        <v>108.11494439625527</v>
      </c>
    </row>
    <row r="74" spans="1:12" s="7" customFormat="1">
      <c r="A74" s="28" t="s">
        <v>105</v>
      </c>
      <c r="B74" s="28" t="s">
        <v>116</v>
      </c>
      <c r="C74" s="29">
        <v>1340</v>
      </c>
      <c r="D74" s="28" t="s">
        <v>149</v>
      </c>
      <c r="E74" s="29" t="s">
        <v>108</v>
      </c>
      <c r="F74" s="30">
        <v>1.3948514483453343</v>
      </c>
      <c r="G74" s="31">
        <v>0.33903287162245876</v>
      </c>
      <c r="H74" s="31">
        <v>0.39344582191206351</v>
      </c>
      <c r="I74" s="32">
        <v>0.842557</v>
      </c>
      <c r="J74" s="32">
        <v>1.5939650550173665</v>
      </c>
      <c r="K74" s="33">
        <v>6.0497202909052845</v>
      </c>
      <c r="L74" s="34">
        <v>1.6319581952580617</v>
      </c>
    </row>
    <row r="75" spans="1:12" s="7" customFormat="1">
      <c r="A75" s="28" t="s">
        <v>105</v>
      </c>
      <c r="B75" s="28" t="s">
        <v>116</v>
      </c>
      <c r="C75" s="29">
        <v>1340</v>
      </c>
      <c r="D75" s="28" t="s">
        <v>149</v>
      </c>
      <c r="E75" s="29" t="s">
        <v>109</v>
      </c>
      <c r="F75" s="30">
        <v>1.3948514483453343</v>
      </c>
      <c r="G75" s="31">
        <v>0.33903287162245876</v>
      </c>
      <c r="H75" s="31">
        <v>0.39344582191206351</v>
      </c>
      <c r="I75" s="32">
        <v>5.8248629999999997</v>
      </c>
      <c r="J75" s="32">
        <v>11.019584517443475</v>
      </c>
      <c r="K75" s="33">
        <v>41.823629597574318</v>
      </c>
      <c r="L75" s="34">
        <v>11.282243111273729</v>
      </c>
    </row>
    <row r="76" spans="1:12" s="7" customFormat="1">
      <c r="A76" s="28" t="s">
        <v>105</v>
      </c>
      <c r="B76" s="28" t="s">
        <v>106</v>
      </c>
      <c r="C76" s="29">
        <v>1400</v>
      </c>
      <c r="D76" s="28" t="s">
        <v>120</v>
      </c>
      <c r="E76" s="29" t="s">
        <v>107</v>
      </c>
      <c r="F76" s="30">
        <v>0.70945030562392009</v>
      </c>
      <c r="G76" s="31">
        <v>0.1167055461931156</v>
      </c>
      <c r="H76" s="31">
        <v>0.43140989244743805</v>
      </c>
      <c r="I76" s="32">
        <v>1.3573E-2</v>
      </c>
      <c r="J76" s="32">
        <v>2.7420702448631963E-2</v>
      </c>
      <c r="K76" s="33">
        <v>5.2933315618416896E-2</v>
      </c>
      <c r="L76" s="34">
        <v>1.3214923850338792E-2</v>
      </c>
    </row>
    <row r="77" spans="1:12" s="7" customFormat="1">
      <c r="A77" s="28" t="s">
        <v>105</v>
      </c>
      <c r="B77" s="28" t="s">
        <v>106</v>
      </c>
      <c r="C77" s="29">
        <v>1400</v>
      </c>
      <c r="D77" s="28" t="s">
        <v>120</v>
      </c>
      <c r="E77" s="29" t="s">
        <v>109</v>
      </c>
      <c r="F77" s="30">
        <v>0.70945030562392009</v>
      </c>
      <c r="G77" s="31">
        <v>0.1167055461931156</v>
      </c>
      <c r="H77" s="31">
        <v>0.43140989244743805</v>
      </c>
      <c r="I77" s="32">
        <v>0.13788700000000001</v>
      </c>
      <c r="J77" s="32">
        <v>0.27856467977120136</v>
      </c>
      <c r="K77" s="33">
        <v>0.53774523618040615</v>
      </c>
      <c r="L77" s="34">
        <v>0.13424933359991639</v>
      </c>
    </row>
    <row r="78" spans="1:12" s="7" customFormat="1">
      <c r="A78" s="28" t="s">
        <v>105</v>
      </c>
      <c r="B78" s="28" t="s">
        <v>106</v>
      </c>
      <c r="C78" s="29">
        <v>1400</v>
      </c>
      <c r="D78" s="28" t="s">
        <v>120</v>
      </c>
      <c r="E78" s="29" t="s">
        <v>111</v>
      </c>
      <c r="F78" s="30">
        <v>0.70945030562392009</v>
      </c>
      <c r="G78" s="31">
        <v>0.1167055461931156</v>
      </c>
      <c r="H78" s="31">
        <v>0.43140989244743805</v>
      </c>
      <c r="I78" s="32">
        <v>7.9419999999999994E-3</v>
      </c>
      <c r="J78" s="32">
        <v>1.6044737261256541E-2</v>
      </c>
      <c r="K78" s="33">
        <v>3.0972989953692402E-2</v>
      </c>
      <c r="L78" s="34">
        <v>7.7324780976490582E-3</v>
      </c>
    </row>
    <row r="79" spans="1:12" s="7" customFormat="1">
      <c r="A79" s="28" t="s">
        <v>105</v>
      </c>
      <c r="B79" s="28" t="s">
        <v>113</v>
      </c>
      <c r="C79" s="29">
        <v>1400</v>
      </c>
      <c r="D79" s="28" t="s">
        <v>120</v>
      </c>
      <c r="E79" s="29" t="s">
        <v>109</v>
      </c>
      <c r="F79" s="30">
        <v>0.70945030562392009</v>
      </c>
      <c r="G79" s="31">
        <v>0.1167055461931156</v>
      </c>
      <c r="H79" s="31">
        <v>0.43140989244743805</v>
      </c>
      <c r="I79" s="32">
        <v>5.75047</v>
      </c>
      <c r="J79" s="32">
        <v>10.316033437224062</v>
      </c>
      <c r="K79" s="33">
        <v>19.914218276708183</v>
      </c>
      <c r="L79" s="34">
        <v>7.8764402580068262</v>
      </c>
    </row>
    <row r="80" spans="1:12" s="7" customFormat="1">
      <c r="A80" s="28" t="s">
        <v>105</v>
      </c>
      <c r="B80" s="28" t="s">
        <v>114</v>
      </c>
      <c r="C80" s="29">
        <v>1400</v>
      </c>
      <c r="D80" s="28" t="s">
        <v>120</v>
      </c>
      <c r="E80" s="29" t="s">
        <v>107</v>
      </c>
      <c r="F80" s="30">
        <v>0.70945030562392009</v>
      </c>
      <c r="G80" s="31">
        <v>0.1167055461931156</v>
      </c>
      <c r="H80" s="31">
        <v>0.43140989244743805</v>
      </c>
      <c r="I80" s="32">
        <v>0.14346500000000001</v>
      </c>
      <c r="J80" s="32">
        <v>0.23107712968905628</v>
      </c>
      <c r="K80" s="33">
        <v>0.4460745913035104</v>
      </c>
      <c r="L80" s="34">
        <v>7.3379880744661619E-2</v>
      </c>
    </row>
    <row r="81" spans="1:12" s="7" customFormat="1">
      <c r="A81" s="28" t="s">
        <v>105</v>
      </c>
      <c r="B81" s="28" t="s">
        <v>114</v>
      </c>
      <c r="C81" s="29">
        <v>1400</v>
      </c>
      <c r="D81" s="28" t="s">
        <v>120</v>
      </c>
      <c r="E81" s="29" t="s">
        <v>108</v>
      </c>
      <c r="F81" s="30">
        <v>0.70945030562392009</v>
      </c>
      <c r="G81" s="31">
        <v>0.1167055461931156</v>
      </c>
      <c r="H81" s="31">
        <v>0.43140989244743805</v>
      </c>
      <c r="I81" s="32">
        <v>4.2030200000000004</v>
      </c>
      <c r="J81" s="32">
        <v>6.7697473085818647</v>
      </c>
      <c r="K81" s="33">
        <v>13.068416887327782</v>
      </c>
      <c r="L81" s="34">
        <v>2.1497724627430221</v>
      </c>
    </row>
    <row r="82" spans="1:12" s="7" customFormat="1">
      <c r="A82" s="28" t="s">
        <v>105</v>
      </c>
      <c r="B82" s="28" t="s">
        <v>115</v>
      </c>
      <c r="C82" s="29">
        <v>1400</v>
      </c>
      <c r="D82" s="28" t="s">
        <v>120</v>
      </c>
      <c r="E82" s="29" t="s">
        <v>107</v>
      </c>
      <c r="F82" s="30">
        <v>0.70945030562392009</v>
      </c>
      <c r="G82" s="31">
        <v>0.1167055461931156</v>
      </c>
      <c r="H82" s="31">
        <v>0.43140989244743805</v>
      </c>
      <c r="I82" s="32">
        <v>2.4965389999999998</v>
      </c>
      <c r="J82" s="32">
        <v>4.5594338642688657</v>
      </c>
      <c r="K82" s="33">
        <v>8.8015962476075433</v>
      </c>
      <c r="L82" s="34">
        <v>1.9886850941894147</v>
      </c>
    </row>
    <row r="83" spans="1:12" s="7" customFormat="1">
      <c r="A83" s="28" t="s">
        <v>105</v>
      </c>
      <c r="B83" s="28" t="s">
        <v>115</v>
      </c>
      <c r="C83" s="29">
        <v>1400</v>
      </c>
      <c r="D83" s="28" t="s">
        <v>120</v>
      </c>
      <c r="E83" s="29" t="s">
        <v>108</v>
      </c>
      <c r="F83" s="30">
        <v>0.70945030562392009</v>
      </c>
      <c r="G83" s="31">
        <v>0.1167055461931156</v>
      </c>
      <c r="H83" s="31">
        <v>0.43140989244743805</v>
      </c>
      <c r="I83" s="32">
        <v>9.7658190000000005</v>
      </c>
      <c r="J83" s="32">
        <v>17.83533358017652</v>
      </c>
      <c r="K83" s="33">
        <v>34.429582660320733</v>
      </c>
      <c r="L83" s="34">
        <v>7.7792250302726202</v>
      </c>
    </row>
    <row r="84" spans="1:12" s="7" customFormat="1">
      <c r="A84" s="28" t="s">
        <v>105</v>
      </c>
      <c r="B84" s="28" t="s">
        <v>115</v>
      </c>
      <c r="C84" s="29">
        <v>1400</v>
      </c>
      <c r="D84" s="28" t="s">
        <v>120</v>
      </c>
      <c r="E84" s="29" t="s">
        <v>109</v>
      </c>
      <c r="F84" s="30">
        <v>0.70945030562392009</v>
      </c>
      <c r="G84" s="31">
        <v>0.1167055461931156</v>
      </c>
      <c r="H84" s="31">
        <v>0.43140989244743805</v>
      </c>
      <c r="I84" s="32">
        <v>4.1262699999999999</v>
      </c>
      <c r="J84" s="32">
        <v>7.535814650248482</v>
      </c>
      <c r="K84" s="33">
        <v>14.547244224350425</v>
      </c>
      <c r="L84" s="34">
        <v>3.2868910293814588</v>
      </c>
    </row>
    <row r="85" spans="1:12" s="7" customFormat="1">
      <c r="A85" s="28" t="s">
        <v>105</v>
      </c>
      <c r="B85" s="28" t="s">
        <v>116</v>
      </c>
      <c r="C85" s="29">
        <v>1400</v>
      </c>
      <c r="D85" s="28" t="s">
        <v>120</v>
      </c>
      <c r="E85" s="29" t="s">
        <v>107</v>
      </c>
      <c r="F85" s="30">
        <v>0.70945030562392009</v>
      </c>
      <c r="G85" s="31">
        <v>0.1167055461931156</v>
      </c>
      <c r="H85" s="31">
        <v>0.43140989244743805</v>
      </c>
      <c r="I85" s="32">
        <v>15.960089</v>
      </c>
      <c r="J85" s="32">
        <v>33.107011174577231</v>
      </c>
      <c r="K85" s="33">
        <v>63.910247192583626</v>
      </c>
      <c r="L85" s="34">
        <v>13.572754673051307</v>
      </c>
    </row>
    <row r="86" spans="1:12" s="7" customFormat="1">
      <c r="A86" s="28" t="s">
        <v>105</v>
      </c>
      <c r="B86" s="28" t="s">
        <v>116</v>
      </c>
      <c r="C86" s="29">
        <v>1400</v>
      </c>
      <c r="D86" s="28" t="s">
        <v>120</v>
      </c>
      <c r="E86" s="29" t="s">
        <v>108</v>
      </c>
      <c r="F86" s="30">
        <v>0.70945030562392009</v>
      </c>
      <c r="G86" s="31">
        <v>0.1167055461931156</v>
      </c>
      <c r="H86" s="31">
        <v>0.43140989244743805</v>
      </c>
      <c r="I86" s="32">
        <v>42.095531000000001</v>
      </c>
      <c r="J86" s="32">
        <v>87.321393710070311</v>
      </c>
      <c r="K86" s="33">
        <v>168.56646550737074</v>
      </c>
      <c r="L86" s="34">
        <v>35.798817606520004</v>
      </c>
    </row>
    <row r="87" spans="1:12" s="7" customFormat="1">
      <c r="A87" s="28" t="s">
        <v>105</v>
      </c>
      <c r="B87" s="28" t="s">
        <v>116</v>
      </c>
      <c r="C87" s="29">
        <v>1400</v>
      </c>
      <c r="D87" s="28" t="s">
        <v>120</v>
      </c>
      <c r="E87" s="29" t="s">
        <v>109</v>
      </c>
      <c r="F87" s="30">
        <v>0.70945030562392009</v>
      </c>
      <c r="G87" s="31">
        <v>0.1167055461931156</v>
      </c>
      <c r="H87" s="31">
        <v>0.43140989244743805</v>
      </c>
      <c r="I87" s="32">
        <v>43.106558999999997</v>
      </c>
      <c r="J87" s="32">
        <v>89.418632346634965</v>
      </c>
      <c r="K87" s="33">
        <v>172.61500492332411</v>
      </c>
      <c r="L87" s="34">
        <v>36.658614504368487</v>
      </c>
    </row>
    <row r="88" spans="1:12" s="7" customFormat="1">
      <c r="A88" s="28" t="s">
        <v>105</v>
      </c>
      <c r="B88" s="28" t="s">
        <v>115</v>
      </c>
      <c r="C88" s="29">
        <v>1411</v>
      </c>
      <c r="D88" s="28" t="s">
        <v>145</v>
      </c>
      <c r="E88" s="29" t="s">
        <v>108</v>
      </c>
      <c r="F88" s="30">
        <v>1.4429497741503459</v>
      </c>
      <c r="G88" s="31">
        <v>0.22493527059566973</v>
      </c>
      <c r="H88" s="31">
        <v>0.43140989244743805</v>
      </c>
      <c r="I88" s="32">
        <v>12.030728</v>
      </c>
      <c r="J88" s="32">
        <v>21.971741140437882</v>
      </c>
      <c r="K88" s="33">
        <v>86.26690757121068</v>
      </c>
      <c r="L88" s="34">
        <v>16.053924759557432</v>
      </c>
    </row>
    <row r="89" spans="1:12" s="7" customFormat="1">
      <c r="A89" s="28" t="s">
        <v>105</v>
      </c>
      <c r="B89" s="28" t="s">
        <v>115</v>
      </c>
      <c r="C89" s="29">
        <v>1411</v>
      </c>
      <c r="D89" s="28" t="s">
        <v>145</v>
      </c>
      <c r="E89" s="29" t="s">
        <v>109</v>
      </c>
      <c r="F89" s="30">
        <v>1.4429497741503459</v>
      </c>
      <c r="G89" s="31">
        <v>0.22493527059566973</v>
      </c>
      <c r="H89" s="31">
        <v>0.43140989244743805</v>
      </c>
      <c r="I89" s="32">
        <v>9.0000000000000002E-6</v>
      </c>
      <c r="J89" s="32">
        <v>1.6436716902247391E-5</v>
      </c>
      <c r="K89" s="33">
        <v>6.4534928238831125E-5</v>
      </c>
      <c r="L89" s="34">
        <v>1.2009690754875094E-5</v>
      </c>
    </row>
    <row r="90" spans="1:12" s="7" customFormat="1">
      <c r="A90" s="28" t="s">
        <v>105</v>
      </c>
      <c r="B90" s="28" t="s">
        <v>116</v>
      </c>
      <c r="C90" s="29">
        <v>1411</v>
      </c>
      <c r="D90" s="28" t="s">
        <v>145</v>
      </c>
      <c r="E90" s="29" t="s">
        <v>107</v>
      </c>
      <c r="F90" s="30">
        <v>1.4429497741503459</v>
      </c>
      <c r="G90" s="31">
        <v>0.22493527059566973</v>
      </c>
      <c r="H90" s="31">
        <v>0.43140989244743805</v>
      </c>
      <c r="I90" s="32">
        <v>10.945601999999999</v>
      </c>
      <c r="J90" s="32">
        <v>22.705147053157091</v>
      </c>
      <c r="K90" s="33">
        <v>89.146454516549696</v>
      </c>
      <c r="L90" s="34">
        <v>15.994850936183873</v>
      </c>
    </row>
    <row r="91" spans="1:12" s="7" customFormat="1">
      <c r="A91" s="28" t="s">
        <v>105</v>
      </c>
      <c r="B91" s="28" t="s">
        <v>116</v>
      </c>
      <c r="C91" s="29">
        <v>1411</v>
      </c>
      <c r="D91" s="28" t="s">
        <v>145</v>
      </c>
      <c r="E91" s="29" t="s">
        <v>108</v>
      </c>
      <c r="F91" s="30">
        <v>1.4429497741503459</v>
      </c>
      <c r="G91" s="31">
        <v>0.22493527059566973</v>
      </c>
      <c r="H91" s="31">
        <v>0.43140989244743805</v>
      </c>
      <c r="I91" s="32">
        <v>23.607348000000002</v>
      </c>
      <c r="J91" s="32">
        <v>48.970198978096782</v>
      </c>
      <c r="K91" s="33">
        <v>192.27004368863049</v>
      </c>
      <c r="L91" s="34">
        <v>34.497509799700246</v>
      </c>
    </row>
    <row r="92" spans="1:12" s="7" customFormat="1">
      <c r="A92" s="28" t="s">
        <v>105</v>
      </c>
      <c r="B92" s="28" t="s">
        <v>116</v>
      </c>
      <c r="C92" s="29">
        <v>1411</v>
      </c>
      <c r="D92" s="28" t="s">
        <v>145</v>
      </c>
      <c r="E92" s="29" t="s">
        <v>109</v>
      </c>
      <c r="F92" s="30">
        <v>1.4429497741503459</v>
      </c>
      <c r="G92" s="31">
        <v>0.22493527059566973</v>
      </c>
      <c r="H92" s="31">
        <v>0.43140989244743805</v>
      </c>
      <c r="I92" s="32">
        <v>39.687494999999998</v>
      </c>
      <c r="J92" s="32">
        <v>82.326253973645009</v>
      </c>
      <c r="K92" s="33">
        <v>323.23479950150693</v>
      </c>
      <c r="L92" s="34">
        <v>57.99549139056424</v>
      </c>
    </row>
    <row r="93" spans="1:12" s="7" customFormat="1">
      <c r="A93" s="28" t="s">
        <v>105</v>
      </c>
      <c r="B93" s="28" t="s">
        <v>114</v>
      </c>
      <c r="C93" s="29">
        <v>1480</v>
      </c>
      <c r="D93" s="28" t="s">
        <v>139</v>
      </c>
      <c r="E93" s="29" t="s">
        <v>109</v>
      </c>
      <c r="F93" s="30">
        <v>1.2445441802046733</v>
      </c>
      <c r="G93" s="31">
        <v>0.21319951734720002</v>
      </c>
      <c r="H93" s="31">
        <v>0.28818180815488864</v>
      </c>
      <c r="I93" s="32">
        <v>22.138193000000001</v>
      </c>
      <c r="J93" s="32">
        <v>25.692224668490706</v>
      </c>
      <c r="K93" s="33">
        <v>87.004270739180143</v>
      </c>
      <c r="L93" s="34">
        <v>14.90446769490158</v>
      </c>
    </row>
    <row r="94" spans="1:12" s="7" customFormat="1">
      <c r="A94" s="28" t="s">
        <v>105</v>
      </c>
      <c r="B94" s="28" t="s">
        <v>113</v>
      </c>
      <c r="C94" s="29">
        <v>1500</v>
      </c>
      <c r="D94" s="28" t="s">
        <v>131</v>
      </c>
      <c r="E94" s="29" t="s">
        <v>107</v>
      </c>
      <c r="F94" s="30">
        <v>1.4429497741503459</v>
      </c>
      <c r="G94" s="31">
        <v>0.22493527059566973</v>
      </c>
      <c r="H94" s="31">
        <v>0.43140989244743805</v>
      </c>
      <c r="I94" s="32">
        <v>4.3462000000000001E-2</v>
      </c>
      <c r="J94" s="32">
        <v>7.7968486966914385E-2</v>
      </c>
      <c r="K94" s="33">
        <v>0.30612504560518872</v>
      </c>
      <c r="L94" s="34">
        <v>8.2491243766870836E-2</v>
      </c>
    </row>
    <row r="95" spans="1:12" s="7" customFormat="1">
      <c r="A95" s="28" t="s">
        <v>105</v>
      </c>
      <c r="B95" s="28" t="s">
        <v>113</v>
      </c>
      <c r="C95" s="29">
        <v>1500</v>
      </c>
      <c r="D95" s="28" t="s">
        <v>131</v>
      </c>
      <c r="E95" s="29" t="s">
        <v>109</v>
      </c>
      <c r="F95" s="30">
        <v>1.4429497741503459</v>
      </c>
      <c r="G95" s="31">
        <v>0.22493527059566973</v>
      </c>
      <c r="H95" s="31">
        <v>0.43140989244743805</v>
      </c>
      <c r="I95" s="32">
        <v>26.872332</v>
      </c>
      <c r="J95" s="32">
        <v>48.207516159233272</v>
      </c>
      <c r="K95" s="33">
        <v>189.2755478122906</v>
      </c>
      <c r="L95" s="34">
        <v>51.003913524372649</v>
      </c>
    </row>
    <row r="96" spans="1:12" s="7" customFormat="1">
      <c r="A96" s="28" t="s">
        <v>105</v>
      </c>
      <c r="B96" s="28" t="s">
        <v>115</v>
      </c>
      <c r="C96" s="29">
        <v>1550</v>
      </c>
      <c r="D96" s="28" t="s">
        <v>144</v>
      </c>
      <c r="E96" s="29" t="s">
        <v>107</v>
      </c>
      <c r="F96" s="30">
        <v>0.72147488707517293</v>
      </c>
      <c r="G96" s="31">
        <v>0.16951643581122938</v>
      </c>
      <c r="H96" s="31">
        <v>0.34081381503347608</v>
      </c>
      <c r="I96" s="32">
        <v>4.5197969999999996</v>
      </c>
      <c r="J96" s="32">
        <v>6.5210658620283732</v>
      </c>
      <c r="K96" s="33">
        <v>12.801720682709803</v>
      </c>
      <c r="L96" s="34">
        <v>3.9869660302640217</v>
      </c>
    </row>
    <row r="97" spans="1:12" s="7" customFormat="1">
      <c r="A97" s="28" t="s">
        <v>105</v>
      </c>
      <c r="B97" s="28" t="s">
        <v>115</v>
      </c>
      <c r="C97" s="29">
        <v>1550</v>
      </c>
      <c r="D97" s="28" t="s">
        <v>144</v>
      </c>
      <c r="E97" s="29" t="s">
        <v>108</v>
      </c>
      <c r="F97" s="30">
        <v>0.72147488707517293</v>
      </c>
      <c r="G97" s="31">
        <v>0.16951643581122938</v>
      </c>
      <c r="H97" s="31">
        <v>0.34081381503347608</v>
      </c>
      <c r="I97" s="32">
        <v>3.5697749999999999</v>
      </c>
      <c r="J97" s="32">
        <v>5.1503945614421047</v>
      </c>
      <c r="K97" s="33">
        <v>10.110910390471163</v>
      </c>
      <c r="L97" s="34">
        <v>3.1489404636282892</v>
      </c>
    </row>
    <row r="98" spans="1:12" s="7" customFormat="1">
      <c r="A98" s="28" t="s">
        <v>105</v>
      </c>
      <c r="B98" s="28" t="s">
        <v>115</v>
      </c>
      <c r="C98" s="29">
        <v>1550</v>
      </c>
      <c r="D98" s="28" t="s">
        <v>144</v>
      </c>
      <c r="E98" s="29" t="s">
        <v>109</v>
      </c>
      <c r="F98" s="30">
        <v>0.72147488707517293</v>
      </c>
      <c r="G98" s="31">
        <v>0.16951643581122938</v>
      </c>
      <c r="H98" s="31">
        <v>0.34081381503347608</v>
      </c>
      <c r="I98" s="32">
        <v>4.0127999999999997E-2</v>
      </c>
      <c r="J98" s="32">
        <v>5.789581499157475E-2</v>
      </c>
      <c r="K98" s="33">
        <v>0.11365719468280965</v>
      </c>
      <c r="L98" s="34">
        <v>3.5397380205888604E-2</v>
      </c>
    </row>
    <row r="99" spans="1:12" s="7" customFormat="1">
      <c r="A99" s="28" t="s">
        <v>105</v>
      </c>
      <c r="B99" s="28" t="s">
        <v>116</v>
      </c>
      <c r="C99" s="29">
        <v>1550</v>
      </c>
      <c r="D99" s="28" t="s">
        <v>144</v>
      </c>
      <c r="E99" s="29" t="s">
        <v>107</v>
      </c>
      <c r="F99" s="30">
        <v>0.72147488707517293</v>
      </c>
      <c r="G99" s="31">
        <v>0.16951643581122938</v>
      </c>
      <c r="H99" s="31">
        <v>0.34081381503347608</v>
      </c>
      <c r="I99" s="32">
        <v>0.96463500000000002</v>
      </c>
      <c r="J99" s="32">
        <v>1.5807921598849963</v>
      </c>
      <c r="K99" s="33">
        <v>3.1033055203602244</v>
      </c>
      <c r="L99" s="34">
        <v>0.91406048439556109</v>
      </c>
    </row>
    <row r="100" spans="1:12" s="7" customFormat="1">
      <c r="A100" s="28" t="s">
        <v>105</v>
      </c>
      <c r="B100" s="28" t="s">
        <v>116</v>
      </c>
      <c r="C100" s="29">
        <v>1550</v>
      </c>
      <c r="D100" s="28" t="s">
        <v>144</v>
      </c>
      <c r="E100" s="29" t="s">
        <v>108</v>
      </c>
      <c r="F100" s="30">
        <v>0.72147488707517293</v>
      </c>
      <c r="G100" s="31">
        <v>0.16951643581122938</v>
      </c>
      <c r="H100" s="31">
        <v>0.34081381503347608</v>
      </c>
      <c r="I100" s="32">
        <v>21.113060999999998</v>
      </c>
      <c r="J100" s="32">
        <v>34.598953282820624</v>
      </c>
      <c r="K100" s="33">
        <v>67.922352758299411</v>
      </c>
      <c r="L100" s="34">
        <v>20.006131609088438</v>
      </c>
    </row>
    <row r="101" spans="1:12" s="7" customFormat="1">
      <c r="A101" s="28" t="s">
        <v>105</v>
      </c>
      <c r="B101" s="28" t="s">
        <v>116</v>
      </c>
      <c r="C101" s="29">
        <v>1550</v>
      </c>
      <c r="D101" s="28" t="s">
        <v>144</v>
      </c>
      <c r="E101" s="29" t="s">
        <v>109</v>
      </c>
      <c r="F101" s="30">
        <v>0.72147488707517293</v>
      </c>
      <c r="G101" s="31">
        <v>0.16951643581122938</v>
      </c>
      <c r="H101" s="31">
        <v>0.34081381503347608</v>
      </c>
      <c r="I101" s="32">
        <v>7.3455690000000002</v>
      </c>
      <c r="J101" s="32">
        <v>12.037524955132533</v>
      </c>
      <c r="K101" s="33">
        <v>23.631264496816858</v>
      </c>
      <c r="L101" s="34">
        <v>6.9604506972077687</v>
      </c>
    </row>
    <row r="102" spans="1:12" s="7" customFormat="1">
      <c r="A102" s="28" t="s">
        <v>105</v>
      </c>
      <c r="B102" s="28" t="s">
        <v>116</v>
      </c>
      <c r="C102" s="29">
        <v>1550</v>
      </c>
      <c r="D102" s="28" t="s">
        <v>144</v>
      </c>
      <c r="E102" s="29" t="s">
        <v>111</v>
      </c>
      <c r="F102" s="30">
        <v>0.72147488707517293</v>
      </c>
      <c r="G102" s="31">
        <v>0.16951643581122938</v>
      </c>
      <c r="H102" s="31">
        <v>0.34081381503347608</v>
      </c>
      <c r="I102" s="32">
        <v>3.6923999999999998E-2</v>
      </c>
      <c r="J102" s="32">
        <v>6.0509073081106944E-2</v>
      </c>
      <c r="K102" s="33">
        <v>0.11878736831421308</v>
      </c>
      <c r="L102" s="34">
        <v>3.4988124343219656E-2</v>
      </c>
    </row>
    <row r="103" spans="1:12" s="7" customFormat="1">
      <c r="A103" s="28" t="s">
        <v>105</v>
      </c>
      <c r="B103" s="28" t="s">
        <v>116</v>
      </c>
      <c r="C103" s="29">
        <v>1600</v>
      </c>
      <c r="D103" s="28" t="s">
        <v>150</v>
      </c>
      <c r="E103" s="29" t="s">
        <v>109</v>
      </c>
      <c r="F103" s="30">
        <v>0.70945030562392009</v>
      </c>
      <c r="G103" s="31">
        <v>9.7797943737247719E-2</v>
      </c>
      <c r="H103" s="31">
        <v>0.28818180815488864</v>
      </c>
      <c r="I103" s="32">
        <v>0.17743800000000001</v>
      </c>
      <c r="J103" s="32">
        <v>0.24587125767248652</v>
      </c>
      <c r="K103" s="33">
        <v>0.47463338724658216</v>
      </c>
      <c r="L103" s="34">
        <v>9.9441917123717971E-2</v>
      </c>
    </row>
    <row r="104" spans="1:12" s="7" customFormat="1">
      <c r="A104" s="28" t="s">
        <v>105</v>
      </c>
      <c r="B104" s="28" t="s">
        <v>116</v>
      </c>
      <c r="C104" s="29">
        <v>1600</v>
      </c>
      <c r="D104" s="28" t="s">
        <v>150</v>
      </c>
      <c r="E104" s="29" t="s">
        <v>111</v>
      </c>
      <c r="F104" s="30">
        <v>0.70945030562392009</v>
      </c>
      <c r="G104" s="31">
        <v>9.7797943737247719E-2</v>
      </c>
      <c r="H104" s="31">
        <v>0.28818180815488864</v>
      </c>
      <c r="I104" s="32">
        <v>4.8673830000000002</v>
      </c>
      <c r="J104" s="32">
        <v>6.7446070164433793</v>
      </c>
      <c r="K104" s="33">
        <v>13.019885708339984</v>
      </c>
      <c r="L104" s="34">
        <v>2.7278367480212449</v>
      </c>
    </row>
    <row r="105" spans="1:12" s="7" customFormat="1">
      <c r="A105" s="28" t="s">
        <v>105</v>
      </c>
      <c r="B105" s="28" t="s">
        <v>106</v>
      </c>
      <c r="C105" s="29">
        <v>1700</v>
      </c>
      <c r="D105" s="28" t="s">
        <v>127</v>
      </c>
      <c r="E105" s="29" t="s">
        <v>109</v>
      </c>
      <c r="F105" s="30">
        <v>0.96797880682585713</v>
      </c>
      <c r="G105" s="31">
        <v>0.12452938169209543</v>
      </c>
      <c r="H105" s="31">
        <v>0.34081381503347608</v>
      </c>
      <c r="I105" s="32">
        <v>0.70147999999999999</v>
      </c>
      <c r="J105" s="32">
        <v>1.1317057570216318</v>
      </c>
      <c r="K105" s="33">
        <v>2.9807662195268869</v>
      </c>
      <c r="L105" s="34">
        <v>0.61641964649673153</v>
      </c>
    </row>
    <row r="106" spans="1:12" s="7" customFormat="1">
      <c r="A106" s="28" t="s">
        <v>105</v>
      </c>
      <c r="B106" s="28" t="s">
        <v>106</v>
      </c>
      <c r="C106" s="29">
        <v>1700</v>
      </c>
      <c r="D106" s="28" t="s">
        <v>127</v>
      </c>
      <c r="E106" s="29" t="s">
        <v>111</v>
      </c>
      <c r="F106" s="30">
        <v>0.96797880682585713</v>
      </c>
      <c r="G106" s="31">
        <v>0.12452938169209543</v>
      </c>
      <c r="H106" s="31">
        <v>0.34081381503347608</v>
      </c>
      <c r="I106" s="32">
        <v>22.325226000000001</v>
      </c>
      <c r="J106" s="32">
        <v>36.01754403690628</v>
      </c>
      <c r="K106" s="33">
        <v>94.865540719768717</v>
      </c>
      <c r="L106" s="34">
        <v>19.618104463248613</v>
      </c>
    </row>
    <row r="107" spans="1:12" s="7" customFormat="1">
      <c r="A107" s="28" t="s">
        <v>105</v>
      </c>
      <c r="B107" s="28" t="s">
        <v>114</v>
      </c>
      <c r="C107" s="29">
        <v>1700</v>
      </c>
      <c r="D107" s="28" t="s">
        <v>127</v>
      </c>
      <c r="E107" s="29" t="s">
        <v>109</v>
      </c>
      <c r="F107" s="30">
        <v>0.96797880682585713</v>
      </c>
      <c r="G107" s="31">
        <v>0.12452938169209543</v>
      </c>
      <c r="H107" s="31">
        <v>0.34081381503347608</v>
      </c>
      <c r="I107" s="32">
        <v>0.55583199999999999</v>
      </c>
      <c r="J107" s="32">
        <v>0.73700782504790463</v>
      </c>
      <c r="K107" s="33">
        <v>1.9411830458575501</v>
      </c>
      <c r="L107" s="34">
        <v>0.2497310093435838</v>
      </c>
    </row>
    <row r="108" spans="1:12" s="7" customFormat="1">
      <c r="A108" s="28" t="s">
        <v>105</v>
      </c>
      <c r="B108" s="28" t="s">
        <v>115</v>
      </c>
      <c r="C108" s="29">
        <v>1700</v>
      </c>
      <c r="D108" s="28" t="s">
        <v>127</v>
      </c>
      <c r="E108" s="29" t="s">
        <v>108</v>
      </c>
      <c r="F108" s="30">
        <v>0.96797880682585713</v>
      </c>
      <c r="G108" s="31">
        <v>0.12452938169209543</v>
      </c>
      <c r="H108" s="31">
        <v>0.34081381503347608</v>
      </c>
      <c r="I108" s="32">
        <v>2.6363210000000001</v>
      </c>
      <c r="J108" s="32">
        <v>3.8036272147728112</v>
      </c>
      <c r="K108" s="33">
        <v>10.018260880200879</v>
      </c>
      <c r="L108" s="34">
        <v>1.8599285757035009</v>
      </c>
    </row>
    <row r="109" spans="1:12" s="7" customFormat="1">
      <c r="A109" s="28" t="s">
        <v>105</v>
      </c>
      <c r="B109" s="28" t="s">
        <v>115</v>
      </c>
      <c r="C109" s="29">
        <v>1700</v>
      </c>
      <c r="D109" s="28" t="s">
        <v>127</v>
      </c>
      <c r="E109" s="29" t="s">
        <v>109</v>
      </c>
      <c r="F109" s="30">
        <v>0.96797880682585713</v>
      </c>
      <c r="G109" s="31">
        <v>0.12452938169209543</v>
      </c>
      <c r="H109" s="31">
        <v>0.34081381503347608</v>
      </c>
      <c r="I109" s="32">
        <v>0.11329699999999999</v>
      </c>
      <c r="J109" s="32">
        <v>0.16346247386115542</v>
      </c>
      <c r="K109" s="33">
        <v>0.43053896052268248</v>
      </c>
      <c r="L109" s="34">
        <v>7.9931210137718256E-2</v>
      </c>
    </row>
    <row r="110" spans="1:12" s="7" customFormat="1">
      <c r="A110" s="28" t="s">
        <v>105</v>
      </c>
      <c r="B110" s="28" t="s">
        <v>116</v>
      </c>
      <c r="C110" s="29">
        <v>1700</v>
      </c>
      <c r="D110" s="28" t="s">
        <v>127</v>
      </c>
      <c r="E110" s="29" t="s">
        <v>107</v>
      </c>
      <c r="F110" s="30">
        <v>0.96797880682585713</v>
      </c>
      <c r="G110" s="31">
        <v>0.12452938169209543</v>
      </c>
      <c r="H110" s="31">
        <v>0.34081381503347608</v>
      </c>
      <c r="I110" s="32">
        <v>1.398455</v>
      </c>
      <c r="J110" s="32">
        <v>2.2917131349701934</v>
      </c>
      <c r="K110" s="33">
        <v>6.0360752387995866</v>
      </c>
      <c r="L110" s="34">
        <v>1.044607797772457</v>
      </c>
    </row>
    <row r="111" spans="1:12" s="7" customFormat="1">
      <c r="A111" s="28" t="s">
        <v>105</v>
      </c>
      <c r="B111" s="28" t="s">
        <v>116</v>
      </c>
      <c r="C111" s="29">
        <v>1700</v>
      </c>
      <c r="D111" s="28" t="s">
        <v>127</v>
      </c>
      <c r="E111" s="29" t="s">
        <v>108</v>
      </c>
      <c r="F111" s="30">
        <v>0.96797880682585713</v>
      </c>
      <c r="G111" s="31">
        <v>0.12452938169209543</v>
      </c>
      <c r="H111" s="31">
        <v>0.34081381503347608</v>
      </c>
      <c r="I111" s="32">
        <v>3.3054109999999999</v>
      </c>
      <c r="J111" s="32">
        <v>5.4167304669617264</v>
      </c>
      <c r="K111" s="33">
        <v>14.266965680809021</v>
      </c>
      <c r="L111" s="34">
        <v>2.4690519934090513</v>
      </c>
    </row>
    <row r="112" spans="1:12" s="7" customFormat="1">
      <c r="A112" s="28" t="s">
        <v>105</v>
      </c>
      <c r="B112" s="28" t="s">
        <v>116</v>
      </c>
      <c r="C112" s="29">
        <v>1700</v>
      </c>
      <c r="D112" s="28" t="s">
        <v>127</v>
      </c>
      <c r="E112" s="29" t="s">
        <v>109</v>
      </c>
      <c r="F112" s="30">
        <v>0.96797880682585713</v>
      </c>
      <c r="G112" s="31">
        <v>0.12452938169209543</v>
      </c>
      <c r="H112" s="31">
        <v>0.34081381503347608</v>
      </c>
      <c r="I112" s="32">
        <v>0.71448</v>
      </c>
      <c r="J112" s="32">
        <v>1.1708515473672756</v>
      </c>
      <c r="K112" s="33">
        <v>3.0838711553947231</v>
      </c>
      <c r="L112" s="34">
        <v>0.5336971009810576</v>
      </c>
    </row>
    <row r="113" spans="1:12" s="7" customFormat="1">
      <c r="A113" s="28" t="s">
        <v>105</v>
      </c>
      <c r="B113" s="28" t="s">
        <v>115</v>
      </c>
      <c r="C113" s="29">
        <v>1710</v>
      </c>
      <c r="D113" s="28" t="s">
        <v>146</v>
      </c>
      <c r="E113" s="29" t="s">
        <v>109</v>
      </c>
      <c r="F113" s="30">
        <v>0.96797880682585713</v>
      </c>
      <c r="G113" s="31">
        <v>0.12452938169209543</v>
      </c>
      <c r="H113" s="31">
        <v>0.34081381503347608</v>
      </c>
      <c r="I113" s="32">
        <v>1.897E-3</v>
      </c>
      <c r="J113" s="32">
        <v>2.7369507834683342E-3</v>
      </c>
      <c r="K113" s="33">
        <v>7.2087734724796656E-3</v>
      </c>
      <c r="L113" s="34">
        <v>1.3383364575518465E-3</v>
      </c>
    </row>
    <row r="114" spans="1:12" s="7" customFormat="1">
      <c r="A114" s="28" t="s">
        <v>105</v>
      </c>
      <c r="B114" s="28" t="s">
        <v>116</v>
      </c>
      <c r="C114" s="29">
        <v>1710</v>
      </c>
      <c r="D114" s="28" t="s">
        <v>146</v>
      </c>
      <c r="E114" s="29" t="s">
        <v>107</v>
      </c>
      <c r="F114" s="30">
        <v>0.96797880682585713</v>
      </c>
      <c r="G114" s="31">
        <v>0.12452938169209543</v>
      </c>
      <c r="H114" s="31">
        <v>0.34081381503347608</v>
      </c>
      <c r="I114" s="32">
        <v>2.0828190000000002</v>
      </c>
      <c r="J114" s="32">
        <v>3.4132121949333247</v>
      </c>
      <c r="K114" s="33">
        <v>8.9899583417423621</v>
      </c>
      <c r="L114" s="34">
        <v>1.5558090669693563</v>
      </c>
    </row>
    <row r="115" spans="1:12" s="7" customFormat="1">
      <c r="A115" s="28" t="s">
        <v>105</v>
      </c>
      <c r="B115" s="28" t="s">
        <v>116</v>
      </c>
      <c r="C115" s="29">
        <v>1710</v>
      </c>
      <c r="D115" s="28" t="s">
        <v>146</v>
      </c>
      <c r="E115" s="29" t="s">
        <v>108</v>
      </c>
      <c r="F115" s="30">
        <v>0.96797880682585713</v>
      </c>
      <c r="G115" s="31">
        <v>0.12452938169209543</v>
      </c>
      <c r="H115" s="31">
        <v>0.34081381503347608</v>
      </c>
      <c r="I115" s="32">
        <v>37.923160000000003</v>
      </c>
      <c r="J115" s="32">
        <v>62.146442961393994</v>
      </c>
      <c r="K115" s="33">
        <v>163.68567244068268</v>
      </c>
      <c r="L115" s="34">
        <v>28.327567674449686</v>
      </c>
    </row>
    <row r="116" spans="1:12" s="7" customFormat="1">
      <c r="A116" s="28" t="s">
        <v>105</v>
      </c>
      <c r="B116" s="28" t="s">
        <v>116</v>
      </c>
      <c r="C116" s="29">
        <v>1710</v>
      </c>
      <c r="D116" s="28" t="s">
        <v>146</v>
      </c>
      <c r="E116" s="29" t="s">
        <v>109</v>
      </c>
      <c r="F116" s="30">
        <v>0.96797880682585713</v>
      </c>
      <c r="G116" s="31">
        <v>0.12452938169209543</v>
      </c>
      <c r="H116" s="31">
        <v>0.34081381503347608</v>
      </c>
      <c r="I116" s="32">
        <v>2.1849440000000002</v>
      </c>
      <c r="J116" s="32">
        <v>3.5805691738199044</v>
      </c>
      <c r="K116" s="33">
        <v>9.4307549235146819</v>
      </c>
      <c r="L116" s="34">
        <v>1.632093660572663</v>
      </c>
    </row>
    <row r="117" spans="1:12" s="7" customFormat="1">
      <c r="A117" s="28" t="s">
        <v>105</v>
      </c>
      <c r="B117" s="28" t="s">
        <v>116</v>
      </c>
      <c r="C117" s="29">
        <v>1710</v>
      </c>
      <c r="D117" s="28" t="s">
        <v>146</v>
      </c>
      <c r="E117" s="29" t="s">
        <v>111</v>
      </c>
      <c r="F117" s="30">
        <v>0.96797880682585713</v>
      </c>
      <c r="G117" s="31">
        <v>0.12452938169209543</v>
      </c>
      <c r="H117" s="31">
        <v>0.34081381503347608</v>
      </c>
      <c r="I117" s="32">
        <v>54.939776999999999</v>
      </c>
      <c r="J117" s="32">
        <v>90.032363274637589</v>
      </c>
      <c r="K117" s="33">
        <v>237.1335706725429</v>
      </c>
      <c r="L117" s="34">
        <v>41.03851712216688</v>
      </c>
    </row>
    <row r="118" spans="1:12" s="7" customFormat="1">
      <c r="A118" s="28" t="s">
        <v>105</v>
      </c>
      <c r="B118" s="28" t="s">
        <v>113</v>
      </c>
      <c r="C118" s="29">
        <v>1760</v>
      </c>
      <c r="D118" s="28" t="s">
        <v>133</v>
      </c>
      <c r="E118" s="29" t="s">
        <v>108</v>
      </c>
      <c r="F118" s="30">
        <v>0.70945030562392009</v>
      </c>
      <c r="G118" s="31">
        <v>0.1167055461931156</v>
      </c>
      <c r="H118" s="31">
        <v>0.34081381503347608</v>
      </c>
      <c r="I118" s="32">
        <v>4.5239640000000003</v>
      </c>
      <c r="J118" s="32">
        <v>6.4114407127261517</v>
      </c>
      <c r="K118" s="33">
        <v>12.376736717495472</v>
      </c>
      <c r="L118" s="34">
        <v>5.6552778386016813</v>
      </c>
    </row>
    <row r="119" spans="1:12" s="7" customFormat="1">
      <c r="A119" s="28" t="s">
        <v>105</v>
      </c>
      <c r="B119" s="28" t="s">
        <v>113</v>
      </c>
      <c r="C119" s="29">
        <v>1760</v>
      </c>
      <c r="D119" s="28" t="s">
        <v>133</v>
      </c>
      <c r="E119" s="29" t="s">
        <v>109</v>
      </c>
      <c r="F119" s="30">
        <v>0.70945030562392009</v>
      </c>
      <c r="G119" s="31">
        <v>0.1167055461931156</v>
      </c>
      <c r="H119" s="31">
        <v>0.34081381503347608</v>
      </c>
      <c r="I119" s="32">
        <v>156.78131400000001</v>
      </c>
      <c r="J119" s="32">
        <v>222.19321364500306</v>
      </c>
      <c r="K119" s="33">
        <v>428.92495289551084</v>
      </c>
      <c r="L119" s="34">
        <v>195.98783071020267</v>
      </c>
    </row>
    <row r="120" spans="1:12" s="7" customFormat="1">
      <c r="A120" s="28" t="s">
        <v>105</v>
      </c>
      <c r="B120" s="28" t="s">
        <v>113</v>
      </c>
      <c r="C120" s="29">
        <v>1760</v>
      </c>
      <c r="D120" s="28" t="s">
        <v>133</v>
      </c>
      <c r="E120" s="29" t="s">
        <v>111</v>
      </c>
      <c r="F120" s="30">
        <v>0.70945030562392009</v>
      </c>
      <c r="G120" s="31">
        <v>0.1167055461931156</v>
      </c>
      <c r="H120" s="31">
        <v>0.34081381503347608</v>
      </c>
      <c r="I120" s="32">
        <v>336.23397699999998</v>
      </c>
      <c r="J120" s="32">
        <v>476.51665865148976</v>
      </c>
      <c r="K120" s="33">
        <v>919.8745632824282</v>
      </c>
      <c r="L120" s="34">
        <v>420.31646554062036</v>
      </c>
    </row>
    <row r="121" spans="1:12" s="7" customFormat="1">
      <c r="A121" s="28" t="s">
        <v>105</v>
      </c>
      <c r="B121" s="28" t="s">
        <v>116</v>
      </c>
      <c r="C121" s="29">
        <v>1760</v>
      </c>
      <c r="D121" s="28" t="s">
        <v>133</v>
      </c>
      <c r="E121" s="29" t="s">
        <v>109</v>
      </c>
      <c r="F121" s="30">
        <v>0.70945030562392009</v>
      </c>
      <c r="G121" s="31">
        <v>0.1167055461931156</v>
      </c>
      <c r="H121" s="31">
        <v>0.34081381503347608</v>
      </c>
      <c r="I121" s="32">
        <v>6.2600000000000004E-4</v>
      </c>
      <c r="J121" s="32">
        <v>1.0258552634810137E-3</v>
      </c>
      <c r="K121" s="33">
        <v>1.980325651481036E-3</v>
      </c>
      <c r="L121" s="34">
        <v>4.4576587054027939E-4</v>
      </c>
    </row>
    <row r="122" spans="1:12" s="7" customFormat="1">
      <c r="A122" s="28" t="s">
        <v>105</v>
      </c>
      <c r="B122" s="28" t="s">
        <v>114</v>
      </c>
      <c r="C122" s="29">
        <v>1800</v>
      </c>
      <c r="D122" s="28" t="s">
        <v>140</v>
      </c>
      <c r="E122" s="29" t="s">
        <v>109</v>
      </c>
      <c r="F122" s="30">
        <v>1.2445441802046733</v>
      </c>
      <c r="G122" s="31">
        <v>0.21319951734720002</v>
      </c>
      <c r="H122" s="31">
        <v>0.28904462793978353</v>
      </c>
      <c r="I122" s="32">
        <v>0.27696199999999999</v>
      </c>
      <c r="J122" s="32">
        <v>0.32217610364953558</v>
      </c>
      <c r="K122" s="33">
        <v>1.0910186762454861</v>
      </c>
      <c r="L122" s="34">
        <v>0.18689947604275922</v>
      </c>
    </row>
    <row r="123" spans="1:12" s="7" customFormat="1">
      <c r="A123" s="28" t="s">
        <v>105</v>
      </c>
      <c r="B123" s="28" t="s">
        <v>116</v>
      </c>
      <c r="C123" s="29">
        <v>1800</v>
      </c>
      <c r="D123" s="28" t="s">
        <v>140</v>
      </c>
      <c r="E123" s="29" t="s">
        <v>107</v>
      </c>
      <c r="F123" s="30">
        <v>1.2445441802046733</v>
      </c>
      <c r="G123" s="31">
        <v>0.21319951734720002</v>
      </c>
      <c r="H123" s="31">
        <v>0.28904462793978353</v>
      </c>
      <c r="I123" s="32">
        <v>2.5672E-2</v>
      </c>
      <c r="J123" s="32">
        <v>3.5679533985393842E-2</v>
      </c>
      <c r="K123" s="33">
        <v>0.12082534209348192</v>
      </c>
      <c r="L123" s="34">
        <v>2.561939786946571E-2</v>
      </c>
    </row>
    <row r="124" spans="1:12" s="7" customFormat="1">
      <c r="A124" s="28" t="s">
        <v>105</v>
      </c>
      <c r="B124" s="28" t="s">
        <v>116</v>
      </c>
      <c r="C124" s="29">
        <v>1800</v>
      </c>
      <c r="D124" s="28" t="s">
        <v>140</v>
      </c>
      <c r="E124" s="29" t="s">
        <v>108</v>
      </c>
      <c r="F124" s="30">
        <v>1.2445441802046733</v>
      </c>
      <c r="G124" s="31">
        <v>0.21319951734720002</v>
      </c>
      <c r="H124" s="31">
        <v>0.28904462793978353</v>
      </c>
      <c r="I124" s="32">
        <v>0.20425699999999999</v>
      </c>
      <c r="J124" s="32">
        <v>0.28388106003640501</v>
      </c>
      <c r="K124" s="33">
        <v>0.96133616001824307</v>
      </c>
      <c r="L124" s="34">
        <v>0.20383847579555378</v>
      </c>
    </row>
    <row r="125" spans="1:12" s="7" customFormat="1">
      <c r="A125" s="28" t="s">
        <v>105</v>
      </c>
      <c r="B125" s="28" t="s">
        <v>106</v>
      </c>
      <c r="C125" s="29">
        <v>1820</v>
      </c>
      <c r="D125" s="28" t="s">
        <v>121</v>
      </c>
      <c r="E125" s="29" t="s">
        <v>107</v>
      </c>
      <c r="F125" s="30">
        <v>2.0141173930848577</v>
      </c>
      <c r="G125" s="31">
        <v>0.28687396829592665</v>
      </c>
      <c r="H125" s="31">
        <v>0.28904462793978353</v>
      </c>
      <c r="I125" s="32">
        <v>3.1338999999999999E-2</v>
      </c>
      <c r="J125" s="32">
        <v>4.3272313826764039E-2</v>
      </c>
      <c r="K125" s="33">
        <v>0.2371501696955497</v>
      </c>
      <c r="L125" s="34">
        <v>4.4184731902779779E-2</v>
      </c>
    </row>
    <row r="126" spans="1:12" s="7" customFormat="1">
      <c r="A126" s="28" t="s">
        <v>105</v>
      </c>
      <c r="B126" s="28" t="s">
        <v>106</v>
      </c>
      <c r="C126" s="29">
        <v>1820</v>
      </c>
      <c r="D126" s="28" t="s">
        <v>121</v>
      </c>
      <c r="E126" s="29" t="s">
        <v>108</v>
      </c>
      <c r="F126" s="30">
        <v>2.0141173930848577</v>
      </c>
      <c r="G126" s="31">
        <v>0.28687396829592665</v>
      </c>
      <c r="H126" s="31">
        <v>0.28904462793978353</v>
      </c>
      <c r="I126" s="32">
        <v>9.1615000000000002E-2</v>
      </c>
      <c r="J126" s="32">
        <v>0.12650030413347546</v>
      </c>
      <c r="K126" s="33">
        <v>0.69327396524004548</v>
      </c>
      <c r="L126" s="34">
        <v>0.12916762542752386</v>
      </c>
    </row>
    <row r="127" spans="1:12" s="7" customFormat="1">
      <c r="A127" s="28" t="s">
        <v>105</v>
      </c>
      <c r="B127" s="28" t="s">
        <v>106</v>
      </c>
      <c r="C127" s="29">
        <v>1820</v>
      </c>
      <c r="D127" s="28" t="s">
        <v>121</v>
      </c>
      <c r="E127" s="29" t="s">
        <v>109</v>
      </c>
      <c r="F127" s="30">
        <v>2.0141173930848577</v>
      </c>
      <c r="G127" s="31">
        <v>0.28687396829592665</v>
      </c>
      <c r="H127" s="31">
        <v>0.28904462793978353</v>
      </c>
      <c r="I127" s="32">
        <v>0.73717900000000003</v>
      </c>
      <c r="J127" s="32">
        <v>1.01788318180223</v>
      </c>
      <c r="K127" s="33">
        <v>5.57842065624288</v>
      </c>
      <c r="L127" s="34">
        <v>1.0393457506416699</v>
      </c>
    </row>
    <row r="128" spans="1:12" s="7" customFormat="1">
      <c r="A128" s="28" t="s">
        <v>105</v>
      </c>
      <c r="B128" s="28" t="s">
        <v>113</v>
      </c>
      <c r="C128" s="29">
        <v>1820</v>
      </c>
      <c r="D128" s="28" t="s">
        <v>121</v>
      </c>
      <c r="E128" s="29" t="s">
        <v>107</v>
      </c>
      <c r="F128" s="30">
        <v>2.0141173930848577</v>
      </c>
      <c r="G128" s="31">
        <v>0.28687396829592665</v>
      </c>
      <c r="H128" s="31">
        <v>0.28904462793978353</v>
      </c>
      <c r="I128" s="32">
        <v>0.72035199999999999</v>
      </c>
      <c r="J128" s="32">
        <v>0.86582270030844821</v>
      </c>
      <c r="K128" s="33">
        <v>4.7450663518115457</v>
      </c>
      <c r="L128" s="34">
        <v>1.2521475573239016</v>
      </c>
    </row>
    <row r="129" spans="1:12" s="7" customFormat="1">
      <c r="A129" s="28" t="s">
        <v>105</v>
      </c>
      <c r="B129" s="28" t="s">
        <v>113</v>
      </c>
      <c r="C129" s="29">
        <v>1820</v>
      </c>
      <c r="D129" s="28" t="s">
        <v>121</v>
      </c>
      <c r="E129" s="29" t="s">
        <v>109</v>
      </c>
      <c r="F129" s="30">
        <v>2.0141173930848577</v>
      </c>
      <c r="G129" s="31">
        <v>0.28687396829592665</v>
      </c>
      <c r="H129" s="31">
        <v>0.28904462793978353</v>
      </c>
      <c r="I129" s="32">
        <v>111.980684</v>
      </c>
      <c r="J129" s="32">
        <v>134.5945013039001</v>
      </c>
      <c r="K129" s="33">
        <v>737.63351209025814</v>
      </c>
      <c r="L129" s="34">
        <v>194.64975447844907</v>
      </c>
    </row>
    <row r="130" spans="1:12" s="7" customFormat="1">
      <c r="A130" s="28" t="s">
        <v>105</v>
      </c>
      <c r="B130" s="28" t="s">
        <v>113</v>
      </c>
      <c r="C130" s="29">
        <v>1820</v>
      </c>
      <c r="D130" s="28" t="s">
        <v>121</v>
      </c>
      <c r="E130" s="29" t="s">
        <v>111</v>
      </c>
      <c r="F130" s="30">
        <v>2.0141173930848577</v>
      </c>
      <c r="G130" s="31">
        <v>0.28687396829592665</v>
      </c>
      <c r="H130" s="31">
        <v>0.28904462793978353</v>
      </c>
      <c r="I130" s="32">
        <v>15.646443</v>
      </c>
      <c r="J130" s="32">
        <v>18.806146895520826</v>
      </c>
      <c r="K130" s="33">
        <v>103.06545994852142</v>
      </c>
      <c r="L130" s="34">
        <v>27.197336001368306</v>
      </c>
    </row>
    <row r="131" spans="1:12" s="7" customFormat="1">
      <c r="A131" s="28" t="s">
        <v>105</v>
      </c>
      <c r="B131" s="28" t="s">
        <v>115</v>
      </c>
      <c r="C131" s="29">
        <v>1820</v>
      </c>
      <c r="D131" s="28" t="s">
        <v>121</v>
      </c>
      <c r="E131" s="29" t="s">
        <v>107</v>
      </c>
      <c r="F131" s="30">
        <v>2.0141173930848577</v>
      </c>
      <c r="G131" s="31">
        <v>0.28687396829592665</v>
      </c>
      <c r="H131" s="31">
        <v>0.28904462793978353</v>
      </c>
      <c r="I131" s="32">
        <v>2.0899999999999998E-3</v>
      </c>
      <c r="J131" s="32">
        <v>2.557370519801891E-3</v>
      </c>
      <c r="K131" s="33">
        <v>1.4015447733472127E-2</v>
      </c>
      <c r="L131" s="34">
        <v>2.4489870119032216E-3</v>
      </c>
    </row>
    <row r="132" spans="1:12" s="7" customFormat="1">
      <c r="A132" s="28" t="s">
        <v>105</v>
      </c>
      <c r="B132" s="28" t="s">
        <v>115</v>
      </c>
      <c r="C132" s="29">
        <v>1820</v>
      </c>
      <c r="D132" s="28" t="s">
        <v>121</v>
      </c>
      <c r="E132" s="29" t="s">
        <v>108</v>
      </c>
      <c r="F132" s="30">
        <v>2.0141173930848577</v>
      </c>
      <c r="G132" s="31">
        <v>0.28687396829592665</v>
      </c>
      <c r="H132" s="31">
        <v>0.28904462793978353</v>
      </c>
      <c r="I132" s="32">
        <v>1.629448</v>
      </c>
      <c r="J132" s="32">
        <v>1.9938288415072496</v>
      </c>
      <c r="K132" s="33">
        <v>10.927006353306549</v>
      </c>
      <c r="L132" s="34">
        <v>1.9093287026658761</v>
      </c>
    </row>
    <row r="133" spans="1:12" s="7" customFormat="1">
      <c r="A133" s="28" t="s">
        <v>105</v>
      </c>
      <c r="B133" s="28" t="s">
        <v>115</v>
      </c>
      <c r="C133" s="29">
        <v>1820</v>
      </c>
      <c r="D133" s="28" t="s">
        <v>121</v>
      </c>
      <c r="E133" s="29" t="s">
        <v>109</v>
      </c>
      <c r="F133" s="30">
        <v>2.0141173930848577</v>
      </c>
      <c r="G133" s="31">
        <v>0.28687396829592665</v>
      </c>
      <c r="H133" s="31">
        <v>0.28904462793978353</v>
      </c>
      <c r="I133" s="32">
        <v>1.1962569999999999</v>
      </c>
      <c r="J133" s="32">
        <v>1.4637666918213641</v>
      </c>
      <c r="K133" s="33">
        <v>8.0220466312440983</v>
      </c>
      <c r="L133" s="34">
        <v>1.4017310315302929</v>
      </c>
    </row>
    <row r="134" spans="1:12" s="7" customFormat="1">
      <c r="A134" s="28" t="s">
        <v>105</v>
      </c>
      <c r="B134" s="28" t="s">
        <v>116</v>
      </c>
      <c r="C134" s="29">
        <v>1820</v>
      </c>
      <c r="D134" s="28" t="s">
        <v>121</v>
      </c>
      <c r="E134" s="29" t="s">
        <v>108</v>
      </c>
      <c r="F134" s="30">
        <v>2.0141173930848577</v>
      </c>
      <c r="G134" s="31">
        <v>0.28687396829592665</v>
      </c>
      <c r="H134" s="31">
        <v>0.28904462793978353</v>
      </c>
      <c r="I134" s="32">
        <v>9.8613000000000006E-2</v>
      </c>
      <c r="J134" s="32">
        <v>0.13705460754524942</v>
      </c>
      <c r="K134" s="33">
        <v>0.75111591136617173</v>
      </c>
      <c r="L134" s="34">
        <v>0.12588602906159199</v>
      </c>
    </row>
    <row r="135" spans="1:12" s="7" customFormat="1">
      <c r="A135" s="28" t="s">
        <v>105</v>
      </c>
      <c r="B135" s="28" t="s">
        <v>116</v>
      </c>
      <c r="C135" s="29">
        <v>1820</v>
      </c>
      <c r="D135" s="28" t="s">
        <v>121</v>
      </c>
      <c r="E135" s="29" t="s">
        <v>109</v>
      </c>
      <c r="F135" s="30">
        <v>2.0141173930848577</v>
      </c>
      <c r="G135" s="31">
        <v>0.28687396829592665</v>
      </c>
      <c r="H135" s="31">
        <v>0.28904462793978353</v>
      </c>
      <c r="I135" s="32">
        <v>56.807293999999999</v>
      </c>
      <c r="J135" s="32">
        <v>78.952079187101106</v>
      </c>
      <c r="K135" s="33">
        <v>432.69003483370403</v>
      </c>
      <c r="L135" s="34">
        <v>72.518275109715745</v>
      </c>
    </row>
    <row r="136" spans="1:12" s="7" customFormat="1">
      <c r="A136" s="28" t="s">
        <v>105</v>
      </c>
      <c r="B136" s="28" t="s">
        <v>116</v>
      </c>
      <c r="C136" s="29">
        <v>1820</v>
      </c>
      <c r="D136" s="28" t="s">
        <v>121</v>
      </c>
      <c r="E136" s="29" t="s">
        <v>111</v>
      </c>
      <c r="F136" s="30">
        <v>2.0141173930848577</v>
      </c>
      <c r="G136" s="31">
        <v>0.28687396829592665</v>
      </c>
      <c r="H136" s="31">
        <v>0.28904462793978353</v>
      </c>
      <c r="I136" s="32">
        <v>3.930517</v>
      </c>
      <c r="J136" s="32">
        <v>5.4627226114704053</v>
      </c>
      <c r="K136" s="33">
        <v>29.937978345605863</v>
      </c>
      <c r="L136" s="34">
        <v>5.0175654050589813</v>
      </c>
    </row>
    <row r="137" spans="1:12" s="7" customFormat="1">
      <c r="A137" s="28" t="s">
        <v>105</v>
      </c>
      <c r="B137" s="28" t="s">
        <v>114</v>
      </c>
      <c r="C137" s="29">
        <v>1840</v>
      </c>
      <c r="D137" s="28" t="s">
        <v>136</v>
      </c>
      <c r="E137" s="29" t="s">
        <v>107</v>
      </c>
      <c r="F137" s="30">
        <v>0.70945030562392009</v>
      </c>
      <c r="G137" s="31">
        <v>0.1167055461931156</v>
      </c>
      <c r="H137" s="31">
        <v>0.28818180815488864</v>
      </c>
      <c r="I137" s="32">
        <v>0.44276599999999999</v>
      </c>
      <c r="J137" s="32">
        <v>0.51384697692214343</v>
      </c>
      <c r="K137" s="33">
        <v>0.9919375428088717</v>
      </c>
      <c r="L137" s="34">
        <v>0.16317508330785502</v>
      </c>
    </row>
    <row r="138" spans="1:12" s="7" customFormat="1">
      <c r="A138" s="28" t="s">
        <v>105</v>
      </c>
      <c r="B138" s="28" t="s">
        <v>114</v>
      </c>
      <c r="C138" s="29">
        <v>1840</v>
      </c>
      <c r="D138" s="28" t="s">
        <v>136</v>
      </c>
      <c r="E138" s="29" t="s">
        <v>108</v>
      </c>
      <c r="F138" s="30">
        <v>0.70945030562392009</v>
      </c>
      <c r="G138" s="31">
        <v>0.1167055461931156</v>
      </c>
      <c r="H138" s="31">
        <v>0.28818180815488864</v>
      </c>
      <c r="I138" s="32">
        <v>3.6915999999999997E-2</v>
      </c>
      <c r="J138" s="32">
        <v>4.2842438218060656E-2</v>
      </c>
      <c r="K138" s="33">
        <v>8.2703654594825052E-2</v>
      </c>
      <c r="L138" s="34">
        <v>1.3604864364907819E-2</v>
      </c>
    </row>
    <row r="139" spans="1:12" s="7" customFormat="1">
      <c r="A139" s="28" t="s">
        <v>105</v>
      </c>
      <c r="B139" s="28" t="s">
        <v>114</v>
      </c>
      <c r="C139" s="29">
        <v>1840</v>
      </c>
      <c r="D139" s="28" t="s">
        <v>136</v>
      </c>
      <c r="E139" s="29" t="s">
        <v>111</v>
      </c>
      <c r="F139" s="30">
        <v>0.70945030562392009</v>
      </c>
      <c r="G139" s="31">
        <v>0.1167055461931156</v>
      </c>
      <c r="H139" s="31">
        <v>0.28818180815488864</v>
      </c>
      <c r="I139" s="32">
        <v>6.4335000000000003E-2</v>
      </c>
      <c r="J139" s="32">
        <v>7.46632425712139E-2</v>
      </c>
      <c r="K139" s="33">
        <v>0.144130989770237</v>
      </c>
      <c r="L139" s="34">
        <v>2.3709745067622291E-2</v>
      </c>
    </row>
    <row r="140" spans="1:12" s="7" customFormat="1">
      <c r="A140" s="28" t="s">
        <v>105</v>
      </c>
      <c r="B140" s="28" t="s">
        <v>115</v>
      </c>
      <c r="C140" s="29">
        <v>1840</v>
      </c>
      <c r="D140" s="28" t="s">
        <v>136</v>
      </c>
      <c r="E140" s="29" t="s">
        <v>107</v>
      </c>
      <c r="F140" s="30">
        <v>0.70945030562392009</v>
      </c>
      <c r="G140" s="31">
        <v>0.1167055461931156</v>
      </c>
      <c r="H140" s="31">
        <v>0.28818180815488864</v>
      </c>
      <c r="I140" s="32">
        <v>1.1325419999999999</v>
      </c>
      <c r="J140" s="32">
        <v>1.3816668724720647</v>
      </c>
      <c r="K140" s="33">
        <v>2.6671894630373916</v>
      </c>
      <c r="L140" s="34">
        <v>0.68409218655922488</v>
      </c>
    </row>
    <row r="141" spans="1:12" s="7" customFormat="1">
      <c r="A141" s="28" t="s">
        <v>105</v>
      </c>
      <c r="B141" s="28" t="s">
        <v>115</v>
      </c>
      <c r="C141" s="29">
        <v>1840</v>
      </c>
      <c r="D141" s="28" t="s">
        <v>136</v>
      </c>
      <c r="E141" s="29" t="s">
        <v>108</v>
      </c>
      <c r="F141" s="30">
        <v>0.70945030562392009</v>
      </c>
      <c r="G141" s="31">
        <v>0.1167055461931156</v>
      </c>
      <c r="H141" s="31">
        <v>0.28818180815488864</v>
      </c>
      <c r="I141" s="32">
        <v>8.2709580000000003</v>
      </c>
      <c r="J141" s="32">
        <v>10.090317773828964</v>
      </c>
      <c r="K141" s="33">
        <v>19.478493536508861</v>
      </c>
      <c r="L141" s="34">
        <v>4.9959275180607099</v>
      </c>
    </row>
    <row r="142" spans="1:12" s="7" customFormat="1">
      <c r="A142" s="28" t="s">
        <v>105</v>
      </c>
      <c r="B142" s="28" t="s">
        <v>115</v>
      </c>
      <c r="C142" s="29">
        <v>1840</v>
      </c>
      <c r="D142" s="28" t="s">
        <v>136</v>
      </c>
      <c r="E142" s="29" t="s">
        <v>109</v>
      </c>
      <c r="F142" s="30">
        <v>0.70945030562392009</v>
      </c>
      <c r="G142" s="31">
        <v>0.1167055461931156</v>
      </c>
      <c r="H142" s="31">
        <v>0.28818180815488864</v>
      </c>
      <c r="I142" s="32">
        <v>0.23066200000000001</v>
      </c>
      <c r="J142" s="32">
        <v>0.28140064045143703</v>
      </c>
      <c r="K142" s="33">
        <v>0.54321981517959672</v>
      </c>
      <c r="L142" s="34">
        <v>0.13932734674398295</v>
      </c>
    </row>
    <row r="143" spans="1:12" s="7" customFormat="1">
      <c r="A143" s="28" t="s">
        <v>105</v>
      </c>
      <c r="B143" s="28" t="s">
        <v>116</v>
      </c>
      <c r="C143" s="29">
        <v>1840</v>
      </c>
      <c r="D143" s="28" t="s">
        <v>136</v>
      </c>
      <c r="E143" s="29" t="s">
        <v>107</v>
      </c>
      <c r="F143" s="30">
        <v>0.70945030562392009</v>
      </c>
      <c r="G143" s="31">
        <v>0.1167055461931156</v>
      </c>
      <c r="H143" s="31">
        <v>0.28818180815488864</v>
      </c>
      <c r="I143" s="32">
        <v>0.15531400000000001</v>
      </c>
      <c r="J143" s="32">
        <v>0.21521460179975296</v>
      </c>
      <c r="K143" s="33">
        <v>0.41545334092367836</v>
      </c>
      <c r="L143" s="34">
        <v>9.8115193357525804E-2</v>
      </c>
    </row>
    <row r="144" spans="1:12" s="7" customFormat="1">
      <c r="A144" s="28" t="s">
        <v>105</v>
      </c>
      <c r="B144" s="28" t="s">
        <v>116</v>
      </c>
      <c r="C144" s="29">
        <v>1840</v>
      </c>
      <c r="D144" s="28" t="s">
        <v>136</v>
      </c>
      <c r="E144" s="29" t="s">
        <v>108</v>
      </c>
      <c r="F144" s="30">
        <v>0.70945030562392009</v>
      </c>
      <c r="G144" s="31">
        <v>0.1167055461931156</v>
      </c>
      <c r="H144" s="31">
        <v>0.28818180815488864</v>
      </c>
      <c r="I144" s="32">
        <v>0.18352399999999999</v>
      </c>
      <c r="J144" s="32">
        <v>0.2543044708184572</v>
      </c>
      <c r="K144" s="33">
        <v>0.49091298234336345</v>
      </c>
      <c r="L144" s="34">
        <v>0.11593605692820072</v>
      </c>
    </row>
    <row r="145" spans="1:12" s="7" customFormat="1">
      <c r="A145" s="28" t="s">
        <v>105</v>
      </c>
      <c r="B145" s="28" t="s">
        <v>114</v>
      </c>
      <c r="C145" s="29">
        <v>1850</v>
      </c>
      <c r="D145" s="28" t="s">
        <v>137</v>
      </c>
      <c r="E145" s="29" t="s">
        <v>107</v>
      </c>
      <c r="F145" s="30">
        <v>0.96797880682585713</v>
      </c>
      <c r="G145" s="31">
        <v>0.12452938169209543</v>
      </c>
      <c r="H145" s="31">
        <v>0.34081381503347608</v>
      </c>
      <c r="I145" s="32">
        <v>0.119988</v>
      </c>
      <c r="J145" s="32">
        <v>0.15909860337628629</v>
      </c>
      <c r="K145" s="33">
        <v>0.4190450915139029</v>
      </c>
      <c r="L145" s="34">
        <v>5.390967837245414E-2</v>
      </c>
    </row>
    <row r="146" spans="1:12" s="7" customFormat="1">
      <c r="A146" s="28" t="s">
        <v>105</v>
      </c>
      <c r="B146" s="28" t="s">
        <v>114</v>
      </c>
      <c r="C146" s="29">
        <v>1850</v>
      </c>
      <c r="D146" s="28" t="s">
        <v>137</v>
      </c>
      <c r="E146" s="29" t="s">
        <v>108</v>
      </c>
      <c r="F146" s="30">
        <v>0.96797880682585713</v>
      </c>
      <c r="G146" s="31">
        <v>0.12452938169209543</v>
      </c>
      <c r="H146" s="31">
        <v>0.34081381503347608</v>
      </c>
      <c r="I146" s="32">
        <v>0.127663</v>
      </c>
      <c r="J146" s="32">
        <v>0.16927530255381237</v>
      </c>
      <c r="K146" s="33">
        <v>0.4458491975692519</v>
      </c>
      <c r="L146" s="34">
        <v>5.7357996383493468E-2</v>
      </c>
    </row>
    <row r="147" spans="1:12" s="7" customFormat="1">
      <c r="A147" s="28" t="s">
        <v>105</v>
      </c>
      <c r="B147" s="28" t="s">
        <v>114</v>
      </c>
      <c r="C147" s="29">
        <v>1850</v>
      </c>
      <c r="D147" s="28" t="s">
        <v>137</v>
      </c>
      <c r="E147" s="29" t="s">
        <v>110</v>
      </c>
      <c r="F147" s="30">
        <v>0.96797880682585713</v>
      </c>
      <c r="G147" s="31">
        <v>0.12452938169209543</v>
      </c>
      <c r="H147" s="31">
        <v>0.34081381503347608</v>
      </c>
      <c r="I147" s="32">
        <v>4.2950000000000002E-3</v>
      </c>
      <c r="J147" s="32">
        <v>5.6949736765439015E-3</v>
      </c>
      <c r="K147" s="33">
        <v>1.4999822215990041E-2</v>
      </c>
      <c r="L147" s="34">
        <v>1.9297102094350312E-3</v>
      </c>
    </row>
    <row r="148" spans="1:12" s="7" customFormat="1">
      <c r="A148" s="28" t="s">
        <v>105</v>
      </c>
      <c r="B148" s="28" t="s">
        <v>116</v>
      </c>
      <c r="C148" s="29">
        <v>1850</v>
      </c>
      <c r="D148" s="28" t="s">
        <v>137</v>
      </c>
      <c r="E148" s="29" t="s">
        <v>107</v>
      </c>
      <c r="F148" s="30">
        <v>0.96797880682585713</v>
      </c>
      <c r="G148" s="31">
        <v>0.12452938169209543</v>
      </c>
      <c r="H148" s="31">
        <v>0.34081381503347608</v>
      </c>
      <c r="I148" s="32">
        <v>1.2030000000000001E-3</v>
      </c>
      <c r="J148" s="32">
        <v>1.971411952025015E-3</v>
      </c>
      <c r="K148" s="33">
        <v>5.1924434552959534E-3</v>
      </c>
      <c r="L148" s="34">
        <v>8.9860823603209682E-4</v>
      </c>
    </row>
    <row r="149" spans="1:12" s="7" customFormat="1">
      <c r="A149" s="28" t="s">
        <v>105</v>
      </c>
      <c r="B149" s="28" t="s">
        <v>116</v>
      </c>
      <c r="C149" s="29">
        <v>1850</v>
      </c>
      <c r="D149" s="28" t="s">
        <v>137</v>
      </c>
      <c r="E149" s="29" t="s">
        <v>109</v>
      </c>
      <c r="F149" s="30">
        <v>0.96797880682585713</v>
      </c>
      <c r="G149" s="31">
        <v>0.12452938169209543</v>
      </c>
      <c r="H149" s="31">
        <v>0.34081381503347608</v>
      </c>
      <c r="I149" s="32">
        <v>0.46464899999999998</v>
      </c>
      <c r="J149" s="32">
        <v>0.76144188869199592</v>
      </c>
      <c r="K149" s="33">
        <v>2.0055392012134741</v>
      </c>
      <c r="L149" s="34">
        <v>0.3470801481829407</v>
      </c>
    </row>
    <row r="150" spans="1:12" s="7" customFormat="1">
      <c r="A150" s="28" t="s">
        <v>105</v>
      </c>
      <c r="B150" s="28" t="s">
        <v>106</v>
      </c>
      <c r="C150" s="29">
        <v>7400</v>
      </c>
      <c r="D150" s="28" t="s">
        <v>122</v>
      </c>
      <c r="E150" s="29" t="s">
        <v>107</v>
      </c>
      <c r="F150" s="30">
        <v>0.70945030562392009</v>
      </c>
      <c r="G150" s="31">
        <v>9.7797943737247719E-2</v>
      </c>
      <c r="H150" s="31">
        <v>0.26229721460804234</v>
      </c>
      <c r="I150" s="32">
        <v>3.1524000000000003E-2</v>
      </c>
      <c r="J150" s="32">
        <v>3.9740450403489551E-2</v>
      </c>
      <c r="K150" s="33">
        <v>7.6715533016219473E-2</v>
      </c>
      <c r="L150" s="34">
        <v>2.1043747863209891E-2</v>
      </c>
    </row>
    <row r="151" spans="1:12" s="7" customFormat="1">
      <c r="A151" s="28" t="s">
        <v>105</v>
      </c>
      <c r="B151" s="28" t="s">
        <v>106</v>
      </c>
      <c r="C151" s="29">
        <v>7400</v>
      </c>
      <c r="D151" s="28" t="s">
        <v>122</v>
      </c>
      <c r="E151" s="29" t="s">
        <v>109</v>
      </c>
      <c r="F151" s="30">
        <v>0.70945030562392009</v>
      </c>
      <c r="G151" s="31">
        <v>9.7797943737247719E-2</v>
      </c>
      <c r="H151" s="31">
        <v>0.26229721460804234</v>
      </c>
      <c r="I151" s="32">
        <v>15.307270000000001</v>
      </c>
      <c r="J151" s="32">
        <v>19.29697386904655</v>
      </c>
      <c r="K151" s="33">
        <v>37.251153948521313</v>
      </c>
      <c r="L151" s="34">
        <v>10.2183203386016</v>
      </c>
    </row>
    <row r="152" spans="1:12" s="7" customFormat="1">
      <c r="A152" s="28" t="s">
        <v>105</v>
      </c>
      <c r="B152" s="28" t="s">
        <v>106</v>
      </c>
      <c r="C152" s="29">
        <v>7400</v>
      </c>
      <c r="D152" s="28" t="s">
        <v>122</v>
      </c>
      <c r="E152" s="29" t="s">
        <v>111</v>
      </c>
      <c r="F152" s="30">
        <v>0.70945030562392009</v>
      </c>
      <c r="G152" s="31">
        <v>9.7797943737247719E-2</v>
      </c>
      <c r="H152" s="31">
        <v>0.26229721460804234</v>
      </c>
      <c r="I152" s="32">
        <v>53.069702999999997</v>
      </c>
      <c r="J152" s="32">
        <v>66.901849384577474</v>
      </c>
      <c r="K152" s="33">
        <v>129.14828551762028</v>
      </c>
      <c r="L152" s="34">
        <v>35.426514690630427</v>
      </c>
    </row>
    <row r="153" spans="1:12" s="7" customFormat="1">
      <c r="A153" s="28" t="s">
        <v>105</v>
      </c>
      <c r="B153" s="28" t="s">
        <v>114</v>
      </c>
      <c r="C153" s="29">
        <v>7400</v>
      </c>
      <c r="D153" s="28" t="s">
        <v>122</v>
      </c>
      <c r="E153" s="29" t="s">
        <v>107</v>
      </c>
      <c r="F153" s="30">
        <v>0.70945030562392009</v>
      </c>
      <c r="G153" s="31">
        <v>9.7797943737247719E-2</v>
      </c>
      <c r="H153" s="31">
        <v>0.26229721460804234</v>
      </c>
      <c r="I153" s="32">
        <v>2.8153999999999998E-2</v>
      </c>
      <c r="J153" s="32">
        <v>3.0383414740910147E-2</v>
      </c>
      <c r="K153" s="33">
        <v>5.8652577739710533E-2</v>
      </c>
      <c r="L153" s="34">
        <v>8.0852759557107998E-3</v>
      </c>
    </row>
    <row r="154" spans="1:12" s="7" customFormat="1">
      <c r="A154" s="28" t="s">
        <v>105</v>
      </c>
      <c r="B154" s="28" t="s">
        <v>114</v>
      </c>
      <c r="C154" s="29">
        <v>7400</v>
      </c>
      <c r="D154" s="28" t="s">
        <v>122</v>
      </c>
      <c r="E154" s="29" t="s">
        <v>108</v>
      </c>
      <c r="F154" s="30">
        <v>0.70945030562392009</v>
      </c>
      <c r="G154" s="31">
        <v>9.7797943737247719E-2</v>
      </c>
      <c r="H154" s="31">
        <v>0.26229721460804234</v>
      </c>
      <c r="I154" s="32">
        <v>39.064571000000001</v>
      </c>
      <c r="J154" s="32">
        <v>42.157954904053817</v>
      </c>
      <c r="K154" s="33">
        <v>81.382318229947501</v>
      </c>
      <c r="L154" s="34">
        <v>11.218577702154487</v>
      </c>
    </row>
    <row r="155" spans="1:12" s="7" customFormat="1">
      <c r="A155" s="28" t="s">
        <v>105</v>
      </c>
      <c r="B155" s="28" t="s">
        <v>114</v>
      </c>
      <c r="C155" s="29">
        <v>7400</v>
      </c>
      <c r="D155" s="28" t="s">
        <v>122</v>
      </c>
      <c r="E155" s="29" t="s">
        <v>109</v>
      </c>
      <c r="F155" s="30">
        <v>0.70945030562392009</v>
      </c>
      <c r="G155" s="31">
        <v>9.7797943737247719E-2</v>
      </c>
      <c r="H155" s="31">
        <v>0.26229721460804234</v>
      </c>
      <c r="I155" s="32">
        <v>7.4983310000000003</v>
      </c>
      <c r="J155" s="32">
        <v>8.0920970603688129</v>
      </c>
      <c r="K155" s="33">
        <v>15.621099733451073</v>
      </c>
      <c r="L155" s="34">
        <v>2.1533734226845538</v>
      </c>
    </row>
    <row r="156" spans="1:12" s="7" customFormat="1">
      <c r="A156" s="28" t="s">
        <v>105</v>
      </c>
      <c r="B156" s="28" t="s">
        <v>114</v>
      </c>
      <c r="C156" s="29">
        <v>7400</v>
      </c>
      <c r="D156" s="28" t="s">
        <v>122</v>
      </c>
      <c r="E156" s="29" t="s">
        <v>111</v>
      </c>
      <c r="F156" s="30">
        <v>0.70945030562392009</v>
      </c>
      <c r="G156" s="31">
        <v>9.7797943737247719E-2</v>
      </c>
      <c r="H156" s="31">
        <v>0.26229721460804234</v>
      </c>
      <c r="I156" s="32">
        <v>57.938051999999999</v>
      </c>
      <c r="J156" s="32">
        <v>62.525959479875638</v>
      </c>
      <c r="K156" s="33">
        <v>120.70100515086283</v>
      </c>
      <c r="L156" s="34">
        <v>16.638670837405769</v>
      </c>
    </row>
    <row r="157" spans="1:12" s="7" customFormat="1">
      <c r="A157" s="28" t="s">
        <v>105</v>
      </c>
      <c r="B157" s="28" t="s">
        <v>114</v>
      </c>
      <c r="C157" s="29">
        <v>7400</v>
      </c>
      <c r="D157" s="28" t="s">
        <v>122</v>
      </c>
      <c r="E157" s="29" t="s">
        <v>112</v>
      </c>
      <c r="F157" s="30">
        <v>0.70945030562392009</v>
      </c>
      <c r="G157" s="31">
        <v>9.7797943737247719E-2</v>
      </c>
      <c r="H157" s="31">
        <v>0.26229721460804234</v>
      </c>
      <c r="I157" s="32">
        <v>3.0550679999999999</v>
      </c>
      <c r="J157" s="32">
        <v>3.2969879273170024</v>
      </c>
      <c r="K157" s="33">
        <v>6.3645525811643822</v>
      </c>
      <c r="L157" s="34">
        <v>0.8773555389451404</v>
      </c>
    </row>
    <row r="158" spans="1:12" s="7" customFormat="1">
      <c r="A158" s="28" t="s">
        <v>105</v>
      </c>
      <c r="B158" s="28" t="s">
        <v>115</v>
      </c>
      <c r="C158" s="29">
        <v>7400</v>
      </c>
      <c r="D158" s="28" t="s">
        <v>122</v>
      </c>
      <c r="E158" s="29" t="s">
        <v>108</v>
      </c>
      <c r="F158" s="30">
        <v>0.70945030562392009</v>
      </c>
      <c r="G158" s="31">
        <v>9.7797943737247719E-2</v>
      </c>
      <c r="H158" s="31">
        <v>0.26229721460804234</v>
      </c>
      <c r="I158" s="32">
        <v>21.914567999999999</v>
      </c>
      <c r="J158" s="32">
        <v>24.333750950293137</v>
      </c>
      <c r="K158" s="33">
        <v>46.974220359408818</v>
      </c>
      <c r="L158" s="34">
        <v>11.2226339330399</v>
      </c>
    </row>
    <row r="159" spans="1:12" s="7" customFormat="1">
      <c r="A159" s="28" t="s">
        <v>105</v>
      </c>
      <c r="B159" s="28" t="s">
        <v>115</v>
      </c>
      <c r="C159" s="29">
        <v>7400</v>
      </c>
      <c r="D159" s="28" t="s">
        <v>122</v>
      </c>
      <c r="E159" s="29" t="s">
        <v>109</v>
      </c>
      <c r="F159" s="30">
        <v>0.70945030562392009</v>
      </c>
      <c r="G159" s="31">
        <v>9.7797943737247719E-2</v>
      </c>
      <c r="H159" s="31">
        <v>0.26229721460804234</v>
      </c>
      <c r="I159" s="32">
        <v>3.6440000000000001E-3</v>
      </c>
      <c r="J159" s="32">
        <v>4.0462667784675567E-3</v>
      </c>
      <c r="K159" s="33">
        <v>7.8109711763282652E-3</v>
      </c>
      <c r="L159" s="34">
        <v>1.8661229394071285E-3</v>
      </c>
    </row>
    <row r="160" spans="1:12" s="7" customFormat="1">
      <c r="A160" s="28" t="s">
        <v>105</v>
      </c>
      <c r="B160" s="28" t="s">
        <v>116</v>
      </c>
      <c r="C160" s="29">
        <v>7400</v>
      </c>
      <c r="D160" s="28" t="s">
        <v>122</v>
      </c>
      <c r="E160" s="29" t="s">
        <v>107</v>
      </c>
      <c r="F160" s="30">
        <v>0.70945030562392009</v>
      </c>
      <c r="G160" s="31">
        <v>9.7797943737247719E-2</v>
      </c>
      <c r="H160" s="31">
        <v>0.26229721460804234</v>
      </c>
      <c r="I160" s="32">
        <v>0.22190499999999999</v>
      </c>
      <c r="J160" s="32">
        <v>0.27986934655153195</v>
      </c>
      <c r="K160" s="33">
        <v>0.54026378356588889</v>
      </c>
      <c r="L160" s="34">
        <v>0.11701308401056601</v>
      </c>
    </row>
    <row r="161" spans="1:12" s="7" customFormat="1">
      <c r="A161" s="28" t="s">
        <v>105</v>
      </c>
      <c r="B161" s="28" t="s">
        <v>116</v>
      </c>
      <c r="C161" s="29">
        <v>7400</v>
      </c>
      <c r="D161" s="28" t="s">
        <v>122</v>
      </c>
      <c r="E161" s="29" t="s">
        <v>109</v>
      </c>
      <c r="F161" s="30">
        <v>0.70945030562392009</v>
      </c>
      <c r="G161" s="31">
        <v>9.7797943737247719E-2</v>
      </c>
      <c r="H161" s="31">
        <v>0.26229721460804234</v>
      </c>
      <c r="I161" s="32">
        <v>18.869498</v>
      </c>
      <c r="J161" s="32">
        <v>23.798445618690156</v>
      </c>
      <c r="K161" s="33">
        <v>45.940859302264364</v>
      </c>
      <c r="L161" s="34">
        <v>9.9501054717613719</v>
      </c>
    </row>
    <row r="162" spans="1:12" s="7" customFormat="1">
      <c r="A162" s="28" t="s">
        <v>105</v>
      </c>
      <c r="B162" s="28" t="s">
        <v>116</v>
      </c>
      <c r="C162" s="29">
        <v>7400</v>
      </c>
      <c r="D162" s="28" t="s">
        <v>122</v>
      </c>
      <c r="E162" s="29" t="s">
        <v>111</v>
      </c>
      <c r="F162" s="30">
        <v>0.70945030562392009</v>
      </c>
      <c r="G162" s="31">
        <v>9.7797943737247719E-2</v>
      </c>
      <c r="H162" s="31">
        <v>0.26229721460804234</v>
      </c>
      <c r="I162" s="32">
        <v>10.680406</v>
      </c>
      <c r="J162" s="32">
        <v>13.470260914017535</v>
      </c>
      <c r="K162" s="33">
        <v>26.00318404533391</v>
      </c>
      <c r="L162" s="34">
        <v>5.6319021407582222</v>
      </c>
    </row>
    <row r="163" spans="1:12" s="7" customFormat="1">
      <c r="A163" s="28" t="s">
        <v>105</v>
      </c>
      <c r="B163" s="28" t="s">
        <v>113</v>
      </c>
      <c r="C163" s="29">
        <v>7430</v>
      </c>
      <c r="D163" s="28" t="s">
        <v>132</v>
      </c>
      <c r="E163" s="29" t="s">
        <v>107</v>
      </c>
      <c r="F163" s="30">
        <v>0.70945030562392009</v>
      </c>
      <c r="G163" s="31">
        <v>9.7797943737247719E-2</v>
      </c>
      <c r="H163" s="31">
        <v>0.26229721460804234</v>
      </c>
      <c r="I163" s="32">
        <v>5.9507859999999999</v>
      </c>
      <c r="J163" s="32">
        <v>6.4906368472644864</v>
      </c>
      <c r="K163" s="33">
        <v>12.529618066656001</v>
      </c>
      <c r="L163" s="34">
        <v>6.4879937769818659</v>
      </c>
    </row>
    <row r="164" spans="1:12" s="7" customFormat="1">
      <c r="A164" s="28" t="s">
        <v>105</v>
      </c>
      <c r="B164" s="28" t="s">
        <v>113</v>
      </c>
      <c r="C164" s="29">
        <v>7430</v>
      </c>
      <c r="D164" s="28" t="s">
        <v>132</v>
      </c>
      <c r="E164" s="29" t="s">
        <v>108</v>
      </c>
      <c r="F164" s="30">
        <v>0.70945030562392009</v>
      </c>
      <c r="G164" s="31">
        <v>9.7797943737247719E-2</v>
      </c>
      <c r="H164" s="31">
        <v>0.26229721460804234</v>
      </c>
      <c r="I164" s="32">
        <v>267.86319500000002</v>
      </c>
      <c r="J164" s="32">
        <v>292.16354335259115</v>
      </c>
      <c r="K164" s="33">
        <v>563.99667665148763</v>
      </c>
      <c r="L164" s="34">
        <v>292.04457062352435</v>
      </c>
    </row>
    <row r="165" spans="1:12" s="7" customFormat="1">
      <c r="A165" s="28" t="s">
        <v>105</v>
      </c>
      <c r="B165" s="28" t="s">
        <v>113</v>
      </c>
      <c r="C165" s="29">
        <v>7430</v>
      </c>
      <c r="D165" s="28" t="s">
        <v>132</v>
      </c>
      <c r="E165" s="29" t="s">
        <v>109</v>
      </c>
      <c r="F165" s="30">
        <v>0.70945030562392009</v>
      </c>
      <c r="G165" s="31">
        <v>9.7797943737247719E-2</v>
      </c>
      <c r="H165" s="31">
        <v>0.26229721460804234</v>
      </c>
      <c r="I165" s="32">
        <v>4.0251900000000003</v>
      </c>
      <c r="J165" s="32">
        <v>4.3903522209067072</v>
      </c>
      <c r="K165" s="33">
        <v>8.4751986285043817</v>
      </c>
      <c r="L165" s="34">
        <v>4.38856441336819</v>
      </c>
    </row>
    <row r="166" spans="1:12" s="7" customFormat="1">
      <c r="A166" s="28" t="s">
        <v>105</v>
      </c>
      <c r="B166" s="28" t="s">
        <v>113</v>
      </c>
      <c r="C166" s="29">
        <v>7430</v>
      </c>
      <c r="D166" s="28" t="s">
        <v>132</v>
      </c>
      <c r="E166" s="29" t="s">
        <v>110</v>
      </c>
      <c r="F166" s="30">
        <v>0.70945030562392009</v>
      </c>
      <c r="G166" s="31">
        <v>9.7797943737247719E-2</v>
      </c>
      <c r="H166" s="31">
        <v>0.26229721460804234</v>
      </c>
      <c r="I166" s="32">
        <v>3.8383630000000002</v>
      </c>
      <c r="J166" s="32">
        <v>4.1865764154477505</v>
      </c>
      <c r="K166" s="33">
        <v>8.0818269034013195</v>
      </c>
      <c r="L166" s="34">
        <v>4.1848715880217249</v>
      </c>
    </row>
    <row r="167" spans="1:12" s="7" customFormat="1">
      <c r="A167" s="28" t="s">
        <v>105</v>
      </c>
      <c r="B167" s="28" t="s">
        <v>113</v>
      </c>
      <c r="C167" s="29">
        <v>7430</v>
      </c>
      <c r="D167" s="28" t="s">
        <v>132</v>
      </c>
      <c r="E167" s="29" t="s">
        <v>111</v>
      </c>
      <c r="F167" s="30">
        <v>0.70945030562392009</v>
      </c>
      <c r="G167" s="31">
        <v>9.7797943737247719E-2</v>
      </c>
      <c r="H167" s="31">
        <v>0.26229721460804234</v>
      </c>
      <c r="I167" s="32">
        <v>20.378651999999999</v>
      </c>
      <c r="J167" s="32">
        <v>22.227388040635322</v>
      </c>
      <c r="K167" s="33">
        <v>42.90806731636718</v>
      </c>
      <c r="L167" s="34">
        <v>22.218336764131504</v>
      </c>
    </row>
    <row r="168" spans="1:12" s="7" customFormat="1">
      <c r="A168" s="28" t="s">
        <v>105</v>
      </c>
      <c r="B168" s="28" t="s">
        <v>113</v>
      </c>
      <c r="C168" s="29">
        <v>7430</v>
      </c>
      <c r="D168" s="28" t="s">
        <v>132</v>
      </c>
      <c r="E168" s="29" t="s">
        <v>112</v>
      </c>
      <c r="F168" s="30">
        <v>0.70945030562392009</v>
      </c>
      <c r="G168" s="31">
        <v>9.7797943737247719E-2</v>
      </c>
      <c r="H168" s="31">
        <v>0.26229721460804234</v>
      </c>
      <c r="I168" s="32">
        <v>0.80842899999999995</v>
      </c>
      <c r="J168" s="32">
        <v>0.88176907316061792</v>
      </c>
      <c r="K168" s="33">
        <v>1.7021796119048209</v>
      </c>
      <c r="L168" s="34">
        <v>0.88141000552392113</v>
      </c>
    </row>
    <row r="169" spans="1:12" s="7" customFormat="1">
      <c r="A169" s="28" t="s">
        <v>105</v>
      </c>
      <c r="B169" s="28" t="s">
        <v>114</v>
      </c>
      <c r="C169" s="29">
        <v>7430</v>
      </c>
      <c r="D169" s="28" t="s">
        <v>132</v>
      </c>
      <c r="E169" s="29" t="s">
        <v>107</v>
      </c>
      <c r="F169" s="30">
        <v>0.70945030562392009</v>
      </c>
      <c r="G169" s="31">
        <v>9.7797943737247719E-2</v>
      </c>
      <c r="H169" s="31">
        <v>0.26229721460804234</v>
      </c>
      <c r="I169" s="32">
        <v>21.401004</v>
      </c>
      <c r="J169" s="32">
        <v>23.095673098098924</v>
      </c>
      <c r="K169" s="33">
        <v>44.58421719179713</v>
      </c>
      <c r="L169" s="34">
        <v>6.1459481093013659</v>
      </c>
    </row>
    <row r="170" spans="1:12" s="7" customFormat="1">
      <c r="A170" s="28" t="s">
        <v>105</v>
      </c>
      <c r="B170" s="28" t="s">
        <v>114</v>
      </c>
      <c r="C170" s="29">
        <v>7430</v>
      </c>
      <c r="D170" s="28" t="s">
        <v>132</v>
      </c>
      <c r="E170" s="29" t="s">
        <v>108</v>
      </c>
      <c r="F170" s="30">
        <v>0.70945030562392009</v>
      </c>
      <c r="G170" s="31">
        <v>9.7797943737247719E-2</v>
      </c>
      <c r="H170" s="31">
        <v>0.26229721460804234</v>
      </c>
      <c r="I170" s="32">
        <v>354.61411900000002</v>
      </c>
      <c r="J170" s="32">
        <v>382.69474499394283</v>
      </c>
      <c r="K170" s="33">
        <v>738.75940123060559</v>
      </c>
      <c r="L170" s="34">
        <v>101.83821161846518</v>
      </c>
    </row>
    <row r="171" spans="1:12" s="7" customFormat="1">
      <c r="A171" s="28" t="s">
        <v>105</v>
      </c>
      <c r="B171" s="28" t="s">
        <v>114</v>
      </c>
      <c r="C171" s="29">
        <v>7430</v>
      </c>
      <c r="D171" s="28" t="s">
        <v>132</v>
      </c>
      <c r="E171" s="29" t="s">
        <v>109</v>
      </c>
      <c r="F171" s="30">
        <v>0.70945030562392009</v>
      </c>
      <c r="G171" s="31">
        <v>9.7797943737247719E-2</v>
      </c>
      <c r="H171" s="31">
        <v>0.26229721460804234</v>
      </c>
      <c r="I171" s="32">
        <v>87.688863999999995</v>
      </c>
      <c r="J171" s="32">
        <v>94.632632061918912</v>
      </c>
      <c r="K171" s="33">
        <v>182.68018443798056</v>
      </c>
      <c r="L171" s="34">
        <v>25.182519843815953</v>
      </c>
    </row>
    <row r="172" spans="1:12" s="7" customFormat="1">
      <c r="A172" s="28" t="s">
        <v>105</v>
      </c>
      <c r="B172" s="28" t="s">
        <v>114</v>
      </c>
      <c r="C172" s="29">
        <v>7430</v>
      </c>
      <c r="D172" s="28" t="s">
        <v>132</v>
      </c>
      <c r="E172" s="29" t="s">
        <v>110</v>
      </c>
      <c r="F172" s="30">
        <v>0.70945030562392009</v>
      </c>
      <c r="G172" s="31">
        <v>9.7797943737247719E-2</v>
      </c>
      <c r="H172" s="31">
        <v>0.26229721460804234</v>
      </c>
      <c r="I172" s="32">
        <v>52.197985000000003</v>
      </c>
      <c r="J172" s="32">
        <v>56.331357068082937</v>
      </c>
      <c r="K172" s="33">
        <v>108.74285618628775</v>
      </c>
      <c r="L172" s="34">
        <v>14.990236309478336</v>
      </c>
    </row>
    <row r="173" spans="1:12" s="7" customFormat="1">
      <c r="A173" s="28" t="s">
        <v>105</v>
      </c>
      <c r="B173" s="28" t="s">
        <v>114</v>
      </c>
      <c r="C173" s="29">
        <v>7430</v>
      </c>
      <c r="D173" s="28" t="s">
        <v>132</v>
      </c>
      <c r="E173" s="29" t="s">
        <v>111</v>
      </c>
      <c r="F173" s="30">
        <v>0.70945030562392009</v>
      </c>
      <c r="G173" s="31">
        <v>9.7797943737247719E-2</v>
      </c>
      <c r="H173" s="31">
        <v>0.26229721460804234</v>
      </c>
      <c r="I173" s="32">
        <v>112.095218</v>
      </c>
      <c r="J173" s="32">
        <v>120.97163809642454</v>
      </c>
      <c r="K173" s="33">
        <v>233.52537785020959</v>
      </c>
      <c r="L173" s="34">
        <v>32.191545458746909</v>
      </c>
    </row>
    <row r="174" spans="1:12" s="7" customFormat="1">
      <c r="A174" s="28" t="s">
        <v>105</v>
      </c>
      <c r="B174" s="28" t="s">
        <v>114</v>
      </c>
      <c r="C174" s="29">
        <v>7430</v>
      </c>
      <c r="D174" s="28" t="s">
        <v>132</v>
      </c>
      <c r="E174" s="29" t="s">
        <v>112</v>
      </c>
      <c r="F174" s="30">
        <v>0.70945030562392009</v>
      </c>
      <c r="G174" s="31">
        <v>9.7797943737247719E-2</v>
      </c>
      <c r="H174" s="31">
        <v>0.26229721460804234</v>
      </c>
      <c r="I174" s="32">
        <v>14.205085</v>
      </c>
      <c r="J174" s="32">
        <v>15.329934964299271</v>
      </c>
      <c r="K174" s="33">
        <v>29.593125391123685</v>
      </c>
      <c r="L174" s="34">
        <v>4.0794214747221771</v>
      </c>
    </row>
    <row r="175" spans="1:12" s="7" customFormat="1">
      <c r="A175" s="28" t="s">
        <v>105</v>
      </c>
      <c r="B175" s="28" t="s">
        <v>115</v>
      </c>
      <c r="C175" s="29">
        <v>7430</v>
      </c>
      <c r="D175" s="28" t="s">
        <v>132</v>
      </c>
      <c r="E175" s="29" t="s">
        <v>108</v>
      </c>
      <c r="F175" s="30">
        <v>0.70945030562392009</v>
      </c>
      <c r="G175" s="31">
        <v>9.7797943737247719E-2</v>
      </c>
      <c r="H175" s="31">
        <v>0.26229721460804234</v>
      </c>
      <c r="I175" s="32">
        <v>4.406466</v>
      </c>
      <c r="J175" s="32">
        <v>4.8929025758086775</v>
      </c>
      <c r="K175" s="33">
        <v>9.4453290108316441</v>
      </c>
      <c r="L175" s="34">
        <v>2.2565881680344604</v>
      </c>
    </row>
    <row r="176" spans="1:12" s="7" customFormat="1">
      <c r="A176" s="28" t="s">
        <v>105</v>
      </c>
      <c r="B176" s="28" t="s">
        <v>115</v>
      </c>
      <c r="C176" s="29">
        <v>7430</v>
      </c>
      <c r="D176" s="28" t="s">
        <v>132</v>
      </c>
      <c r="E176" s="29" t="s">
        <v>109</v>
      </c>
      <c r="F176" s="30">
        <v>0.70945030562392009</v>
      </c>
      <c r="G176" s="31">
        <v>9.7797943737247719E-2</v>
      </c>
      <c r="H176" s="31">
        <v>0.26229721460804234</v>
      </c>
      <c r="I176" s="32">
        <v>1.471919</v>
      </c>
      <c r="J176" s="32">
        <v>1.6344064078746399</v>
      </c>
      <c r="K176" s="33">
        <v>3.1550814717041504</v>
      </c>
      <c r="L176" s="34">
        <v>0.75378205566663048</v>
      </c>
    </row>
    <row r="177" spans="1:12" s="7" customFormat="1">
      <c r="A177" s="28" t="s">
        <v>105</v>
      </c>
      <c r="B177" s="28" t="s">
        <v>115</v>
      </c>
      <c r="C177" s="29">
        <v>7430</v>
      </c>
      <c r="D177" s="28" t="s">
        <v>132</v>
      </c>
      <c r="E177" s="29" t="s">
        <v>111</v>
      </c>
      <c r="F177" s="30">
        <v>0.70945030562392009</v>
      </c>
      <c r="G177" s="31">
        <v>9.7797943737247719E-2</v>
      </c>
      <c r="H177" s="31">
        <v>0.26229721460804234</v>
      </c>
      <c r="I177" s="32">
        <v>0.34290399999999999</v>
      </c>
      <c r="J177" s="32">
        <v>0.38075770126334768</v>
      </c>
      <c r="K177" s="33">
        <v>0.73502010434897558</v>
      </c>
      <c r="L177" s="34">
        <v>0.17560401218838145</v>
      </c>
    </row>
    <row r="178" spans="1:12" s="7" customFormat="1">
      <c r="A178" s="28" t="s">
        <v>105</v>
      </c>
      <c r="B178" s="28" t="s">
        <v>114</v>
      </c>
      <c r="C178" s="29">
        <v>8100</v>
      </c>
      <c r="D178" s="28" t="s">
        <v>141</v>
      </c>
      <c r="E178" s="29" t="s">
        <v>109</v>
      </c>
      <c r="F178" s="30">
        <v>0.98601567900273634</v>
      </c>
      <c r="G178" s="31">
        <v>0.14343698414796333</v>
      </c>
      <c r="H178" s="31">
        <v>0.44607782879065094</v>
      </c>
      <c r="I178" s="32">
        <v>74.253564999999995</v>
      </c>
      <c r="J178" s="32">
        <v>123.02226155636681</v>
      </c>
      <c r="K178" s="33">
        <v>330.06241210855381</v>
      </c>
      <c r="L178" s="34">
        <v>48.014608673704252</v>
      </c>
    </row>
    <row r="179" spans="1:12" s="7" customFormat="1">
      <c r="A179" s="28" t="s">
        <v>105</v>
      </c>
      <c r="B179" s="28" t="s">
        <v>114</v>
      </c>
      <c r="C179" s="29">
        <v>8100</v>
      </c>
      <c r="D179" s="28" t="s">
        <v>141</v>
      </c>
      <c r="E179" s="29" t="s">
        <v>110</v>
      </c>
      <c r="F179" s="30">
        <v>0.98601567900273634</v>
      </c>
      <c r="G179" s="31">
        <v>0.14343698414796333</v>
      </c>
      <c r="H179" s="31">
        <v>0.44607782879065094</v>
      </c>
      <c r="I179" s="32">
        <v>11.112522999999999</v>
      </c>
      <c r="J179" s="32">
        <v>18.411071725069927</v>
      </c>
      <c r="K179" s="33">
        <v>49.395960261191263</v>
      </c>
      <c r="L179" s="34">
        <v>7.1856946292415449</v>
      </c>
    </row>
    <row r="180" spans="1:12" s="7" customFormat="1">
      <c r="A180" s="28" t="s">
        <v>105</v>
      </c>
      <c r="B180" s="28" t="s">
        <v>114</v>
      </c>
      <c r="C180" s="29">
        <v>8100</v>
      </c>
      <c r="D180" s="28" t="s">
        <v>141</v>
      </c>
      <c r="E180" s="29" t="s">
        <v>111</v>
      </c>
      <c r="F180" s="30">
        <v>0.98601567900273634</v>
      </c>
      <c r="G180" s="31">
        <v>0.14343698414796333</v>
      </c>
      <c r="H180" s="31">
        <v>0.44607782879065094</v>
      </c>
      <c r="I180" s="32">
        <v>43.598394999999996</v>
      </c>
      <c r="J180" s="32">
        <v>72.233207296212569</v>
      </c>
      <c r="K180" s="33">
        <v>193.79798690825834</v>
      </c>
      <c r="L180" s="34">
        <v>28.192045388347129</v>
      </c>
    </row>
    <row r="181" spans="1:12" s="7" customFormat="1">
      <c r="A181" s="28" t="s">
        <v>105</v>
      </c>
      <c r="B181" s="28" t="s">
        <v>115</v>
      </c>
      <c r="C181" s="29">
        <v>8100</v>
      </c>
      <c r="D181" s="28" t="s">
        <v>141</v>
      </c>
      <c r="E181" s="29" t="s">
        <v>107</v>
      </c>
      <c r="F181" s="30">
        <v>0.98601567900273634</v>
      </c>
      <c r="G181" s="31">
        <v>0.14343698414796333</v>
      </c>
      <c r="H181" s="31">
        <v>0.44607782879065094</v>
      </c>
      <c r="I181" s="32">
        <v>0.180253</v>
      </c>
      <c r="J181" s="32">
        <v>0.34038906976237177</v>
      </c>
      <c r="K181" s="33">
        <v>0.91324639947119191</v>
      </c>
      <c r="L181" s="34">
        <v>0.17189828277851676</v>
      </c>
    </row>
    <row r="182" spans="1:12" s="7" customFormat="1">
      <c r="A182" s="28" t="s">
        <v>105</v>
      </c>
      <c r="B182" s="28" t="s">
        <v>115</v>
      </c>
      <c r="C182" s="29">
        <v>8100</v>
      </c>
      <c r="D182" s="28" t="s">
        <v>141</v>
      </c>
      <c r="E182" s="29" t="s">
        <v>108</v>
      </c>
      <c r="F182" s="30">
        <v>0.98601567900273634</v>
      </c>
      <c r="G182" s="31">
        <v>0.14343698414796333</v>
      </c>
      <c r="H182" s="31">
        <v>0.44607782879065094</v>
      </c>
      <c r="I182" s="32">
        <v>5.6141019999999999</v>
      </c>
      <c r="J182" s="32">
        <v>10.601648556923163</v>
      </c>
      <c r="K182" s="33">
        <v>28.443678816796488</v>
      </c>
      <c r="L182" s="34">
        <v>5.3538886628429854</v>
      </c>
    </row>
    <row r="183" spans="1:12" s="7" customFormat="1">
      <c r="A183" s="28" t="s">
        <v>105</v>
      </c>
      <c r="B183" s="28" t="s">
        <v>115</v>
      </c>
      <c r="C183" s="29">
        <v>8100</v>
      </c>
      <c r="D183" s="28" t="s">
        <v>141</v>
      </c>
      <c r="E183" s="29" t="s">
        <v>109</v>
      </c>
      <c r="F183" s="30">
        <v>0.98601567900273634</v>
      </c>
      <c r="G183" s="31">
        <v>0.14343698414796333</v>
      </c>
      <c r="H183" s="31">
        <v>0.44607782879065094</v>
      </c>
      <c r="I183" s="32">
        <v>1.8341890000000001</v>
      </c>
      <c r="J183" s="32">
        <v>3.4636754310795101</v>
      </c>
      <c r="K183" s="33">
        <v>9.2928633653790289</v>
      </c>
      <c r="L183" s="34">
        <v>1.7491744347735958</v>
      </c>
    </row>
    <row r="184" spans="1:12" s="7" customFormat="1">
      <c r="A184" s="28" t="s">
        <v>105</v>
      </c>
      <c r="B184" s="28" t="s">
        <v>116</v>
      </c>
      <c r="C184" s="29">
        <v>8110</v>
      </c>
      <c r="D184" s="28" t="s">
        <v>147</v>
      </c>
      <c r="E184" s="29" t="s">
        <v>107</v>
      </c>
      <c r="F184" s="30">
        <v>1.4429497741503459</v>
      </c>
      <c r="G184" s="31">
        <v>0.22493527059566973</v>
      </c>
      <c r="H184" s="31">
        <v>0.34081381503347608</v>
      </c>
      <c r="I184" s="32">
        <v>71.941136</v>
      </c>
      <c r="J184" s="32">
        <v>117.89327959489367</v>
      </c>
      <c r="K184" s="33">
        <v>462.88041485076883</v>
      </c>
      <c r="L184" s="34">
        <v>85.947034770046074</v>
      </c>
    </row>
    <row r="185" spans="1:12" s="7" customFormat="1">
      <c r="A185" s="28" t="s">
        <v>105</v>
      </c>
      <c r="B185" s="28" t="s">
        <v>116</v>
      </c>
      <c r="C185" s="29">
        <v>8110</v>
      </c>
      <c r="D185" s="28" t="s">
        <v>147</v>
      </c>
      <c r="E185" s="29" t="s">
        <v>108</v>
      </c>
      <c r="F185" s="30">
        <v>1.4429497741503459</v>
      </c>
      <c r="G185" s="31">
        <v>0.22493527059566973</v>
      </c>
      <c r="H185" s="31">
        <v>0.34081381503347608</v>
      </c>
      <c r="I185" s="32">
        <v>18.843612</v>
      </c>
      <c r="J185" s="32">
        <v>30.879901842162923</v>
      </c>
      <c r="K185" s="33">
        <v>121.24271904528898</v>
      </c>
      <c r="L185" s="34">
        <v>22.512190741014393</v>
      </c>
    </row>
    <row r="186" spans="1:12" s="7" customFormat="1">
      <c r="A186" s="28" t="s">
        <v>105</v>
      </c>
      <c r="B186" s="28" t="s">
        <v>116</v>
      </c>
      <c r="C186" s="29">
        <v>8110</v>
      </c>
      <c r="D186" s="28" t="s">
        <v>147</v>
      </c>
      <c r="E186" s="29" t="s">
        <v>109</v>
      </c>
      <c r="F186" s="30">
        <v>1.4429497741503459</v>
      </c>
      <c r="G186" s="31">
        <v>0.22493527059566973</v>
      </c>
      <c r="H186" s="31">
        <v>0.34081381503347608</v>
      </c>
      <c r="I186" s="32">
        <v>140.04982699999999</v>
      </c>
      <c r="J186" s="32">
        <v>229.50615363826736</v>
      </c>
      <c r="K186" s="33">
        <v>901.10228481154923</v>
      </c>
      <c r="L186" s="34">
        <v>167.31550292322234</v>
      </c>
    </row>
    <row r="187" spans="1:12" s="7" customFormat="1">
      <c r="A187" s="28" t="s">
        <v>105</v>
      </c>
      <c r="B187" s="28" t="s">
        <v>114</v>
      </c>
      <c r="C187" s="29">
        <v>8113</v>
      </c>
      <c r="D187" s="28" t="s">
        <v>142</v>
      </c>
      <c r="E187" s="29" t="s">
        <v>109</v>
      </c>
      <c r="F187" s="30">
        <v>0.96797880682585713</v>
      </c>
      <c r="G187" s="31">
        <v>0.12452938169209543</v>
      </c>
      <c r="H187" s="31">
        <v>0.28818180815488864</v>
      </c>
      <c r="I187" s="32">
        <v>1.6943029999999999</v>
      </c>
      <c r="J187" s="32">
        <v>1.966303814069098</v>
      </c>
      <c r="K187" s="33">
        <v>5.1789892822750865</v>
      </c>
      <c r="L187" s="34">
        <v>0.66627112966093271</v>
      </c>
    </row>
    <row r="188" spans="1:12" s="7" customFormat="1">
      <c r="A188" s="28" t="s">
        <v>105</v>
      </c>
      <c r="B188" s="28" t="s">
        <v>114</v>
      </c>
      <c r="C188" s="29">
        <v>8113</v>
      </c>
      <c r="D188" s="28" t="s">
        <v>142</v>
      </c>
      <c r="E188" s="29" t="s">
        <v>110</v>
      </c>
      <c r="F188" s="30">
        <v>0.96797880682585713</v>
      </c>
      <c r="G188" s="31">
        <v>0.12452938169209543</v>
      </c>
      <c r="H188" s="31">
        <v>0.28818180815488864</v>
      </c>
      <c r="I188" s="32">
        <v>0.102626</v>
      </c>
      <c r="J188" s="32">
        <v>0.11910142118774224</v>
      </c>
      <c r="K188" s="33">
        <v>0.31369769992897545</v>
      </c>
      <c r="L188" s="34">
        <v>4.0356855268852659E-2</v>
      </c>
    </row>
    <row r="189" spans="1:12" s="7" customFormat="1">
      <c r="A189" s="28" t="s">
        <v>105</v>
      </c>
      <c r="B189" s="28" t="s">
        <v>114</v>
      </c>
      <c r="C189" s="29">
        <v>8113</v>
      </c>
      <c r="D189" s="28" t="s">
        <v>142</v>
      </c>
      <c r="E189" s="29" t="s">
        <v>111</v>
      </c>
      <c r="F189" s="30">
        <v>0.96797880682585713</v>
      </c>
      <c r="G189" s="31">
        <v>0.12452938169209543</v>
      </c>
      <c r="H189" s="31">
        <v>0.28818180815488864</v>
      </c>
      <c r="I189" s="32">
        <v>9.560886</v>
      </c>
      <c r="J189" s="32">
        <v>11.095776025704874</v>
      </c>
      <c r="K189" s="33">
        <v>29.224835299857183</v>
      </c>
      <c r="L189" s="34">
        <v>3.7597420979478855</v>
      </c>
    </row>
    <row r="190" spans="1:12" s="7" customFormat="1">
      <c r="A190" s="28" t="s">
        <v>105</v>
      </c>
      <c r="B190" s="28" t="s">
        <v>114</v>
      </c>
      <c r="C190" s="29">
        <v>8113</v>
      </c>
      <c r="D190" s="28" t="s">
        <v>142</v>
      </c>
      <c r="E190" s="29" t="s">
        <v>112</v>
      </c>
      <c r="F190" s="30">
        <v>0.96797880682585713</v>
      </c>
      <c r="G190" s="31">
        <v>0.12452938169209543</v>
      </c>
      <c r="H190" s="31">
        <v>0.28818180815488864</v>
      </c>
      <c r="I190" s="32">
        <v>2.2503160000000002</v>
      </c>
      <c r="J190" s="32">
        <v>2.6115782912859844</v>
      </c>
      <c r="K190" s="33">
        <v>6.8785585846995163</v>
      </c>
      <c r="L190" s="34">
        <v>0.88491880343366658</v>
      </c>
    </row>
    <row r="191" spans="1:12" s="7" customFormat="1">
      <c r="A191" s="28" t="s">
        <v>105</v>
      </c>
      <c r="B191" s="28" t="s">
        <v>106</v>
      </c>
      <c r="C191" s="29">
        <v>8115</v>
      </c>
      <c r="D191" s="28" t="e">
        <v>#N/A</v>
      </c>
      <c r="E191" s="29" t="s">
        <v>109</v>
      </c>
      <c r="F191" s="30">
        <v>0.96797880682585713</v>
      </c>
      <c r="G191" s="31">
        <v>0.12452938169209543</v>
      </c>
      <c r="H191" s="31">
        <v>0.28818180815488864</v>
      </c>
      <c r="I191" s="32">
        <v>26.717037999999999</v>
      </c>
      <c r="J191" s="32">
        <v>36.786851999255774</v>
      </c>
      <c r="K191" s="33">
        <v>96.891798139028808</v>
      </c>
      <c r="L191" s="34">
        <v>21.337212848452104</v>
      </c>
    </row>
    <row r="192" spans="1:12" s="7" customFormat="1">
      <c r="A192" s="28" t="s">
        <v>105</v>
      </c>
      <c r="B192" s="28" t="s">
        <v>106</v>
      </c>
      <c r="C192" s="29">
        <v>8115</v>
      </c>
      <c r="D192" s="28" t="e">
        <v>#N/A</v>
      </c>
      <c r="E192" s="29" t="s">
        <v>111</v>
      </c>
      <c r="F192" s="30">
        <v>0.96797880682585713</v>
      </c>
      <c r="G192" s="31">
        <v>0.12452938169209543</v>
      </c>
      <c r="H192" s="31">
        <v>0.28818180815488864</v>
      </c>
      <c r="I192" s="32">
        <v>13.318745</v>
      </c>
      <c r="J192" s="32">
        <v>18.338660937295064</v>
      </c>
      <c r="K192" s="33">
        <v>48.301654996530644</v>
      </c>
      <c r="L192" s="34">
        <v>10.636841439506027</v>
      </c>
    </row>
    <row r="193" spans="1:12" s="7" customFormat="1">
      <c r="A193" s="28" t="s">
        <v>105</v>
      </c>
      <c r="B193" s="28" t="s">
        <v>114</v>
      </c>
      <c r="C193" s="29">
        <v>8115</v>
      </c>
      <c r="D193" s="28" t="e">
        <v>#N/A</v>
      </c>
      <c r="E193" s="29" t="s">
        <v>108</v>
      </c>
      <c r="F193" s="30">
        <v>0.96797880682585713</v>
      </c>
      <c r="G193" s="31">
        <v>0.12452938169209543</v>
      </c>
      <c r="H193" s="31">
        <v>0.28818180815488864</v>
      </c>
      <c r="I193" s="32">
        <v>0.668045</v>
      </c>
      <c r="J193" s="32">
        <v>0.77529192326861884</v>
      </c>
      <c r="K193" s="33">
        <v>2.0420183964010334</v>
      </c>
      <c r="L193" s="34">
        <v>0.26270336345644069</v>
      </c>
    </row>
    <row r="194" spans="1:12" s="7" customFormat="1">
      <c r="A194" s="28" t="s">
        <v>105</v>
      </c>
      <c r="B194" s="28" t="s">
        <v>114</v>
      </c>
      <c r="C194" s="29">
        <v>8115</v>
      </c>
      <c r="D194" s="28" t="e">
        <v>#N/A</v>
      </c>
      <c r="E194" s="29" t="s">
        <v>109</v>
      </c>
      <c r="F194" s="30">
        <v>0.96797880682585713</v>
      </c>
      <c r="G194" s="31">
        <v>0.12452938169209543</v>
      </c>
      <c r="H194" s="31">
        <v>0.28818180815488864</v>
      </c>
      <c r="I194" s="32">
        <v>9.6942129999999995</v>
      </c>
      <c r="J194" s="32">
        <v>11.250507138509603</v>
      </c>
      <c r="K194" s="33">
        <v>29.632376987523372</v>
      </c>
      <c r="L194" s="34">
        <v>3.8121718763902912</v>
      </c>
    </row>
    <row r="195" spans="1:12" s="7" customFormat="1">
      <c r="A195" s="28" t="s">
        <v>105</v>
      </c>
      <c r="B195" s="28" t="s">
        <v>114</v>
      </c>
      <c r="C195" s="29">
        <v>8115</v>
      </c>
      <c r="D195" s="28" t="e">
        <v>#N/A</v>
      </c>
      <c r="E195" s="29" t="s">
        <v>110</v>
      </c>
      <c r="F195" s="30">
        <v>0.96797880682585713</v>
      </c>
      <c r="G195" s="31">
        <v>0.12452938169209543</v>
      </c>
      <c r="H195" s="31">
        <v>0.28818180815488864</v>
      </c>
      <c r="I195" s="32">
        <v>2.7959649999999998</v>
      </c>
      <c r="J195" s="32">
        <v>3.2448249477830742</v>
      </c>
      <c r="K195" s="33">
        <v>8.5464481669549421</v>
      </c>
      <c r="L195" s="34">
        <v>1.0994909169389593</v>
      </c>
    </row>
    <row r="196" spans="1:12" s="7" customFormat="1">
      <c r="A196" s="28" t="s">
        <v>105</v>
      </c>
      <c r="B196" s="28" t="s">
        <v>114</v>
      </c>
      <c r="C196" s="29">
        <v>8115</v>
      </c>
      <c r="D196" s="28" t="e">
        <v>#N/A</v>
      </c>
      <c r="E196" s="29" t="s">
        <v>111</v>
      </c>
      <c r="F196" s="30">
        <v>0.96797880682585713</v>
      </c>
      <c r="G196" s="31">
        <v>0.12452938169209543</v>
      </c>
      <c r="H196" s="31">
        <v>0.28818180815488864</v>
      </c>
      <c r="I196" s="32">
        <v>11.082383999999999</v>
      </c>
      <c r="J196" s="32">
        <v>12.861532989186909</v>
      </c>
      <c r="K196" s="33">
        <v>33.875610181919583</v>
      </c>
      <c r="L196" s="34">
        <v>4.3580590408068955</v>
      </c>
    </row>
    <row r="197" spans="1:12" s="7" customFormat="1">
      <c r="A197" s="28" t="s">
        <v>105</v>
      </c>
      <c r="B197" s="28" t="s">
        <v>106</v>
      </c>
      <c r="C197" s="29">
        <v>8140</v>
      </c>
      <c r="D197" s="28" t="s">
        <v>128</v>
      </c>
      <c r="E197" s="29" t="s">
        <v>111</v>
      </c>
      <c r="F197" s="30">
        <v>0.98601567900273634</v>
      </c>
      <c r="G197" s="31">
        <v>0.14343698414796333</v>
      </c>
      <c r="H197" s="31">
        <v>0.44607782879065094</v>
      </c>
      <c r="I197" s="32">
        <v>3.8875E-2</v>
      </c>
      <c r="J197" s="32">
        <v>8.1098007147290721E-2</v>
      </c>
      <c r="K197" s="33">
        <v>0.21758178981262771</v>
      </c>
      <c r="L197" s="34">
        <v>4.4561513715340631E-2</v>
      </c>
    </row>
    <row r="198" spans="1:12" s="7" customFormat="1">
      <c r="A198" s="28" t="s">
        <v>105</v>
      </c>
      <c r="B198" s="28" t="s">
        <v>114</v>
      </c>
      <c r="C198" s="29">
        <v>8140</v>
      </c>
      <c r="D198" s="28" t="s">
        <v>128</v>
      </c>
      <c r="E198" s="29" t="s">
        <v>111</v>
      </c>
      <c r="F198" s="30">
        <v>0.98601567900273634</v>
      </c>
      <c r="G198" s="31">
        <v>0.14343698414796333</v>
      </c>
      <c r="H198" s="31">
        <v>0.44607782879065094</v>
      </c>
      <c r="I198" s="32">
        <v>6.2167279999999998</v>
      </c>
      <c r="J198" s="32">
        <v>10.299787465299332</v>
      </c>
      <c r="K198" s="33">
        <v>27.633801004743482</v>
      </c>
      <c r="L198" s="34">
        <v>4.0199249982254734</v>
      </c>
    </row>
    <row r="199" spans="1:12" s="7" customFormat="1">
      <c r="A199" s="28" t="s">
        <v>105</v>
      </c>
      <c r="B199" s="28" t="s">
        <v>115</v>
      </c>
      <c r="C199" s="29">
        <v>8140</v>
      </c>
      <c r="D199" s="28" t="s">
        <v>128</v>
      </c>
      <c r="E199" s="29" t="s">
        <v>107</v>
      </c>
      <c r="F199" s="30">
        <v>0.98601567900273634</v>
      </c>
      <c r="G199" s="31">
        <v>0.14343698414796333</v>
      </c>
      <c r="H199" s="31">
        <v>0.44607782879065094</v>
      </c>
      <c r="I199" s="32">
        <v>2.8559000000000001E-2</v>
      </c>
      <c r="J199" s="32">
        <v>5.3930705415962982E-2</v>
      </c>
      <c r="K199" s="33">
        <v>0.14469331396702287</v>
      </c>
      <c r="L199" s="34">
        <v>2.7235291827995438E-2</v>
      </c>
    </row>
    <row r="200" spans="1:12" s="7" customFormat="1">
      <c r="A200" s="28" t="s">
        <v>105</v>
      </c>
      <c r="B200" s="28" t="s">
        <v>115</v>
      </c>
      <c r="C200" s="29">
        <v>8140</v>
      </c>
      <c r="D200" s="28" t="s">
        <v>128</v>
      </c>
      <c r="E200" s="29" t="s">
        <v>109</v>
      </c>
      <c r="F200" s="30">
        <v>0.98601567900273634</v>
      </c>
      <c r="G200" s="31">
        <v>0.14343698414796333</v>
      </c>
      <c r="H200" s="31">
        <v>0.44607782879065094</v>
      </c>
      <c r="I200" s="32">
        <v>2.3709000000000001E-2</v>
      </c>
      <c r="J200" s="32">
        <v>4.4771984127842938E-2</v>
      </c>
      <c r="K200" s="33">
        <v>0.12012093493624235</v>
      </c>
      <c r="L200" s="34">
        <v>2.2610089076996527E-2</v>
      </c>
    </row>
    <row r="201" spans="1:12" s="7" customFormat="1">
      <c r="A201" s="28" t="s">
        <v>105</v>
      </c>
      <c r="B201" s="28" t="s">
        <v>115</v>
      </c>
      <c r="C201" s="29">
        <v>8140</v>
      </c>
      <c r="D201" s="28" t="s">
        <v>128</v>
      </c>
      <c r="E201" s="29" t="s">
        <v>111</v>
      </c>
      <c r="F201" s="30">
        <v>0.98601567900273634</v>
      </c>
      <c r="G201" s="31">
        <v>0.14343698414796333</v>
      </c>
      <c r="H201" s="31">
        <v>0.44607782879065094</v>
      </c>
      <c r="I201" s="32">
        <v>9.77E-4</v>
      </c>
      <c r="J201" s="32">
        <v>1.8449630306171727E-3</v>
      </c>
      <c r="K201" s="33">
        <v>4.9499410954788802E-3</v>
      </c>
      <c r="L201" s="34">
        <v>9.3171610056204846E-4</v>
      </c>
    </row>
    <row r="202" spans="1:12" s="7" customFormat="1">
      <c r="A202" s="28" t="s">
        <v>105</v>
      </c>
      <c r="B202" s="28" t="s">
        <v>116</v>
      </c>
      <c r="C202" s="29">
        <v>8140</v>
      </c>
      <c r="D202" s="28" t="s">
        <v>128</v>
      </c>
      <c r="E202" s="29" t="s">
        <v>107</v>
      </c>
      <c r="F202" s="30">
        <v>0.98601567900273634</v>
      </c>
      <c r="G202" s="31">
        <v>0.14343698414796333</v>
      </c>
      <c r="H202" s="31">
        <v>0.44607782879065094</v>
      </c>
      <c r="I202" s="32">
        <v>0.450988</v>
      </c>
      <c r="J202" s="32">
        <v>0.96732005424848488</v>
      </c>
      <c r="K202" s="33">
        <v>2.5952700458196745</v>
      </c>
      <c r="L202" s="34">
        <v>0.4639883903015844</v>
      </c>
    </row>
    <row r="203" spans="1:12" s="7" customFormat="1">
      <c r="A203" s="28" t="s">
        <v>105</v>
      </c>
      <c r="B203" s="28" t="s">
        <v>116</v>
      </c>
      <c r="C203" s="29">
        <v>8140</v>
      </c>
      <c r="D203" s="28" t="s">
        <v>128</v>
      </c>
      <c r="E203" s="29" t="s">
        <v>108</v>
      </c>
      <c r="F203" s="30">
        <v>0.98601567900273634</v>
      </c>
      <c r="G203" s="31">
        <v>0.14343698414796333</v>
      </c>
      <c r="H203" s="31">
        <v>0.44607782879065094</v>
      </c>
      <c r="I203" s="32">
        <v>3.3180000000000001E-2</v>
      </c>
      <c r="J203" s="32">
        <v>7.1167479844174861E-2</v>
      </c>
      <c r="K203" s="33">
        <v>0.19093869486615342</v>
      </c>
      <c r="L203" s="34">
        <v>3.4136462145792287E-2</v>
      </c>
    </row>
    <row r="204" spans="1:12" s="7" customFormat="1">
      <c r="A204" s="28" t="s">
        <v>105</v>
      </c>
      <c r="B204" s="28" t="s">
        <v>116</v>
      </c>
      <c r="C204" s="29">
        <v>8140</v>
      </c>
      <c r="D204" s="28" t="s">
        <v>128</v>
      </c>
      <c r="E204" s="29" t="s">
        <v>109</v>
      </c>
      <c r="F204" s="30">
        <v>0.98601567900273634</v>
      </c>
      <c r="G204" s="31">
        <v>0.14343698414796333</v>
      </c>
      <c r="H204" s="31">
        <v>0.44607782879065094</v>
      </c>
      <c r="I204" s="32">
        <v>16.121925000000001</v>
      </c>
      <c r="J204" s="32">
        <v>34.579770117142822</v>
      </c>
      <c r="K204" s="33">
        <v>92.77574798764347</v>
      </c>
      <c r="L204" s="34">
        <v>16.586663124768002</v>
      </c>
    </row>
    <row r="205" spans="1:12" s="7" customFormat="1">
      <c r="A205" s="28" t="s">
        <v>105</v>
      </c>
      <c r="B205" s="28" t="s">
        <v>116</v>
      </c>
      <c r="C205" s="29">
        <v>8140</v>
      </c>
      <c r="D205" s="28" t="s">
        <v>128</v>
      </c>
      <c r="E205" s="29" t="s">
        <v>111</v>
      </c>
      <c r="F205" s="30">
        <v>0.98601567900273634</v>
      </c>
      <c r="G205" s="31">
        <v>0.14343698414796333</v>
      </c>
      <c r="H205" s="31">
        <v>0.44607782879065094</v>
      </c>
      <c r="I205" s="32">
        <v>13.874148</v>
      </c>
      <c r="J205" s="32">
        <v>29.758533699370066</v>
      </c>
      <c r="K205" s="33">
        <v>79.840618188663427</v>
      </c>
      <c r="L205" s="34">
        <v>14.274090657236879</v>
      </c>
    </row>
    <row r="206" spans="1:12" s="7" customFormat="1">
      <c r="A206" s="28" t="s">
        <v>105</v>
      </c>
      <c r="B206" s="28" t="s">
        <v>106</v>
      </c>
      <c r="C206" s="29">
        <v>8200</v>
      </c>
      <c r="D206" s="28" t="s">
        <v>129</v>
      </c>
      <c r="E206" s="29" t="s">
        <v>111</v>
      </c>
      <c r="F206" s="30">
        <v>0.72147488707517293</v>
      </c>
      <c r="G206" s="31">
        <v>0.16951643581122938</v>
      </c>
      <c r="H206" s="31">
        <v>0.43140989244743805</v>
      </c>
      <c r="I206" s="32">
        <v>7.2311230000000002</v>
      </c>
      <c r="J206" s="32">
        <v>14.608595900129592</v>
      </c>
      <c r="K206" s="33">
        <v>28.678619145531474</v>
      </c>
      <c r="L206" s="34">
        <v>9.1395874067133338</v>
      </c>
    </row>
    <row r="207" spans="1:12" s="7" customFormat="1">
      <c r="A207" s="28" t="s">
        <v>105</v>
      </c>
      <c r="B207" s="28" t="s">
        <v>114</v>
      </c>
      <c r="C207" s="29">
        <v>8310</v>
      </c>
      <c r="D207" s="28" t="s">
        <v>138</v>
      </c>
      <c r="E207" s="29" t="s">
        <v>108</v>
      </c>
      <c r="F207" s="30">
        <v>0.72147488707517293</v>
      </c>
      <c r="G207" s="31">
        <v>0.16951643581122938</v>
      </c>
      <c r="H207" s="31">
        <v>0.43140989244743805</v>
      </c>
      <c r="I207" s="32">
        <v>0.79217499999999996</v>
      </c>
      <c r="J207" s="32">
        <v>1.2759455282572623</v>
      </c>
      <c r="K207" s="33">
        <v>2.5048509867405797</v>
      </c>
      <c r="L207" s="34">
        <v>0.5885352617495363</v>
      </c>
    </row>
    <row r="208" spans="1:12" s="7" customFormat="1">
      <c r="A208" s="28" t="s">
        <v>105</v>
      </c>
      <c r="B208" s="28" t="s">
        <v>114</v>
      </c>
      <c r="C208" s="29">
        <v>8310</v>
      </c>
      <c r="D208" s="28" t="s">
        <v>138</v>
      </c>
      <c r="E208" s="29" t="s">
        <v>111</v>
      </c>
      <c r="F208" s="30">
        <v>0.72147488707517293</v>
      </c>
      <c r="G208" s="31">
        <v>0.16951643581122938</v>
      </c>
      <c r="H208" s="31">
        <v>0.43140989244743805</v>
      </c>
      <c r="I208" s="32">
        <v>2.895241</v>
      </c>
      <c r="J208" s="32">
        <v>4.6633254106442195</v>
      </c>
      <c r="K208" s="33">
        <v>9.1547287855609962</v>
      </c>
      <c r="L208" s="34">
        <v>2.1509785334843805</v>
      </c>
    </row>
    <row r="209" spans="1:12" s="7" customFormat="1">
      <c r="A209" s="28" t="s">
        <v>105</v>
      </c>
      <c r="B209" s="28" t="s">
        <v>116</v>
      </c>
      <c r="C209" s="29">
        <v>8310</v>
      </c>
      <c r="D209" s="28" t="s">
        <v>138</v>
      </c>
      <c r="E209" s="29" t="s">
        <v>111</v>
      </c>
      <c r="F209" s="30">
        <v>0.72147488707517293</v>
      </c>
      <c r="G209" s="31">
        <v>0.16951643581122938</v>
      </c>
      <c r="H209" s="31">
        <v>0.43140989244743805</v>
      </c>
      <c r="I209" s="32">
        <v>13.476314</v>
      </c>
      <c r="J209" s="32">
        <v>27.954761291751669</v>
      </c>
      <c r="K209" s="33">
        <v>54.878919087855643</v>
      </c>
      <c r="L209" s="34">
        <v>15.477561832730091</v>
      </c>
    </row>
    <row r="210" spans="1:12" s="7" customFormat="1">
      <c r="A210" s="28" t="s">
        <v>105</v>
      </c>
      <c r="B210" s="28" t="s">
        <v>113</v>
      </c>
      <c r="C210" s="29">
        <v>8320</v>
      </c>
      <c r="D210" s="28" t="s">
        <v>134</v>
      </c>
      <c r="E210" s="29" t="s">
        <v>109</v>
      </c>
      <c r="F210" s="30">
        <v>0.70945030562392009</v>
      </c>
      <c r="G210" s="31">
        <v>0.1167055461931156</v>
      </c>
      <c r="H210" s="31">
        <v>0.26229721460804234</v>
      </c>
      <c r="I210" s="32">
        <v>0.48016799999999998</v>
      </c>
      <c r="J210" s="32">
        <v>0.52372848119177762</v>
      </c>
      <c r="K210" s="33">
        <v>1.0110129397746916</v>
      </c>
      <c r="L210" s="34">
        <v>0.55045977848500771</v>
      </c>
    </row>
    <row r="211" spans="1:12" s="7" customFormat="1">
      <c r="A211" s="28" t="s">
        <v>105</v>
      </c>
      <c r="B211" s="28" t="s">
        <v>113</v>
      </c>
      <c r="C211" s="29">
        <v>8320</v>
      </c>
      <c r="D211" s="28" t="s">
        <v>134</v>
      </c>
      <c r="E211" s="29" t="s">
        <v>110</v>
      </c>
      <c r="F211" s="30">
        <v>0.70945030562392009</v>
      </c>
      <c r="G211" s="31">
        <v>0.1167055461931156</v>
      </c>
      <c r="H211" s="31">
        <v>0.26229721460804234</v>
      </c>
      <c r="I211" s="32">
        <v>0.103773</v>
      </c>
      <c r="J211" s="32">
        <v>0.11318720880757226</v>
      </c>
      <c r="K211" s="33">
        <v>0.21849820437688286</v>
      </c>
      <c r="L211" s="34">
        <v>0.11896432622066591</v>
      </c>
    </row>
    <row r="212" spans="1:12" s="7" customFormat="1">
      <c r="A212" s="28" t="s">
        <v>105</v>
      </c>
      <c r="B212" s="28" t="s">
        <v>113</v>
      </c>
      <c r="C212" s="29">
        <v>8320</v>
      </c>
      <c r="D212" s="28" t="s">
        <v>134</v>
      </c>
      <c r="E212" s="29" t="s">
        <v>111</v>
      </c>
      <c r="F212" s="30">
        <v>0.70945030562392009</v>
      </c>
      <c r="G212" s="31">
        <v>0.1167055461931156</v>
      </c>
      <c r="H212" s="31">
        <v>0.26229721460804234</v>
      </c>
      <c r="I212" s="32">
        <v>49.733521000000003</v>
      </c>
      <c r="J212" s="32">
        <v>54.245308762036167</v>
      </c>
      <c r="K212" s="33">
        <v>104.71591874418196</v>
      </c>
      <c r="L212" s="34">
        <v>57.014009581936904</v>
      </c>
    </row>
    <row r="213" spans="1:12" s="7" customFormat="1">
      <c r="A213" s="28" t="s">
        <v>105</v>
      </c>
      <c r="B213" s="28" t="s">
        <v>114</v>
      </c>
      <c r="C213" s="29">
        <v>8320</v>
      </c>
      <c r="D213" s="28" t="s">
        <v>134</v>
      </c>
      <c r="E213" s="29" t="s">
        <v>107</v>
      </c>
      <c r="F213" s="30">
        <v>0.70945030562392009</v>
      </c>
      <c r="G213" s="31">
        <v>0.1167055461931156</v>
      </c>
      <c r="H213" s="31">
        <v>0.26229721460804234</v>
      </c>
      <c r="I213" s="32">
        <v>2.4000000000000001E-5</v>
      </c>
      <c r="J213" s="32">
        <v>2.5900474312063779E-5</v>
      </c>
      <c r="K213" s="33">
        <v>4.9998645512291438E-5</v>
      </c>
      <c r="L213" s="34">
        <v>8.2248456124016947E-6</v>
      </c>
    </row>
    <row r="214" spans="1:12" s="7" customFormat="1">
      <c r="A214" s="28" t="s">
        <v>105</v>
      </c>
      <c r="B214" s="28" t="s">
        <v>114</v>
      </c>
      <c r="C214" s="29">
        <v>8320</v>
      </c>
      <c r="D214" s="28" t="s">
        <v>134</v>
      </c>
      <c r="E214" s="29" t="s">
        <v>108</v>
      </c>
      <c r="F214" s="30">
        <v>0.70945030562392009</v>
      </c>
      <c r="G214" s="31">
        <v>0.1167055461931156</v>
      </c>
      <c r="H214" s="31">
        <v>0.26229721460804234</v>
      </c>
      <c r="I214" s="32">
        <v>3.7516129999999999</v>
      </c>
      <c r="J214" s="32">
        <v>4.0486898389710211</v>
      </c>
      <c r="K214" s="33">
        <v>7.8156486869293413</v>
      </c>
      <c r="L214" s="34">
        <v>1.2856849051032981</v>
      </c>
    </row>
    <row r="215" spans="1:12" s="7" customFormat="1">
      <c r="A215" s="28" t="s">
        <v>105</v>
      </c>
      <c r="B215" s="28" t="s">
        <v>114</v>
      </c>
      <c r="C215" s="29">
        <v>8320</v>
      </c>
      <c r="D215" s="28" t="s">
        <v>134</v>
      </c>
      <c r="E215" s="29" t="s">
        <v>109</v>
      </c>
      <c r="F215" s="30">
        <v>0.70945030562392009</v>
      </c>
      <c r="G215" s="31">
        <v>0.1167055461931156</v>
      </c>
      <c r="H215" s="31">
        <v>0.26229721460804234</v>
      </c>
      <c r="I215" s="32">
        <v>44.768216000000002</v>
      </c>
      <c r="J215" s="32">
        <v>48.313251187705113</v>
      </c>
      <c r="K215" s="33">
        <v>93.264590083403903</v>
      </c>
      <c r="L215" s="34">
        <v>15.342152705943805</v>
      </c>
    </row>
    <row r="216" spans="1:12" s="7" customFormat="1">
      <c r="A216" s="28" t="s">
        <v>105</v>
      </c>
      <c r="B216" s="28" t="s">
        <v>114</v>
      </c>
      <c r="C216" s="29">
        <v>8320</v>
      </c>
      <c r="D216" s="28" t="s">
        <v>134</v>
      </c>
      <c r="E216" s="29" t="s">
        <v>110</v>
      </c>
      <c r="F216" s="30">
        <v>0.70945030562392009</v>
      </c>
      <c r="G216" s="31">
        <v>0.1167055461931156</v>
      </c>
      <c r="H216" s="31">
        <v>0.26229721460804234</v>
      </c>
      <c r="I216" s="32">
        <v>0.52420900000000004</v>
      </c>
      <c r="J216" s="32">
        <v>0.56571923911052668</v>
      </c>
      <c r="K216" s="33">
        <v>1.0920724985563659</v>
      </c>
      <c r="L216" s="34">
        <v>0.17964742056797831</v>
      </c>
    </row>
    <row r="217" spans="1:12" s="7" customFormat="1">
      <c r="A217" s="28" t="s">
        <v>105</v>
      </c>
      <c r="B217" s="28" t="s">
        <v>114</v>
      </c>
      <c r="C217" s="29">
        <v>8320</v>
      </c>
      <c r="D217" s="28" t="s">
        <v>134</v>
      </c>
      <c r="E217" s="29" t="s">
        <v>111</v>
      </c>
      <c r="F217" s="30">
        <v>0.70945030562392009</v>
      </c>
      <c r="G217" s="31">
        <v>0.1167055461931156</v>
      </c>
      <c r="H217" s="31">
        <v>0.26229721460804234</v>
      </c>
      <c r="I217" s="32">
        <v>30.519012</v>
      </c>
      <c r="J217" s="32">
        <v>32.935703597315253</v>
      </c>
      <c r="K217" s="33">
        <v>63.579552598890345</v>
      </c>
      <c r="L217" s="34">
        <v>10.458923414293109</v>
      </c>
    </row>
    <row r="218" spans="1:12" s="7" customFormat="1">
      <c r="A218" s="28" t="s">
        <v>105</v>
      </c>
      <c r="B218" s="28" t="s">
        <v>116</v>
      </c>
      <c r="C218" s="29">
        <v>8330</v>
      </c>
      <c r="D218" s="28" t="s">
        <v>148</v>
      </c>
      <c r="E218" s="29" t="s">
        <v>107</v>
      </c>
      <c r="F218" s="30">
        <v>0.72147488707517293</v>
      </c>
      <c r="G218" s="31">
        <v>0.16951643581122938</v>
      </c>
      <c r="H218" s="31">
        <v>0.43140989244743805</v>
      </c>
      <c r="I218" s="32">
        <v>0.18276600000000001</v>
      </c>
      <c r="J218" s="32">
        <v>0.37912294877132474</v>
      </c>
      <c r="K218" s="33">
        <v>0.74426883538117528</v>
      </c>
      <c r="L218" s="34">
        <v>0.20990695719324648</v>
      </c>
    </row>
    <row r="219" spans="1:12" s="7" customFormat="1">
      <c r="A219" s="28" t="s">
        <v>105</v>
      </c>
      <c r="B219" s="28" t="s">
        <v>116</v>
      </c>
      <c r="C219" s="29">
        <v>8330</v>
      </c>
      <c r="D219" s="28" t="s">
        <v>148</v>
      </c>
      <c r="E219" s="29" t="s">
        <v>108</v>
      </c>
      <c r="F219" s="30">
        <v>0.72147488707517293</v>
      </c>
      <c r="G219" s="31">
        <v>0.16951643581122938</v>
      </c>
      <c r="H219" s="31">
        <v>0.43140989244743805</v>
      </c>
      <c r="I219" s="32">
        <v>0.59445700000000001</v>
      </c>
      <c r="J219" s="32">
        <v>1.2331193480064966</v>
      </c>
      <c r="K219" s="33">
        <v>2.4207774918430518</v>
      </c>
      <c r="L219" s="34">
        <v>0.68273453515547589</v>
      </c>
    </row>
    <row r="220" spans="1:12" s="7" customFormat="1">
      <c r="A220" s="28" t="s">
        <v>105</v>
      </c>
      <c r="B220" s="28" t="s">
        <v>116</v>
      </c>
      <c r="C220" s="29">
        <v>8330</v>
      </c>
      <c r="D220" s="28" t="s">
        <v>148</v>
      </c>
      <c r="E220" s="29" t="s">
        <v>109</v>
      </c>
      <c r="F220" s="30">
        <v>0.72147488707517293</v>
      </c>
      <c r="G220" s="31">
        <v>0.16951643581122938</v>
      </c>
      <c r="H220" s="31">
        <v>0.43140989244743805</v>
      </c>
      <c r="I220" s="32">
        <v>0.20483100000000001</v>
      </c>
      <c r="J220" s="32">
        <v>0.42489375879419161</v>
      </c>
      <c r="K220" s="33">
        <v>0.83412303065100457</v>
      </c>
      <c r="L220" s="34">
        <v>0.2352486345865745</v>
      </c>
    </row>
    <row r="221" spans="1:12" s="7" customFormat="1">
      <c r="A221" s="28" t="s">
        <v>105</v>
      </c>
      <c r="B221" s="28" t="s">
        <v>113</v>
      </c>
      <c r="C221" s="29">
        <v>8340</v>
      </c>
      <c r="D221" s="28" t="s">
        <v>135</v>
      </c>
      <c r="E221" s="29" t="s">
        <v>111</v>
      </c>
      <c r="F221" s="30">
        <v>0.72147488707517293</v>
      </c>
      <c r="G221" s="31">
        <v>0.16951643581122938</v>
      </c>
      <c r="H221" s="31">
        <v>0.43140989244743805</v>
      </c>
      <c r="I221" s="32">
        <v>9.821313</v>
      </c>
      <c r="J221" s="32">
        <v>17.618906507719085</v>
      </c>
      <c r="K221" s="33">
        <v>34.588259744464516</v>
      </c>
      <c r="L221" s="34">
        <v>15.984098349516561</v>
      </c>
    </row>
    <row r="222" spans="1:12" s="7" customFormat="1">
      <c r="A222" s="28" t="s">
        <v>105</v>
      </c>
      <c r="B222" s="28" t="s">
        <v>116</v>
      </c>
      <c r="C222" s="29">
        <v>8340</v>
      </c>
      <c r="D222" s="28" t="s">
        <v>135</v>
      </c>
      <c r="E222" s="29" t="s">
        <v>111</v>
      </c>
      <c r="F222" s="30">
        <v>0.72147488707517293</v>
      </c>
      <c r="G222" s="31">
        <v>0.16951643581122938</v>
      </c>
      <c r="H222" s="31">
        <v>0.43140989244743805</v>
      </c>
      <c r="I222" s="32">
        <v>4.8812639999999998</v>
      </c>
      <c r="J222" s="32">
        <v>10.125511317265309</v>
      </c>
      <c r="K222" s="33">
        <v>19.87772710716466</v>
      </c>
      <c r="L222" s="34">
        <v>5.606137210952447</v>
      </c>
    </row>
    <row r="223" spans="1:12" s="7" customFormat="1">
      <c r="A223" s="28" t="s">
        <v>105</v>
      </c>
      <c r="B223" s="28" t="s">
        <v>106</v>
      </c>
      <c r="C223" s="29">
        <v>8350</v>
      </c>
      <c r="D223" s="28" t="s">
        <v>123</v>
      </c>
      <c r="E223" s="29" t="s">
        <v>107</v>
      </c>
      <c r="F223" s="30">
        <v>1.4429497741503459</v>
      </c>
      <c r="G223" s="31">
        <v>0.22493527059566973</v>
      </c>
      <c r="H223" s="31">
        <v>0.43140989244743805</v>
      </c>
      <c r="I223" s="32">
        <v>3.0019710000000002</v>
      </c>
      <c r="J223" s="32">
        <v>6.064698559671565</v>
      </c>
      <c r="K223" s="33">
        <v>23.811621789569962</v>
      </c>
      <c r="L223" s="34">
        <v>4.708786249681002</v>
      </c>
    </row>
    <row r="224" spans="1:12" s="7" customFormat="1">
      <c r="A224" s="28" t="s">
        <v>105</v>
      </c>
      <c r="B224" s="28" t="s">
        <v>106</v>
      </c>
      <c r="C224" s="29">
        <v>8350</v>
      </c>
      <c r="D224" s="28" t="s">
        <v>123</v>
      </c>
      <c r="E224" s="29" t="s">
        <v>109</v>
      </c>
      <c r="F224" s="30">
        <v>1.4429497741503459</v>
      </c>
      <c r="G224" s="31">
        <v>0.22493527059566973</v>
      </c>
      <c r="H224" s="31">
        <v>0.43140989244743805</v>
      </c>
      <c r="I224" s="32">
        <v>232.32243</v>
      </c>
      <c r="J224" s="32">
        <v>469.34680801393415</v>
      </c>
      <c r="K224" s="33">
        <v>1842.7805719621683</v>
      </c>
      <c r="L224" s="34">
        <v>364.41280208119173</v>
      </c>
    </row>
    <row r="225" spans="1:12" s="7" customFormat="1">
      <c r="A225" s="28" t="s">
        <v>105</v>
      </c>
      <c r="B225" s="28" t="s">
        <v>106</v>
      </c>
      <c r="C225" s="29">
        <v>8350</v>
      </c>
      <c r="D225" s="28" t="s">
        <v>123</v>
      </c>
      <c r="E225" s="29" t="s">
        <v>111</v>
      </c>
      <c r="F225" s="30">
        <v>1.4429497741503459</v>
      </c>
      <c r="G225" s="31">
        <v>0.22493527059566973</v>
      </c>
      <c r="H225" s="31">
        <v>0.43140989244743805</v>
      </c>
      <c r="I225" s="32">
        <v>7.0700060000000002</v>
      </c>
      <c r="J225" s="32">
        <v>14.283101070952826</v>
      </c>
      <c r="K225" s="33">
        <v>56.079258900898907</v>
      </c>
      <c r="L225" s="34">
        <v>11.089763038337875</v>
      </c>
    </row>
    <row r="226" spans="1:12" s="7" customFormat="1">
      <c r="A226" s="28" t="s">
        <v>105</v>
      </c>
      <c r="B226" s="28" t="s">
        <v>113</v>
      </c>
      <c r="C226" s="29">
        <v>8350</v>
      </c>
      <c r="D226" s="28" t="s">
        <v>123</v>
      </c>
      <c r="E226" s="29" t="s">
        <v>107</v>
      </c>
      <c r="F226" s="30">
        <v>1.4429497741503459</v>
      </c>
      <c r="G226" s="31">
        <v>0.22493527059566973</v>
      </c>
      <c r="H226" s="31">
        <v>0.43140989244743805</v>
      </c>
      <c r="I226" s="32">
        <v>0.17594199999999999</v>
      </c>
      <c r="J226" s="32">
        <v>0.31563047107663816</v>
      </c>
      <c r="K226" s="33">
        <v>1.2392492930345613</v>
      </c>
      <c r="L226" s="34">
        <v>0.33393940478649831</v>
      </c>
    </row>
    <row r="227" spans="1:12" s="7" customFormat="1">
      <c r="A227" s="28" t="s">
        <v>105</v>
      </c>
      <c r="B227" s="28" t="s">
        <v>113</v>
      </c>
      <c r="C227" s="29">
        <v>8350</v>
      </c>
      <c r="D227" s="28" t="s">
        <v>123</v>
      </c>
      <c r="E227" s="29" t="s">
        <v>109</v>
      </c>
      <c r="F227" s="30">
        <v>1.4429497741503459</v>
      </c>
      <c r="G227" s="31">
        <v>0.22493527059566973</v>
      </c>
      <c r="H227" s="31">
        <v>0.43140989244743805</v>
      </c>
      <c r="I227" s="32">
        <v>5.8793519999999999</v>
      </c>
      <c r="J227" s="32">
        <v>10.547240803136118</v>
      </c>
      <c r="K227" s="33">
        <v>41.411276497376036</v>
      </c>
      <c r="L227" s="34">
        <v>11.159059845916882</v>
      </c>
    </row>
    <row r="228" spans="1:12" s="7" customFormat="1">
      <c r="A228" s="28" t="s">
        <v>105</v>
      </c>
      <c r="B228" s="28" t="s">
        <v>113</v>
      </c>
      <c r="C228" s="29">
        <v>8350</v>
      </c>
      <c r="D228" s="28" t="s">
        <v>123</v>
      </c>
      <c r="E228" s="29" t="s">
        <v>111</v>
      </c>
      <c r="F228" s="30">
        <v>1.4429497741503459</v>
      </c>
      <c r="G228" s="31">
        <v>0.22493527059566973</v>
      </c>
      <c r="H228" s="31">
        <v>0.43140989244743805</v>
      </c>
      <c r="I228" s="32">
        <v>1.0477190000000001</v>
      </c>
      <c r="J228" s="32">
        <v>1.8795514517621965</v>
      </c>
      <c r="K228" s="33">
        <v>7.3796195908246922</v>
      </c>
      <c r="L228" s="34">
        <v>1.9885795275915088</v>
      </c>
    </row>
    <row r="229" spans="1:12" s="7" customFormat="1">
      <c r="A229" s="28" t="s">
        <v>105</v>
      </c>
      <c r="B229" s="28" t="s">
        <v>106</v>
      </c>
      <c r="C229" s="29">
        <v>8360</v>
      </c>
      <c r="D229" s="28" t="e">
        <v>#N/A</v>
      </c>
      <c r="E229" s="29" t="s">
        <v>107</v>
      </c>
      <c r="F229" s="30">
        <v>1.4429497741503459</v>
      </c>
      <c r="G229" s="31">
        <v>0.22493527059566973</v>
      </c>
      <c r="H229" s="31">
        <v>0.43140989244743805</v>
      </c>
      <c r="I229" s="32">
        <v>64.251026999999993</v>
      </c>
      <c r="J229" s="32">
        <v>129.80242344257118</v>
      </c>
      <c r="K229" s="33">
        <v>509.63888542409239</v>
      </c>
      <c r="L229" s="34">
        <v>100.78190377771232</v>
      </c>
    </row>
    <row r="230" spans="1:12" s="7" customFormat="1">
      <c r="A230" s="28" t="s">
        <v>105</v>
      </c>
      <c r="B230" s="28" t="s">
        <v>106</v>
      </c>
      <c r="C230" s="29">
        <v>8360</v>
      </c>
      <c r="D230" s="28" t="e">
        <v>#N/A</v>
      </c>
      <c r="E230" s="29" t="s">
        <v>109</v>
      </c>
      <c r="F230" s="30">
        <v>1.4429497741503459</v>
      </c>
      <c r="G230" s="31">
        <v>0.22493527059566973</v>
      </c>
      <c r="H230" s="31">
        <v>0.43140989244743805</v>
      </c>
      <c r="I230" s="32">
        <v>3.3738760000000001</v>
      </c>
      <c r="J230" s="32">
        <v>6.8160355039107507</v>
      </c>
      <c r="K230" s="33">
        <v>26.761570740325986</v>
      </c>
      <c r="L230" s="34">
        <v>5.2921433674504987</v>
      </c>
    </row>
    <row r="231" spans="1:12" s="7" customFormat="1">
      <c r="A231" s="28" t="s">
        <v>105</v>
      </c>
      <c r="B231" s="28" t="s">
        <v>106</v>
      </c>
      <c r="C231" s="29">
        <v>8360</v>
      </c>
      <c r="D231" s="28" t="e">
        <v>#N/A</v>
      </c>
      <c r="E231" s="29" t="s">
        <v>111</v>
      </c>
      <c r="F231" s="30">
        <v>1.4429497741503459</v>
      </c>
      <c r="G231" s="31">
        <v>0.22493527059566973</v>
      </c>
      <c r="H231" s="31">
        <v>0.43140989244743805</v>
      </c>
      <c r="I231" s="32">
        <v>0.53018500000000002</v>
      </c>
      <c r="J231" s="32">
        <v>1.0711003556861372</v>
      </c>
      <c r="K231" s="33">
        <v>4.2054252684330233</v>
      </c>
      <c r="L231" s="34">
        <v>0.83162956530463561</v>
      </c>
    </row>
    <row r="232" spans="1:12" s="7" customFormat="1">
      <c r="A232" s="28" t="s">
        <v>105</v>
      </c>
      <c r="B232" s="28" t="s">
        <v>113</v>
      </c>
      <c r="C232" s="29">
        <v>8360</v>
      </c>
      <c r="D232" s="28" t="e">
        <v>#N/A</v>
      </c>
      <c r="E232" s="29" t="s">
        <v>108</v>
      </c>
      <c r="F232" s="30">
        <v>1.4429497741503459</v>
      </c>
      <c r="G232" s="31">
        <v>0.22493527059566973</v>
      </c>
      <c r="H232" s="31">
        <v>0.43140989244743805</v>
      </c>
      <c r="I232" s="32">
        <v>0.47312100000000001</v>
      </c>
      <c r="J232" s="32">
        <v>0.84875358985489624</v>
      </c>
      <c r="K232" s="33">
        <v>3.3324326469507271</v>
      </c>
      <c r="L232" s="34">
        <v>0.89798766145657583</v>
      </c>
    </row>
    <row r="233" spans="1:12" s="7" customFormat="1">
      <c r="A233" s="28" t="s">
        <v>105</v>
      </c>
      <c r="B233" s="28" t="s">
        <v>113</v>
      </c>
      <c r="C233" s="29">
        <v>8360</v>
      </c>
      <c r="D233" s="28" t="e">
        <v>#N/A</v>
      </c>
      <c r="E233" s="29" t="s">
        <v>109</v>
      </c>
      <c r="F233" s="30">
        <v>1.4429497741503459</v>
      </c>
      <c r="G233" s="31">
        <v>0.22493527059566973</v>
      </c>
      <c r="H233" s="31">
        <v>0.43140989244743805</v>
      </c>
      <c r="I233" s="32">
        <v>1.9861279999999999</v>
      </c>
      <c r="J233" s="32">
        <v>3.563006651387965</v>
      </c>
      <c r="K233" s="33">
        <v>13.989313068375646</v>
      </c>
      <c r="L233" s="34">
        <v>3.7696877502233592</v>
      </c>
    </row>
    <row r="234" spans="1:12" s="7" customFormat="1">
      <c r="A234" s="28" t="s">
        <v>105</v>
      </c>
      <c r="B234" s="28" t="s">
        <v>113</v>
      </c>
      <c r="C234" s="29">
        <v>8360</v>
      </c>
      <c r="D234" s="28" t="e">
        <v>#N/A</v>
      </c>
      <c r="E234" s="29" t="s">
        <v>111</v>
      </c>
      <c r="F234" s="30">
        <v>1.4429497741503459</v>
      </c>
      <c r="G234" s="31">
        <v>0.22493527059566973</v>
      </c>
      <c r="H234" s="31">
        <v>0.43140989244743805</v>
      </c>
      <c r="I234" s="32">
        <v>3.4598909999999998</v>
      </c>
      <c r="J234" s="32">
        <v>6.206858090756163</v>
      </c>
      <c r="K234" s="33">
        <v>24.369777970732642</v>
      </c>
      <c r="L234" s="34">
        <v>6.5669023949151555</v>
      </c>
    </row>
    <row r="235" spans="1:12">
      <c r="K235" s="35">
        <f>SUM(K2:K234)</f>
        <v>25481.215647172652</v>
      </c>
      <c r="L235" s="36">
        <f>SUM(L2:L234)</f>
        <v>6179.228752946573</v>
      </c>
    </row>
  </sheetData>
  <sortState ref="A2:L634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Wet Detention Calcs</vt:lpstr>
      <vt:lpstr>Retention Calcs</vt:lpstr>
      <vt:lpstr>Education MS4</vt:lpstr>
      <vt:lpstr>Education non-MS4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2012-07-24T19:23:00Z</cp:lastPrinted>
  <dcterms:created xsi:type="dcterms:W3CDTF">2012-06-19T19:39:46Z</dcterms:created>
  <dcterms:modified xsi:type="dcterms:W3CDTF">2012-11-14T17:14:39Z</dcterms:modified>
</cp:coreProperties>
</file>