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work files\FDEP TMDL BMAP\Work\Anita\Alafia and Manatee\2017\Deliverables\revised\"/>
    </mc:Choice>
  </mc:AlternateContent>
  <bookViews>
    <workbookView xWindow="0" yWindow="0" windowWidth="19200" windowHeight="11352"/>
  </bookViews>
  <sheets>
    <sheet name="Stations" sheetId="5" r:id="rId1"/>
    <sheet name="Rattlesnake Slough-Fecal" sheetId="1" r:id="rId2"/>
    <sheet name="Rattlesnake Slough-Ecoli" sheetId="6" r:id="rId3"/>
    <sheet name="Cedar Creek-Fecal" sheetId="2" r:id="rId4"/>
    <sheet name="Cedar Creek-Ecoli" sheetId="7" r:id="rId5"/>
    <sheet name="Nonsense Creek-Fecal" sheetId="3" r:id="rId6"/>
    <sheet name="Nonsense Creek-Ecoli" sheetId="8" r:id="rId7"/>
    <sheet name="Braden River -Fecal" sheetId="4" r:id="rId8"/>
    <sheet name="Braden River -Ecoli" sheetId="9" r:id="rId9"/>
  </sheets>
  <definedNames>
    <definedName name="_xlnm._FilterDatabase" localSheetId="8" hidden="1">'Braden River -Ecoli'!$B$2:$M$148</definedName>
    <definedName name="_xlnm._FilterDatabase" localSheetId="7" hidden="1">'Braden River -Fecal'!$B$2:$M$148</definedName>
    <definedName name="rawData1x_withLabInfo_andStandards" localSheetId="8">#REF!</definedName>
    <definedName name="rawData1x_withLabInfo_andStandards" localSheetId="4">#REF!</definedName>
    <definedName name="rawData1x_withLabInfo_andStandards" localSheetId="6">#REF!</definedName>
    <definedName name="rawData1x_withLabInfo_andStandards" localSheetId="2">#REF!</definedName>
    <definedName name="rawData1x_withLabInfo_andStandard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3" i="9" l="1"/>
  <c r="D173" i="9"/>
  <c r="A173" i="9"/>
  <c r="G172" i="9"/>
  <c r="D172" i="9"/>
  <c r="A172" i="9"/>
  <c r="G171" i="9"/>
  <c r="D171" i="9"/>
  <c r="A171" i="9"/>
  <c r="G170" i="9"/>
  <c r="D170" i="9"/>
  <c r="A170" i="9"/>
  <c r="G169" i="9"/>
  <c r="D169" i="9"/>
  <c r="A169" i="9"/>
  <c r="G168" i="9"/>
  <c r="D168" i="9"/>
  <c r="A168" i="9"/>
  <c r="G167" i="9"/>
  <c r="D167" i="9"/>
  <c r="A167" i="9"/>
  <c r="G166" i="9"/>
  <c r="D166" i="9"/>
  <c r="A166" i="9"/>
  <c r="G165" i="9"/>
  <c r="D165" i="9"/>
  <c r="A165" i="9"/>
  <c r="G164" i="9"/>
  <c r="D164" i="9"/>
  <c r="A164" i="9"/>
  <c r="G163" i="9"/>
  <c r="D163" i="9"/>
  <c r="A163" i="9"/>
  <c r="G162" i="9"/>
  <c r="D162" i="9"/>
  <c r="A162" i="9"/>
  <c r="G161" i="9"/>
  <c r="D161" i="9"/>
  <c r="A161" i="9"/>
  <c r="G160" i="9"/>
  <c r="D160" i="9"/>
  <c r="A160" i="9"/>
  <c r="G159" i="9"/>
  <c r="D159" i="9"/>
  <c r="A159" i="9"/>
  <c r="G158" i="9"/>
  <c r="D158" i="9"/>
  <c r="A158" i="9"/>
  <c r="G157" i="9"/>
  <c r="D157" i="9"/>
  <c r="A157" i="9"/>
  <c r="G156" i="9"/>
  <c r="D156" i="9"/>
  <c r="A156" i="9"/>
  <c r="G155" i="9"/>
  <c r="D155" i="9"/>
  <c r="A155" i="9"/>
  <c r="G154" i="9"/>
  <c r="D154" i="9"/>
  <c r="A154" i="9"/>
  <c r="G153" i="9"/>
  <c r="D153" i="9"/>
  <c r="A153" i="9"/>
  <c r="G152" i="9"/>
  <c r="D152" i="9"/>
  <c r="A152" i="9"/>
  <c r="G151" i="9"/>
  <c r="D151" i="9"/>
  <c r="A151" i="9"/>
  <c r="G150" i="9"/>
  <c r="D150" i="9"/>
  <c r="A150" i="9"/>
  <c r="G149" i="9"/>
  <c r="D149" i="9"/>
  <c r="A149" i="9"/>
  <c r="G148" i="9"/>
  <c r="D148" i="9"/>
  <c r="A148" i="9"/>
  <c r="G147" i="9"/>
  <c r="D147" i="9"/>
  <c r="A147" i="9"/>
  <c r="G146" i="9"/>
  <c r="D146" i="9"/>
  <c r="A146" i="9"/>
  <c r="G145" i="9"/>
  <c r="D145" i="9"/>
  <c r="A145" i="9"/>
  <c r="G144" i="9"/>
  <c r="D144" i="9"/>
  <c r="A144" i="9"/>
  <c r="G143" i="9"/>
  <c r="D143" i="9"/>
  <c r="A143" i="9"/>
  <c r="G142" i="9"/>
  <c r="D142" i="9"/>
  <c r="A142" i="9"/>
  <c r="G141" i="9"/>
  <c r="D141" i="9"/>
  <c r="A141" i="9"/>
  <c r="G140" i="9"/>
  <c r="D140" i="9"/>
  <c r="A140" i="9"/>
  <c r="G139" i="9"/>
  <c r="D139" i="9"/>
  <c r="A139" i="9"/>
  <c r="G138" i="9"/>
  <c r="D138" i="9"/>
  <c r="A138" i="9"/>
  <c r="G137" i="9"/>
  <c r="D137" i="9"/>
  <c r="A137" i="9"/>
  <c r="G136" i="9"/>
  <c r="D136" i="9"/>
  <c r="A136" i="9"/>
  <c r="G135" i="9"/>
  <c r="D135" i="9"/>
  <c r="A135" i="9"/>
  <c r="G134" i="9"/>
  <c r="D134" i="9"/>
  <c r="A134" i="9"/>
  <c r="G133" i="9"/>
  <c r="D133" i="9"/>
  <c r="A133" i="9"/>
  <c r="G132" i="9"/>
  <c r="D132" i="9"/>
  <c r="A132" i="9"/>
  <c r="G131" i="9"/>
  <c r="D131" i="9"/>
  <c r="A131" i="9"/>
  <c r="G130" i="9"/>
  <c r="D130" i="9"/>
  <c r="A130" i="9"/>
  <c r="G129" i="9"/>
  <c r="D129" i="9"/>
  <c r="A129" i="9"/>
  <c r="G128" i="9"/>
  <c r="D128" i="9"/>
  <c r="A128" i="9"/>
  <c r="G127" i="9"/>
  <c r="D127" i="9"/>
  <c r="A127" i="9"/>
  <c r="G126" i="9"/>
  <c r="D126" i="9"/>
  <c r="A126" i="9"/>
  <c r="G125" i="9"/>
  <c r="D125" i="9"/>
  <c r="A125" i="9"/>
  <c r="G124" i="9"/>
  <c r="D124" i="9"/>
  <c r="A124" i="9"/>
  <c r="G123" i="9"/>
  <c r="D123" i="9"/>
  <c r="A123" i="9"/>
  <c r="G122" i="9"/>
  <c r="D122" i="9"/>
  <c r="A122" i="9"/>
  <c r="G121" i="9"/>
  <c r="D121" i="9"/>
  <c r="A121" i="9"/>
  <c r="G120" i="9"/>
  <c r="D120" i="9"/>
  <c r="A120" i="9"/>
  <c r="G119" i="9"/>
  <c r="D119" i="9"/>
  <c r="A119" i="9"/>
  <c r="G118" i="9"/>
  <c r="D118" i="9"/>
  <c r="A118" i="9"/>
  <c r="G117" i="9"/>
  <c r="D117" i="9"/>
  <c r="A117" i="9"/>
  <c r="G116" i="9"/>
  <c r="D116" i="9"/>
  <c r="A116" i="9"/>
  <c r="G115" i="9"/>
  <c r="D115" i="9"/>
  <c r="A115" i="9"/>
  <c r="G114" i="9"/>
  <c r="D114" i="9"/>
  <c r="A114" i="9"/>
  <c r="G113" i="9"/>
  <c r="D113" i="9"/>
  <c r="A113" i="9"/>
  <c r="G112" i="9"/>
  <c r="D112" i="9"/>
  <c r="A112" i="9"/>
  <c r="G111" i="9"/>
  <c r="D111" i="9"/>
  <c r="A111" i="9"/>
  <c r="G110" i="9"/>
  <c r="D110" i="9"/>
  <c r="A110" i="9"/>
  <c r="G109" i="9"/>
  <c r="D109" i="9"/>
  <c r="A109" i="9"/>
  <c r="G108" i="9"/>
  <c r="D108" i="9"/>
  <c r="A108" i="9"/>
  <c r="G107" i="9"/>
  <c r="D107" i="9"/>
  <c r="A107" i="9"/>
  <c r="G106" i="9"/>
  <c r="D106" i="9"/>
  <c r="A106" i="9"/>
  <c r="G105" i="9"/>
  <c r="D105" i="9"/>
  <c r="A105" i="9"/>
  <c r="G104" i="9"/>
  <c r="D104" i="9"/>
  <c r="A104" i="9"/>
  <c r="G103" i="9"/>
  <c r="D103" i="9"/>
  <c r="A103" i="9"/>
  <c r="G102" i="9"/>
  <c r="D102" i="9"/>
  <c r="A102" i="9"/>
  <c r="G101" i="9"/>
  <c r="D101" i="9"/>
  <c r="A101" i="9"/>
  <c r="G100" i="9"/>
  <c r="D100" i="9"/>
  <c r="A100" i="9"/>
  <c r="G99" i="9"/>
  <c r="D99" i="9"/>
  <c r="A99" i="9"/>
  <c r="G98" i="9"/>
  <c r="D98" i="9"/>
  <c r="A98" i="9"/>
  <c r="G97" i="9"/>
  <c r="D97" i="9"/>
  <c r="A97" i="9"/>
  <c r="G96" i="9"/>
  <c r="D96" i="9"/>
  <c r="A96" i="9"/>
  <c r="G95" i="9"/>
  <c r="D95" i="9"/>
  <c r="A95" i="9"/>
  <c r="G94" i="9"/>
  <c r="D94" i="9"/>
  <c r="A94" i="9"/>
  <c r="G93" i="9"/>
  <c r="D93" i="9"/>
  <c r="A93" i="9"/>
  <c r="G92" i="9"/>
  <c r="D92" i="9"/>
  <c r="A92" i="9"/>
  <c r="G91" i="9"/>
  <c r="D91" i="9"/>
  <c r="A91" i="9"/>
  <c r="G90" i="9"/>
  <c r="D90" i="9"/>
  <c r="A90" i="9"/>
  <c r="G89" i="9"/>
  <c r="A89" i="9"/>
  <c r="G88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D5" i="9" a="1"/>
  <c r="AD5" i="9" s="1"/>
  <c r="A17" i="9"/>
  <c r="A16" i="9"/>
  <c r="A15" i="9"/>
  <c r="A14" i="9"/>
  <c r="A13" i="9"/>
  <c r="A12" i="9"/>
  <c r="A11" i="9"/>
  <c r="AF10" i="9" a="1"/>
  <c r="AF10" i="9" s="1"/>
  <c r="A10" i="9"/>
  <c r="A9" i="9"/>
  <c r="A8" i="9"/>
  <c r="A7" i="9"/>
  <c r="A6" i="9"/>
  <c r="Z10" i="9" a="1"/>
  <c r="Z10" i="9" s="1"/>
  <c r="A5" i="9"/>
  <c r="X4" i="9" a="1"/>
  <c r="X4" i="9" s="1"/>
  <c r="A4" i="9"/>
  <c r="A3" i="9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I5" i="8" s="1" a="1"/>
  <c r="I5" i="8" s="1"/>
  <c r="A4" i="8"/>
  <c r="H3" i="8" a="1"/>
  <c r="A3" i="8"/>
  <c r="L3" i="8" s="1" a="1"/>
  <c r="L3" i="8" s="1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3" i="6"/>
  <c r="J3" i="6" s="1" a="1"/>
  <c r="J3" i="6" s="1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K10" i="6" a="1"/>
  <c r="K10" i="6" s="1"/>
  <c r="Q4" i="9" l="1" a="1"/>
  <c r="Q4" i="9" s="1"/>
  <c r="T7" i="9" a="1"/>
  <c r="T7" i="9" s="1"/>
  <c r="Q5" i="9" a="1"/>
  <c r="Q5" i="9" s="1"/>
  <c r="P4" i="9"/>
  <c r="S4" i="9" a="1"/>
  <c r="S4" i="9" s="1"/>
  <c r="X10" i="9" a="1"/>
  <c r="X10" i="9" s="1"/>
  <c r="AG4" i="9" a="1"/>
  <c r="AG4" i="9" s="1"/>
  <c r="W5" i="9"/>
  <c r="P10" i="9" a="1"/>
  <c r="P10" i="9" s="1"/>
  <c r="AH10" i="9" a="1"/>
  <c r="AH10" i="9" s="1"/>
  <c r="X5" i="9" a="1"/>
  <c r="X5" i="9" s="1"/>
  <c r="AD6" i="9" a="1"/>
  <c r="AD6" i="9" s="1"/>
  <c r="P7" i="9" a="1"/>
  <c r="P7" i="9" s="1"/>
  <c r="T10" i="9" a="1"/>
  <c r="T10" i="9" s="1"/>
  <c r="W4" i="9"/>
  <c r="Z5" i="9" a="1"/>
  <c r="Z5" i="9" s="1"/>
  <c r="AG10" i="9" a="1"/>
  <c r="AG10" i="9" s="1"/>
  <c r="AH8" i="9" a="1"/>
  <c r="AH8" i="9" s="1"/>
  <c r="AD8" i="9" a="1"/>
  <c r="AD8" i="9" s="1"/>
  <c r="AE6" i="9" a="1"/>
  <c r="AE6" i="9" s="1"/>
  <c r="AH4" i="9" a="1"/>
  <c r="AH4" i="9" s="1"/>
  <c r="AD4" i="9" a="1"/>
  <c r="AD4" i="9" s="1"/>
  <c r="AD7" i="9" a="1"/>
  <c r="AD7" i="9" s="1"/>
  <c r="AF4" i="9" a="1"/>
  <c r="AF4" i="9" s="1"/>
  <c r="AH11" i="9" a="1"/>
  <c r="AH11" i="9" s="1"/>
  <c r="AD11" i="9" a="1"/>
  <c r="AD11" i="9" s="1"/>
  <c r="AE9" i="9" a="1"/>
  <c r="AE9" i="9" s="1"/>
  <c r="AF7" i="9" a="1"/>
  <c r="AF7" i="9" s="1"/>
  <c r="Q8" i="9" a="1"/>
  <c r="Q8" i="9" s="1"/>
  <c r="AA10" i="9" a="1"/>
  <c r="AA10" i="9" s="1"/>
  <c r="W10" i="9" a="1"/>
  <c r="W10" i="9" s="1"/>
  <c r="X8" i="9" a="1"/>
  <c r="X8" i="9" s="1"/>
  <c r="Y6" i="9" a="1"/>
  <c r="Y6" i="9" s="1"/>
  <c r="X7" i="9" a="1"/>
  <c r="X7" i="9" s="1"/>
  <c r="X11" i="9" a="1"/>
  <c r="X11" i="9" s="1"/>
  <c r="Y9" i="9" a="1"/>
  <c r="Y9" i="9" s="1"/>
  <c r="Z7" i="9" a="1"/>
  <c r="Z7" i="9" s="1"/>
  <c r="W8" i="9" a="1"/>
  <c r="W8" i="9" s="1"/>
  <c r="AG11" i="9" a="1"/>
  <c r="AG11" i="9" s="1"/>
  <c r="R6" i="9" a="1"/>
  <c r="R6" i="9" s="1"/>
  <c r="AH6" i="9" a="1"/>
  <c r="AH6" i="9" s="1"/>
  <c r="AA4" i="9" a="1"/>
  <c r="AA4" i="9" s="1"/>
  <c r="T6" i="9" a="1"/>
  <c r="T6" i="9" s="1"/>
  <c r="X6" i="9" a="1"/>
  <c r="X6" i="9" s="1"/>
  <c r="AH9" i="9" a="1"/>
  <c r="AH9" i="9" s="1"/>
  <c r="AA8" i="9" a="1"/>
  <c r="AA8" i="9" s="1"/>
  <c r="AF5" i="9" a="1"/>
  <c r="AF5" i="9" s="1"/>
  <c r="AG8" i="9" a="1"/>
  <c r="AG8" i="9" s="1"/>
  <c r="R10" i="9" a="1"/>
  <c r="R10" i="9" s="1"/>
  <c r="S8" i="9" a="1"/>
  <c r="S8" i="9" s="1"/>
  <c r="S5" i="9" a="1"/>
  <c r="S5" i="9" s="1"/>
  <c r="Q11" i="9" a="1"/>
  <c r="Q11" i="9" s="1"/>
  <c r="R9" i="9" a="1"/>
  <c r="R9" i="9" s="1"/>
  <c r="S7" i="9" a="1"/>
  <c r="S7" i="9" s="1"/>
  <c r="S6" i="9" a="1"/>
  <c r="S6" i="9" s="1"/>
  <c r="R4" i="9" a="1"/>
  <c r="R4" i="9" s="1"/>
  <c r="Q10" i="9" a="1"/>
  <c r="Q10" i="9" s="1"/>
  <c r="R8" i="9" a="1"/>
  <c r="R8" i="9" s="1"/>
  <c r="R5" i="9" a="1"/>
  <c r="R5" i="9" s="1"/>
  <c r="T11" i="9" a="1"/>
  <c r="T11" i="9" s="1"/>
  <c r="P11" i="9" a="1"/>
  <c r="P11" i="9" s="1"/>
  <c r="Q9" i="9" a="1"/>
  <c r="Q9" i="9" s="1"/>
  <c r="R7" i="9" a="1"/>
  <c r="R7" i="9" s="1"/>
  <c r="S11" i="9" a="1"/>
  <c r="S11" i="9" s="1"/>
  <c r="T9" i="9" a="1"/>
  <c r="T9" i="9" s="1"/>
  <c r="P9" i="9" a="1"/>
  <c r="P9" i="9" s="1"/>
  <c r="Q7" i="9" a="1"/>
  <c r="Q7" i="9" s="1"/>
  <c r="Q6" i="9" a="1"/>
  <c r="Q6" i="9" s="1"/>
  <c r="P5" i="9"/>
  <c r="T4" i="9" a="1"/>
  <c r="T4" i="9" s="1"/>
  <c r="S10" i="9" a="1"/>
  <c r="S10" i="9" s="1"/>
  <c r="T8" i="9" a="1"/>
  <c r="T8" i="9" s="1"/>
  <c r="P8" i="9" a="1"/>
  <c r="P8" i="9" s="1"/>
  <c r="P6" i="9"/>
  <c r="T5" i="9" a="1"/>
  <c r="T5" i="9" s="1"/>
  <c r="R11" i="9" a="1"/>
  <c r="R11" i="9" s="1"/>
  <c r="S9" i="9" a="1"/>
  <c r="S9" i="9" s="1"/>
  <c r="AH5" i="9" a="1"/>
  <c r="AH5" i="9" s="1"/>
  <c r="Z4" i="9" a="1"/>
  <c r="Z4" i="9" s="1"/>
  <c r="AA6" i="9" a="1"/>
  <c r="AA6" i="9" s="1"/>
  <c r="AG6" i="9" a="1"/>
  <c r="AG6" i="9" s="1"/>
  <c r="Z8" i="9" a="1"/>
  <c r="Z8" i="9" s="1"/>
  <c r="AF8" i="9" a="1"/>
  <c r="AF8" i="9" s="1"/>
  <c r="Y10" i="9" a="1"/>
  <c r="Y10" i="9" s="1"/>
  <c r="AE10" i="9" a="1"/>
  <c r="AE10" i="9" s="1"/>
  <c r="AA5" i="9" a="1"/>
  <c r="AA5" i="9" s="1"/>
  <c r="AG5" i="9" a="1"/>
  <c r="AG5" i="9" s="1"/>
  <c r="W6" i="9"/>
  <c r="W7" i="9" a="1"/>
  <c r="W7" i="9" s="1"/>
  <c r="AA7" i="9" a="1"/>
  <c r="AA7" i="9" s="1"/>
  <c r="AG7" i="9" a="1"/>
  <c r="AG7" i="9" s="1"/>
  <c r="Z9" i="9" a="1"/>
  <c r="Z9" i="9" s="1"/>
  <c r="AF9" i="9" a="1"/>
  <c r="AF9" i="9" s="1"/>
  <c r="Y11" i="9" a="1"/>
  <c r="Y11" i="9" s="1"/>
  <c r="AE11" i="9" a="1"/>
  <c r="AE11" i="9" s="1"/>
  <c r="AH7" i="9" a="1"/>
  <c r="AH7" i="9" s="1"/>
  <c r="W9" i="9" a="1"/>
  <c r="W9" i="9" s="1"/>
  <c r="AA9" i="9" a="1"/>
  <c r="AA9" i="9" s="1"/>
  <c r="AG9" i="9" a="1"/>
  <c r="AG9" i="9" s="1"/>
  <c r="Z11" i="9" a="1"/>
  <c r="Z11" i="9" s="1"/>
  <c r="AF11" i="9" a="1"/>
  <c r="AF11" i="9" s="1"/>
  <c r="Y5" i="9" a="1"/>
  <c r="Y5" i="9" s="1"/>
  <c r="AE5" i="9" a="1"/>
  <c r="AE5" i="9" s="1"/>
  <c r="Y7" i="9" a="1"/>
  <c r="Y7" i="9" s="1"/>
  <c r="AE7" i="9" a="1"/>
  <c r="AE7" i="9" s="1"/>
  <c r="X9" i="9" a="1"/>
  <c r="X9" i="9" s="1"/>
  <c r="AD9" i="9" a="1"/>
  <c r="AD9" i="9" s="1"/>
  <c r="W11" i="9" a="1"/>
  <c r="W11" i="9" s="1"/>
  <c r="AA11" i="9" a="1"/>
  <c r="AA11" i="9" s="1"/>
  <c r="Y4" i="9" a="1"/>
  <c r="Y4" i="9" s="1"/>
  <c r="AE4" i="9" a="1"/>
  <c r="AE4" i="9" s="1"/>
  <c r="Z6" i="9" a="1"/>
  <c r="Z6" i="9" s="1"/>
  <c r="AF6" i="9" a="1"/>
  <c r="AF6" i="9" s="1"/>
  <c r="Y8" i="9" a="1"/>
  <c r="Y8" i="9" s="1"/>
  <c r="AE8" i="9" a="1"/>
  <c r="AE8" i="9" s="1"/>
  <c r="AD10" i="9" a="1"/>
  <c r="AD10" i="9" s="1"/>
  <c r="I8" i="8" a="1"/>
  <c r="I8" i="8" s="1"/>
  <c r="H3" i="8"/>
  <c r="I10" i="8" a="1"/>
  <c r="I10" i="8" s="1"/>
  <c r="L7" i="8" a="1"/>
  <c r="L7" i="8" s="1"/>
  <c r="K4" i="8" a="1"/>
  <c r="K4" i="8" s="1"/>
  <c r="H6" i="8" a="1"/>
  <c r="H6" i="8" s="1"/>
  <c r="J10" i="8" a="1"/>
  <c r="J10" i="8" s="1"/>
  <c r="K7" i="8" a="1"/>
  <c r="K7" i="8" s="1"/>
  <c r="H9" i="8" a="1"/>
  <c r="H9" i="8" s="1"/>
  <c r="I6" i="8" a="1"/>
  <c r="I6" i="8" s="1"/>
  <c r="J3" i="8" a="1"/>
  <c r="J3" i="8" s="1"/>
  <c r="I9" i="8" a="1"/>
  <c r="I9" i="8" s="1"/>
  <c r="I4" i="8" a="1"/>
  <c r="I4" i="8" s="1"/>
  <c r="J6" i="8" a="1"/>
  <c r="J6" i="8" s="1"/>
  <c r="K8" i="8" a="1"/>
  <c r="K8" i="8" s="1"/>
  <c r="H10" i="8" a="1"/>
  <c r="H10" i="8" s="1"/>
  <c r="L10" i="8" a="1"/>
  <c r="L10" i="8" s="1"/>
  <c r="J7" i="8" a="1"/>
  <c r="J7" i="8" s="1"/>
  <c r="L6" i="8" a="1"/>
  <c r="L6" i="8" s="1"/>
  <c r="I3" i="8" a="1"/>
  <c r="I3" i="8" s="1"/>
  <c r="L9" i="8" a="1"/>
  <c r="L9" i="8" s="1"/>
  <c r="H4" i="8" a="1"/>
  <c r="H4" i="8" s="1"/>
  <c r="J8" i="8" a="1"/>
  <c r="J8" i="8" s="1"/>
  <c r="K5" i="8" a="1"/>
  <c r="K5" i="8" s="1"/>
  <c r="H7" i="8" a="1"/>
  <c r="H7" i="8" s="1"/>
  <c r="K3" i="8" a="1"/>
  <c r="K3" i="8" s="1"/>
  <c r="H5" i="8" a="1"/>
  <c r="H5" i="8" s="1"/>
  <c r="L5" i="8" a="1"/>
  <c r="L5" i="8" s="1"/>
  <c r="I7" i="8" a="1"/>
  <c r="I7" i="8" s="1"/>
  <c r="J9" i="8" a="1"/>
  <c r="J9" i="8" s="1"/>
  <c r="K9" i="8" a="1"/>
  <c r="K9" i="8" s="1"/>
  <c r="J5" i="8" a="1"/>
  <c r="J5" i="8" s="1"/>
  <c r="L4" i="8" a="1"/>
  <c r="L4" i="8" s="1"/>
  <c r="K10" i="8" a="1"/>
  <c r="K10" i="8" s="1"/>
  <c r="J4" i="8" a="1"/>
  <c r="J4" i="8" s="1"/>
  <c r="K6" i="8" a="1"/>
  <c r="K6" i="8" s="1"/>
  <c r="H8" i="8" a="1"/>
  <c r="H8" i="8" s="1"/>
  <c r="L8" i="8" a="1"/>
  <c r="L8" i="8" s="1"/>
  <c r="J9" i="7" a="1"/>
  <c r="J9" i="7" s="1"/>
  <c r="J4" i="7" a="1"/>
  <c r="J4" i="7" s="1"/>
  <c r="L8" i="7" a="1"/>
  <c r="L8" i="7" s="1"/>
  <c r="H3" i="7" a="1"/>
  <c r="H3" i="7" s="1"/>
  <c r="K9" i="7" a="1"/>
  <c r="K9" i="7" s="1"/>
  <c r="K4" i="7" a="1"/>
  <c r="K4" i="7" s="1"/>
  <c r="H6" i="7" a="1"/>
  <c r="H6" i="7" s="1"/>
  <c r="L6" i="7" a="1"/>
  <c r="L6" i="7" s="1"/>
  <c r="I8" i="7" a="1"/>
  <c r="I8" i="7" s="1"/>
  <c r="J10" i="7" a="1"/>
  <c r="J10" i="7" s="1"/>
  <c r="I3" i="7" a="1"/>
  <c r="I3" i="7" s="1"/>
  <c r="J5" i="7" a="1"/>
  <c r="J5" i="7" s="1"/>
  <c r="K7" i="7" a="1"/>
  <c r="K7" i="7" s="1"/>
  <c r="H9" i="7" a="1"/>
  <c r="H9" i="7" s="1"/>
  <c r="L9" i="7" a="1"/>
  <c r="L9" i="7" s="1"/>
  <c r="K6" i="7" a="1"/>
  <c r="K6" i="7" s="1"/>
  <c r="H8" i="7" a="1"/>
  <c r="H8" i="7" s="1"/>
  <c r="L3" i="7" a="1"/>
  <c r="L3" i="7" s="1"/>
  <c r="J7" i="7" a="1"/>
  <c r="J7" i="7" s="1"/>
  <c r="H4" i="7" a="1"/>
  <c r="H4" i="7" s="1"/>
  <c r="L4" i="7" a="1"/>
  <c r="L4" i="7" s="1"/>
  <c r="I6" i="7" a="1"/>
  <c r="I6" i="7" s="1"/>
  <c r="J8" i="7" a="1"/>
  <c r="J8" i="7" s="1"/>
  <c r="K10" i="7" a="1"/>
  <c r="K10" i="7" s="1"/>
  <c r="J3" i="7" a="1"/>
  <c r="J3" i="7" s="1"/>
  <c r="K5" i="7" a="1"/>
  <c r="K5" i="7" s="1"/>
  <c r="H7" i="7" a="1"/>
  <c r="H7" i="7" s="1"/>
  <c r="L7" i="7" a="1"/>
  <c r="L7" i="7" s="1"/>
  <c r="I9" i="7" a="1"/>
  <c r="I9" i="7" s="1"/>
  <c r="I10" i="7" a="1"/>
  <c r="I10" i="7" s="1"/>
  <c r="I5" i="7" a="1"/>
  <c r="I5" i="7" s="1"/>
  <c r="I4" i="7" a="1"/>
  <c r="I4" i="7" s="1"/>
  <c r="J6" i="7" a="1"/>
  <c r="J6" i="7" s="1"/>
  <c r="K8" i="7" a="1"/>
  <c r="K8" i="7" s="1"/>
  <c r="H10" i="7" a="1"/>
  <c r="H10" i="7" s="1"/>
  <c r="L10" i="7" a="1"/>
  <c r="L10" i="7" s="1"/>
  <c r="K3" i="7" a="1"/>
  <c r="K3" i="7" s="1"/>
  <c r="H5" i="7" a="1"/>
  <c r="H5" i="7" s="1"/>
  <c r="L5" i="7" a="1"/>
  <c r="L5" i="7" s="1"/>
  <c r="I7" i="7" a="1"/>
  <c r="I7" i="7" s="1"/>
  <c r="K5" i="6" a="1"/>
  <c r="K5" i="6" s="1"/>
  <c r="H7" i="6" a="1"/>
  <c r="H7" i="6" s="1"/>
  <c r="L7" i="6" a="1"/>
  <c r="L7" i="6" s="1"/>
  <c r="I9" i="6" a="1"/>
  <c r="I9" i="6" s="1"/>
  <c r="I4" i="6" a="1"/>
  <c r="I4" i="6" s="1"/>
  <c r="J6" i="6" a="1"/>
  <c r="J6" i="6" s="1"/>
  <c r="K8" i="6" a="1"/>
  <c r="K8" i="6" s="1"/>
  <c r="H10" i="6" a="1"/>
  <c r="H10" i="6" s="1"/>
  <c r="L10" i="6" a="1"/>
  <c r="L10" i="6" s="1"/>
  <c r="K3" i="6" a="1"/>
  <c r="K3" i="6" s="1"/>
  <c r="H5" i="6" a="1"/>
  <c r="H5" i="6" s="1"/>
  <c r="L5" i="6" a="1"/>
  <c r="L5" i="6" s="1"/>
  <c r="I7" i="6" a="1"/>
  <c r="I7" i="6" s="1"/>
  <c r="J9" i="6" a="1"/>
  <c r="J9" i="6" s="1"/>
  <c r="K6" i="6" a="1"/>
  <c r="K6" i="6" s="1"/>
  <c r="H8" i="6" a="1"/>
  <c r="H8" i="6" s="1"/>
  <c r="I10" i="6" a="1"/>
  <c r="I10" i="6" s="1"/>
  <c r="H3" i="6" a="1"/>
  <c r="H3" i="6" s="1"/>
  <c r="I5" i="6" a="1"/>
  <c r="I5" i="6" s="1"/>
  <c r="K9" i="6" a="1"/>
  <c r="K9" i="6" s="1"/>
  <c r="L6" i="6" a="1"/>
  <c r="L6" i="6" s="1"/>
  <c r="J10" i="6" a="1"/>
  <c r="J10" i="6" s="1"/>
  <c r="I3" i="6" a="1"/>
  <c r="I3" i="6" s="1"/>
  <c r="J5" i="6" a="1"/>
  <c r="J5" i="6" s="1"/>
  <c r="K7" i="6" a="1"/>
  <c r="K7" i="6" s="1"/>
  <c r="H9" i="6" a="1"/>
  <c r="H9" i="6" s="1"/>
  <c r="L9" i="6" a="1"/>
  <c r="L9" i="6" s="1"/>
  <c r="J4" i="6" a="1"/>
  <c r="J4" i="6" s="1"/>
  <c r="L8" i="6" a="1"/>
  <c r="L8" i="6" s="1"/>
  <c r="L3" i="6" a="1"/>
  <c r="L3" i="6" s="1"/>
  <c r="J7" i="6" a="1"/>
  <c r="J7" i="6" s="1"/>
  <c r="K4" i="6" a="1"/>
  <c r="K4" i="6" s="1"/>
  <c r="H6" i="6" a="1"/>
  <c r="H6" i="6" s="1"/>
  <c r="I8" i="6" a="1"/>
  <c r="I8" i="6" s="1"/>
  <c r="H4" i="6" a="1"/>
  <c r="H4" i="6" s="1"/>
  <c r="L4" i="6" a="1"/>
  <c r="L4" i="6" s="1"/>
  <c r="I6" i="6" a="1"/>
  <c r="I6" i="6" s="1"/>
  <c r="J8" i="6" a="1"/>
  <c r="J8" i="6" s="1"/>
  <c r="H6" i="3" a="1"/>
  <c r="H6" i="3"/>
  <c r="I6" i="3" a="1"/>
  <c r="I6" i="3"/>
  <c r="J6" i="3" a="1"/>
  <c r="J6" i="3"/>
  <c r="K6" i="3" a="1"/>
  <c r="K6" i="3"/>
  <c r="L6" i="3" a="1"/>
  <c r="L6" i="3"/>
  <c r="H7" i="3" a="1"/>
  <c r="H7" i="3"/>
  <c r="I7" i="3" a="1"/>
  <c r="I7" i="3"/>
  <c r="J7" i="3" a="1"/>
  <c r="J7" i="3"/>
  <c r="K7" i="3" a="1"/>
  <c r="K7" i="3"/>
  <c r="L7" i="3" a="1"/>
  <c r="L7" i="3"/>
  <c r="H8" i="3" a="1"/>
  <c r="H8" i="3"/>
  <c r="I8" i="3" a="1"/>
  <c r="I8" i="3"/>
  <c r="J8" i="3" a="1"/>
  <c r="J8" i="3"/>
  <c r="K8" i="3" a="1"/>
  <c r="K8" i="3"/>
  <c r="L8" i="3" a="1"/>
  <c r="L8" i="3"/>
  <c r="H9" i="3" a="1"/>
  <c r="H9" i="3"/>
  <c r="I9" i="3" a="1"/>
  <c r="I9" i="3"/>
  <c r="J9" i="3" a="1"/>
  <c r="J9" i="3"/>
  <c r="K9" i="3" a="1"/>
  <c r="K9" i="3"/>
  <c r="L9" i="3" a="1"/>
  <c r="L9" i="3"/>
  <c r="H10" i="3" a="1"/>
  <c r="H10" i="3"/>
  <c r="I10" i="3" a="1"/>
  <c r="I10" i="3"/>
  <c r="J10" i="3" a="1"/>
  <c r="J10" i="3"/>
  <c r="K10" i="3" a="1"/>
  <c r="K10" i="3"/>
  <c r="L10" i="3" a="1"/>
  <c r="L10" i="3"/>
  <c r="H7" i="2" a="1"/>
  <c r="H7" i="2" s="1"/>
  <c r="I7" i="2" a="1"/>
  <c r="I7" i="2"/>
  <c r="J7" i="2" a="1"/>
  <c r="J7" i="2"/>
  <c r="K7" i="2" a="1"/>
  <c r="K7" i="2"/>
  <c r="L7" i="2" a="1"/>
  <c r="L7" i="2" s="1"/>
  <c r="H8" i="2" a="1"/>
  <c r="H8" i="2"/>
  <c r="I8" i="2" a="1"/>
  <c r="I8" i="2"/>
  <c r="J8" i="2" a="1"/>
  <c r="J8" i="2"/>
  <c r="K8" i="2" a="1"/>
  <c r="K8" i="2" s="1"/>
  <c r="L8" i="2" a="1"/>
  <c r="L8" i="2"/>
  <c r="H9" i="2" a="1"/>
  <c r="H9" i="2"/>
  <c r="I9" i="2" a="1"/>
  <c r="I9" i="2"/>
  <c r="J9" i="2" a="1"/>
  <c r="J9" i="2" s="1"/>
  <c r="K9" i="2" a="1"/>
  <c r="K9" i="2"/>
  <c r="L9" i="2" a="1"/>
  <c r="L9" i="2"/>
  <c r="H10" i="2" a="1"/>
  <c r="H10" i="2"/>
  <c r="I10" i="2" a="1"/>
  <c r="I10" i="2" s="1"/>
  <c r="J10" i="2" a="1"/>
  <c r="J10" i="2"/>
  <c r="K10" i="2" a="1"/>
  <c r="K10" i="2"/>
  <c r="L10" i="2" a="1"/>
  <c r="L10" i="2"/>
  <c r="H7" i="1" a="1"/>
  <c r="H7" i="1" s="1"/>
  <c r="I7" i="1" a="1"/>
  <c r="I7" i="1"/>
  <c r="J7" i="1" a="1"/>
  <c r="J7" i="1"/>
  <c r="K7" i="1" a="1"/>
  <c r="K7" i="1"/>
  <c r="L7" i="1" a="1"/>
  <c r="L7" i="1" s="1"/>
  <c r="H8" i="1" a="1"/>
  <c r="H8" i="1"/>
  <c r="I8" i="1" a="1"/>
  <c r="I8" i="1"/>
  <c r="J8" i="1" a="1"/>
  <c r="J8" i="1"/>
  <c r="K8" i="1" a="1"/>
  <c r="K8" i="1" s="1"/>
  <c r="L8" i="1" a="1"/>
  <c r="L8" i="1"/>
  <c r="H9" i="1" a="1"/>
  <c r="H9" i="1"/>
  <c r="I9" i="1" a="1"/>
  <c r="I9" i="1"/>
  <c r="J9" i="1" a="1"/>
  <c r="J9" i="1" s="1"/>
  <c r="K9" i="1" a="1"/>
  <c r="K9" i="1"/>
  <c r="L9" i="1" a="1"/>
  <c r="L9" i="1"/>
  <c r="H10" i="1" a="1"/>
  <c r="H10" i="1"/>
  <c r="I10" i="1" a="1"/>
  <c r="I10" i="1" s="1"/>
  <c r="J10" i="1" a="1"/>
  <c r="J10" i="1"/>
  <c r="K10" i="1" a="1"/>
  <c r="K10" i="1"/>
  <c r="L10" i="1" a="1"/>
  <c r="L10" i="1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41" i="1"/>
  <c r="A42" i="1"/>
  <c r="G4" i="4"/>
  <c r="G5" i="4"/>
  <c r="G6" i="4"/>
  <c r="G7" i="4"/>
  <c r="G8" i="4"/>
  <c r="G9" i="4"/>
  <c r="G10" i="4"/>
  <c r="AH6" i="4" s="1" a="1"/>
  <c r="AH6" i="4" s="1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3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W8" i="4" a="1"/>
  <c r="A3" i="4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Y6" i="4" l="1" a="1"/>
  <c r="Y6" i="4" s="1"/>
  <c r="W5" i="4"/>
  <c r="X4" i="4" a="1"/>
  <c r="X4" i="4" s="1"/>
  <c r="W8" i="4"/>
  <c r="T4" i="4" a="1"/>
  <c r="T4" i="4" s="1"/>
  <c r="Q7" i="4" a="1"/>
  <c r="Q7" i="4" s="1"/>
  <c r="Q10" i="4" a="1"/>
  <c r="Q10" i="4" s="1"/>
  <c r="R8" i="4" a="1"/>
  <c r="R8" i="4" s="1"/>
  <c r="AA5" i="4" a="1"/>
  <c r="AA5" i="4" s="1"/>
  <c r="AD6" i="4" a="1"/>
  <c r="AD6" i="4" s="1"/>
  <c r="P10" i="4" a="1"/>
  <c r="P10" i="4" s="1"/>
  <c r="P4" i="4"/>
  <c r="R5" i="4" a="1"/>
  <c r="R5" i="4" s="1"/>
  <c r="W6" i="4"/>
  <c r="AD8" i="4" a="1"/>
  <c r="AD8" i="4" s="1"/>
  <c r="AG10" i="4" a="1"/>
  <c r="AG10" i="4" s="1"/>
  <c r="AH8" i="4" a="1"/>
  <c r="AH8" i="4" s="1"/>
  <c r="AF10" i="4" a="1"/>
  <c r="AF10" i="4" s="1"/>
  <c r="AG4" i="4" a="1"/>
  <c r="AG4" i="4" s="1"/>
  <c r="X6" i="4" a="1"/>
  <c r="X6" i="4" s="1"/>
  <c r="AG7" i="4" a="1"/>
  <c r="AG7" i="4" s="1"/>
  <c r="P9" i="4" a="1"/>
  <c r="P9" i="4" s="1"/>
  <c r="S10" i="4" a="1"/>
  <c r="S10" i="4" s="1"/>
  <c r="S11" i="4" a="1"/>
  <c r="S11" i="4" s="1"/>
  <c r="Y10" i="4" a="1"/>
  <c r="Y10" i="4" s="1"/>
  <c r="Z8" i="4" a="1"/>
  <c r="Z8" i="4" s="1"/>
  <c r="AA6" i="4" a="1"/>
  <c r="AA6" i="4" s="1"/>
  <c r="Z4" i="4" a="1"/>
  <c r="Z4" i="4" s="1"/>
  <c r="Y8" i="4" a="1"/>
  <c r="Y8" i="4" s="1"/>
  <c r="Y4" i="4" a="1"/>
  <c r="Y4" i="4" s="1"/>
  <c r="W10" i="4" a="1"/>
  <c r="W10" i="4" s="1"/>
  <c r="X11" i="4" a="1"/>
  <c r="X11" i="4" s="1"/>
  <c r="Y9" i="4" a="1"/>
  <c r="Y9" i="4" s="1"/>
  <c r="Z7" i="4" a="1"/>
  <c r="Z7" i="4" s="1"/>
  <c r="Z5" i="4" a="1"/>
  <c r="Z5" i="4" s="1"/>
  <c r="X10" i="4" a="1"/>
  <c r="X10" i="4" s="1"/>
  <c r="Z6" i="4" a="1"/>
  <c r="Z6" i="4" s="1"/>
  <c r="AA10" i="4" a="1"/>
  <c r="AA10" i="4" s="1"/>
  <c r="X8" i="4" a="1"/>
  <c r="X8" i="4" s="1"/>
  <c r="AA11" i="4" a="1"/>
  <c r="AA11" i="4" s="1"/>
  <c r="W11" i="4" a="1"/>
  <c r="W11" i="4" s="1"/>
  <c r="X9" i="4" a="1"/>
  <c r="X9" i="4" s="1"/>
  <c r="Y7" i="4" a="1"/>
  <c r="Y7" i="4" s="1"/>
  <c r="Y5" i="4" a="1"/>
  <c r="Y5" i="4" s="1"/>
  <c r="Z11" i="4" a="1"/>
  <c r="Z11" i="4" s="1"/>
  <c r="AA9" i="4" a="1"/>
  <c r="AA9" i="4" s="1"/>
  <c r="W9" i="4" a="1"/>
  <c r="W9" i="4" s="1"/>
  <c r="X7" i="4" a="1"/>
  <c r="X7" i="4" s="1"/>
  <c r="X5" i="4" a="1"/>
  <c r="X5" i="4" s="1"/>
  <c r="W4" i="4"/>
  <c r="Z10" i="4" a="1"/>
  <c r="Z10" i="4" s="1"/>
  <c r="Q6" i="4" a="1"/>
  <c r="Q6" i="4" s="1"/>
  <c r="AE6" i="4" a="1"/>
  <c r="AE6" i="4" s="1"/>
  <c r="W7" i="4" a="1"/>
  <c r="W7" i="4" s="1"/>
  <c r="AG8" i="4" a="1"/>
  <c r="AG8" i="4" s="1"/>
  <c r="Z9" i="4" a="1"/>
  <c r="Z9" i="4" s="1"/>
  <c r="Y11" i="4" a="1"/>
  <c r="Y11" i="4" s="1"/>
  <c r="T9" i="4" a="1"/>
  <c r="T9" i="4" s="1"/>
  <c r="AE10" i="4" a="1"/>
  <c r="AE10" i="4" s="1"/>
  <c r="AA4" i="4" a="1"/>
  <c r="AA4" i="4" s="1"/>
  <c r="P5" i="4"/>
  <c r="T10" i="4" a="1"/>
  <c r="T10" i="4" s="1"/>
  <c r="AE11" i="4" a="1"/>
  <c r="AE11" i="4" s="1"/>
  <c r="AH4" i="4" a="1"/>
  <c r="AH4" i="4" s="1"/>
  <c r="AA8" i="4" a="1"/>
  <c r="AA8" i="4" s="1"/>
  <c r="AD4" i="4" a="1"/>
  <c r="AD4" i="4" s="1"/>
  <c r="Q5" i="4" a="1"/>
  <c r="Q5" i="4" s="1"/>
  <c r="AG5" i="4" a="1"/>
  <c r="AG5" i="4" s="1"/>
  <c r="AA7" i="4" a="1"/>
  <c r="AA7" i="4" s="1"/>
  <c r="Q8" i="4" a="1"/>
  <c r="Q8" i="4" s="1"/>
  <c r="AF9" i="4" a="1"/>
  <c r="AF9" i="4" s="1"/>
  <c r="Q4" i="4" a="1"/>
  <c r="Q4" i="4" s="1"/>
  <c r="AD5" i="4" a="1"/>
  <c r="AD5" i="4" s="1"/>
  <c r="AH5" i="4" a="1"/>
  <c r="AH5" i="4" s="1"/>
  <c r="R6" i="4" a="1"/>
  <c r="R6" i="4" s="1"/>
  <c r="R7" i="4" a="1"/>
  <c r="R7" i="4" s="1"/>
  <c r="AD7" i="4" a="1"/>
  <c r="AD7" i="4" s="1"/>
  <c r="AH7" i="4" a="1"/>
  <c r="AH7" i="4" s="1"/>
  <c r="Q9" i="4" a="1"/>
  <c r="Q9" i="4" s="1"/>
  <c r="AG9" i="4" a="1"/>
  <c r="AG9" i="4" s="1"/>
  <c r="P11" i="4" a="1"/>
  <c r="P11" i="4" s="1"/>
  <c r="T11" i="4" a="1"/>
  <c r="T11" i="4" s="1"/>
  <c r="AF11" i="4" a="1"/>
  <c r="AF11" i="4" s="1"/>
  <c r="R4" i="4" a="1"/>
  <c r="R4" i="4" s="1"/>
  <c r="AE5" i="4" a="1"/>
  <c r="AE5" i="4" s="1"/>
  <c r="S6" i="4" a="1"/>
  <c r="S6" i="4" s="1"/>
  <c r="S7" i="4" a="1"/>
  <c r="S7" i="4" s="1"/>
  <c r="AE7" i="4" a="1"/>
  <c r="AE7" i="4" s="1"/>
  <c r="R9" i="4" a="1"/>
  <c r="R9" i="4" s="1"/>
  <c r="AD9" i="4" a="1"/>
  <c r="AD9" i="4" s="1"/>
  <c r="AH9" i="4" a="1"/>
  <c r="AH9" i="4" s="1"/>
  <c r="Q11" i="4" a="1"/>
  <c r="Q11" i="4" s="1"/>
  <c r="AG11" i="4" a="1"/>
  <c r="AG11" i="4" s="1"/>
  <c r="AE4" i="4" a="1"/>
  <c r="AE4" i="4" s="1"/>
  <c r="S8" i="4" a="1"/>
  <c r="S8" i="4" s="1"/>
  <c r="AE8" i="4" a="1"/>
  <c r="AE8" i="4" s="1"/>
  <c r="AD10" i="4" a="1"/>
  <c r="AD10" i="4" s="1"/>
  <c r="S4" i="4" a="1"/>
  <c r="S4" i="4" s="1"/>
  <c r="AF5" i="4" a="1"/>
  <c r="AF5" i="4" s="1"/>
  <c r="T6" i="4" a="1"/>
  <c r="T6" i="4" s="1"/>
  <c r="P7" i="4" a="1"/>
  <c r="P7" i="4" s="1"/>
  <c r="T7" i="4" a="1"/>
  <c r="T7" i="4" s="1"/>
  <c r="AF7" i="4" a="1"/>
  <c r="AF7" i="4" s="1"/>
  <c r="S9" i="4" a="1"/>
  <c r="S9" i="4" s="1"/>
  <c r="AE9" i="4" a="1"/>
  <c r="AE9" i="4" s="1"/>
  <c r="R11" i="4" a="1"/>
  <c r="R11" i="4" s="1"/>
  <c r="AD11" i="4" a="1"/>
  <c r="AD11" i="4" s="1"/>
  <c r="AH11" i="4" a="1"/>
  <c r="AH11" i="4" s="1"/>
  <c r="S5" i="4" a="1"/>
  <c r="S5" i="4" s="1"/>
  <c r="AF6" i="4" a="1"/>
  <c r="AF6" i="4" s="1"/>
  <c r="R10" i="4" a="1"/>
  <c r="R10" i="4" s="1"/>
  <c r="AH10" i="4" a="1"/>
  <c r="AH10" i="4" s="1"/>
  <c r="AF4" i="4" a="1"/>
  <c r="AF4" i="4" s="1"/>
  <c r="T5" i="4" a="1"/>
  <c r="T5" i="4" s="1"/>
  <c r="P6" i="4"/>
  <c r="AG6" i="4" a="1"/>
  <c r="AG6" i="4" s="1"/>
  <c r="P8" i="4" a="1"/>
  <c r="P8" i="4" s="1"/>
  <c r="T8" i="4" a="1"/>
  <c r="T8" i="4" s="1"/>
  <c r="AF8" i="4" a="1"/>
  <c r="AF8" i="4" s="1"/>
  <c r="L5" i="3" a="1"/>
  <c r="L5" i="3" s="1"/>
  <c r="J4" i="3" a="1"/>
  <c r="J4" i="3" s="1"/>
  <c r="L3" i="3" a="1"/>
  <c r="L3" i="3" s="1"/>
  <c r="K4" i="3" a="1"/>
  <c r="K4" i="3" s="1"/>
  <c r="I3" i="3" a="1"/>
  <c r="I3" i="3" s="1"/>
  <c r="J5" i="3" a="1"/>
  <c r="J5" i="3" s="1"/>
  <c r="H3" i="3" a="1"/>
  <c r="H3" i="3" s="1"/>
  <c r="K3" i="3" a="1"/>
  <c r="K3" i="3" s="1"/>
  <c r="H5" i="3" a="1"/>
  <c r="H5" i="3" s="1"/>
  <c r="I5" i="3" a="1"/>
  <c r="I5" i="3" s="1"/>
  <c r="H4" i="3" a="1"/>
  <c r="H4" i="3" s="1"/>
  <c r="L4" i="3" a="1"/>
  <c r="L4" i="3" s="1"/>
  <c r="J3" i="3" a="1"/>
  <c r="J3" i="3" s="1"/>
  <c r="K5" i="3" a="1"/>
  <c r="K5" i="3" s="1"/>
  <c r="I4" i="3" a="1"/>
  <c r="I4" i="3" s="1"/>
  <c r="K3" i="2" a="1"/>
  <c r="K3" i="2" s="1"/>
  <c r="H5" i="2" a="1"/>
  <c r="H5" i="2" s="1"/>
  <c r="K6" i="2" a="1"/>
  <c r="K6" i="2" s="1"/>
  <c r="L3" i="2" a="1"/>
  <c r="L3" i="2" s="1"/>
  <c r="K4" i="2" a="1"/>
  <c r="K4" i="2" s="1"/>
  <c r="H6" i="2" a="1"/>
  <c r="H6" i="2" s="1"/>
  <c r="J5" i="2" a="1"/>
  <c r="J5" i="2" s="1"/>
  <c r="H4" i="2" a="1"/>
  <c r="H4" i="2" s="1"/>
  <c r="I6" i="2" a="1"/>
  <c r="I6" i="2" s="1"/>
  <c r="J3" i="2" a="1"/>
  <c r="J3" i="2" s="1"/>
  <c r="K5" i="2" a="1"/>
  <c r="K5" i="2" s="1"/>
  <c r="L5" i="2" a="1"/>
  <c r="L5" i="2" s="1"/>
  <c r="J4" i="2" a="1"/>
  <c r="J4" i="2" s="1"/>
  <c r="H3" i="2" a="1"/>
  <c r="H3" i="2" s="1"/>
  <c r="I5" i="2" a="1"/>
  <c r="I5" i="2" s="1"/>
  <c r="L6" i="2" a="1"/>
  <c r="L6" i="2" s="1"/>
  <c r="I3" i="2" a="1"/>
  <c r="I3" i="2" s="1"/>
  <c r="L4" i="2" a="1"/>
  <c r="L4" i="2" s="1"/>
  <c r="I4" i="2" a="1"/>
  <c r="I4" i="2" s="1"/>
  <c r="J6" i="2" a="1"/>
  <c r="J6" i="2" s="1"/>
  <c r="K6" i="1" a="1"/>
  <c r="K6" i="1" s="1"/>
  <c r="I5" i="1" a="1"/>
  <c r="I5" i="1" s="1"/>
  <c r="K4" i="1" a="1"/>
  <c r="K4" i="1" s="1"/>
  <c r="I3" i="1" a="1"/>
  <c r="I3" i="1" s="1"/>
  <c r="J5" i="1" a="1"/>
  <c r="J5" i="1" s="1"/>
  <c r="L5" i="1" a="1"/>
  <c r="L5" i="1" s="1"/>
  <c r="J4" i="1" a="1"/>
  <c r="J4" i="1" s="1"/>
  <c r="L3" i="1" a="1"/>
  <c r="L3" i="1" s="1"/>
  <c r="H6" i="1" a="1"/>
  <c r="H6" i="1" s="1"/>
  <c r="L6" i="1" a="1"/>
  <c r="L6" i="1" s="1"/>
  <c r="H4" i="1" a="1"/>
  <c r="H4" i="1" s="1"/>
  <c r="L4" i="1" a="1"/>
  <c r="L4" i="1" s="1"/>
  <c r="I6" i="1" a="1"/>
  <c r="I6" i="1" s="1"/>
  <c r="K3" i="1" a="1"/>
  <c r="K3" i="1" s="1"/>
  <c r="H5" i="1" a="1"/>
  <c r="H5" i="1" s="1"/>
  <c r="H3" i="1" a="1"/>
  <c r="H3" i="1" s="1"/>
  <c r="J3" i="1" a="1"/>
  <c r="J3" i="1" s="1"/>
  <c r="K5" i="1" a="1"/>
  <c r="K5" i="1" s="1"/>
  <c r="I4" i="1" a="1"/>
  <c r="I4" i="1" s="1"/>
  <c r="J6" i="1" a="1"/>
  <c r="J6" i="1" s="1"/>
</calcChain>
</file>

<file path=xl/sharedStrings.xml><?xml version="1.0" encoding="utf-8"?>
<sst xmlns="http://schemas.openxmlformats.org/spreadsheetml/2006/main" count="216" uniqueCount="62">
  <si>
    <t>Criteria</t>
  </si>
  <si>
    <t>Year</t>
  </si>
  <si>
    <t>Date</t>
  </si>
  <si>
    <t>Fecal Coliform</t>
  </si>
  <si>
    <t>Criterion (400cfu/100mL)</t>
  </si>
  <si>
    <t>N</t>
  </si>
  <si>
    <t>Min</t>
  </si>
  <si>
    <t>Median</t>
  </si>
  <si>
    <t>Max</t>
  </si>
  <si>
    <t>Mean</t>
  </si>
  <si>
    <t>21FLMANA TSI</t>
  </si>
  <si>
    <t>21FLMANA TS2</t>
  </si>
  <si>
    <t>21FLMANA TS7</t>
  </si>
  <si>
    <t>21FLHILL176</t>
  </si>
  <si>
    <t xml:space="preserve">Fecal coliform </t>
  </si>
  <si>
    <t xml:space="preserve">Fecal Coliform </t>
  </si>
  <si>
    <t>21FLMANA BR2</t>
  </si>
  <si>
    <t>21FLMANA LL1</t>
  </si>
  <si>
    <t>21FLMANA TS6</t>
  </si>
  <si>
    <t>STATION 21FLMANA BR2</t>
  </si>
  <si>
    <t>STATION 21FLMANA LL1</t>
  </si>
  <si>
    <t>STATION 21FLMANA TS6</t>
  </si>
  <si>
    <t>STATION 21FLMANA TS7</t>
  </si>
  <si>
    <t>STATION 21FLMANA TS2</t>
  </si>
  <si>
    <t>STATION 21FLMANA TSI</t>
  </si>
  <si>
    <r>
      <rPr>
        <b/>
        <sz val="10"/>
        <rFont val="Times New Roman"/>
        <family val="1"/>
      </rPr>
      <t>Waterbody Name</t>
    </r>
  </si>
  <si>
    <r>
      <rPr>
        <b/>
        <sz val="10"/>
        <rFont val="Times New Roman"/>
        <family val="1"/>
      </rPr>
      <t xml:space="preserve">WBID
</t>
    </r>
    <r>
      <rPr>
        <b/>
        <sz val="10"/>
        <rFont val="Times New Roman"/>
        <family val="1"/>
      </rPr>
      <t>Number</t>
    </r>
  </si>
  <si>
    <r>
      <rPr>
        <b/>
        <sz val="10"/>
        <rFont val="Times New Roman"/>
        <family val="1"/>
      </rPr>
      <t>Parent WBID</t>
    </r>
  </si>
  <si>
    <r>
      <rPr>
        <b/>
        <sz val="10"/>
        <rFont val="Times New Roman"/>
        <family val="1"/>
      </rPr>
      <t xml:space="preserve">WBID
</t>
    </r>
    <r>
      <rPr>
        <b/>
        <sz val="10"/>
        <rFont val="Times New Roman"/>
        <family val="1"/>
      </rPr>
      <t>Classification</t>
    </r>
    <r>
      <rPr>
        <b/>
        <vertAlign val="superscript"/>
        <sz val="6.5"/>
        <rFont val="Times New Roman"/>
        <family val="1"/>
      </rPr>
      <t>1</t>
    </r>
  </si>
  <si>
    <r>
      <rPr>
        <b/>
        <sz val="10"/>
        <rFont val="Times New Roman"/>
        <family val="1"/>
      </rPr>
      <t>Monitoring Entity</t>
    </r>
  </si>
  <si>
    <r>
      <rPr>
        <b/>
        <sz val="10"/>
        <rFont val="Times New Roman"/>
        <family val="1"/>
      </rPr>
      <t>Station ID</t>
    </r>
  </si>
  <si>
    <r>
      <rPr>
        <b/>
        <sz val="10"/>
        <rFont val="Times New Roman"/>
        <family val="1"/>
      </rPr>
      <t>Station Description</t>
    </r>
  </si>
  <si>
    <r>
      <rPr>
        <b/>
        <sz val="10"/>
        <rFont val="Times New Roman"/>
        <family val="1"/>
      </rPr>
      <t>Sampling Frequency</t>
    </r>
  </si>
  <si>
    <r>
      <rPr>
        <b/>
        <sz val="10"/>
        <rFont val="Times New Roman"/>
        <family val="1"/>
      </rPr>
      <t>TMDL Relevant Parameters</t>
    </r>
  </si>
  <si>
    <r>
      <rPr>
        <b/>
        <sz val="10"/>
        <rFont val="Times New Roman"/>
        <family val="1"/>
      </rPr>
      <t>Rattlesnake Slough</t>
    </r>
  </si>
  <si>
    <r>
      <rPr>
        <sz val="10"/>
        <rFont val="Times New Roman"/>
        <family val="1"/>
      </rPr>
      <t xml:space="preserve">IF
</t>
    </r>
    <r>
      <rPr>
        <sz val="10"/>
        <rFont val="Times New Roman"/>
        <family val="1"/>
      </rPr>
      <t>Stream</t>
    </r>
  </si>
  <si>
    <r>
      <rPr>
        <sz val="10"/>
        <rFont val="Times New Roman"/>
        <family val="1"/>
      </rPr>
      <t xml:space="preserve">Manatee County
</t>
    </r>
    <r>
      <rPr>
        <sz val="10"/>
        <rFont val="Times New Roman"/>
        <family val="1"/>
      </rPr>
      <t>Environmental Management Department</t>
    </r>
  </si>
  <si>
    <r>
      <rPr>
        <sz val="10"/>
        <rFont val="Times New Roman"/>
        <family val="1"/>
      </rPr>
      <t>21FLMANATS1</t>
    </r>
  </si>
  <si>
    <r>
      <rPr>
        <sz val="10"/>
        <rFont val="Times New Roman"/>
        <family val="1"/>
      </rPr>
      <t>Rattlesnake Slough</t>
    </r>
  </si>
  <si>
    <r>
      <rPr>
        <sz val="10"/>
        <rFont val="Times New Roman"/>
        <family val="1"/>
      </rPr>
      <t>Monthly</t>
    </r>
  </si>
  <si>
    <r>
      <rPr>
        <b/>
        <sz val="10"/>
        <rFont val="Times New Roman"/>
        <family val="1"/>
      </rPr>
      <t>Cedar Creek</t>
    </r>
  </si>
  <si>
    <r>
      <rPr>
        <sz val="10"/>
        <rFont val="Times New Roman"/>
        <family val="1"/>
      </rPr>
      <t>21FLMANATS2</t>
    </r>
  </si>
  <si>
    <r>
      <rPr>
        <sz val="10"/>
        <rFont val="Times New Roman"/>
        <family val="1"/>
      </rPr>
      <t>Cedar Creek</t>
    </r>
  </si>
  <si>
    <r>
      <rPr>
        <b/>
        <sz val="10"/>
        <rFont val="Times New Roman"/>
        <family val="1"/>
      </rPr>
      <t>Nonsense Creek</t>
    </r>
  </si>
  <si>
    <r>
      <rPr>
        <sz val="10"/>
        <rFont val="Times New Roman"/>
        <family val="1"/>
      </rPr>
      <t xml:space="preserve">Manatee County Environmental Management
</t>
    </r>
    <r>
      <rPr>
        <sz val="10"/>
        <rFont val="Times New Roman"/>
        <family val="1"/>
      </rPr>
      <t>Department</t>
    </r>
  </si>
  <si>
    <r>
      <rPr>
        <sz val="10"/>
        <rFont val="Times New Roman"/>
        <family val="1"/>
      </rPr>
      <t>21FLAMANATS7</t>
    </r>
  </si>
  <si>
    <r>
      <rPr>
        <sz val="10"/>
        <rFont val="Times New Roman"/>
        <family val="1"/>
      </rPr>
      <t>Nonsense Creek</t>
    </r>
  </si>
  <si>
    <r>
      <rPr>
        <b/>
        <sz val="10"/>
        <rFont val="Times New Roman"/>
        <family val="1"/>
      </rPr>
      <t>Braden River Above Ward Lake</t>
    </r>
  </si>
  <si>
    <r>
      <rPr>
        <sz val="10"/>
        <rFont val="Times New Roman"/>
        <family val="1"/>
      </rPr>
      <t>21FLMANATABR2</t>
    </r>
  </si>
  <si>
    <r>
      <rPr>
        <sz val="10"/>
        <rFont val="Times New Roman"/>
        <family val="1"/>
      </rPr>
      <t>Braden River Above Ward Lake</t>
    </r>
  </si>
  <si>
    <r>
      <rPr>
        <sz val="10"/>
        <rFont val="Times New Roman"/>
        <family val="1"/>
      </rPr>
      <t>21FLMANALL1</t>
    </r>
  </si>
  <si>
    <r>
      <rPr>
        <b/>
        <sz val="10"/>
        <rFont val="Times New Roman"/>
        <family val="1"/>
      </rPr>
      <t>Braden Above Lake Ward</t>
    </r>
  </si>
  <si>
    <r>
      <rPr>
        <sz val="10"/>
        <rFont val="Times New Roman"/>
        <family val="1"/>
      </rPr>
      <t>21FLMANATS6</t>
    </r>
  </si>
  <si>
    <r>
      <rPr>
        <b/>
        <sz val="14"/>
        <rFont val="Times New Roman"/>
        <family val="1"/>
      </rPr>
      <t>Appendix D. BMAP Water Quality Monitoring Stations</t>
    </r>
  </si>
  <si>
    <r>
      <rPr>
        <vertAlign val="superscript"/>
        <sz val="5"/>
        <rFont val="Times New Roman"/>
        <family val="1"/>
      </rPr>
      <t xml:space="preserve">1 </t>
    </r>
    <r>
      <rPr>
        <sz val="8"/>
        <rFont val="Times New Roman"/>
        <family val="1"/>
      </rPr>
      <t>F = Freshwater; M = Marine</t>
    </r>
  </si>
  <si>
    <r>
      <rPr>
        <b/>
        <sz val="12"/>
        <rFont val="Times New Roman"/>
        <family val="1"/>
      </rPr>
      <t>Table D-1. List of active BMAP monitoring stations</t>
    </r>
  </si>
  <si>
    <t>Criterion (410cfu/100mL)</t>
  </si>
  <si>
    <r>
      <t xml:space="preserve">Fecal coliform, </t>
    </r>
    <r>
      <rPr>
        <i/>
        <sz val="10"/>
        <rFont val="Times New Roman"/>
        <family val="1"/>
      </rPr>
      <t>E.Coli</t>
    </r>
    <r>
      <rPr>
        <sz val="10"/>
        <rFont val="Times New Roman"/>
        <family val="1"/>
      </rPr>
      <t>, TN, TP, BOD,
DO saturation</t>
    </r>
  </si>
  <si>
    <r>
      <t xml:space="preserve">Fecal coliform, </t>
    </r>
    <r>
      <rPr>
        <i/>
        <sz val="10"/>
        <rFont val="Times New Roman"/>
        <family val="1"/>
      </rPr>
      <t>E.Coli</t>
    </r>
  </si>
  <si>
    <r>
      <t xml:space="preserve">Fecal coliform, </t>
    </r>
    <r>
      <rPr>
        <i/>
        <sz val="10"/>
        <rFont val="Times New Roman"/>
        <family val="1"/>
      </rPr>
      <t>E.Coli</t>
    </r>
    <r>
      <rPr>
        <sz val="10"/>
        <rFont val="Times New Roman"/>
        <family val="1"/>
      </rPr>
      <t>, TN, BOD,
DO saturation</t>
    </r>
  </si>
  <si>
    <t>E.Coli</t>
  </si>
  <si>
    <t>*No Data Available from Storet or Win as of 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</si>
</sst>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u/>
      <sz val="8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color rgb="FF000000"/>
      <name val="Times New Roman"/>
      <family val="2"/>
    </font>
    <font>
      <vertAlign val="superscript"/>
      <sz val="5"/>
      <name val="Times New Roman"/>
      <family val="1"/>
    </font>
    <font>
      <b/>
      <vertAlign val="superscript"/>
      <sz val="6.5"/>
      <name val="Times New Roman"/>
      <family val="1"/>
    </font>
    <font>
      <i/>
      <sz val="10"/>
      <name val="Times New Roman"/>
      <family val="1"/>
    </font>
    <font>
      <b/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7E7F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5" borderId="1" xfId="0" applyFont="1" applyFill="1" applyBorder="1"/>
    <xf numFmtId="14" fontId="0" fillId="5" borderId="1" xfId="0" applyNumberFormat="1" applyFill="1" applyBorder="1"/>
    <xf numFmtId="0" fontId="2" fillId="5" borderId="1" xfId="0" applyFont="1" applyFill="1" applyBorder="1" applyAlignment="1">
      <alignment horizontal="center"/>
    </xf>
    <xf numFmtId="14" fontId="2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14" fontId="2" fillId="0" borderId="1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0" fillId="5" borderId="1" xfId="0" applyNumberFormat="1" applyFill="1" applyBorder="1"/>
    <xf numFmtId="0" fontId="2" fillId="5" borderId="1" xfId="0" applyNumberFormat="1" applyFont="1" applyFill="1" applyBorder="1"/>
    <xf numFmtId="0" fontId="2" fillId="5" borderId="1" xfId="0" applyNumberFormat="1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1" xfId="0" applyNumberFormat="1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1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center" wrapText="1"/>
    </xf>
    <xf numFmtId="0" fontId="6" fillId="7" borderId="2" xfId="1" applyFont="1" applyFill="1" applyBorder="1" applyAlignment="1">
      <alignment horizontal="center" vertical="center" wrapText="1"/>
    </xf>
    <xf numFmtId="0" fontId="7" fillId="0" borderId="2" xfId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center" wrapText="1"/>
    </xf>
    <xf numFmtId="0" fontId="6" fillId="7" borderId="3" xfId="1" applyFont="1" applyFill="1" applyBorder="1" applyAlignment="1">
      <alignment horizontal="center" vertical="center" wrapText="1"/>
    </xf>
    <xf numFmtId="0" fontId="7" fillId="0" borderId="3" xfId="1" applyFill="1" applyBorder="1" applyAlignment="1">
      <alignment horizontal="center" vertical="top" wrapText="1"/>
    </xf>
    <xf numFmtId="0" fontId="7" fillId="7" borderId="2" xfId="1" applyFill="1" applyBorder="1" applyAlignment="1">
      <alignment horizontal="center" vertical="center" wrapText="1"/>
    </xf>
    <xf numFmtId="1" fontId="10" fillId="0" borderId="2" xfId="1" applyNumberFormat="1" applyFont="1" applyFill="1" applyBorder="1" applyAlignment="1">
      <alignment horizontal="center" vertical="center" shrinkToFit="1"/>
    </xf>
    <xf numFmtId="0" fontId="7" fillId="0" borderId="0" xfId="1" applyFill="1" applyBorder="1" applyAlignment="1">
      <alignment horizontal="left" vertical="top"/>
    </xf>
    <xf numFmtId="0" fontId="8" fillId="0" borderId="0" xfId="1" applyFont="1" applyFill="1" applyBorder="1" applyAlignment="1">
      <alignment horizontal="left" vertical="top"/>
    </xf>
    <xf numFmtId="0" fontId="9" fillId="0" borderId="0" xfId="1" applyFont="1" applyFill="1" applyBorder="1" applyAlignment="1">
      <alignment horizontal="left" vertical="top"/>
    </xf>
    <xf numFmtId="0" fontId="14" fillId="0" borderId="0" xfId="0" applyFont="1"/>
    <xf numFmtId="0" fontId="6" fillId="7" borderId="3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top" wrapText="1"/>
    </xf>
    <xf numFmtId="0" fontId="6" fillId="0" borderId="4" xfId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233189161214"/>
          <c:y val="9.3342658815212573E-2"/>
          <c:w val="0.82661195519574138"/>
          <c:h val="0.657022313471561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'Rattlesnake Slough-Fecal'!$A$1</c:f>
              <c:strCache>
                <c:ptCount val="1"/>
                <c:pt idx="0">
                  <c:v>21FLMANA TSI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4"/>
          </c:marker>
          <c:xVal>
            <c:numRef>
              <c:f>'Rattlesnake Slough-Fecal'!$B$3:$B$88</c:f>
              <c:numCache>
                <c:formatCode>m/d/yyyy</c:formatCode>
                <c:ptCount val="86"/>
                <c:pt idx="0">
                  <c:v>40190</c:v>
                </c:pt>
                <c:pt idx="1">
                  <c:v>40218</c:v>
                </c:pt>
                <c:pt idx="2">
                  <c:v>40254</c:v>
                </c:pt>
                <c:pt idx="3">
                  <c:v>40288</c:v>
                </c:pt>
                <c:pt idx="4">
                  <c:v>40316</c:v>
                </c:pt>
                <c:pt idx="5">
                  <c:v>40345</c:v>
                </c:pt>
                <c:pt idx="6">
                  <c:v>40372</c:v>
                </c:pt>
                <c:pt idx="7">
                  <c:v>40401</c:v>
                </c:pt>
                <c:pt idx="8">
                  <c:v>40449</c:v>
                </c:pt>
                <c:pt idx="9">
                  <c:v>40464</c:v>
                </c:pt>
                <c:pt idx="10">
                  <c:v>40498</c:v>
                </c:pt>
                <c:pt idx="11">
                  <c:v>40519</c:v>
                </c:pt>
                <c:pt idx="12">
                  <c:v>40556</c:v>
                </c:pt>
                <c:pt idx="13">
                  <c:v>40598</c:v>
                </c:pt>
                <c:pt idx="14">
                  <c:v>40624</c:v>
                </c:pt>
                <c:pt idx="15">
                  <c:v>40652</c:v>
                </c:pt>
                <c:pt idx="16">
                  <c:v>40681</c:v>
                </c:pt>
                <c:pt idx="17">
                  <c:v>40709</c:v>
                </c:pt>
                <c:pt idx="18">
                  <c:v>40752</c:v>
                </c:pt>
                <c:pt idx="19">
                  <c:v>40786</c:v>
                </c:pt>
                <c:pt idx="20">
                  <c:v>40814</c:v>
                </c:pt>
                <c:pt idx="21">
                  <c:v>40822</c:v>
                </c:pt>
                <c:pt idx="22">
                  <c:v>40855</c:v>
                </c:pt>
                <c:pt idx="23">
                  <c:v>40890</c:v>
                </c:pt>
                <c:pt idx="24" formatCode="General">
                  <c:v>40926</c:v>
                </c:pt>
                <c:pt idx="25">
                  <c:v>40961</c:v>
                </c:pt>
                <c:pt idx="26">
                  <c:v>40982</c:v>
                </c:pt>
                <c:pt idx="27">
                  <c:v>41023</c:v>
                </c:pt>
                <c:pt idx="28">
                  <c:v>41050</c:v>
                </c:pt>
                <c:pt idx="29">
                  <c:v>41114</c:v>
                </c:pt>
                <c:pt idx="30">
                  <c:v>41150</c:v>
                </c:pt>
                <c:pt idx="31">
                  <c:v>41163</c:v>
                </c:pt>
                <c:pt idx="32">
                  <c:v>41206</c:v>
                </c:pt>
                <c:pt idx="33">
                  <c:v>41228</c:v>
                </c:pt>
                <c:pt idx="34">
                  <c:v>41261</c:v>
                </c:pt>
                <c:pt idx="35">
                  <c:v>41297</c:v>
                </c:pt>
                <c:pt idx="36">
                  <c:v>41325</c:v>
                </c:pt>
                <c:pt idx="37">
                  <c:v>41345</c:v>
                </c:pt>
                <c:pt idx="38">
                  <c:v>41380</c:v>
                </c:pt>
                <c:pt idx="39">
                  <c:v>41408</c:v>
                </c:pt>
                <c:pt idx="40">
                  <c:v>41437</c:v>
                </c:pt>
                <c:pt idx="41">
                  <c:v>41471</c:v>
                </c:pt>
                <c:pt idx="42">
                  <c:v>41513</c:v>
                </c:pt>
                <c:pt idx="43">
                  <c:v>41534</c:v>
                </c:pt>
                <c:pt idx="44">
                  <c:v>41563</c:v>
                </c:pt>
                <c:pt idx="45">
                  <c:v>41592</c:v>
                </c:pt>
                <c:pt idx="46">
                  <c:v>41626</c:v>
                </c:pt>
                <c:pt idx="47">
                  <c:v>41654</c:v>
                </c:pt>
                <c:pt idx="48">
                  <c:v>41681</c:v>
                </c:pt>
                <c:pt idx="49">
                  <c:v>41724</c:v>
                </c:pt>
                <c:pt idx="50">
                  <c:v>41744</c:v>
                </c:pt>
                <c:pt idx="51">
                  <c:v>41849</c:v>
                </c:pt>
                <c:pt idx="52">
                  <c:v>41856</c:v>
                </c:pt>
                <c:pt idx="53">
                  <c:v>41905</c:v>
                </c:pt>
                <c:pt idx="54">
                  <c:v>41927</c:v>
                </c:pt>
                <c:pt idx="55">
                  <c:v>41963</c:v>
                </c:pt>
                <c:pt idx="56">
                  <c:v>41984</c:v>
                </c:pt>
                <c:pt idx="57">
                  <c:v>42017</c:v>
                </c:pt>
                <c:pt idx="58">
                  <c:v>42046</c:v>
                </c:pt>
                <c:pt idx="59">
                  <c:v>42087</c:v>
                </c:pt>
                <c:pt idx="60">
                  <c:v>42108</c:v>
                </c:pt>
                <c:pt idx="61">
                  <c:v>42151</c:v>
                </c:pt>
                <c:pt idx="62">
                  <c:v>42171</c:v>
                </c:pt>
                <c:pt idx="63">
                  <c:v>42200</c:v>
                </c:pt>
                <c:pt idx="64">
                  <c:v>42234</c:v>
                </c:pt>
                <c:pt idx="65">
                  <c:v>42263</c:v>
                </c:pt>
                <c:pt idx="66">
                  <c:v>42304</c:v>
                </c:pt>
                <c:pt idx="67">
                  <c:v>42325</c:v>
                </c:pt>
                <c:pt idx="68">
                  <c:v>42347</c:v>
                </c:pt>
                <c:pt idx="69">
                  <c:v>42390</c:v>
                </c:pt>
                <c:pt idx="70">
                  <c:v>42418</c:v>
                </c:pt>
                <c:pt idx="71">
                  <c:v>42450</c:v>
                </c:pt>
                <c:pt idx="72">
                  <c:v>42487</c:v>
                </c:pt>
                <c:pt idx="73">
                  <c:v>42514</c:v>
                </c:pt>
                <c:pt idx="74">
                  <c:v>42551</c:v>
                </c:pt>
                <c:pt idx="75">
                  <c:v>42578</c:v>
                </c:pt>
                <c:pt idx="76">
                  <c:v>42633</c:v>
                </c:pt>
                <c:pt idx="77">
                  <c:v>42667</c:v>
                </c:pt>
                <c:pt idx="78">
                  <c:v>42682</c:v>
                </c:pt>
                <c:pt idx="79">
                  <c:v>42717</c:v>
                </c:pt>
                <c:pt idx="80">
                  <c:v>42759</c:v>
                </c:pt>
                <c:pt idx="81">
                  <c:v>42787</c:v>
                </c:pt>
                <c:pt idx="82">
                  <c:v>42808</c:v>
                </c:pt>
                <c:pt idx="83">
                  <c:v>42850</c:v>
                </c:pt>
                <c:pt idx="84">
                  <c:v>42872</c:v>
                </c:pt>
                <c:pt idx="85">
                  <c:v>42901</c:v>
                </c:pt>
              </c:numCache>
            </c:numRef>
          </c:xVal>
          <c:yVal>
            <c:numRef>
              <c:f>'Rattlesnake Slough-Fecal'!$C$3:$C$88</c:f>
              <c:numCache>
                <c:formatCode>General</c:formatCode>
                <c:ptCount val="86"/>
                <c:pt idx="0">
                  <c:v>833</c:v>
                </c:pt>
                <c:pt idx="1">
                  <c:v>93</c:v>
                </c:pt>
                <c:pt idx="2">
                  <c:v>177</c:v>
                </c:pt>
                <c:pt idx="3">
                  <c:v>867</c:v>
                </c:pt>
                <c:pt idx="4">
                  <c:v>177</c:v>
                </c:pt>
                <c:pt idx="5">
                  <c:v>193</c:v>
                </c:pt>
                <c:pt idx="6">
                  <c:v>97</c:v>
                </c:pt>
                <c:pt idx="7">
                  <c:v>1767</c:v>
                </c:pt>
                <c:pt idx="8">
                  <c:v>110</c:v>
                </c:pt>
                <c:pt idx="9">
                  <c:v>800</c:v>
                </c:pt>
                <c:pt idx="10">
                  <c:v>190</c:v>
                </c:pt>
                <c:pt idx="11">
                  <c:v>97</c:v>
                </c:pt>
                <c:pt idx="12">
                  <c:v>52</c:v>
                </c:pt>
                <c:pt idx="13">
                  <c:v>300</c:v>
                </c:pt>
                <c:pt idx="14">
                  <c:v>123</c:v>
                </c:pt>
                <c:pt idx="15">
                  <c:v>333</c:v>
                </c:pt>
                <c:pt idx="16">
                  <c:v>58</c:v>
                </c:pt>
                <c:pt idx="17">
                  <c:v>533</c:v>
                </c:pt>
                <c:pt idx="18">
                  <c:v>120</c:v>
                </c:pt>
                <c:pt idx="19">
                  <c:v>533</c:v>
                </c:pt>
                <c:pt idx="20">
                  <c:v>56</c:v>
                </c:pt>
                <c:pt idx="21">
                  <c:v>93</c:v>
                </c:pt>
                <c:pt idx="22">
                  <c:v>103</c:v>
                </c:pt>
                <c:pt idx="23">
                  <c:v>32</c:v>
                </c:pt>
                <c:pt idx="24">
                  <c:v>108</c:v>
                </c:pt>
                <c:pt idx="25">
                  <c:v>80</c:v>
                </c:pt>
                <c:pt idx="26">
                  <c:v>130</c:v>
                </c:pt>
                <c:pt idx="27">
                  <c:v>42</c:v>
                </c:pt>
                <c:pt idx="28">
                  <c:v>28</c:v>
                </c:pt>
                <c:pt idx="29">
                  <c:v>30</c:v>
                </c:pt>
                <c:pt idx="30">
                  <c:v>48</c:v>
                </c:pt>
                <c:pt idx="31">
                  <c:v>22</c:v>
                </c:pt>
                <c:pt idx="32">
                  <c:v>187</c:v>
                </c:pt>
                <c:pt idx="33">
                  <c:v>99</c:v>
                </c:pt>
                <c:pt idx="34">
                  <c:v>91</c:v>
                </c:pt>
                <c:pt idx="35">
                  <c:v>38</c:v>
                </c:pt>
                <c:pt idx="36">
                  <c:v>83</c:v>
                </c:pt>
                <c:pt idx="37">
                  <c:v>980</c:v>
                </c:pt>
                <c:pt idx="38">
                  <c:v>166</c:v>
                </c:pt>
                <c:pt idx="39">
                  <c:v>290</c:v>
                </c:pt>
                <c:pt idx="40">
                  <c:v>83</c:v>
                </c:pt>
                <c:pt idx="41">
                  <c:v>770</c:v>
                </c:pt>
                <c:pt idx="42">
                  <c:v>32</c:v>
                </c:pt>
                <c:pt idx="43">
                  <c:v>259</c:v>
                </c:pt>
                <c:pt idx="44">
                  <c:v>25</c:v>
                </c:pt>
                <c:pt idx="45">
                  <c:v>105</c:v>
                </c:pt>
                <c:pt idx="46">
                  <c:v>110</c:v>
                </c:pt>
                <c:pt idx="47">
                  <c:v>204</c:v>
                </c:pt>
                <c:pt idx="48">
                  <c:v>648</c:v>
                </c:pt>
                <c:pt idx="49">
                  <c:v>36</c:v>
                </c:pt>
                <c:pt idx="50">
                  <c:v>45</c:v>
                </c:pt>
                <c:pt idx="51">
                  <c:v>104</c:v>
                </c:pt>
                <c:pt idx="52">
                  <c:v>160</c:v>
                </c:pt>
                <c:pt idx="53">
                  <c:v>275</c:v>
                </c:pt>
                <c:pt idx="54">
                  <c:v>185</c:v>
                </c:pt>
                <c:pt idx="55">
                  <c:v>105</c:v>
                </c:pt>
                <c:pt idx="56">
                  <c:v>64</c:v>
                </c:pt>
                <c:pt idx="57">
                  <c:v>365</c:v>
                </c:pt>
                <c:pt idx="58">
                  <c:v>172</c:v>
                </c:pt>
                <c:pt idx="59">
                  <c:v>117</c:v>
                </c:pt>
                <c:pt idx="60">
                  <c:v>93</c:v>
                </c:pt>
                <c:pt idx="61">
                  <c:v>90</c:v>
                </c:pt>
                <c:pt idx="62">
                  <c:v>87</c:v>
                </c:pt>
                <c:pt idx="63">
                  <c:v>547</c:v>
                </c:pt>
                <c:pt idx="64">
                  <c:v>1553</c:v>
                </c:pt>
                <c:pt idx="65">
                  <c:v>193</c:v>
                </c:pt>
                <c:pt idx="66">
                  <c:v>686</c:v>
                </c:pt>
                <c:pt idx="67">
                  <c:v>344</c:v>
                </c:pt>
                <c:pt idx="68">
                  <c:v>65</c:v>
                </c:pt>
                <c:pt idx="69">
                  <c:v>517</c:v>
                </c:pt>
                <c:pt idx="70">
                  <c:v>167</c:v>
                </c:pt>
                <c:pt idx="71">
                  <c:v>135</c:v>
                </c:pt>
                <c:pt idx="72">
                  <c:v>172</c:v>
                </c:pt>
                <c:pt idx="73">
                  <c:v>290</c:v>
                </c:pt>
                <c:pt idx="74">
                  <c:v>261</c:v>
                </c:pt>
                <c:pt idx="75">
                  <c:v>193</c:v>
                </c:pt>
                <c:pt idx="76">
                  <c:v>325</c:v>
                </c:pt>
                <c:pt idx="77">
                  <c:v>101</c:v>
                </c:pt>
                <c:pt idx="78">
                  <c:v>204</c:v>
                </c:pt>
                <c:pt idx="79">
                  <c:v>344</c:v>
                </c:pt>
                <c:pt idx="80">
                  <c:v>648</c:v>
                </c:pt>
                <c:pt idx="81">
                  <c:v>275</c:v>
                </c:pt>
                <c:pt idx="82">
                  <c:v>248</c:v>
                </c:pt>
                <c:pt idx="83">
                  <c:v>20</c:v>
                </c:pt>
                <c:pt idx="84">
                  <c:v>150</c:v>
                </c:pt>
                <c:pt idx="85">
                  <c:v>248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6CA-4813-8C0B-4915075DCA4C}"/>
            </c:ext>
          </c:extLst>
        </c:ser>
        <c:ser>
          <c:idx val="1"/>
          <c:order val="1"/>
          <c:tx>
            <c:strRef>
              <c:f>'Rattlesnake Slough-Fecal'!$E$2</c:f>
              <c:strCache>
                <c:ptCount val="1"/>
                <c:pt idx="0">
                  <c:v>Criterion (400cfu/100mL)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'Rattlesnake Slough-Fecal'!$D$3:$D$88</c:f>
              <c:numCache>
                <c:formatCode>m/d/yyyy</c:formatCode>
                <c:ptCount val="86"/>
                <c:pt idx="0">
                  <c:v>40190</c:v>
                </c:pt>
                <c:pt idx="1">
                  <c:v>40218</c:v>
                </c:pt>
                <c:pt idx="2">
                  <c:v>40254</c:v>
                </c:pt>
                <c:pt idx="3">
                  <c:v>40288</c:v>
                </c:pt>
                <c:pt idx="4">
                  <c:v>40316</c:v>
                </c:pt>
                <c:pt idx="5">
                  <c:v>40345</c:v>
                </c:pt>
                <c:pt idx="6">
                  <c:v>40372</c:v>
                </c:pt>
                <c:pt idx="7">
                  <c:v>40401</c:v>
                </c:pt>
                <c:pt idx="8">
                  <c:v>40449</c:v>
                </c:pt>
                <c:pt idx="9">
                  <c:v>40464</c:v>
                </c:pt>
                <c:pt idx="10">
                  <c:v>40498</c:v>
                </c:pt>
                <c:pt idx="11">
                  <c:v>40519</c:v>
                </c:pt>
                <c:pt idx="12">
                  <c:v>40556</c:v>
                </c:pt>
                <c:pt idx="13">
                  <c:v>40598</c:v>
                </c:pt>
                <c:pt idx="14">
                  <c:v>40624</c:v>
                </c:pt>
                <c:pt idx="15">
                  <c:v>40652</c:v>
                </c:pt>
                <c:pt idx="16">
                  <c:v>40681</c:v>
                </c:pt>
                <c:pt idx="17">
                  <c:v>40709</c:v>
                </c:pt>
                <c:pt idx="18">
                  <c:v>40752</c:v>
                </c:pt>
                <c:pt idx="19">
                  <c:v>40786</c:v>
                </c:pt>
                <c:pt idx="20">
                  <c:v>40814</c:v>
                </c:pt>
                <c:pt idx="21">
                  <c:v>40822</c:v>
                </c:pt>
                <c:pt idx="22">
                  <c:v>40855</c:v>
                </c:pt>
                <c:pt idx="23">
                  <c:v>40890</c:v>
                </c:pt>
                <c:pt idx="24" formatCode="General">
                  <c:v>40926</c:v>
                </c:pt>
                <c:pt idx="25">
                  <c:v>40961</c:v>
                </c:pt>
                <c:pt idx="26">
                  <c:v>40982</c:v>
                </c:pt>
                <c:pt idx="27">
                  <c:v>41023</c:v>
                </c:pt>
                <c:pt idx="28">
                  <c:v>41050</c:v>
                </c:pt>
                <c:pt idx="29">
                  <c:v>41114</c:v>
                </c:pt>
                <c:pt idx="30">
                  <c:v>41150</c:v>
                </c:pt>
                <c:pt idx="31">
                  <c:v>41163</c:v>
                </c:pt>
                <c:pt idx="32">
                  <c:v>41206</c:v>
                </c:pt>
                <c:pt idx="33">
                  <c:v>41228</c:v>
                </c:pt>
                <c:pt idx="34">
                  <c:v>41261</c:v>
                </c:pt>
                <c:pt idx="35">
                  <c:v>41297</c:v>
                </c:pt>
                <c:pt idx="36">
                  <c:v>41325</c:v>
                </c:pt>
                <c:pt idx="37">
                  <c:v>41345</c:v>
                </c:pt>
                <c:pt idx="38">
                  <c:v>41380</c:v>
                </c:pt>
                <c:pt idx="39">
                  <c:v>41408</c:v>
                </c:pt>
                <c:pt idx="40">
                  <c:v>41437</c:v>
                </c:pt>
                <c:pt idx="41">
                  <c:v>41471</c:v>
                </c:pt>
                <c:pt idx="42">
                  <c:v>41513</c:v>
                </c:pt>
                <c:pt idx="43">
                  <c:v>41534</c:v>
                </c:pt>
                <c:pt idx="44">
                  <c:v>41563</c:v>
                </c:pt>
                <c:pt idx="45">
                  <c:v>41592</c:v>
                </c:pt>
                <c:pt idx="46">
                  <c:v>41626</c:v>
                </c:pt>
                <c:pt idx="47">
                  <c:v>41654</c:v>
                </c:pt>
                <c:pt idx="48">
                  <c:v>41681</c:v>
                </c:pt>
                <c:pt idx="49">
                  <c:v>41724</c:v>
                </c:pt>
                <c:pt idx="50">
                  <c:v>41744</c:v>
                </c:pt>
                <c:pt idx="51">
                  <c:v>41849</c:v>
                </c:pt>
                <c:pt idx="52">
                  <c:v>41856</c:v>
                </c:pt>
                <c:pt idx="53">
                  <c:v>41905</c:v>
                </c:pt>
                <c:pt idx="54">
                  <c:v>41927</c:v>
                </c:pt>
                <c:pt idx="55">
                  <c:v>41963</c:v>
                </c:pt>
                <c:pt idx="56">
                  <c:v>41984</c:v>
                </c:pt>
                <c:pt idx="57">
                  <c:v>42017</c:v>
                </c:pt>
                <c:pt idx="58">
                  <c:v>42046</c:v>
                </c:pt>
                <c:pt idx="59">
                  <c:v>42087</c:v>
                </c:pt>
                <c:pt idx="60">
                  <c:v>42108</c:v>
                </c:pt>
                <c:pt idx="61">
                  <c:v>42151</c:v>
                </c:pt>
                <c:pt idx="62">
                  <c:v>42171</c:v>
                </c:pt>
                <c:pt idx="63">
                  <c:v>42200</c:v>
                </c:pt>
                <c:pt idx="64">
                  <c:v>42234</c:v>
                </c:pt>
                <c:pt idx="65">
                  <c:v>42263</c:v>
                </c:pt>
                <c:pt idx="66">
                  <c:v>42304</c:v>
                </c:pt>
                <c:pt idx="67">
                  <c:v>42325</c:v>
                </c:pt>
                <c:pt idx="68">
                  <c:v>42347</c:v>
                </c:pt>
                <c:pt idx="69">
                  <c:v>42390</c:v>
                </c:pt>
                <c:pt idx="70">
                  <c:v>42418</c:v>
                </c:pt>
                <c:pt idx="71">
                  <c:v>42450</c:v>
                </c:pt>
                <c:pt idx="72">
                  <c:v>42487</c:v>
                </c:pt>
                <c:pt idx="73">
                  <c:v>42514</c:v>
                </c:pt>
                <c:pt idx="74">
                  <c:v>42551</c:v>
                </c:pt>
                <c:pt idx="75">
                  <c:v>42578</c:v>
                </c:pt>
                <c:pt idx="76">
                  <c:v>42633</c:v>
                </c:pt>
                <c:pt idx="77">
                  <c:v>42667</c:v>
                </c:pt>
                <c:pt idx="78">
                  <c:v>42682</c:v>
                </c:pt>
                <c:pt idx="79">
                  <c:v>42717</c:v>
                </c:pt>
                <c:pt idx="80">
                  <c:v>42759</c:v>
                </c:pt>
                <c:pt idx="81">
                  <c:v>42787</c:v>
                </c:pt>
                <c:pt idx="82">
                  <c:v>42808</c:v>
                </c:pt>
                <c:pt idx="83">
                  <c:v>42850</c:v>
                </c:pt>
                <c:pt idx="84">
                  <c:v>42872</c:v>
                </c:pt>
                <c:pt idx="85">
                  <c:v>42901</c:v>
                </c:pt>
              </c:numCache>
            </c:numRef>
          </c:xVal>
          <c:yVal>
            <c:numRef>
              <c:f>'Rattlesnake Slough-Fecal'!$E$3:$E$88</c:f>
              <c:numCache>
                <c:formatCode>General</c:formatCode>
                <c:ptCount val="86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  <c:pt idx="25">
                  <c:v>400</c:v>
                </c:pt>
                <c:pt idx="26">
                  <c:v>400</c:v>
                </c:pt>
                <c:pt idx="27">
                  <c:v>400</c:v>
                </c:pt>
                <c:pt idx="28">
                  <c:v>400</c:v>
                </c:pt>
                <c:pt idx="29">
                  <c:v>400</c:v>
                </c:pt>
                <c:pt idx="30">
                  <c:v>400</c:v>
                </c:pt>
                <c:pt idx="31">
                  <c:v>400</c:v>
                </c:pt>
                <c:pt idx="32">
                  <c:v>400</c:v>
                </c:pt>
                <c:pt idx="33">
                  <c:v>400</c:v>
                </c:pt>
                <c:pt idx="34">
                  <c:v>400</c:v>
                </c:pt>
                <c:pt idx="35">
                  <c:v>400</c:v>
                </c:pt>
                <c:pt idx="36">
                  <c:v>400</c:v>
                </c:pt>
                <c:pt idx="37">
                  <c:v>400</c:v>
                </c:pt>
                <c:pt idx="38">
                  <c:v>400</c:v>
                </c:pt>
                <c:pt idx="39">
                  <c:v>400</c:v>
                </c:pt>
                <c:pt idx="40">
                  <c:v>400</c:v>
                </c:pt>
                <c:pt idx="41">
                  <c:v>400</c:v>
                </c:pt>
                <c:pt idx="42">
                  <c:v>400</c:v>
                </c:pt>
                <c:pt idx="43">
                  <c:v>400</c:v>
                </c:pt>
                <c:pt idx="44">
                  <c:v>400</c:v>
                </c:pt>
                <c:pt idx="45">
                  <c:v>400</c:v>
                </c:pt>
                <c:pt idx="46">
                  <c:v>400</c:v>
                </c:pt>
                <c:pt idx="47">
                  <c:v>400</c:v>
                </c:pt>
                <c:pt idx="48">
                  <c:v>400</c:v>
                </c:pt>
                <c:pt idx="49">
                  <c:v>400</c:v>
                </c:pt>
                <c:pt idx="50">
                  <c:v>400</c:v>
                </c:pt>
                <c:pt idx="51">
                  <c:v>400</c:v>
                </c:pt>
                <c:pt idx="52">
                  <c:v>400</c:v>
                </c:pt>
                <c:pt idx="53">
                  <c:v>400</c:v>
                </c:pt>
                <c:pt idx="54">
                  <c:v>400</c:v>
                </c:pt>
                <c:pt idx="55">
                  <c:v>400</c:v>
                </c:pt>
                <c:pt idx="56">
                  <c:v>400</c:v>
                </c:pt>
                <c:pt idx="57">
                  <c:v>400</c:v>
                </c:pt>
                <c:pt idx="58">
                  <c:v>400</c:v>
                </c:pt>
                <c:pt idx="59">
                  <c:v>400</c:v>
                </c:pt>
                <c:pt idx="60">
                  <c:v>400</c:v>
                </c:pt>
                <c:pt idx="61">
                  <c:v>400</c:v>
                </c:pt>
                <c:pt idx="62">
                  <c:v>400</c:v>
                </c:pt>
                <c:pt idx="63">
                  <c:v>400</c:v>
                </c:pt>
                <c:pt idx="64">
                  <c:v>400</c:v>
                </c:pt>
                <c:pt idx="65">
                  <c:v>400</c:v>
                </c:pt>
                <c:pt idx="66">
                  <c:v>400</c:v>
                </c:pt>
                <c:pt idx="67">
                  <c:v>400</c:v>
                </c:pt>
                <c:pt idx="68">
                  <c:v>400</c:v>
                </c:pt>
                <c:pt idx="69">
                  <c:v>400</c:v>
                </c:pt>
                <c:pt idx="70">
                  <c:v>400</c:v>
                </c:pt>
                <c:pt idx="71">
                  <c:v>400</c:v>
                </c:pt>
                <c:pt idx="72">
                  <c:v>400</c:v>
                </c:pt>
                <c:pt idx="73">
                  <c:v>400</c:v>
                </c:pt>
                <c:pt idx="74">
                  <c:v>400</c:v>
                </c:pt>
                <c:pt idx="75">
                  <c:v>400</c:v>
                </c:pt>
                <c:pt idx="76">
                  <c:v>400</c:v>
                </c:pt>
                <c:pt idx="77">
                  <c:v>400</c:v>
                </c:pt>
                <c:pt idx="78">
                  <c:v>400</c:v>
                </c:pt>
                <c:pt idx="79">
                  <c:v>400</c:v>
                </c:pt>
                <c:pt idx="80">
                  <c:v>400</c:v>
                </c:pt>
                <c:pt idx="81">
                  <c:v>400</c:v>
                </c:pt>
                <c:pt idx="82">
                  <c:v>400</c:v>
                </c:pt>
                <c:pt idx="83">
                  <c:v>400</c:v>
                </c:pt>
                <c:pt idx="84">
                  <c:v>400</c:v>
                </c:pt>
                <c:pt idx="85">
                  <c:v>400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6CA-4813-8C0B-4915075DC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1482240"/>
        <c:axId val="705519608"/>
      </c:scatterChart>
      <c:valAx>
        <c:axId val="701482240"/>
        <c:scaling>
          <c:orientation val="minMax"/>
          <c:max val="42887"/>
          <c:min val="40179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50206013119063886"/>
              <c:y val="0.82964799400074996"/>
            </c:manualLayout>
          </c:layout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05519608"/>
        <c:crosses val="autoZero"/>
        <c:crossBetween val="midCat"/>
        <c:majorUnit val="365.35"/>
      </c:valAx>
      <c:valAx>
        <c:axId val="70551960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Fecal coliform (cfu/100mL)</a:t>
                </a:r>
              </a:p>
            </c:rich>
          </c:tx>
          <c:layout>
            <c:manualLayout>
              <c:xMode val="edge"/>
              <c:yMode val="edge"/>
              <c:x val="2.3781847236362234E-2"/>
              <c:y val="0.196142182227221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01482240"/>
        <c:crosses val="autoZero"/>
        <c:crossBetween val="midCat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549918166939444"/>
          <c:y val="0.89428571428571424"/>
          <c:w val="0.52373158756137483"/>
          <c:h val="6.285714285714283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233189161214"/>
          <c:y val="9.3342658815212573E-2"/>
          <c:w val="0.82661195519574138"/>
          <c:h val="0.657022313471561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'Rattlesnake Slough-Ecoli'!$A$1</c:f>
              <c:strCache>
                <c:ptCount val="1"/>
                <c:pt idx="0">
                  <c:v>21FLMANA TSI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4"/>
          </c:marker>
          <c:xVal>
            <c:numRef>
              <c:f>'Rattlesnake Slough-Ecoli'!$B$3:$B$88</c:f>
              <c:numCache>
                <c:formatCode>m/d/yyyy</c:formatCode>
                <c:ptCount val="86"/>
              </c:numCache>
            </c:numRef>
          </c:xVal>
          <c:yVal>
            <c:numRef>
              <c:f>'Rattlesnake Slough-Ecoli'!$C$3:$C$88</c:f>
              <c:numCache>
                <c:formatCode>General</c:formatCode>
                <c:ptCount val="86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D0D-4CCA-9124-01F1E9CD957E}"/>
            </c:ext>
          </c:extLst>
        </c:ser>
        <c:ser>
          <c:idx val="1"/>
          <c:order val="1"/>
          <c:tx>
            <c:strRef>
              <c:f>'Rattlesnake Slough-Ecoli'!$E$2</c:f>
              <c:strCache>
                <c:ptCount val="1"/>
                <c:pt idx="0">
                  <c:v>Criterion (410cfu/100mL)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'Rattlesnake Slough-Ecoli'!$D$3:$D$88</c:f>
              <c:numCache>
                <c:formatCode>m/d/yyyy</c:formatCode>
                <c:ptCount val="86"/>
                <c:pt idx="0">
                  <c:v>40179</c:v>
                </c:pt>
                <c:pt idx="1">
                  <c:v>43281</c:v>
                </c:pt>
              </c:numCache>
            </c:numRef>
          </c:xVal>
          <c:yVal>
            <c:numRef>
              <c:f>'Rattlesnake Slough-Ecoli'!$E$3:$E$88</c:f>
              <c:numCache>
                <c:formatCode>General</c:formatCode>
                <c:ptCount val="86"/>
                <c:pt idx="0">
                  <c:v>410</c:v>
                </c:pt>
                <c:pt idx="1">
                  <c:v>410</c:v>
                </c:pt>
                <c:pt idx="2">
                  <c:v>410</c:v>
                </c:pt>
                <c:pt idx="3">
                  <c:v>410</c:v>
                </c:pt>
                <c:pt idx="4">
                  <c:v>410</c:v>
                </c:pt>
                <c:pt idx="5">
                  <c:v>410</c:v>
                </c:pt>
                <c:pt idx="6">
                  <c:v>410</c:v>
                </c:pt>
                <c:pt idx="7">
                  <c:v>410</c:v>
                </c:pt>
                <c:pt idx="8">
                  <c:v>410</c:v>
                </c:pt>
                <c:pt idx="9">
                  <c:v>410</c:v>
                </c:pt>
                <c:pt idx="10">
                  <c:v>410</c:v>
                </c:pt>
                <c:pt idx="11">
                  <c:v>410</c:v>
                </c:pt>
                <c:pt idx="12">
                  <c:v>410</c:v>
                </c:pt>
                <c:pt idx="13">
                  <c:v>410</c:v>
                </c:pt>
                <c:pt idx="14">
                  <c:v>410</c:v>
                </c:pt>
                <c:pt idx="15">
                  <c:v>410</c:v>
                </c:pt>
                <c:pt idx="16">
                  <c:v>410</c:v>
                </c:pt>
                <c:pt idx="17">
                  <c:v>410</c:v>
                </c:pt>
                <c:pt idx="18">
                  <c:v>410</c:v>
                </c:pt>
                <c:pt idx="19">
                  <c:v>410</c:v>
                </c:pt>
                <c:pt idx="20">
                  <c:v>410</c:v>
                </c:pt>
                <c:pt idx="21">
                  <c:v>410</c:v>
                </c:pt>
                <c:pt idx="22">
                  <c:v>410</c:v>
                </c:pt>
                <c:pt idx="23">
                  <c:v>410</c:v>
                </c:pt>
                <c:pt idx="24">
                  <c:v>410</c:v>
                </c:pt>
                <c:pt idx="25">
                  <c:v>410</c:v>
                </c:pt>
                <c:pt idx="26">
                  <c:v>410</c:v>
                </c:pt>
                <c:pt idx="27">
                  <c:v>410</c:v>
                </c:pt>
                <c:pt idx="28">
                  <c:v>410</c:v>
                </c:pt>
                <c:pt idx="29">
                  <c:v>410</c:v>
                </c:pt>
                <c:pt idx="30">
                  <c:v>410</c:v>
                </c:pt>
                <c:pt idx="31">
                  <c:v>410</c:v>
                </c:pt>
                <c:pt idx="32">
                  <c:v>410</c:v>
                </c:pt>
                <c:pt idx="33">
                  <c:v>410</c:v>
                </c:pt>
                <c:pt idx="34">
                  <c:v>410</c:v>
                </c:pt>
                <c:pt idx="35">
                  <c:v>410</c:v>
                </c:pt>
                <c:pt idx="36">
                  <c:v>410</c:v>
                </c:pt>
                <c:pt idx="37">
                  <c:v>410</c:v>
                </c:pt>
                <c:pt idx="38">
                  <c:v>410</c:v>
                </c:pt>
                <c:pt idx="39">
                  <c:v>410</c:v>
                </c:pt>
                <c:pt idx="40">
                  <c:v>410</c:v>
                </c:pt>
                <c:pt idx="41">
                  <c:v>410</c:v>
                </c:pt>
                <c:pt idx="42">
                  <c:v>410</c:v>
                </c:pt>
                <c:pt idx="43">
                  <c:v>410</c:v>
                </c:pt>
                <c:pt idx="44">
                  <c:v>410</c:v>
                </c:pt>
                <c:pt idx="45">
                  <c:v>410</c:v>
                </c:pt>
                <c:pt idx="46">
                  <c:v>410</c:v>
                </c:pt>
                <c:pt idx="47">
                  <c:v>410</c:v>
                </c:pt>
                <c:pt idx="48">
                  <c:v>410</c:v>
                </c:pt>
                <c:pt idx="49">
                  <c:v>410</c:v>
                </c:pt>
                <c:pt idx="50">
                  <c:v>410</c:v>
                </c:pt>
                <c:pt idx="51">
                  <c:v>410</c:v>
                </c:pt>
                <c:pt idx="52">
                  <c:v>410</c:v>
                </c:pt>
                <c:pt idx="53">
                  <c:v>410</c:v>
                </c:pt>
                <c:pt idx="54">
                  <c:v>410</c:v>
                </c:pt>
                <c:pt idx="55">
                  <c:v>410</c:v>
                </c:pt>
                <c:pt idx="56">
                  <c:v>410</c:v>
                </c:pt>
                <c:pt idx="57">
                  <c:v>410</c:v>
                </c:pt>
                <c:pt idx="58">
                  <c:v>410</c:v>
                </c:pt>
                <c:pt idx="59">
                  <c:v>410</c:v>
                </c:pt>
                <c:pt idx="60">
                  <c:v>410</c:v>
                </c:pt>
                <c:pt idx="61">
                  <c:v>410</c:v>
                </c:pt>
                <c:pt idx="62">
                  <c:v>410</c:v>
                </c:pt>
                <c:pt idx="63">
                  <c:v>410</c:v>
                </c:pt>
                <c:pt idx="64">
                  <c:v>410</c:v>
                </c:pt>
                <c:pt idx="65">
                  <c:v>410</c:v>
                </c:pt>
                <c:pt idx="66">
                  <c:v>410</c:v>
                </c:pt>
                <c:pt idx="67">
                  <c:v>410</c:v>
                </c:pt>
                <c:pt idx="68">
                  <c:v>410</c:v>
                </c:pt>
                <c:pt idx="69">
                  <c:v>410</c:v>
                </c:pt>
                <c:pt idx="70">
                  <c:v>410</c:v>
                </c:pt>
                <c:pt idx="71">
                  <c:v>410</c:v>
                </c:pt>
                <c:pt idx="72">
                  <c:v>410</c:v>
                </c:pt>
                <c:pt idx="73">
                  <c:v>410</c:v>
                </c:pt>
                <c:pt idx="74">
                  <c:v>410</c:v>
                </c:pt>
                <c:pt idx="75">
                  <c:v>410</c:v>
                </c:pt>
                <c:pt idx="76">
                  <c:v>410</c:v>
                </c:pt>
                <c:pt idx="77">
                  <c:v>410</c:v>
                </c:pt>
                <c:pt idx="78">
                  <c:v>410</c:v>
                </c:pt>
                <c:pt idx="79">
                  <c:v>410</c:v>
                </c:pt>
                <c:pt idx="80">
                  <c:v>410</c:v>
                </c:pt>
                <c:pt idx="81">
                  <c:v>410</c:v>
                </c:pt>
                <c:pt idx="82">
                  <c:v>410</c:v>
                </c:pt>
                <c:pt idx="83">
                  <c:v>410</c:v>
                </c:pt>
                <c:pt idx="84">
                  <c:v>410</c:v>
                </c:pt>
                <c:pt idx="85">
                  <c:v>410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D0D-4CCA-9124-01F1E9CD9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0308840"/>
        <c:axId val="702521576"/>
      </c:scatterChart>
      <c:valAx>
        <c:axId val="520308840"/>
        <c:scaling>
          <c:orientation val="minMax"/>
          <c:max val="43282"/>
          <c:min val="40179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50206013119063886"/>
              <c:y val="0.82964799400074996"/>
            </c:manualLayout>
          </c:layout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02521576"/>
        <c:crosses val="autoZero"/>
        <c:crossBetween val="midCat"/>
        <c:majorUnit val="600"/>
      </c:valAx>
      <c:valAx>
        <c:axId val="702521576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0" i="0" u="none" strike="noStrike" baseline="0">
                    <a:effectLst/>
                  </a:rPr>
                  <a:t>Escherichia coli </a:t>
                </a:r>
                <a:r>
                  <a:rPr lang="en-US"/>
                  <a:t>(cfu/100mL)</a:t>
                </a:r>
              </a:p>
            </c:rich>
          </c:tx>
          <c:layout>
            <c:manualLayout>
              <c:xMode val="edge"/>
              <c:yMode val="edge"/>
              <c:x val="2.3781847236362234E-2"/>
              <c:y val="0.196142182227221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20308840"/>
        <c:crosses val="autoZero"/>
        <c:crossBetween val="midCat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549918166939444"/>
          <c:y val="0.89428571428571424"/>
          <c:w val="0.52373158756137483"/>
          <c:h val="6.285714285714283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233189161214"/>
          <c:y val="9.3342658815212573E-2"/>
          <c:w val="0.82661195519574138"/>
          <c:h val="0.657022313471561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'Cedar Creek-Fecal'!$A$1</c:f>
              <c:strCache>
                <c:ptCount val="1"/>
                <c:pt idx="0">
                  <c:v>21FLMANA TS2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4"/>
          </c:marker>
          <c:xVal>
            <c:numRef>
              <c:f>'Cedar Creek-Fecal'!$B$3:$B$82</c:f>
              <c:numCache>
                <c:formatCode>m/d/yyyy</c:formatCode>
                <c:ptCount val="80"/>
                <c:pt idx="0">
                  <c:v>40190</c:v>
                </c:pt>
                <c:pt idx="1">
                  <c:v>40218</c:v>
                </c:pt>
                <c:pt idx="2">
                  <c:v>40254</c:v>
                </c:pt>
                <c:pt idx="3">
                  <c:v>40288</c:v>
                </c:pt>
                <c:pt idx="4">
                  <c:v>40316</c:v>
                </c:pt>
                <c:pt idx="5">
                  <c:v>40345</c:v>
                </c:pt>
                <c:pt idx="6">
                  <c:v>40372</c:v>
                </c:pt>
                <c:pt idx="7">
                  <c:v>40401</c:v>
                </c:pt>
                <c:pt idx="8">
                  <c:v>40449</c:v>
                </c:pt>
                <c:pt idx="9">
                  <c:v>40464</c:v>
                </c:pt>
                <c:pt idx="10">
                  <c:v>40498</c:v>
                </c:pt>
                <c:pt idx="11">
                  <c:v>40519</c:v>
                </c:pt>
                <c:pt idx="12">
                  <c:v>40556</c:v>
                </c:pt>
                <c:pt idx="13">
                  <c:v>40598</c:v>
                </c:pt>
                <c:pt idx="14">
                  <c:v>40624</c:v>
                </c:pt>
                <c:pt idx="15">
                  <c:v>40652</c:v>
                </c:pt>
                <c:pt idx="16">
                  <c:v>40681</c:v>
                </c:pt>
                <c:pt idx="17">
                  <c:v>40709</c:v>
                </c:pt>
                <c:pt idx="18">
                  <c:v>40752</c:v>
                </c:pt>
                <c:pt idx="19">
                  <c:v>40786</c:v>
                </c:pt>
                <c:pt idx="20">
                  <c:v>40814</c:v>
                </c:pt>
                <c:pt idx="21">
                  <c:v>40822</c:v>
                </c:pt>
                <c:pt idx="22">
                  <c:v>40855</c:v>
                </c:pt>
                <c:pt idx="23">
                  <c:v>40890</c:v>
                </c:pt>
                <c:pt idx="24">
                  <c:v>40926</c:v>
                </c:pt>
                <c:pt idx="25">
                  <c:v>40961</c:v>
                </c:pt>
                <c:pt idx="26">
                  <c:v>40982</c:v>
                </c:pt>
                <c:pt idx="27">
                  <c:v>41023</c:v>
                </c:pt>
                <c:pt idx="28">
                  <c:v>41050</c:v>
                </c:pt>
                <c:pt idx="29">
                  <c:v>41114</c:v>
                </c:pt>
                <c:pt idx="30">
                  <c:v>41150</c:v>
                </c:pt>
                <c:pt idx="31">
                  <c:v>41163</c:v>
                </c:pt>
                <c:pt idx="32">
                  <c:v>41206</c:v>
                </c:pt>
                <c:pt idx="33">
                  <c:v>41228</c:v>
                </c:pt>
                <c:pt idx="34">
                  <c:v>41261</c:v>
                </c:pt>
                <c:pt idx="35">
                  <c:v>41297</c:v>
                </c:pt>
                <c:pt idx="36">
                  <c:v>41325</c:v>
                </c:pt>
                <c:pt idx="37">
                  <c:v>41345</c:v>
                </c:pt>
                <c:pt idx="38">
                  <c:v>41380</c:v>
                </c:pt>
                <c:pt idx="39">
                  <c:v>41408</c:v>
                </c:pt>
                <c:pt idx="40">
                  <c:v>41437</c:v>
                </c:pt>
                <c:pt idx="41">
                  <c:v>41471</c:v>
                </c:pt>
                <c:pt idx="42">
                  <c:v>41513</c:v>
                </c:pt>
                <c:pt idx="43">
                  <c:v>41534</c:v>
                </c:pt>
                <c:pt idx="44">
                  <c:v>41563</c:v>
                </c:pt>
                <c:pt idx="45">
                  <c:v>41592</c:v>
                </c:pt>
                <c:pt idx="46">
                  <c:v>41626</c:v>
                </c:pt>
                <c:pt idx="47">
                  <c:v>41654</c:v>
                </c:pt>
                <c:pt idx="48">
                  <c:v>41681</c:v>
                </c:pt>
                <c:pt idx="49">
                  <c:v>41724</c:v>
                </c:pt>
                <c:pt idx="50">
                  <c:v>41744</c:v>
                </c:pt>
                <c:pt idx="51">
                  <c:v>41814</c:v>
                </c:pt>
                <c:pt idx="52">
                  <c:v>41849</c:v>
                </c:pt>
                <c:pt idx="53">
                  <c:v>41856</c:v>
                </c:pt>
                <c:pt idx="54">
                  <c:v>41905</c:v>
                </c:pt>
                <c:pt idx="55">
                  <c:v>41927</c:v>
                </c:pt>
                <c:pt idx="56">
                  <c:v>41963</c:v>
                </c:pt>
                <c:pt idx="57">
                  <c:v>41984</c:v>
                </c:pt>
                <c:pt idx="58">
                  <c:v>42017</c:v>
                </c:pt>
                <c:pt idx="59">
                  <c:v>42046</c:v>
                </c:pt>
                <c:pt idx="60">
                  <c:v>42087</c:v>
                </c:pt>
                <c:pt idx="61">
                  <c:v>42200</c:v>
                </c:pt>
                <c:pt idx="62">
                  <c:v>42234</c:v>
                </c:pt>
                <c:pt idx="63">
                  <c:v>42263</c:v>
                </c:pt>
                <c:pt idx="64">
                  <c:v>42325</c:v>
                </c:pt>
                <c:pt idx="65">
                  <c:v>42347</c:v>
                </c:pt>
                <c:pt idx="66">
                  <c:v>42390</c:v>
                </c:pt>
                <c:pt idx="67">
                  <c:v>42418</c:v>
                </c:pt>
                <c:pt idx="68">
                  <c:v>42450</c:v>
                </c:pt>
                <c:pt idx="69">
                  <c:v>42487</c:v>
                </c:pt>
                <c:pt idx="70">
                  <c:v>42514</c:v>
                </c:pt>
                <c:pt idx="71">
                  <c:v>42551</c:v>
                </c:pt>
                <c:pt idx="72">
                  <c:v>42578</c:v>
                </c:pt>
                <c:pt idx="73">
                  <c:v>42633</c:v>
                </c:pt>
                <c:pt idx="74">
                  <c:v>42667</c:v>
                </c:pt>
                <c:pt idx="75">
                  <c:v>42682</c:v>
                </c:pt>
                <c:pt idx="76">
                  <c:v>42717</c:v>
                </c:pt>
                <c:pt idx="77">
                  <c:v>42759</c:v>
                </c:pt>
                <c:pt idx="78">
                  <c:v>42787</c:v>
                </c:pt>
                <c:pt idx="79">
                  <c:v>42901</c:v>
                </c:pt>
              </c:numCache>
            </c:numRef>
          </c:xVal>
          <c:yVal>
            <c:numRef>
              <c:f>'Cedar Creek-Fecal'!$C$3:$C$82</c:f>
              <c:numCache>
                <c:formatCode>General</c:formatCode>
                <c:ptCount val="80"/>
                <c:pt idx="0">
                  <c:v>97</c:v>
                </c:pt>
                <c:pt idx="1">
                  <c:v>35</c:v>
                </c:pt>
                <c:pt idx="2">
                  <c:v>21</c:v>
                </c:pt>
                <c:pt idx="3">
                  <c:v>400</c:v>
                </c:pt>
                <c:pt idx="4">
                  <c:v>1433</c:v>
                </c:pt>
                <c:pt idx="5">
                  <c:v>667</c:v>
                </c:pt>
                <c:pt idx="6">
                  <c:v>800</c:v>
                </c:pt>
                <c:pt idx="7">
                  <c:v>1833</c:v>
                </c:pt>
                <c:pt idx="8">
                  <c:v>433</c:v>
                </c:pt>
                <c:pt idx="9">
                  <c:v>37</c:v>
                </c:pt>
                <c:pt idx="10">
                  <c:v>433</c:v>
                </c:pt>
                <c:pt idx="11">
                  <c:v>767</c:v>
                </c:pt>
                <c:pt idx="12">
                  <c:v>70</c:v>
                </c:pt>
                <c:pt idx="13">
                  <c:v>267</c:v>
                </c:pt>
                <c:pt idx="14">
                  <c:v>867</c:v>
                </c:pt>
                <c:pt idx="15">
                  <c:v>180</c:v>
                </c:pt>
                <c:pt idx="16">
                  <c:v>190</c:v>
                </c:pt>
                <c:pt idx="17">
                  <c:v>967</c:v>
                </c:pt>
                <c:pt idx="18">
                  <c:v>197</c:v>
                </c:pt>
                <c:pt idx="19">
                  <c:v>600</c:v>
                </c:pt>
                <c:pt idx="20">
                  <c:v>120</c:v>
                </c:pt>
                <c:pt idx="21">
                  <c:v>1933</c:v>
                </c:pt>
                <c:pt idx="22">
                  <c:v>1533</c:v>
                </c:pt>
                <c:pt idx="23">
                  <c:v>1900</c:v>
                </c:pt>
                <c:pt idx="24">
                  <c:v>1100</c:v>
                </c:pt>
                <c:pt idx="25">
                  <c:v>733</c:v>
                </c:pt>
                <c:pt idx="26">
                  <c:v>733</c:v>
                </c:pt>
                <c:pt idx="27">
                  <c:v>90</c:v>
                </c:pt>
                <c:pt idx="28">
                  <c:v>267</c:v>
                </c:pt>
                <c:pt idx="29">
                  <c:v>42</c:v>
                </c:pt>
                <c:pt idx="30">
                  <c:v>58</c:v>
                </c:pt>
                <c:pt idx="31">
                  <c:v>97</c:v>
                </c:pt>
                <c:pt idx="32">
                  <c:v>1400</c:v>
                </c:pt>
                <c:pt idx="33">
                  <c:v>2420</c:v>
                </c:pt>
                <c:pt idx="34">
                  <c:v>770</c:v>
                </c:pt>
                <c:pt idx="35">
                  <c:v>200</c:v>
                </c:pt>
                <c:pt idx="36">
                  <c:v>2419</c:v>
                </c:pt>
                <c:pt idx="37">
                  <c:v>2419</c:v>
                </c:pt>
                <c:pt idx="38">
                  <c:v>1986</c:v>
                </c:pt>
                <c:pt idx="39">
                  <c:v>2419</c:v>
                </c:pt>
                <c:pt idx="40">
                  <c:v>108</c:v>
                </c:pt>
                <c:pt idx="41">
                  <c:v>1413</c:v>
                </c:pt>
                <c:pt idx="42">
                  <c:v>9</c:v>
                </c:pt>
                <c:pt idx="43">
                  <c:v>210</c:v>
                </c:pt>
                <c:pt idx="44">
                  <c:v>1413</c:v>
                </c:pt>
                <c:pt idx="45">
                  <c:v>488</c:v>
                </c:pt>
                <c:pt idx="46">
                  <c:v>547</c:v>
                </c:pt>
                <c:pt idx="47">
                  <c:v>235</c:v>
                </c:pt>
                <c:pt idx="48">
                  <c:v>275</c:v>
                </c:pt>
                <c:pt idx="49">
                  <c:v>69</c:v>
                </c:pt>
                <c:pt idx="50">
                  <c:v>186</c:v>
                </c:pt>
                <c:pt idx="51">
                  <c:v>57</c:v>
                </c:pt>
                <c:pt idx="52">
                  <c:v>214</c:v>
                </c:pt>
                <c:pt idx="53">
                  <c:v>980</c:v>
                </c:pt>
                <c:pt idx="54">
                  <c:v>387</c:v>
                </c:pt>
                <c:pt idx="55">
                  <c:v>365</c:v>
                </c:pt>
                <c:pt idx="56">
                  <c:v>83</c:v>
                </c:pt>
                <c:pt idx="57">
                  <c:v>118</c:v>
                </c:pt>
                <c:pt idx="58">
                  <c:v>275</c:v>
                </c:pt>
                <c:pt idx="59">
                  <c:v>275</c:v>
                </c:pt>
                <c:pt idx="60">
                  <c:v>866</c:v>
                </c:pt>
                <c:pt idx="61">
                  <c:v>2419</c:v>
                </c:pt>
                <c:pt idx="62">
                  <c:v>547</c:v>
                </c:pt>
                <c:pt idx="63">
                  <c:v>235</c:v>
                </c:pt>
                <c:pt idx="64">
                  <c:v>980</c:v>
                </c:pt>
                <c:pt idx="65">
                  <c:v>866</c:v>
                </c:pt>
                <c:pt idx="66">
                  <c:v>1986</c:v>
                </c:pt>
                <c:pt idx="67">
                  <c:v>55</c:v>
                </c:pt>
                <c:pt idx="68">
                  <c:v>86</c:v>
                </c:pt>
                <c:pt idx="69">
                  <c:v>172</c:v>
                </c:pt>
                <c:pt idx="70">
                  <c:v>98</c:v>
                </c:pt>
                <c:pt idx="71">
                  <c:v>980</c:v>
                </c:pt>
                <c:pt idx="72">
                  <c:v>218</c:v>
                </c:pt>
                <c:pt idx="73">
                  <c:v>816</c:v>
                </c:pt>
                <c:pt idx="74">
                  <c:v>2419</c:v>
                </c:pt>
                <c:pt idx="75">
                  <c:v>461</c:v>
                </c:pt>
                <c:pt idx="76">
                  <c:v>1119</c:v>
                </c:pt>
                <c:pt idx="77">
                  <c:v>365</c:v>
                </c:pt>
                <c:pt idx="78">
                  <c:v>344</c:v>
                </c:pt>
                <c:pt idx="79">
                  <c:v>488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BE0-4B1D-9F6A-BDE1AC1C02C9}"/>
            </c:ext>
          </c:extLst>
        </c:ser>
        <c:ser>
          <c:idx val="1"/>
          <c:order val="1"/>
          <c:tx>
            <c:strRef>
              <c:f>'Cedar Creek-Fecal'!$E$2</c:f>
              <c:strCache>
                <c:ptCount val="1"/>
                <c:pt idx="0">
                  <c:v>Criterion (400cfu/100mL)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'Cedar Creek-Fecal'!$D$3:$D$82</c:f>
              <c:numCache>
                <c:formatCode>m/d/yyyy</c:formatCode>
                <c:ptCount val="80"/>
                <c:pt idx="0">
                  <c:v>40190</c:v>
                </c:pt>
                <c:pt idx="1">
                  <c:v>40218</c:v>
                </c:pt>
                <c:pt idx="2">
                  <c:v>40254</c:v>
                </c:pt>
                <c:pt idx="3">
                  <c:v>40288</c:v>
                </c:pt>
                <c:pt idx="4">
                  <c:v>40316</c:v>
                </c:pt>
                <c:pt idx="5">
                  <c:v>40345</c:v>
                </c:pt>
                <c:pt idx="6">
                  <c:v>40372</c:v>
                </c:pt>
                <c:pt idx="7">
                  <c:v>40401</c:v>
                </c:pt>
                <c:pt idx="8">
                  <c:v>40449</c:v>
                </c:pt>
                <c:pt idx="9">
                  <c:v>40464</c:v>
                </c:pt>
                <c:pt idx="10">
                  <c:v>40498</c:v>
                </c:pt>
                <c:pt idx="11">
                  <c:v>40519</c:v>
                </c:pt>
                <c:pt idx="12">
                  <c:v>40556</c:v>
                </c:pt>
                <c:pt idx="13">
                  <c:v>40598</c:v>
                </c:pt>
                <c:pt idx="14">
                  <c:v>40624</c:v>
                </c:pt>
                <c:pt idx="15">
                  <c:v>40652</c:v>
                </c:pt>
                <c:pt idx="16">
                  <c:v>40681</c:v>
                </c:pt>
                <c:pt idx="17">
                  <c:v>40709</c:v>
                </c:pt>
                <c:pt idx="18">
                  <c:v>40752</c:v>
                </c:pt>
                <c:pt idx="19">
                  <c:v>40786</c:v>
                </c:pt>
                <c:pt idx="20">
                  <c:v>40814</c:v>
                </c:pt>
                <c:pt idx="21">
                  <c:v>40822</c:v>
                </c:pt>
                <c:pt idx="22">
                  <c:v>40855</c:v>
                </c:pt>
                <c:pt idx="23">
                  <c:v>40890</c:v>
                </c:pt>
                <c:pt idx="24">
                  <c:v>40926</c:v>
                </c:pt>
                <c:pt idx="25">
                  <c:v>40961</c:v>
                </c:pt>
                <c:pt idx="26">
                  <c:v>40982</c:v>
                </c:pt>
                <c:pt idx="27">
                  <c:v>41023</c:v>
                </c:pt>
                <c:pt idx="28">
                  <c:v>41050</c:v>
                </c:pt>
                <c:pt idx="29">
                  <c:v>41114</c:v>
                </c:pt>
                <c:pt idx="30">
                  <c:v>41150</c:v>
                </c:pt>
                <c:pt idx="31">
                  <c:v>41163</c:v>
                </c:pt>
                <c:pt idx="32">
                  <c:v>41206</c:v>
                </c:pt>
                <c:pt idx="33">
                  <c:v>41228</c:v>
                </c:pt>
                <c:pt idx="34">
                  <c:v>41261</c:v>
                </c:pt>
                <c:pt idx="35">
                  <c:v>41297</c:v>
                </c:pt>
                <c:pt idx="36">
                  <c:v>41325</c:v>
                </c:pt>
                <c:pt idx="37">
                  <c:v>41345</c:v>
                </c:pt>
                <c:pt idx="38">
                  <c:v>41380</c:v>
                </c:pt>
                <c:pt idx="39">
                  <c:v>41408</c:v>
                </c:pt>
                <c:pt idx="40">
                  <c:v>41437</c:v>
                </c:pt>
                <c:pt idx="41">
                  <c:v>41471</c:v>
                </c:pt>
                <c:pt idx="42">
                  <c:v>41513</c:v>
                </c:pt>
                <c:pt idx="43">
                  <c:v>41534</c:v>
                </c:pt>
                <c:pt idx="44">
                  <c:v>41563</c:v>
                </c:pt>
                <c:pt idx="45">
                  <c:v>41592</c:v>
                </c:pt>
                <c:pt idx="46">
                  <c:v>41626</c:v>
                </c:pt>
                <c:pt idx="47">
                  <c:v>41654</c:v>
                </c:pt>
                <c:pt idx="48">
                  <c:v>41681</c:v>
                </c:pt>
                <c:pt idx="49">
                  <c:v>41724</c:v>
                </c:pt>
                <c:pt idx="50">
                  <c:v>41744</c:v>
                </c:pt>
                <c:pt idx="51">
                  <c:v>41814</c:v>
                </c:pt>
                <c:pt idx="52">
                  <c:v>41849</c:v>
                </c:pt>
                <c:pt idx="53">
                  <c:v>41856</c:v>
                </c:pt>
                <c:pt idx="54">
                  <c:v>41905</c:v>
                </c:pt>
                <c:pt idx="55">
                  <c:v>41927</c:v>
                </c:pt>
                <c:pt idx="56">
                  <c:v>41963</c:v>
                </c:pt>
                <c:pt idx="57">
                  <c:v>41984</c:v>
                </c:pt>
                <c:pt idx="58">
                  <c:v>42017</c:v>
                </c:pt>
                <c:pt idx="59">
                  <c:v>42046</c:v>
                </c:pt>
                <c:pt idx="60">
                  <c:v>42087</c:v>
                </c:pt>
                <c:pt idx="61">
                  <c:v>42200</c:v>
                </c:pt>
                <c:pt idx="62">
                  <c:v>42234</c:v>
                </c:pt>
                <c:pt idx="63">
                  <c:v>42263</c:v>
                </c:pt>
                <c:pt idx="64">
                  <c:v>42325</c:v>
                </c:pt>
                <c:pt idx="65">
                  <c:v>42347</c:v>
                </c:pt>
                <c:pt idx="66">
                  <c:v>42390</c:v>
                </c:pt>
                <c:pt idx="67">
                  <c:v>42418</c:v>
                </c:pt>
                <c:pt idx="68">
                  <c:v>42450</c:v>
                </c:pt>
                <c:pt idx="69">
                  <c:v>42487</c:v>
                </c:pt>
                <c:pt idx="70">
                  <c:v>42514</c:v>
                </c:pt>
                <c:pt idx="71">
                  <c:v>42551</c:v>
                </c:pt>
                <c:pt idx="72">
                  <c:v>42578</c:v>
                </c:pt>
                <c:pt idx="73">
                  <c:v>42633</c:v>
                </c:pt>
                <c:pt idx="74">
                  <c:v>42667</c:v>
                </c:pt>
                <c:pt idx="75">
                  <c:v>42682</c:v>
                </c:pt>
                <c:pt idx="76">
                  <c:v>42717</c:v>
                </c:pt>
                <c:pt idx="77">
                  <c:v>42759</c:v>
                </c:pt>
                <c:pt idx="78">
                  <c:v>42787</c:v>
                </c:pt>
                <c:pt idx="79">
                  <c:v>42901</c:v>
                </c:pt>
              </c:numCache>
            </c:numRef>
          </c:xVal>
          <c:yVal>
            <c:numRef>
              <c:f>'Cedar Creek-Fecal'!$E$3:$E$82</c:f>
              <c:numCache>
                <c:formatCode>General</c:formatCode>
                <c:ptCount val="80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  <c:pt idx="25">
                  <c:v>400</c:v>
                </c:pt>
                <c:pt idx="26">
                  <c:v>400</c:v>
                </c:pt>
                <c:pt idx="27">
                  <c:v>400</c:v>
                </c:pt>
                <c:pt idx="28">
                  <c:v>400</c:v>
                </c:pt>
                <c:pt idx="29">
                  <c:v>400</c:v>
                </c:pt>
                <c:pt idx="30">
                  <c:v>400</c:v>
                </c:pt>
                <c:pt idx="31">
                  <c:v>400</c:v>
                </c:pt>
                <c:pt idx="32">
                  <c:v>400</c:v>
                </c:pt>
                <c:pt idx="33">
                  <c:v>400</c:v>
                </c:pt>
                <c:pt idx="34">
                  <c:v>400</c:v>
                </c:pt>
                <c:pt idx="35">
                  <c:v>400</c:v>
                </c:pt>
                <c:pt idx="36">
                  <c:v>400</c:v>
                </c:pt>
                <c:pt idx="37">
                  <c:v>400</c:v>
                </c:pt>
                <c:pt idx="38">
                  <c:v>400</c:v>
                </c:pt>
                <c:pt idx="39">
                  <c:v>400</c:v>
                </c:pt>
                <c:pt idx="40">
                  <c:v>400</c:v>
                </c:pt>
                <c:pt idx="41">
                  <c:v>400</c:v>
                </c:pt>
                <c:pt idx="42">
                  <c:v>400</c:v>
                </c:pt>
                <c:pt idx="43">
                  <c:v>400</c:v>
                </c:pt>
                <c:pt idx="44">
                  <c:v>400</c:v>
                </c:pt>
                <c:pt idx="45">
                  <c:v>400</c:v>
                </c:pt>
                <c:pt idx="46">
                  <c:v>400</c:v>
                </c:pt>
                <c:pt idx="47">
                  <c:v>400</c:v>
                </c:pt>
                <c:pt idx="48">
                  <c:v>400</c:v>
                </c:pt>
                <c:pt idx="49">
                  <c:v>400</c:v>
                </c:pt>
                <c:pt idx="50">
                  <c:v>400</c:v>
                </c:pt>
                <c:pt idx="51">
                  <c:v>400</c:v>
                </c:pt>
                <c:pt idx="52">
                  <c:v>400</c:v>
                </c:pt>
                <c:pt idx="53">
                  <c:v>400</c:v>
                </c:pt>
                <c:pt idx="54">
                  <c:v>400</c:v>
                </c:pt>
                <c:pt idx="55">
                  <c:v>400</c:v>
                </c:pt>
                <c:pt idx="56">
                  <c:v>400</c:v>
                </c:pt>
                <c:pt idx="57">
                  <c:v>400</c:v>
                </c:pt>
                <c:pt idx="58">
                  <c:v>400</c:v>
                </c:pt>
                <c:pt idx="59">
                  <c:v>400</c:v>
                </c:pt>
                <c:pt idx="60">
                  <c:v>400</c:v>
                </c:pt>
                <c:pt idx="61">
                  <c:v>400</c:v>
                </c:pt>
                <c:pt idx="62">
                  <c:v>400</c:v>
                </c:pt>
                <c:pt idx="63">
                  <c:v>400</c:v>
                </c:pt>
                <c:pt idx="64">
                  <c:v>400</c:v>
                </c:pt>
                <c:pt idx="65">
                  <c:v>400</c:v>
                </c:pt>
                <c:pt idx="66">
                  <c:v>400</c:v>
                </c:pt>
                <c:pt idx="67">
                  <c:v>400</c:v>
                </c:pt>
                <c:pt idx="68">
                  <c:v>400</c:v>
                </c:pt>
                <c:pt idx="69">
                  <c:v>400</c:v>
                </c:pt>
                <c:pt idx="70">
                  <c:v>400</c:v>
                </c:pt>
                <c:pt idx="71">
                  <c:v>400</c:v>
                </c:pt>
                <c:pt idx="72">
                  <c:v>400</c:v>
                </c:pt>
                <c:pt idx="73">
                  <c:v>400</c:v>
                </c:pt>
                <c:pt idx="74">
                  <c:v>400</c:v>
                </c:pt>
                <c:pt idx="75">
                  <c:v>400</c:v>
                </c:pt>
                <c:pt idx="76">
                  <c:v>400</c:v>
                </c:pt>
                <c:pt idx="77">
                  <c:v>400</c:v>
                </c:pt>
                <c:pt idx="78">
                  <c:v>400</c:v>
                </c:pt>
                <c:pt idx="79">
                  <c:v>400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BE0-4B1D-9F6A-BDE1AC1C0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387872"/>
        <c:axId val="695388264"/>
      </c:scatterChart>
      <c:valAx>
        <c:axId val="695387872"/>
        <c:scaling>
          <c:orientation val="minMax"/>
          <c:max val="42887"/>
          <c:min val="40179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50206013119063886"/>
              <c:y val="0.82964799400074996"/>
            </c:manualLayout>
          </c:layout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95388264"/>
        <c:crosses val="autoZero"/>
        <c:crossBetween val="midCat"/>
        <c:majorUnit val="365.35"/>
      </c:valAx>
      <c:valAx>
        <c:axId val="695388264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Fecal coliform (cfu/100mL)</a:t>
                </a:r>
              </a:p>
            </c:rich>
          </c:tx>
          <c:layout>
            <c:manualLayout>
              <c:xMode val="edge"/>
              <c:yMode val="edge"/>
              <c:x val="2.3781847236362234E-2"/>
              <c:y val="0.196142182227221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95387872"/>
        <c:crosses val="autoZero"/>
        <c:crossBetween val="midCat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549918166939444"/>
          <c:y val="0.89428571428571424"/>
          <c:w val="0.52373158756137483"/>
          <c:h val="6.285714285714283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233189161214"/>
          <c:y val="9.3342658815212573E-2"/>
          <c:w val="0.82661195519574138"/>
          <c:h val="0.657022313471561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'Cedar Creek-Ecoli'!$A$1</c:f>
              <c:strCache>
                <c:ptCount val="1"/>
                <c:pt idx="0">
                  <c:v>21FLMANA TS2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4"/>
          </c:marker>
          <c:xVal>
            <c:numRef>
              <c:f>'Cedar Creek-Ecoli'!$B$3:$B$82</c:f>
              <c:numCache>
                <c:formatCode>m/d/yyyy</c:formatCode>
                <c:ptCount val="80"/>
              </c:numCache>
            </c:numRef>
          </c:xVal>
          <c:yVal>
            <c:numRef>
              <c:f>'Cedar Creek-Ecoli'!$C$3:$C$82</c:f>
              <c:numCache>
                <c:formatCode>General</c:formatCode>
                <c:ptCount val="80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78-44AB-97FE-2437BD23BC91}"/>
            </c:ext>
          </c:extLst>
        </c:ser>
        <c:ser>
          <c:idx val="1"/>
          <c:order val="1"/>
          <c:tx>
            <c:strRef>
              <c:f>'Cedar Creek-Ecoli'!$E$2</c:f>
              <c:strCache>
                <c:ptCount val="1"/>
                <c:pt idx="0">
                  <c:v>Criterion (410cfu/100mL)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'Cedar Creek-Ecoli'!$D$3:$D$82</c:f>
              <c:numCache>
                <c:formatCode>m/d/yyyy</c:formatCode>
                <c:ptCount val="80"/>
                <c:pt idx="0">
                  <c:v>40179</c:v>
                </c:pt>
                <c:pt idx="1">
                  <c:v>43281</c:v>
                </c:pt>
              </c:numCache>
            </c:numRef>
          </c:xVal>
          <c:yVal>
            <c:numRef>
              <c:f>'Cedar Creek-Ecoli'!$E$3:$E$82</c:f>
              <c:numCache>
                <c:formatCode>General</c:formatCode>
                <c:ptCount val="80"/>
                <c:pt idx="0">
                  <c:v>410</c:v>
                </c:pt>
                <c:pt idx="1">
                  <c:v>410</c:v>
                </c:pt>
                <c:pt idx="2">
                  <c:v>410</c:v>
                </c:pt>
                <c:pt idx="3">
                  <c:v>410</c:v>
                </c:pt>
                <c:pt idx="4">
                  <c:v>410</c:v>
                </c:pt>
                <c:pt idx="5">
                  <c:v>410</c:v>
                </c:pt>
                <c:pt idx="6">
                  <c:v>410</c:v>
                </c:pt>
                <c:pt idx="7">
                  <c:v>410</c:v>
                </c:pt>
                <c:pt idx="8">
                  <c:v>410</c:v>
                </c:pt>
                <c:pt idx="9">
                  <c:v>410</c:v>
                </c:pt>
                <c:pt idx="10">
                  <c:v>410</c:v>
                </c:pt>
                <c:pt idx="11">
                  <c:v>410</c:v>
                </c:pt>
                <c:pt idx="12">
                  <c:v>410</c:v>
                </c:pt>
                <c:pt idx="13">
                  <c:v>410</c:v>
                </c:pt>
                <c:pt idx="14">
                  <c:v>410</c:v>
                </c:pt>
                <c:pt idx="15">
                  <c:v>410</c:v>
                </c:pt>
                <c:pt idx="16">
                  <c:v>410</c:v>
                </c:pt>
                <c:pt idx="17">
                  <c:v>410</c:v>
                </c:pt>
                <c:pt idx="18">
                  <c:v>410</c:v>
                </c:pt>
                <c:pt idx="19">
                  <c:v>410</c:v>
                </c:pt>
                <c:pt idx="20">
                  <c:v>410</c:v>
                </c:pt>
                <c:pt idx="21">
                  <c:v>410</c:v>
                </c:pt>
                <c:pt idx="22">
                  <c:v>410</c:v>
                </c:pt>
                <c:pt idx="23">
                  <c:v>410</c:v>
                </c:pt>
                <c:pt idx="24">
                  <c:v>410</c:v>
                </c:pt>
                <c:pt idx="25">
                  <c:v>410</c:v>
                </c:pt>
                <c:pt idx="26">
                  <c:v>410</c:v>
                </c:pt>
                <c:pt idx="27">
                  <c:v>410</c:v>
                </c:pt>
                <c:pt idx="28">
                  <c:v>410</c:v>
                </c:pt>
                <c:pt idx="29">
                  <c:v>410</c:v>
                </c:pt>
                <c:pt idx="30">
                  <c:v>410</c:v>
                </c:pt>
                <c:pt idx="31">
                  <c:v>410</c:v>
                </c:pt>
                <c:pt idx="32">
                  <c:v>410</c:v>
                </c:pt>
                <c:pt idx="33">
                  <c:v>410</c:v>
                </c:pt>
                <c:pt idx="34">
                  <c:v>410</c:v>
                </c:pt>
                <c:pt idx="35">
                  <c:v>410</c:v>
                </c:pt>
                <c:pt idx="36">
                  <c:v>410</c:v>
                </c:pt>
                <c:pt idx="37">
                  <c:v>410</c:v>
                </c:pt>
                <c:pt idx="38">
                  <c:v>410</c:v>
                </c:pt>
                <c:pt idx="39">
                  <c:v>410</c:v>
                </c:pt>
                <c:pt idx="40">
                  <c:v>410</c:v>
                </c:pt>
                <c:pt idx="41">
                  <c:v>410</c:v>
                </c:pt>
                <c:pt idx="42">
                  <c:v>410</c:v>
                </c:pt>
                <c:pt idx="43">
                  <c:v>410</c:v>
                </c:pt>
                <c:pt idx="44">
                  <c:v>410</c:v>
                </c:pt>
                <c:pt idx="45">
                  <c:v>410</c:v>
                </c:pt>
                <c:pt idx="46">
                  <c:v>410</c:v>
                </c:pt>
                <c:pt idx="47">
                  <c:v>410</c:v>
                </c:pt>
                <c:pt idx="48">
                  <c:v>410</c:v>
                </c:pt>
                <c:pt idx="49">
                  <c:v>410</c:v>
                </c:pt>
                <c:pt idx="50">
                  <c:v>410</c:v>
                </c:pt>
                <c:pt idx="51">
                  <c:v>410</c:v>
                </c:pt>
                <c:pt idx="52">
                  <c:v>410</c:v>
                </c:pt>
                <c:pt idx="53">
                  <c:v>410</c:v>
                </c:pt>
                <c:pt idx="54">
                  <c:v>410</c:v>
                </c:pt>
                <c:pt idx="55">
                  <c:v>410</c:v>
                </c:pt>
                <c:pt idx="56">
                  <c:v>410</c:v>
                </c:pt>
                <c:pt idx="57">
                  <c:v>410</c:v>
                </c:pt>
                <c:pt idx="58">
                  <c:v>410</c:v>
                </c:pt>
                <c:pt idx="59">
                  <c:v>410</c:v>
                </c:pt>
                <c:pt idx="60">
                  <c:v>410</c:v>
                </c:pt>
                <c:pt idx="61">
                  <c:v>410</c:v>
                </c:pt>
                <c:pt idx="62">
                  <c:v>410</c:v>
                </c:pt>
                <c:pt idx="63">
                  <c:v>410</c:v>
                </c:pt>
                <c:pt idx="64">
                  <c:v>410</c:v>
                </c:pt>
                <c:pt idx="65">
                  <c:v>410</c:v>
                </c:pt>
                <c:pt idx="66">
                  <c:v>410</c:v>
                </c:pt>
                <c:pt idx="67">
                  <c:v>410</c:v>
                </c:pt>
                <c:pt idx="68">
                  <c:v>410</c:v>
                </c:pt>
                <c:pt idx="69">
                  <c:v>410</c:v>
                </c:pt>
                <c:pt idx="70">
                  <c:v>410</c:v>
                </c:pt>
                <c:pt idx="71">
                  <c:v>410</c:v>
                </c:pt>
                <c:pt idx="72">
                  <c:v>410</c:v>
                </c:pt>
                <c:pt idx="73">
                  <c:v>410</c:v>
                </c:pt>
                <c:pt idx="74">
                  <c:v>410</c:v>
                </c:pt>
                <c:pt idx="75">
                  <c:v>410</c:v>
                </c:pt>
                <c:pt idx="76">
                  <c:v>410</c:v>
                </c:pt>
                <c:pt idx="77">
                  <c:v>410</c:v>
                </c:pt>
                <c:pt idx="78">
                  <c:v>410</c:v>
                </c:pt>
                <c:pt idx="79">
                  <c:v>410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78-44AB-97FE-2437BD23B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389048"/>
        <c:axId val="695389440"/>
      </c:scatterChart>
      <c:valAx>
        <c:axId val="695389048"/>
        <c:scaling>
          <c:orientation val="minMax"/>
          <c:max val="42887"/>
          <c:min val="40179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50206013119063886"/>
              <c:y val="0.82964799400074996"/>
            </c:manualLayout>
          </c:layout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95389440"/>
        <c:crosses val="autoZero"/>
        <c:crossBetween val="midCat"/>
        <c:majorUnit val="365.35"/>
      </c:valAx>
      <c:valAx>
        <c:axId val="695389440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0" i="0" u="none" strike="noStrike" baseline="0">
                    <a:effectLst/>
                  </a:rPr>
                  <a:t>Escherichia coli </a:t>
                </a:r>
                <a:r>
                  <a:rPr lang="en-US"/>
                  <a:t>(cfu/100mL)</a:t>
                </a:r>
              </a:p>
            </c:rich>
          </c:tx>
          <c:layout>
            <c:manualLayout>
              <c:xMode val="edge"/>
              <c:yMode val="edge"/>
              <c:x val="2.3781847236362234E-2"/>
              <c:y val="0.196142182227221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95389048"/>
        <c:crosses val="autoZero"/>
        <c:crossBetween val="midCat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549918166939444"/>
          <c:y val="0.89428571428571424"/>
          <c:w val="0.52373158756137483"/>
          <c:h val="6.285714285714283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233189161214"/>
          <c:y val="9.3342658815212573E-2"/>
          <c:w val="0.82661195519574138"/>
          <c:h val="0.657022313471561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'Nonsense Creek-Fecal'!$A$1</c:f>
              <c:strCache>
                <c:ptCount val="1"/>
                <c:pt idx="0">
                  <c:v>21FLMANA TS7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4"/>
          </c:marker>
          <c:xVal>
            <c:numRef>
              <c:f>'Nonsense Creek-Fecal'!$B$3:$B$83</c:f>
              <c:numCache>
                <c:formatCode>m/d/yyyy</c:formatCode>
                <c:ptCount val="81"/>
                <c:pt idx="0">
                  <c:v>40190</c:v>
                </c:pt>
                <c:pt idx="1">
                  <c:v>40218</c:v>
                </c:pt>
                <c:pt idx="2">
                  <c:v>40254</c:v>
                </c:pt>
                <c:pt idx="3">
                  <c:v>40288</c:v>
                </c:pt>
                <c:pt idx="4">
                  <c:v>40316</c:v>
                </c:pt>
                <c:pt idx="5">
                  <c:v>40345</c:v>
                </c:pt>
                <c:pt idx="6">
                  <c:v>40372</c:v>
                </c:pt>
                <c:pt idx="7">
                  <c:v>40401</c:v>
                </c:pt>
                <c:pt idx="8">
                  <c:v>40449</c:v>
                </c:pt>
                <c:pt idx="9">
                  <c:v>40464</c:v>
                </c:pt>
                <c:pt idx="10">
                  <c:v>40498</c:v>
                </c:pt>
                <c:pt idx="11">
                  <c:v>40519</c:v>
                </c:pt>
                <c:pt idx="12">
                  <c:v>40556</c:v>
                </c:pt>
                <c:pt idx="13">
                  <c:v>40598</c:v>
                </c:pt>
                <c:pt idx="14">
                  <c:v>40624</c:v>
                </c:pt>
                <c:pt idx="15">
                  <c:v>40652</c:v>
                </c:pt>
                <c:pt idx="16">
                  <c:v>40681</c:v>
                </c:pt>
                <c:pt idx="17">
                  <c:v>40709</c:v>
                </c:pt>
                <c:pt idx="18">
                  <c:v>40752</c:v>
                </c:pt>
                <c:pt idx="19">
                  <c:v>40786</c:v>
                </c:pt>
                <c:pt idx="20">
                  <c:v>40814</c:v>
                </c:pt>
                <c:pt idx="21">
                  <c:v>40822</c:v>
                </c:pt>
                <c:pt idx="22">
                  <c:v>40855</c:v>
                </c:pt>
                <c:pt idx="23">
                  <c:v>40890</c:v>
                </c:pt>
                <c:pt idx="24">
                  <c:v>40926</c:v>
                </c:pt>
                <c:pt idx="25">
                  <c:v>40961</c:v>
                </c:pt>
                <c:pt idx="26">
                  <c:v>40982</c:v>
                </c:pt>
                <c:pt idx="27">
                  <c:v>41023</c:v>
                </c:pt>
                <c:pt idx="28">
                  <c:v>41050</c:v>
                </c:pt>
                <c:pt idx="29">
                  <c:v>41114</c:v>
                </c:pt>
                <c:pt idx="30">
                  <c:v>41150</c:v>
                </c:pt>
                <c:pt idx="31">
                  <c:v>41163</c:v>
                </c:pt>
                <c:pt idx="32">
                  <c:v>41206</c:v>
                </c:pt>
                <c:pt idx="33">
                  <c:v>41228</c:v>
                </c:pt>
                <c:pt idx="34">
                  <c:v>41261</c:v>
                </c:pt>
                <c:pt idx="35">
                  <c:v>41297</c:v>
                </c:pt>
                <c:pt idx="36">
                  <c:v>41325</c:v>
                </c:pt>
                <c:pt idx="37">
                  <c:v>41345</c:v>
                </c:pt>
                <c:pt idx="38">
                  <c:v>41380</c:v>
                </c:pt>
                <c:pt idx="39">
                  <c:v>41408</c:v>
                </c:pt>
                <c:pt idx="40">
                  <c:v>41437</c:v>
                </c:pt>
                <c:pt idx="41">
                  <c:v>41471</c:v>
                </c:pt>
                <c:pt idx="42">
                  <c:v>41513</c:v>
                </c:pt>
                <c:pt idx="43">
                  <c:v>41534</c:v>
                </c:pt>
                <c:pt idx="44">
                  <c:v>41563</c:v>
                </c:pt>
                <c:pt idx="45">
                  <c:v>41592</c:v>
                </c:pt>
                <c:pt idx="46">
                  <c:v>41626</c:v>
                </c:pt>
                <c:pt idx="47">
                  <c:v>41654</c:v>
                </c:pt>
                <c:pt idx="48">
                  <c:v>41681</c:v>
                </c:pt>
                <c:pt idx="49">
                  <c:v>41724</c:v>
                </c:pt>
                <c:pt idx="50">
                  <c:v>41744</c:v>
                </c:pt>
                <c:pt idx="51">
                  <c:v>41814</c:v>
                </c:pt>
                <c:pt idx="52">
                  <c:v>41849</c:v>
                </c:pt>
                <c:pt idx="53">
                  <c:v>41856</c:v>
                </c:pt>
                <c:pt idx="54">
                  <c:v>41905</c:v>
                </c:pt>
                <c:pt idx="55">
                  <c:v>41927</c:v>
                </c:pt>
                <c:pt idx="56">
                  <c:v>41963</c:v>
                </c:pt>
                <c:pt idx="57">
                  <c:v>41984</c:v>
                </c:pt>
                <c:pt idx="58">
                  <c:v>42017</c:v>
                </c:pt>
                <c:pt idx="59">
                  <c:v>42046</c:v>
                </c:pt>
                <c:pt idx="60">
                  <c:v>42087</c:v>
                </c:pt>
                <c:pt idx="61">
                  <c:v>42151</c:v>
                </c:pt>
                <c:pt idx="62">
                  <c:v>42200</c:v>
                </c:pt>
                <c:pt idx="63">
                  <c:v>42234</c:v>
                </c:pt>
                <c:pt idx="64">
                  <c:v>42263</c:v>
                </c:pt>
                <c:pt idx="65">
                  <c:v>42325</c:v>
                </c:pt>
                <c:pt idx="66">
                  <c:v>42347</c:v>
                </c:pt>
                <c:pt idx="67">
                  <c:v>42390</c:v>
                </c:pt>
                <c:pt idx="68">
                  <c:v>42418</c:v>
                </c:pt>
                <c:pt idx="69">
                  <c:v>42450</c:v>
                </c:pt>
                <c:pt idx="70">
                  <c:v>42514</c:v>
                </c:pt>
                <c:pt idx="71">
                  <c:v>42551</c:v>
                </c:pt>
                <c:pt idx="72">
                  <c:v>42578</c:v>
                </c:pt>
                <c:pt idx="73">
                  <c:v>42633</c:v>
                </c:pt>
                <c:pt idx="74">
                  <c:v>42667</c:v>
                </c:pt>
                <c:pt idx="75">
                  <c:v>42682</c:v>
                </c:pt>
                <c:pt idx="76">
                  <c:v>42717</c:v>
                </c:pt>
                <c:pt idx="77">
                  <c:v>42759</c:v>
                </c:pt>
                <c:pt idx="78">
                  <c:v>42787</c:v>
                </c:pt>
                <c:pt idx="79">
                  <c:v>42808</c:v>
                </c:pt>
                <c:pt idx="80">
                  <c:v>42901</c:v>
                </c:pt>
              </c:numCache>
            </c:numRef>
          </c:xVal>
          <c:yVal>
            <c:numRef>
              <c:f>'Nonsense Creek-Fecal'!$C$3:$C$83</c:f>
              <c:numCache>
                <c:formatCode>General</c:formatCode>
                <c:ptCount val="81"/>
                <c:pt idx="0">
                  <c:v>190</c:v>
                </c:pt>
                <c:pt idx="1">
                  <c:v>183</c:v>
                </c:pt>
                <c:pt idx="2">
                  <c:v>197</c:v>
                </c:pt>
                <c:pt idx="3">
                  <c:v>700</c:v>
                </c:pt>
                <c:pt idx="4">
                  <c:v>333</c:v>
                </c:pt>
                <c:pt idx="5">
                  <c:v>56</c:v>
                </c:pt>
                <c:pt idx="6">
                  <c:v>733</c:v>
                </c:pt>
                <c:pt idx="7">
                  <c:v>1333</c:v>
                </c:pt>
                <c:pt idx="8">
                  <c:v>667</c:v>
                </c:pt>
                <c:pt idx="9">
                  <c:v>24</c:v>
                </c:pt>
                <c:pt idx="10">
                  <c:v>193</c:v>
                </c:pt>
                <c:pt idx="11">
                  <c:v>1067</c:v>
                </c:pt>
                <c:pt idx="12">
                  <c:v>367</c:v>
                </c:pt>
                <c:pt idx="13">
                  <c:v>107</c:v>
                </c:pt>
                <c:pt idx="14">
                  <c:v>55</c:v>
                </c:pt>
                <c:pt idx="15">
                  <c:v>54</c:v>
                </c:pt>
                <c:pt idx="16">
                  <c:v>55</c:v>
                </c:pt>
                <c:pt idx="17">
                  <c:v>267</c:v>
                </c:pt>
                <c:pt idx="18">
                  <c:v>1266</c:v>
                </c:pt>
                <c:pt idx="19">
                  <c:v>733</c:v>
                </c:pt>
                <c:pt idx="20">
                  <c:v>667</c:v>
                </c:pt>
                <c:pt idx="21">
                  <c:v>633</c:v>
                </c:pt>
                <c:pt idx="22">
                  <c:v>900</c:v>
                </c:pt>
                <c:pt idx="23">
                  <c:v>533</c:v>
                </c:pt>
                <c:pt idx="24">
                  <c:v>93</c:v>
                </c:pt>
                <c:pt idx="25">
                  <c:v>47</c:v>
                </c:pt>
                <c:pt idx="26">
                  <c:v>367</c:v>
                </c:pt>
                <c:pt idx="27">
                  <c:v>147</c:v>
                </c:pt>
                <c:pt idx="28">
                  <c:v>26</c:v>
                </c:pt>
                <c:pt idx="29">
                  <c:v>103</c:v>
                </c:pt>
                <c:pt idx="30">
                  <c:v>93</c:v>
                </c:pt>
                <c:pt idx="31">
                  <c:v>97</c:v>
                </c:pt>
                <c:pt idx="32">
                  <c:v>500</c:v>
                </c:pt>
                <c:pt idx="33">
                  <c:v>770</c:v>
                </c:pt>
                <c:pt idx="34">
                  <c:v>387</c:v>
                </c:pt>
                <c:pt idx="35">
                  <c:v>27</c:v>
                </c:pt>
                <c:pt idx="36">
                  <c:v>727</c:v>
                </c:pt>
                <c:pt idx="37">
                  <c:v>143</c:v>
                </c:pt>
                <c:pt idx="38">
                  <c:v>770</c:v>
                </c:pt>
                <c:pt idx="39">
                  <c:v>18</c:v>
                </c:pt>
                <c:pt idx="40">
                  <c:v>148</c:v>
                </c:pt>
                <c:pt idx="41">
                  <c:v>410</c:v>
                </c:pt>
                <c:pt idx="42">
                  <c:v>214</c:v>
                </c:pt>
                <c:pt idx="43">
                  <c:v>365</c:v>
                </c:pt>
                <c:pt idx="44">
                  <c:v>1986</c:v>
                </c:pt>
                <c:pt idx="45">
                  <c:v>648</c:v>
                </c:pt>
                <c:pt idx="46">
                  <c:v>71</c:v>
                </c:pt>
                <c:pt idx="47">
                  <c:v>980</c:v>
                </c:pt>
                <c:pt idx="48">
                  <c:v>770</c:v>
                </c:pt>
                <c:pt idx="49">
                  <c:v>145</c:v>
                </c:pt>
                <c:pt idx="50">
                  <c:v>204</c:v>
                </c:pt>
                <c:pt idx="51">
                  <c:v>98</c:v>
                </c:pt>
                <c:pt idx="52">
                  <c:v>488</c:v>
                </c:pt>
                <c:pt idx="53">
                  <c:v>2419</c:v>
                </c:pt>
                <c:pt idx="54">
                  <c:v>613</c:v>
                </c:pt>
                <c:pt idx="55">
                  <c:v>307</c:v>
                </c:pt>
                <c:pt idx="56">
                  <c:v>204</c:v>
                </c:pt>
                <c:pt idx="57">
                  <c:v>579</c:v>
                </c:pt>
                <c:pt idx="58">
                  <c:v>1203</c:v>
                </c:pt>
                <c:pt idx="59">
                  <c:v>224</c:v>
                </c:pt>
                <c:pt idx="60">
                  <c:v>727</c:v>
                </c:pt>
                <c:pt idx="61">
                  <c:v>307</c:v>
                </c:pt>
                <c:pt idx="62">
                  <c:v>1203</c:v>
                </c:pt>
                <c:pt idx="63">
                  <c:v>727</c:v>
                </c:pt>
                <c:pt idx="64">
                  <c:v>1046</c:v>
                </c:pt>
                <c:pt idx="65">
                  <c:v>1732</c:v>
                </c:pt>
                <c:pt idx="66">
                  <c:v>488</c:v>
                </c:pt>
                <c:pt idx="67">
                  <c:v>201</c:v>
                </c:pt>
                <c:pt idx="68">
                  <c:v>325</c:v>
                </c:pt>
                <c:pt idx="69">
                  <c:v>461</c:v>
                </c:pt>
                <c:pt idx="70">
                  <c:v>461</c:v>
                </c:pt>
                <c:pt idx="71">
                  <c:v>579</c:v>
                </c:pt>
                <c:pt idx="72">
                  <c:v>866</c:v>
                </c:pt>
                <c:pt idx="73">
                  <c:v>816</c:v>
                </c:pt>
                <c:pt idx="74">
                  <c:v>980</c:v>
                </c:pt>
                <c:pt idx="75">
                  <c:v>325</c:v>
                </c:pt>
                <c:pt idx="76">
                  <c:v>1553</c:v>
                </c:pt>
                <c:pt idx="77">
                  <c:v>2419</c:v>
                </c:pt>
                <c:pt idx="78">
                  <c:v>2419</c:v>
                </c:pt>
                <c:pt idx="79">
                  <c:v>1732</c:v>
                </c:pt>
                <c:pt idx="80">
                  <c:v>365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DD7-4594-8BBE-EE94AA8C125C}"/>
            </c:ext>
          </c:extLst>
        </c:ser>
        <c:ser>
          <c:idx val="1"/>
          <c:order val="1"/>
          <c:tx>
            <c:strRef>
              <c:f>'Nonsense Creek-Fecal'!$E$2</c:f>
              <c:strCache>
                <c:ptCount val="1"/>
                <c:pt idx="0">
                  <c:v>Criterion (400cfu/100mL)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'Nonsense Creek-Fecal'!$D$3:$D$83</c:f>
              <c:numCache>
                <c:formatCode>m/d/yyyy</c:formatCode>
                <c:ptCount val="81"/>
                <c:pt idx="0">
                  <c:v>40190</c:v>
                </c:pt>
                <c:pt idx="1">
                  <c:v>40218</c:v>
                </c:pt>
                <c:pt idx="2">
                  <c:v>40254</c:v>
                </c:pt>
                <c:pt idx="3">
                  <c:v>40288</c:v>
                </c:pt>
                <c:pt idx="4">
                  <c:v>40316</c:v>
                </c:pt>
                <c:pt idx="5">
                  <c:v>40345</c:v>
                </c:pt>
                <c:pt idx="6">
                  <c:v>40372</c:v>
                </c:pt>
                <c:pt idx="7">
                  <c:v>40401</c:v>
                </c:pt>
                <c:pt idx="8">
                  <c:v>40449</c:v>
                </c:pt>
                <c:pt idx="9">
                  <c:v>40464</c:v>
                </c:pt>
                <c:pt idx="10">
                  <c:v>40498</c:v>
                </c:pt>
                <c:pt idx="11">
                  <c:v>40519</c:v>
                </c:pt>
                <c:pt idx="12">
                  <c:v>40556</c:v>
                </c:pt>
                <c:pt idx="13">
                  <c:v>40598</c:v>
                </c:pt>
                <c:pt idx="14">
                  <c:v>40624</c:v>
                </c:pt>
                <c:pt idx="15">
                  <c:v>40652</c:v>
                </c:pt>
                <c:pt idx="16">
                  <c:v>40681</c:v>
                </c:pt>
                <c:pt idx="17">
                  <c:v>40709</c:v>
                </c:pt>
                <c:pt idx="18">
                  <c:v>40752</c:v>
                </c:pt>
                <c:pt idx="19">
                  <c:v>40786</c:v>
                </c:pt>
                <c:pt idx="20">
                  <c:v>40814</c:v>
                </c:pt>
                <c:pt idx="21">
                  <c:v>40822</c:v>
                </c:pt>
                <c:pt idx="22">
                  <c:v>40855</c:v>
                </c:pt>
                <c:pt idx="23">
                  <c:v>40890</c:v>
                </c:pt>
                <c:pt idx="24">
                  <c:v>40926</c:v>
                </c:pt>
                <c:pt idx="25">
                  <c:v>40961</c:v>
                </c:pt>
                <c:pt idx="26">
                  <c:v>40982</c:v>
                </c:pt>
                <c:pt idx="27">
                  <c:v>41023</c:v>
                </c:pt>
                <c:pt idx="28">
                  <c:v>41050</c:v>
                </c:pt>
                <c:pt idx="29">
                  <c:v>41114</c:v>
                </c:pt>
                <c:pt idx="30">
                  <c:v>41150</c:v>
                </c:pt>
                <c:pt idx="31">
                  <c:v>41163</c:v>
                </c:pt>
                <c:pt idx="32">
                  <c:v>41206</c:v>
                </c:pt>
                <c:pt idx="33">
                  <c:v>41228</c:v>
                </c:pt>
                <c:pt idx="34">
                  <c:v>41261</c:v>
                </c:pt>
                <c:pt idx="35">
                  <c:v>41297</c:v>
                </c:pt>
                <c:pt idx="36">
                  <c:v>41325</c:v>
                </c:pt>
                <c:pt idx="37">
                  <c:v>41345</c:v>
                </c:pt>
                <c:pt idx="38">
                  <c:v>41380</c:v>
                </c:pt>
                <c:pt idx="39">
                  <c:v>41408</c:v>
                </c:pt>
                <c:pt idx="40">
                  <c:v>41437</c:v>
                </c:pt>
                <c:pt idx="41">
                  <c:v>41471</c:v>
                </c:pt>
                <c:pt idx="42">
                  <c:v>41513</c:v>
                </c:pt>
                <c:pt idx="43">
                  <c:v>41534</c:v>
                </c:pt>
                <c:pt idx="44">
                  <c:v>41563</c:v>
                </c:pt>
                <c:pt idx="45">
                  <c:v>41592</c:v>
                </c:pt>
                <c:pt idx="46">
                  <c:v>41626</c:v>
                </c:pt>
                <c:pt idx="47">
                  <c:v>41654</c:v>
                </c:pt>
                <c:pt idx="48">
                  <c:v>41681</c:v>
                </c:pt>
                <c:pt idx="49">
                  <c:v>41724</c:v>
                </c:pt>
                <c:pt idx="50">
                  <c:v>41744</c:v>
                </c:pt>
                <c:pt idx="51">
                  <c:v>41814</c:v>
                </c:pt>
                <c:pt idx="52">
                  <c:v>41849</c:v>
                </c:pt>
                <c:pt idx="53">
                  <c:v>41856</c:v>
                </c:pt>
                <c:pt idx="54">
                  <c:v>41905</c:v>
                </c:pt>
                <c:pt idx="55">
                  <c:v>41927</c:v>
                </c:pt>
                <c:pt idx="56">
                  <c:v>41963</c:v>
                </c:pt>
                <c:pt idx="57">
                  <c:v>41984</c:v>
                </c:pt>
                <c:pt idx="58">
                  <c:v>42017</c:v>
                </c:pt>
                <c:pt idx="59">
                  <c:v>42046</c:v>
                </c:pt>
                <c:pt idx="60">
                  <c:v>42087</c:v>
                </c:pt>
                <c:pt idx="61">
                  <c:v>42151</c:v>
                </c:pt>
                <c:pt idx="62">
                  <c:v>42200</c:v>
                </c:pt>
                <c:pt idx="63">
                  <c:v>42234</c:v>
                </c:pt>
                <c:pt idx="64">
                  <c:v>42263</c:v>
                </c:pt>
                <c:pt idx="65">
                  <c:v>42325</c:v>
                </c:pt>
                <c:pt idx="66">
                  <c:v>42347</c:v>
                </c:pt>
                <c:pt idx="67">
                  <c:v>42390</c:v>
                </c:pt>
                <c:pt idx="68">
                  <c:v>42418</c:v>
                </c:pt>
                <c:pt idx="69">
                  <c:v>42450</c:v>
                </c:pt>
                <c:pt idx="70">
                  <c:v>42514</c:v>
                </c:pt>
                <c:pt idx="71">
                  <c:v>42551</c:v>
                </c:pt>
                <c:pt idx="72">
                  <c:v>42578</c:v>
                </c:pt>
                <c:pt idx="73">
                  <c:v>42633</c:v>
                </c:pt>
                <c:pt idx="74">
                  <c:v>42667</c:v>
                </c:pt>
                <c:pt idx="75">
                  <c:v>42682</c:v>
                </c:pt>
                <c:pt idx="76">
                  <c:v>42717</c:v>
                </c:pt>
                <c:pt idx="77">
                  <c:v>42759</c:v>
                </c:pt>
                <c:pt idx="78">
                  <c:v>42787</c:v>
                </c:pt>
                <c:pt idx="79">
                  <c:v>42808</c:v>
                </c:pt>
                <c:pt idx="80">
                  <c:v>42901</c:v>
                </c:pt>
              </c:numCache>
            </c:numRef>
          </c:xVal>
          <c:yVal>
            <c:numRef>
              <c:f>'Nonsense Creek-Fecal'!$E$3:$E$83</c:f>
              <c:numCache>
                <c:formatCode>General</c:formatCode>
                <c:ptCount val="81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  <c:pt idx="25">
                  <c:v>400</c:v>
                </c:pt>
                <c:pt idx="26">
                  <c:v>400</c:v>
                </c:pt>
                <c:pt idx="27">
                  <c:v>400</c:v>
                </c:pt>
                <c:pt idx="28">
                  <c:v>400</c:v>
                </c:pt>
                <c:pt idx="29">
                  <c:v>400</c:v>
                </c:pt>
                <c:pt idx="30">
                  <c:v>400</c:v>
                </c:pt>
                <c:pt idx="31">
                  <c:v>400</c:v>
                </c:pt>
                <c:pt idx="32">
                  <c:v>400</c:v>
                </c:pt>
                <c:pt idx="33">
                  <c:v>400</c:v>
                </c:pt>
                <c:pt idx="34">
                  <c:v>400</c:v>
                </c:pt>
                <c:pt idx="35">
                  <c:v>400</c:v>
                </c:pt>
                <c:pt idx="36">
                  <c:v>400</c:v>
                </c:pt>
                <c:pt idx="37">
                  <c:v>400</c:v>
                </c:pt>
                <c:pt idx="38">
                  <c:v>400</c:v>
                </c:pt>
                <c:pt idx="39">
                  <c:v>400</c:v>
                </c:pt>
                <c:pt idx="40">
                  <c:v>400</c:v>
                </c:pt>
                <c:pt idx="41">
                  <c:v>400</c:v>
                </c:pt>
                <c:pt idx="42">
                  <c:v>400</c:v>
                </c:pt>
                <c:pt idx="43">
                  <c:v>400</c:v>
                </c:pt>
                <c:pt idx="44">
                  <c:v>400</c:v>
                </c:pt>
                <c:pt idx="45">
                  <c:v>400</c:v>
                </c:pt>
                <c:pt idx="46">
                  <c:v>400</c:v>
                </c:pt>
                <c:pt idx="47">
                  <c:v>400</c:v>
                </c:pt>
                <c:pt idx="48">
                  <c:v>400</c:v>
                </c:pt>
                <c:pt idx="49">
                  <c:v>400</c:v>
                </c:pt>
                <c:pt idx="50">
                  <c:v>400</c:v>
                </c:pt>
                <c:pt idx="51">
                  <c:v>400</c:v>
                </c:pt>
                <c:pt idx="52">
                  <c:v>400</c:v>
                </c:pt>
                <c:pt idx="53">
                  <c:v>400</c:v>
                </c:pt>
                <c:pt idx="54">
                  <c:v>400</c:v>
                </c:pt>
                <c:pt idx="55">
                  <c:v>400</c:v>
                </c:pt>
                <c:pt idx="56">
                  <c:v>400</c:v>
                </c:pt>
                <c:pt idx="57">
                  <c:v>400</c:v>
                </c:pt>
                <c:pt idx="58">
                  <c:v>400</c:v>
                </c:pt>
                <c:pt idx="59">
                  <c:v>400</c:v>
                </c:pt>
                <c:pt idx="60">
                  <c:v>400</c:v>
                </c:pt>
                <c:pt idx="61">
                  <c:v>400</c:v>
                </c:pt>
                <c:pt idx="62">
                  <c:v>400</c:v>
                </c:pt>
                <c:pt idx="63">
                  <c:v>400</c:v>
                </c:pt>
                <c:pt idx="64">
                  <c:v>400</c:v>
                </c:pt>
                <c:pt idx="65">
                  <c:v>400</c:v>
                </c:pt>
                <c:pt idx="66">
                  <c:v>400</c:v>
                </c:pt>
                <c:pt idx="67">
                  <c:v>400</c:v>
                </c:pt>
                <c:pt idx="68">
                  <c:v>400</c:v>
                </c:pt>
                <c:pt idx="69">
                  <c:v>400</c:v>
                </c:pt>
                <c:pt idx="70">
                  <c:v>400</c:v>
                </c:pt>
                <c:pt idx="71">
                  <c:v>400</c:v>
                </c:pt>
                <c:pt idx="72">
                  <c:v>400</c:v>
                </c:pt>
                <c:pt idx="73">
                  <c:v>400</c:v>
                </c:pt>
                <c:pt idx="74">
                  <c:v>400</c:v>
                </c:pt>
                <c:pt idx="75">
                  <c:v>400</c:v>
                </c:pt>
                <c:pt idx="76">
                  <c:v>400</c:v>
                </c:pt>
                <c:pt idx="77">
                  <c:v>400</c:v>
                </c:pt>
                <c:pt idx="78">
                  <c:v>400</c:v>
                </c:pt>
                <c:pt idx="79">
                  <c:v>400</c:v>
                </c:pt>
                <c:pt idx="80">
                  <c:v>400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DD7-4594-8BBE-EE94AA8C1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487768"/>
        <c:axId val="758488160"/>
      </c:scatterChart>
      <c:valAx>
        <c:axId val="758487768"/>
        <c:scaling>
          <c:orientation val="minMax"/>
          <c:max val="42887"/>
          <c:min val="40179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50206013119063886"/>
              <c:y val="0.82964799400074996"/>
            </c:manualLayout>
          </c:layout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58488160"/>
        <c:crosses val="autoZero"/>
        <c:crossBetween val="midCat"/>
        <c:majorUnit val="365.35"/>
      </c:valAx>
      <c:valAx>
        <c:axId val="758488160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Fecal coliform (cfu/100mL)</a:t>
                </a:r>
              </a:p>
            </c:rich>
          </c:tx>
          <c:layout>
            <c:manualLayout>
              <c:xMode val="edge"/>
              <c:yMode val="edge"/>
              <c:x val="2.3781847236362234E-2"/>
              <c:y val="0.196142182227221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58487768"/>
        <c:crosses val="autoZero"/>
        <c:crossBetween val="midCat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549918166939444"/>
          <c:y val="0.89428571428571424"/>
          <c:w val="0.52373158756137483"/>
          <c:h val="6.285714285714283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233189161214"/>
          <c:y val="9.3342658815212573E-2"/>
          <c:w val="0.82661195519574138"/>
          <c:h val="0.657022313471561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'Nonsense Creek-Ecoli'!$A$1</c:f>
              <c:strCache>
                <c:ptCount val="1"/>
                <c:pt idx="0">
                  <c:v>21FLMANA TS7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4"/>
          </c:marker>
          <c:xVal>
            <c:numRef>
              <c:f>'Nonsense Creek-Ecoli'!$B$3:$B$83</c:f>
              <c:numCache>
                <c:formatCode>m/d/yyyy</c:formatCode>
                <c:ptCount val="81"/>
              </c:numCache>
            </c:numRef>
          </c:xVal>
          <c:yVal>
            <c:numRef>
              <c:f>'Nonsense Creek-Ecoli'!$C$3:$C$83</c:f>
              <c:numCache>
                <c:formatCode>General</c:formatCode>
                <c:ptCount val="8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D67-4211-995D-40D4AA34D198}"/>
            </c:ext>
          </c:extLst>
        </c:ser>
        <c:ser>
          <c:idx val="1"/>
          <c:order val="1"/>
          <c:tx>
            <c:strRef>
              <c:f>'Nonsense Creek-Ecoli'!$E$2</c:f>
              <c:strCache>
                <c:ptCount val="1"/>
                <c:pt idx="0">
                  <c:v>Criterion (410cfu/100mL)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'Nonsense Creek-Ecoli'!$D$3:$D$83</c:f>
              <c:numCache>
                <c:formatCode>m/d/yyyy</c:formatCode>
                <c:ptCount val="81"/>
                <c:pt idx="0">
                  <c:v>40179</c:v>
                </c:pt>
                <c:pt idx="1">
                  <c:v>43281</c:v>
                </c:pt>
              </c:numCache>
            </c:numRef>
          </c:xVal>
          <c:yVal>
            <c:numRef>
              <c:f>'Nonsense Creek-Ecoli'!$E$3:$E$83</c:f>
              <c:numCache>
                <c:formatCode>General</c:formatCode>
                <c:ptCount val="81"/>
                <c:pt idx="0">
                  <c:v>410</c:v>
                </c:pt>
                <c:pt idx="1">
                  <c:v>410</c:v>
                </c:pt>
                <c:pt idx="2">
                  <c:v>410</c:v>
                </c:pt>
                <c:pt idx="3">
                  <c:v>410</c:v>
                </c:pt>
                <c:pt idx="4">
                  <c:v>410</c:v>
                </c:pt>
                <c:pt idx="5">
                  <c:v>410</c:v>
                </c:pt>
                <c:pt idx="6">
                  <c:v>410</c:v>
                </c:pt>
                <c:pt idx="7">
                  <c:v>410</c:v>
                </c:pt>
                <c:pt idx="8">
                  <c:v>410</c:v>
                </c:pt>
                <c:pt idx="9">
                  <c:v>410</c:v>
                </c:pt>
                <c:pt idx="10">
                  <c:v>410</c:v>
                </c:pt>
                <c:pt idx="11">
                  <c:v>410</c:v>
                </c:pt>
                <c:pt idx="12">
                  <c:v>410</c:v>
                </c:pt>
                <c:pt idx="13">
                  <c:v>410</c:v>
                </c:pt>
                <c:pt idx="14">
                  <c:v>410</c:v>
                </c:pt>
                <c:pt idx="15">
                  <c:v>410</c:v>
                </c:pt>
                <c:pt idx="16">
                  <c:v>410</c:v>
                </c:pt>
                <c:pt idx="17">
                  <c:v>410</c:v>
                </c:pt>
                <c:pt idx="18">
                  <c:v>410</c:v>
                </c:pt>
                <c:pt idx="19">
                  <c:v>410</c:v>
                </c:pt>
                <c:pt idx="20">
                  <c:v>410</c:v>
                </c:pt>
                <c:pt idx="21">
                  <c:v>410</c:v>
                </c:pt>
                <c:pt idx="22">
                  <c:v>410</c:v>
                </c:pt>
                <c:pt idx="23">
                  <c:v>410</c:v>
                </c:pt>
                <c:pt idx="24">
                  <c:v>410</c:v>
                </c:pt>
                <c:pt idx="25">
                  <c:v>410</c:v>
                </c:pt>
                <c:pt idx="26">
                  <c:v>410</c:v>
                </c:pt>
                <c:pt idx="27">
                  <c:v>410</c:v>
                </c:pt>
                <c:pt idx="28">
                  <c:v>410</c:v>
                </c:pt>
                <c:pt idx="29">
                  <c:v>410</c:v>
                </c:pt>
                <c:pt idx="30">
                  <c:v>410</c:v>
                </c:pt>
                <c:pt idx="31">
                  <c:v>410</c:v>
                </c:pt>
                <c:pt idx="32">
                  <c:v>410</c:v>
                </c:pt>
                <c:pt idx="33">
                  <c:v>410</c:v>
                </c:pt>
                <c:pt idx="34">
                  <c:v>410</c:v>
                </c:pt>
                <c:pt idx="35">
                  <c:v>410</c:v>
                </c:pt>
                <c:pt idx="36">
                  <c:v>410</c:v>
                </c:pt>
                <c:pt idx="37">
                  <c:v>410</c:v>
                </c:pt>
                <c:pt idx="38">
                  <c:v>410</c:v>
                </c:pt>
                <c:pt idx="39">
                  <c:v>410</c:v>
                </c:pt>
                <c:pt idx="40">
                  <c:v>410</c:v>
                </c:pt>
                <c:pt idx="41">
                  <c:v>410</c:v>
                </c:pt>
                <c:pt idx="42">
                  <c:v>410</c:v>
                </c:pt>
                <c:pt idx="43">
                  <c:v>410</c:v>
                </c:pt>
                <c:pt idx="44">
                  <c:v>410</c:v>
                </c:pt>
                <c:pt idx="45">
                  <c:v>410</c:v>
                </c:pt>
                <c:pt idx="46">
                  <c:v>410</c:v>
                </c:pt>
                <c:pt idx="47">
                  <c:v>410</c:v>
                </c:pt>
                <c:pt idx="48">
                  <c:v>410</c:v>
                </c:pt>
                <c:pt idx="49">
                  <c:v>410</c:v>
                </c:pt>
                <c:pt idx="50">
                  <c:v>410</c:v>
                </c:pt>
                <c:pt idx="51">
                  <c:v>410</c:v>
                </c:pt>
                <c:pt idx="52">
                  <c:v>410</c:v>
                </c:pt>
                <c:pt idx="53">
                  <c:v>410</c:v>
                </c:pt>
                <c:pt idx="54">
                  <c:v>410</c:v>
                </c:pt>
                <c:pt idx="55">
                  <c:v>410</c:v>
                </c:pt>
                <c:pt idx="56">
                  <c:v>410</c:v>
                </c:pt>
                <c:pt idx="57">
                  <c:v>410</c:v>
                </c:pt>
                <c:pt idx="58">
                  <c:v>410</c:v>
                </c:pt>
                <c:pt idx="59">
                  <c:v>410</c:v>
                </c:pt>
                <c:pt idx="60">
                  <c:v>410</c:v>
                </c:pt>
                <c:pt idx="61">
                  <c:v>410</c:v>
                </c:pt>
                <c:pt idx="62">
                  <c:v>410</c:v>
                </c:pt>
                <c:pt idx="63">
                  <c:v>410</c:v>
                </c:pt>
                <c:pt idx="64">
                  <c:v>410</c:v>
                </c:pt>
                <c:pt idx="65">
                  <c:v>410</c:v>
                </c:pt>
                <c:pt idx="66">
                  <c:v>410</c:v>
                </c:pt>
                <c:pt idx="67">
                  <c:v>410</c:v>
                </c:pt>
                <c:pt idx="68">
                  <c:v>410</c:v>
                </c:pt>
                <c:pt idx="69">
                  <c:v>410</c:v>
                </c:pt>
                <c:pt idx="70">
                  <c:v>410</c:v>
                </c:pt>
                <c:pt idx="71">
                  <c:v>410</c:v>
                </c:pt>
                <c:pt idx="72">
                  <c:v>410</c:v>
                </c:pt>
                <c:pt idx="73">
                  <c:v>410</c:v>
                </c:pt>
                <c:pt idx="74">
                  <c:v>410</c:v>
                </c:pt>
                <c:pt idx="75">
                  <c:v>410</c:v>
                </c:pt>
                <c:pt idx="76">
                  <c:v>410</c:v>
                </c:pt>
                <c:pt idx="77">
                  <c:v>410</c:v>
                </c:pt>
                <c:pt idx="78">
                  <c:v>410</c:v>
                </c:pt>
                <c:pt idx="79">
                  <c:v>410</c:v>
                </c:pt>
                <c:pt idx="80">
                  <c:v>410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D67-4211-995D-40D4AA34D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488944"/>
        <c:axId val="762627904"/>
      </c:scatterChart>
      <c:valAx>
        <c:axId val="758488944"/>
        <c:scaling>
          <c:orientation val="minMax"/>
          <c:max val="42887"/>
          <c:min val="40179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50206013119063886"/>
              <c:y val="0.82964799400074996"/>
            </c:manualLayout>
          </c:layout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62627904"/>
        <c:crosses val="autoZero"/>
        <c:crossBetween val="midCat"/>
        <c:majorUnit val="365.35"/>
      </c:valAx>
      <c:valAx>
        <c:axId val="762627904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0" i="0" u="none" strike="noStrike" baseline="0">
                    <a:effectLst/>
                  </a:rPr>
                  <a:t>Escherichia coli </a:t>
                </a:r>
                <a:r>
                  <a:rPr lang="en-US"/>
                  <a:t>(cfu/100mL)</a:t>
                </a:r>
              </a:p>
            </c:rich>
          </c:tx>
          <c:layout>
            <c:manualLayout>
              <c:xMode val="edge"/>
              <c:yMode val="edge"/>
              <c:x val="2.3781847236362234E-2"/>
              <c:y val="0.196142182227221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58488944"/>
        <c:crosses val="autoZero"/>
        <c:crossBetween val="midCat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549918166939444"/>
          <c:y val="0.89428571428571424"/>
          <c:w val="0.52373158756137483"/>
          <c:h val="6.285714285714283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20068702460351"/>
          <c:y val="6.6953985824235743E-2"/>
          <c:w val="0.82596917312754259"/>
          <c:h val="0.66521901121198912"/>
        </c:manualLayout>
      </c:layout>
      <c:scatterChart>
        <c:scatterStyle val="lineMarker"/>
        <c:varyColors val="0"/>
        <c:ser>
          <c:idx val="0"/>
          <c:order val="0"/>
          <c:tx>
            <c:strRef>
              <c:f>'Braden River -Fecal'!$A$1</c:f>
              <c:strCache>
                <c:ptCount val="1"/>
                <c:pt idx="0">
                  <c:v>21FLMANA BR2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4"/>
          </c:marker>
          <c:xVal>
            <c:numRef>
              <c:f>'Braden River -Fecal'!$B$3:$B$253</c:f>
              <c:numCache>
                <c:formatCode>m/d/yyyy</c:formatCode>
                <c:ptCount val="251"/>
                <c:pt idx="0">
                  <c:v>40190</c:v>
                </c:pt>
                <c:pt idx="1">
                  <c:v>40218</c:v>
                </c:pt>
                <c:pt idx="2">
                  <c:v>40254</c:v>
                </c:pt>
                <c:pt idx="3">
                  <c:v>40288</c:v>
                </c:pt>
                <c:pt idx="4">
                  <c:v>40316</c:v>
                </c:pt>
                <c:pt idx="5">
                  <c:v>40345</c:v>
                </c:pt>
                <c:pt idx="6">
                  <c:v>40372</c:v>
                </c:pt>
                <c:pt idx="7">
                  <c:v>40401</c:v>
                </c:pt>
                <c:pt idx="8">
                  <c:v>40449</c:v>
                </c:pt>
                <c:pt idx="9">
                  <c:v>40464</c:v>
                </c:pt>
                <c:pt idx="10">
                  <c:v>40498</c:v>
                </c:pt>
                <c:pt idx="11">
                  <c:v>40519</c:v>
                </c:pt>
                <c:pt idx="12">
                  <c:v>40556</c:v>
                </c:pt>
                <c:pt idx="13">
                  <c:v>40598</c:v>
                </c:pt>
                <c:pt idx="14">
                  <c:v>40624</c:v>
                </c:pt>
                <c:pt idx="15">
                  <c:v>40652</c:v>
                </c:pt>
                <c:pt idx="16">
                  <c:v>40681</c:v>
                </c:pt>
                <c:pt idx="17">
                  <c:v>40709</c:v>
                </c:pt>
                <c:pt idx="18">
                  <c:v>40752</c:v>
                </c:pt>
                <c:pt idx="19">
                  <c:v>40786</c:v>
                </c:pt>
                <c:pt idx="20">
                  <c:v>40814</c:v>
                </c:pt>
                <c:pt idx="21">
                  <c:v>40822</c:v>
                </c:pt>
                <c:pt idx="22">
                  <c:v>40890</c:v>
                </c:pt>
                <c:pt idx="23">
                  <c:v>40926</c:v>
                </c:pt>
                <c:pt idx="24">
                  <c:v>40961</c:v>
                </c:pt>
                <c:pt idx="25">
                  <c:v>40982</c:v>
                </c:pt>
                <c:pt idx="26">
                  <c:v>41023</c:v>
                </c:pt>
                <c:pt idx="27">
                  <c:v>41050</c:v>
                </c:pt>
                <c:pt idx="28">
                  <c:v>41114</c:v>
                </c:pt>
                <c:pt idx="29">
                  <c:v>41150</c:v>
                </c:pt>
                <c:pt idx="30">
                  <c:v>41163</c:v>
                </c:pt>
                <c:pt idx="31">
                  <c:v>41206</c:v>
                </c:pt>
                <c:pt idx="32">
                  <c:v>41228</c:v>
                </c:pt>
                <c:pt idx="33">
                  <c:v>41261</c:v>
                </c:pt>
                <c:pt idx="34">
                  <c:v>41297</c:v>
                </c:pt>
                <c:pt idx="35">
                  <c:v>41325</c:v>
                </c:pt>
                <c:pt idx="36">
                  <c:v>41345</c:v>
                </c:pt>
                <c:pt idx="37">
                  <c:v>41380</c:v>
                </c:pt>
                <c:pt idx="38">
                  <c:v>41408</c:v>
                </c:pt>
                <c:pt idx="39">
                  <c:v>41437</c:v>
                </c:pt>
                <c:pt idx="40">
                  <c:v>41471</c:v>
                </c:pt>
                <c:pt idx="41">
                  <c:v>41513</c:v>
                </c:pt>
                <c:pt idx="42">
                  <c:v>41534</c:v>
                </c:pt>
                <c:pt idx="43">
                  <c:v>41563</c:v>
                </c:pt>
                <c:pt idx="44">
                  <c:v>41592</c:v>
                </c:pt>
                <c:pt idx="45">
                  <c:v>41626</c:v>
                </c:pt>
                <c:pt idx="46">
                  <c:v>41654</c:v>
                </c:pt>
                <c:pt idx="47">
                  <c:v>41681</c:v>
                </c:pt>
                <c:pt idx="48">
                  <c:v>41724</c:v>
                </c:pt>
                <c:pt idx="49">
                  <c:v>41744</c:v>
                </c:pt>
                <c:pt idx="50">
                  <c:v>41814</c:v>
                </c:pt>
                <c:pt idx="51">
                  <c:v>41849</c:v>
                </c:pt>
                <c:pt idx="52">
                  <c:v>41856</c:v>
                </c:pt>
                <c:pt idx="53">
                  <c:v>41905</c:v>
                </c:pt>
                <c:pt idx="54">
                  <c:v>41927</c:v>
                </c:pt>
                <c:pt idx="55">
                  <c:v>41963</c:v>
                </c:pt>
                <c:pt idx="56">
                  <c:v>41984</c:v>
                </c:pt>
                <c:pt idx="57">
                  <c:v>42017</c:v>
                </c:pt>
                <c:pt idx="58">
                  <c:v>42046</c:v>
                </c:pt>
                <c:pt idx="59">
                  <c:v>42108</c:v>
                </c:pt>
                <c:pt idx="60">
                  <c:v>42151</c:v>
                </c:pt>
                <c:pt idx="61">
                  <c:v>42171</c:v>
                </c:pt>
                <c:pt idx="62">
                  <c:v>42200</c:v>
                </c:pt>
                <c:pt idx="63">
                  <c:v>42234</c:v>
                </c:pt>
                <c:pt idx="64">
                  <c:v>42263</c:v>
                </c:pt>
                <c:pt idx="65">
                  <c:v>42304</c:v>
                </c:pt>
                <c:pt idx="66">
                  <c:v>42325</c:v>
                </c:pt>
                <c:pt idx="67">
                  <c:v>42347</c:v>
                </c:pt>
                <c:pt idx="68">
                  <c:v>42390</c:v>
                </c:pt>
                <c:pt idx="69">
                  <c:v>42418</c:v>
                </c:pt>
                <c:pt idx="70">
                  <c:v>42450</c:v>
                </c:pt>
                <c:pt idx="71">
                  <c:v>42487</c:v>
                </c:pt>
                <c:pt idx="72">
                  <c:v>42514</c:v>
                </c:pt>
                <c:pt idx="73">
                  <c:v>42551</c:v>
                </c:pt>
                <c:pt idx="74">
                  <c:v>42578</c:v>
                </c:pt>
                <c:pt idx="75">
                  <c:v>42633</c:v>
                </c:pt>
                <c:pt idx="76">
                  <c:v>42667</c:v>
                </c:pt>
                <c:pt idx="77">
                  <c:v>42682</c:v>
                </c:pt>
                <c:pt idx="78">
                  <c:v>42717</c:v>
                </c:pt>
                <c:pt idx="79">
                  <c:v>42759</c:v>
                </c:pt>
                <c:pt idx="80">
                  <c:v>42787</c:v>
                </c:pt>
                <c:pt idx="81">
                  <c:v>42808</c:v>
                </c:pt>
                <c:pt idx="82">
                  <c:v>42850</c:v>
                </c:pt>
                <c:pt idx="83">
                  <c:v>42872</c:v>
                </c:pt>
                <c:pt idx="84">
                  <c:v>42901</c:v>
                </c:pt>
              </c:numCache>
            </c:numRef>
          </c:xVal>
          <c:yVal>
            <c:numRef>
              <c:f>'Braden River -Fecal'!$C$3:$C$253</c:f>
              <c:numCache>
                <c:formatCode>General</c:formatCode>
                <c:ptCount val="251"/>
                <c:pt idx="0">
                  <c:v>53</c:v>
                </c:pt>
                <c:pt idx="1">
                  <c:v>107</c:v>
                </c:pt>
                <c:pt idx="2">
                  <c:v>80</c:v>
                </c:pt>
                <c:pt idx="3">
                  <c:v>32</c:v>
                </c:pt>
                <c:pt idx="4">
                  <c:v>36</c:v>
                </c:pt>
                <c:pt idx="5">
                  <c:v>28</c:v>
                </c:pt>
                <c:pt idx="6">
                  <c:v>120</c:v>
                </c:pt>
                <c:pt idx="7">
                  <c:v>200</c:v>
                </c:pt>
                <c:pt idx="8">
                  <c:v>187</c:v>
                </c:pt>
                <c:pt idx="9">
                  <c:v>23</c:v>
                </c:pt>
                <c:pt idx="10">
                  <c:v>11</c:v>
                </c:pt>
                <c:pt idx="11">
                  <c:v>14</c:v>
                </c:pt>
                <c:pt idx="12">
                  <c:v>12</c:v>
                </c:pt>
                <c:pt idx="13">
                  <c:v>9</c:v>
                </c:pt>
                <c:pt idx="14">
                  <c:v>5</c:v>
                </c:pt>
                <c:pt idx="15">
                  <c:v>7</c:v>
                </c:pt>
                <c:pt idx="16">
                  <c:v>6</c:v>
                </c:pt>
                <c:pt idx="17">
                  <c:v>18</c:v>
                </c:pt>
                <c:pt idx="18">
                  <c:v>51</c:v>
                </c:pt>
                <c:pt idx="19">
                  <c:v>56</c:v>
                </c:pt>
                <c:pt idx="20">
                  <c:v>80</c:v>
                </c:pt>
                <c:pt idx="21">
                  <c:v>23</c:v>
                </c:pt>
                <c:pt idx="22">
                  <c:v>8</c:v>
                </c:pt>
                <c:pt idx="23">
                  <c:v>9</c:v>
                </c:pt>
                <c:pt idx="24">
                  <c:v>7</c:v>
                </c:pt>
                <c:pt idx="25">
                  <c:v>14</c:v>
                </c:pt>
                <c:pt idx="26">
                  <c:v>22</c:v>
                </c:pt>
                <c:pt idx="27">
                  <c:v>12</c:v>
                </c:pt>
                <c:pt idx="28">
                  <c:v>42</c:v>
                </c:pt>
                <c:pt idx="29">
                  <c:v>107</c:v>
                </c:pt>
                <c:pt idx="30">
                  <c:v>500</c:v>
                </c:pt>
                <c:pt idx="31">
                  <c:v>12</c:v>
                </c:pt>
                <c:pt idx="32">
                  <c:v>16</c:v>
                </c:pt>
                <c:pt idx="33">
                  <c:v>10</c:v>
                </c:pt>
                <c:pt idx="34">
                  <c:v>13</c:v>
                </c:pt>
                <c:pt idx="35">
                  <c:v>23</c:v>
                </c:pt>
                <c:pt idx="36">
                  <c:v>13</c:v>
                </c:pt>
                <c:pt idx="37">
                  <c:v>20</c:v>
                </c:pt>
                <c:pt idx="38">
                  <c:v>16</c:v>
                </c:pt>
                <c:pt idx="39">
                  <c:v>59</c:v>
                </c:pt>
                <c:pt idx="40">
                  <c:v>770</c:v>
                </c:pt>
                <c:pt idx="41">
                  <c:v>129</c:v>
                </c:pt>
                <c:pt idx="42">
                  <c:v>261</c:v>
                </c:pt>
                <c:pt idx="43">
                  <c:v>29</c:v>
                </c:pt>
                <c:pt idx="44">
                  <c:v>52</c:v>
                </c:pt>
                <c:pt idx="45">
                  <c:v>4</c:v>
                </c:pt>
                <c:pt idx="46">
                  <c:v>14</c:v>
                </c:pt>
                <c:pt idx="47">
                  <c:v>7</c:v>
                </c:pt>
                <c:pt idx="48">
                  <c:v>127</c:v>
                </c:pt>
                <c:pt idx="49">
                  <c:v>24</c:v>
                </c:pt>
                <c:pt idx="50">
                  <c:v>40</c:v>
                </c:pt>
                <c:pt idx="51">
                  <c:v>613</c:v>
                </c:pt>
                <c:pt idx="52">
                  <c:v>224</c:v>
                </c:pt>
                <c:pt idx="53">
                  <c:v>365</c:v>
                </c:pt>
                <c:pt idx="54">
                  <c:v>93</c:v>
                </c:pt>
                <c:pt idx="55">
                  <c:v>155</c:v>
                </c:pt>
                <c:pt idx="56">
                  <c:v>18</c:v>
                </c:pt>
                <c:pt idx="57">
                  <c:v>25</c:v>
                </c:pt>
                <c:pt idx="58">
                  <c:v>816</c:v>
                </c:pt>
                <c:pt idx="59">
                  <c:v>12</c:v>
                </c:pt>
                <c:pt idx="60">
                  <c:v>8</c:v>
                </c:pt>
                <c:pt idx="61">
                  <c:v>2</c:v>
                </c:pt>
                <c:pt idx="62">
                  <c:v>121</c:v>
                </c:pt>
                <c:pt idx="63">
                  <c:v>461</c:v>
                </c:pt>
                <c:pt idx="64">
                  <c:v>579</c:v>
                </c:pt>
                <c:pt idx="65">
                  <c:v>178</c:v>
                </c:pt>
                <c:pt idx="66">
                  <c:v>65</c:v>
                </c:pt>
                <c:pt idx="67">
                  <c:v>39</c:v>
                </c:pt>
                <c:pt idx="68">
                  <c:v>125</c:v>
                </c:pt>
                <c:pt idx="69">
                  <c:v>146</c:v>
                </c:pt>
                <c:pt idx="70">
                  <c:v>14</c:v>
                </c:pt>
                <c:pt idx="71">
                  <c:v>17</c:v>
                </c:pt>
                <c:pt idx="72">
                  <c:v>36</c:v>
                </c:pt>
                <c:pt idx="73">
                  <c:v>435</c:v>
                </c:pt>
                <c:pt idx="74">
                  <c:v>172</c:v>
                </c:pt>
                <c:pt idx="75">
                  <c:v>920</c:v>
                </c:pt>
                <c:pt idx="76">
                  <c:v>115</c:v>
                </c:pt>
                <c:pt idx="77">
                  <c:v>20</c:v>
                </c:pt>
                <c:pt idx="78">
                  <c:v>6</c:v>
                </c:pt>
                <c:pt idx="79">
                  <c:v>10</c:v>
                </c:pt>
                <c:pt idx="80">
                  <c:v>9</c:v>
                </c:pt>
                <c:pt idx="81">
                  <c:v>27</c:v>
                </c:pt>
                <c:pt idx="82">
                  <c:v>5</c:v>
                </c:pt>
                <c:pt idx="83">
                  <c:v>11</c:v>
                </c:pt>
                <c:pt idx="84">
                  <c:v>146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453-4579-9F86-CD29A3AB5797}"/>
            </c:ext>
          </c:extLst>
        </c:ser>
        <c:ser>
          <c:idx val="1"/>
          <c:order val="1"/>
          <c:tx>
            <c:strRef>
              <c:f>'Braden River -Fecal'!$D$1</c:f>
              <c:strCache>
                <c:ptCount val="1"/>
                <c:pt idx="0">
                  <c:v>21FLMANA LL1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'Braden River -Fecal'!$E$3:$E$253</c:f>
              <c:numCache>
                <c:formatCode>m/d/yyyy</c:formatCode>
                <c:ptCount val="251"/>
                <c:pt idx="0">
                  <c:v>40190</c:v>
                </c:pt>
                <c:pt idx="1">
                  <c:v>40218</c:v>
                </c:pt>
                <c:pt idx="2">
                  <c:v>40254</c:v>
                </c:pt>
                <c:pt idx="3">
                  <c:v>40288</c:v>
                </c:pt>
                <c:pt idx="4">
                  <c:v>40316</c:v>
                </c:pt>
                <c:pt idx="5">
                  <c:v>40345</c:v>
                </c:pt>
                <c:pt idx="6">
                  <c:v>40372</c:v>
                </c:pt>
                <c:pt idx="7">
                  <c:v>40401</c:v>
                </c:pt>
                <c:pt idx="8">
                  <c:v>40449</c:v>
                </c:pt>
                <c:pt idx="9">
                  <c:v>40464</c:v>
                </c:pt>
                <c:pt idx="10">
                  <c:v>40498</c:v>
                </c:pt>
                <c:pt idx="11">
                  <c:v>40519</c:v>
                </c:pt>
                <c:pt idx="12">
                  <c:v>40556</c:v>
                </c:pt>
                <c:pt idx="13">
                  <c:v>40598</c:v>
                </c:pt>
                <c:pt idx="14">
                  <c:v>40624</c:v>
                </c:pt>
                <c:pt idx="15">
                  <c:v>40652</c:v>
                </c:pt>
                <c:pt idx="16">
                  <c:v>40681</c:v>
                </c:pt>
                <c:pt idx="17">
                  <c:v>40709</c:v>
                </c:pt>
                <c:pt idx="18">
                  <c:v>40752</c:v>
                </c:pt>
                <c:pt idx="19">
                  <c:v>40786</c:v>
                </c:pt>
                <c:pt idx="20">
                  <c:v>40814</c:v>
                </c:pt>
                <c:pt idx="21">
                  <c:v>40822</c:v>
                </c:pt>
                <c:pt idx="22">
                  <c:v>40855</c:v>
                </c:pt>
                <c:pt idx="23">
                  <c:v>40890</c:v>
                </c:pt>
                <c:pt idx="24">
                  <c:v>40926</c:v>
                </c:pt>
                <c:pt idx="25">
                  <c:v>40961</c:v>
                </c:pt>
                <c:pt idx="26">
                  <c:v>40982</c:v>
                </c:pt>
                <c:pt idx="27">
                  <c:v>41023</c:v>
                </c:pt>
                <c:pt idx="28">
                  <c:v>41050</c:v>
                </c:pt>
                <c:pt idx="29">
                  <c:v>41114</c:v>
                </c:pt>
                <c:pt idx="30">
                  <c:v>41150</c:v>
                </c:pt>
                <c:pt idx="31">
                  <c:v>41163</c:v>
                </c:pt>
                <c:pt idx="32">
                  <c:v>41206</c:v>
                </c:pt>
                <c:pt idx="33">
                  <c:v>41228</c:v>
                </c:pt>
                <c:pt idx="34">
                  <c:v>41261</c:v>
                </c:pt>
                <c:pt idx="35">
                  <c:v>41297</c:v>
                </c:pt>
                <c:pt idx="36">
                  <c:v>41325</c:v>
                </c:pt>
                <c:pt idx="37">
                  <c:v>41345</c:v>
                </c:pt>
                <c:pt idx="38">
                  <c:v>41380</c:v>
                </c:pt>
                <c:pt idx="39">
                  <c:v>41408</c:v>
                </c:pt>
                <c:pt idx="40">
                  <c:v>41437</c:v>
                </c:pt>
                <c:pt idx="41">
                  <c:v>41471</c:v>
                </c:pt>
                <c:pt idx="42">
                  <c:v>41513</c:v>
                </c:pt>
                <c:pt idx="43">
                  <c:v>41534</c:v>
                </c:pt>
                <c:pt idx="44">
                  <c:v>41563</c:v>
                </c:pt>
                <c:pt idx="45">
                  <c:v>41592</c:v>
                </c:pt>
                <c:pt idx="46">
                  <c:v>41626</c:v>
                </c:pt>
                <c:pt idx="47">
                  <c:v>41654</c:v>
                </c:pt>
                <c:pt idx="48">
                  <c:v>41681</c:v>
                </c:pt>
                <c:pt idx="49">
                  <c:v>41724</c:v>
                </c:pt>
                <c:pt idx="50">
                  <c:v>41744</c:v>
                </c:pt>
                <c:pt idx="51">
                  <c:v>41814</c:v>
                </c:pt>
                <c:pt idx="52">
                  <c:v>41849</c:v>
                </c:pt>
                <c:pt idx="53">
                  <c:v>41856</c:v>
                </c:pt>
                <c:pt idx="54">
                  <c:v>41905</c:v>
                </c:pt>
                <c:pt idx="55">
                  <c:v>41927</c:v>
                </c:pt>
                <c:pt idx="56">
                  <c:v>41963</c:v>
                </c:pt>
                <c:pt idx="57">
                  <c:v>41984</c:v>
                </c:pt>
                <c:pt idx="58">
                  <c:v>42017</c:v>
                </c:pt>
                <c:pt idx="59">
                  <c:v>42046</c:v>
                </c:pt>
                <c:pt idx="60">
                  <c:v>42087</c:v>
                </c:pt>
                <c:pt idx="61">
                  <c:v>42108</c:v>
                </c:pt>
                <c:pt idx="62">
                  <c:v>42151</c:v>
                </c:pt>
                <c:pt idx="63">
                  <c:v>42171</c:v>
                </c:pt>
                <c:pt idx="64">
                  <c:v>42200</c:v>
                </c:pt>
                <c:pt idx="65">
                  <c:v>42234</c:v>
                </c:pt>
                <c:pt idx="66">
                  <c:v>42263</c:v>
                </c:pt>
                <c:pt idx="67">
                  <c:v>42304</c:v>
                </c:pt>
                <c:pt idx="68">
                  <c:v>42325</c:v>
                </c:pt>
                <c:pt idx="69" formatCode="General">
                  <c:v>42347</c:v>
                </c:pt>
                <c:pt idx="70">
                  <c:v>42390</c:v>
                </c:pt>
                <c:pt idx="71">
                  <c:v>42418</c:v>
                </c:pt>
                <c:pt idx="72">
                  <c:v>42450</c:v>
                </c:pt>
                <c:pt idx="73">
                  <c:v>42487</c:v>
                </c:pt>
                <c:pt idx="74">
                  <c:v>42514</c:v>
                </c:pt>
                <c:pt idx="75">
                  <c:v>42551</c:v>
                </c:pt>
                <c:pt idx="76">
                  <c:v>42578</c:v>
                </c:pt>
                <c:pt idx="77">
                  <c:v>42633</c:v>
                </c:pt>
                <c:pt idx="78">
                  <c:v>42667</c:v>
                </c:pt>
                <c:pt idx="79">
                  <c:v>42682</c:v>
                </c:pt>
                <c:pt idx="80">
                  <c:v>42717</c:v>
                </c:pt>
                <c:pt idx="81">
                  <c:v>42759</c:v>
                </c:pt>
                <c:pt idx="82">
                  <c:v>42787</c:v>
                </c:pt>
                <c:pt idx="83">
                  <c:v>42808</c:v>
                </c:pt>
                <c:pt idx="84">
                  <c:v>42850</c:v>
                </c:pt>
                <c:pt idx="85">
                  <c:v>42872</c:v>
                </c:pt>
                <c:pt idx="86">
                  <c:v>42901</c:v>
                </c:pt>
              </c:numCache>
            </c:numRef>
          </c:xVal>
          <c:yVal>
            <c:numRef>
              <c:f>'Braden River -Fecal'!$F$3:$F$253</c:f>
              <c:numCache>
                <c:formatCode>General</c:formatCode>
                <c:ptCount val="251"/>
                <c:pt idx="0">
                  <c:v>287</c:v>
                </c:pt>
                <c:pt idx="1">
                  <c:v>120</c:v>
                </c:pt>
                <c:pt idx="2">
                  <c:v>180</c:v>
                </c:pt>
                <c:pt idx="3">
                  <c:v>67</c:v>
                </c:pt>
                <c:pt idx="4">
                  <c:v>57</c:v>
                </c:pt>
                <c:pt idx="5">
                  <c:v>45</c:v>
                </c:pt>
                <c:pt idx="6">
                  <c:v>167</c:v>
                </c:pt>
                <c:pt idx="7">
                  <c:v>867</c:v>
                </c:pt>
                <c:pt idx="8">
                  <c:v>433</c:v>
                </c:pt>
                <c:pt idx="9">
                  <c:v>25</c:v>
                </c:pt>
                <c:pt idx="10">
                  <c:v>8</c:v>
                </c:pt>
                <c:pt idx="11">
                  <c:v>13</c:v>
                </c:pt>
                <c:pt idx="12">
                  <c:v>20</c:v>
                </c:pt>
                <c:pt idx="13">
                  <c:v>8</c:v>
                </c:pt>
                <c:pt idx="14">
                  <c:v>12</c:v>
                </c:pt>
                <c:pt idx="15">
                  <c:v>32</c:v>
                </c:pt>
                <c:pt idx="16">
                  <c:v>20</c:v>
                </c:pt>
                <c:pt idx="17">
                  <c:v>3</c:v>
                </c:pt>
                <c:pt idx="18">
                  <c:v>733</c:v>
                </c:pt>
                <c:pt idx="19">
                  <c:v>73</c:v>
                </c:pt>
                <c:pt idx="20">
                  <c:v>67</c:v>
                </c:pt>
                <c:pt idx="21">
                  <c:v>36</c:v>
                </c:pt>
                <c:pt idx="22">
                  <c:v>29</c:v>
                </c:pt>
                <c:pt idx="23">
                  <c:v>20</c:v>
                </c:pt>
                <c:pt idx="24">
                  <c:v>24</c:v>
                </c:pt>
                <c:pt idx="25">
                  <c:v>6</c:v>
                </c:pt>
                <c:pt idx="26">
                  <c:v>26</c:v>
                </c:pt>
                <c:pt idx="27">
                  <c:v>57</c:v>
                </c:pt>
                <c:pt idx="28">
                  <c:v>10</c:v>
                </c:pt>
                <c:pt idx="29">
                  <c:v>39</c:v>
                </c:pt>
                <c:pt idx="30">
                  <c:v>137</c:v>
                </c:pt>
                <c:pt idx="31">
                  <c:v>267</c:v>
                </c:pt>
                <c:pt idx="32">
                  <c:v>120</c:v>
                </c:pt>
                <c:pt idx="33">
                  <c:v>111</c:v>
                </c:pt>
                <c:pt idx="34">
                  <c:v>37</c:v>
                </c:pt>
                <c:pt idx="35">
                  <c:v>40</c:v>
                </c:pt>
                <c:pt idx="36">
                  <c:v>107</c:v>
                </c:pt>
                <c:pt idx="37">
                  <c:v>101</c:v>
                </c:pt>
                <c:pt idx="38">
                  <c:v>12</c:v>
                </c:pt>
                <c:pt idx="39">
                  <c:v>18</c:v>
                </c:pt>
                <c:pt idx="40">
                  <c:v>104</c:v>
                </c:pt>
                <c:pt idx="41">
                  <c:v>307</c:v>
                </c:pt>
                <c:pt idx="42">
                  <c:v>133</c:v>
                </c:pt>
                <c:pt idx="43">
                  <c:v>488</c:v>
                </c:pt>
                <c:pt idx="44">
                  <c:v>113</c:v>
                </c:pt>
                <c:pt idx="45">
                  <c:v>53</c:v>
                </c:pt>
                <c:pt idx="46">
                  <c:v>62</c:v>
                </c:pt>
                <c:pt idx="47">
                  <c:v>107</c:v>
                </c:pt>
                <c:pt idx="48">
                  <c:v>50</c:v>
                </c:pt>
                <c:pt idx="49">
                  <c:v>145</c:v>
                </c:pt>
                <c:pt idx="50">
                  <c:v>26</c:v>
                </c:pt>
                <c:pt idx="51">
                  <c:v>145</c:v>
                </c:pt>
                <c:pt idx="52">
                  <c:v>435</c:v>
                </c:pt>
                <c:pt idx="53">
                  <c:v>290</c:v>
                </c:pt>
                <c:pt idx="54">
                  <c:v>387</c:v>
                </c:pt>
                <c:pt idx="55">
                  <c:v>133</c:v>
                </c:pt>
                <c:pt idx="56">
                  <c:v>155</c:v>
                </c:pt>
                <c:pt idx="57">
                  <c:v>235</c:v>
                </c:pt>
                <c:pt idx="58">
                  <c:v>387</c:v>
                </c:pt>
                <c:pt idx="59">
                  <c:v>461</c:v>
                </c:pt>
                <c:pt idx="60">
                  <c:v>37</c:v>
                </c:pt>
                <c:pt idx="61">
                  <c:v>11</c:v>
                </c:pt>
                <c:pt idx="62">
                  <c:v>16</c:v>
                </c:pt>
                <c:pt idx="63">
                  <c:v>95</c:v>
                </c:pt>
                <c:pt idx="64">
                  <c:v>517</c:v>
                </c:pt>
                <c:pt idx="65">
                  <c:v>488</c:v>
                </c:pt>
                <c:pt idx="66">
                  <c:v>285</c:v>
                </c:pt>
                <c:pt idx="67">
                  <c:v>140</c:v>
                </c:pt>
                <c:pt idx="68">
                  <c:v>547</c:v>
                </c:pt>
                <c:pt idx="69">
                  <c:v>114</c:v>
                </c:pt>
                <c:pt idx="70">
                  <c:v>178</c:v>
                </c:pt>
                <c:pt idx="71">
                  <c:v>344</c:v>
                </c:pt>
                <c:pt idx="72">
                  <c:v>135</c:v>
                </c:pt>
                <c:pt idx="73">
                  <c:v>240</c:v>
                </c:pt>
                <c:pt idx="74">
                  <c:v>119</c:v>
                </c:pt>
                <c:pt idx="75">
                  <c:v>214</c:v>
                </c:pt>
                <c:pt idx="76">
                  <c:v>547</c:v>
                </c:pt>
                <c:pt idx="77">
                  <c:v>648</c:v>
                </c:pt>
                <c:pt idx="78">
                  <c:v>201</c:v>
                </c:pt>
                <c:pt idx="79">
                  <c:v>36</c:v>
                </c:pt>
                <c:pt idx="80">
                  <c:v>59</c:v>
                </c:pt>
                <c:pt idx="81">
                  <c:v>150</c:v>
                </c:pt>
                <c:pt idx="82">
                  <c:v>70</c:v>
                </c:pt>
                <c:pt idx="83">
                  <c:v>151</c:v>
                </c:pt>
                <c:pt idx="84">
                  <c:v>9</c:v>
                </c:pt>
                <c:pt idx="85">
                  <c:v>52</c:v>
                </c:pt>
                <c:pt idx="86">
                  <c:v>140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453-4579-9F86-CD29A3AB5797}"/>
            </c:ext>
          </c:extLst>
        </c:ser>
        <c:ser>
          <c:idx val="2"/>
          <c:order val="2"/>
          <c:tx>
            <c:strRef>
              <c:f>'Braden River -Fecal'!$G$1</c:f>
              <c:strCache>
                <c:ptCount val="1"/>
                <c:pt idx="0">
                  <c:v>21FLMANA TS6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xVal>
            <c:numRef>
              <c:f>'Braden River -Fecal'!$H$3:$H$244</c:f>
              <c:numCache>
                <c:formatCode>m/d/yyyy</c:formatCode>
                <c:ptCount val="242"/>
                <c:pt idx="0">
                  <c:v>40190</c:v>
                </c:pt>
                <c:pt idx="1">
                  <c:v>40218</c:v>
                </c:pt>
                <c:pt idx="2">
                  <c:v>40254</c:v>
                </c:pt>
                <c:pt idx="3">
                  <c:v>40288</c:v>
                </c:pt>
                <c:pt idx="4">
                  <c:v>40316</c:v>
                </c:pt>
                <c:pt idx="5">
                  <c:v>40345</c:v>
                </c:pt>
                <c:pt idx="6">
                  <c:v>40372</c:v>
                </c:pt>
                <c:pt idx="7">
                  <c:v>40401</c:v>
                </c:pt>
                <c:pt idx="8">
                  <c:v>40449</c:v>
                </c:pt>
                <c:pt idx="9">
                  <c:v>40464</c:v>
                </c:pt>
                <c:pt idx="10">
                  <c:v>40498</c:v>
                </c:pt>
                <c:pt idx="11">
                  <c:v>40519</c:v>
                </c:pt>
                <c:pt idx="12">
                  <c:v>40556</c:v>
                </c:pt>
                <c:pt idx="13">
                  <c:v>40598</c:v>
                </c:pt>
                <c:pt idx="14">
                  <c:v>40624</c:v>
                </c:pt>
                <c:pt idx="15">
                  <c:v>40652</c:v>
                </c:pt>
                <c:pt idx="16">
                  <c:v>40681</c:v>
                </c:pt>
                <c:pt idx="17">
                  <c:v>40709</c:v>
                </c:pt>
                <c:pt idx="18">
                  <c:v>40752</c:v>
                </c:pt>
                <c:pt idx="19">
                  <c:v>40786</c:v>
                </c:pt>
                <c:pt idx="20">
                  <c:v>40814</c:v>
                </c:pt>
                <c:pt idx="21">
                  <c:v>40822</c:v>
                </c:pt>
                <c:pt idx="22">
                  <c:v>40855</c:v>
                </c:pt>
                <c:pt idx="23">
                  <c:v>40890</c:v>
                </c:pt>
                <c:pt idx="24">
                  <c:v>40926</c:v>
                </c:pt>
                <c:pt idx="25">
                  <c:v>40961</c:v>
                </c:pt>
                <c:pt idx="26">
                  <c:v>40982</c:v>
                </c:pt>
                <c:pt idx="27">
                  <c:v>41023</c:v>
                </c:pt>
                <c:pt idx="28">
                  <c:v>41050</c:v>
                </c:pt>
                <c:pt idx="29">
                  <c:v>41114</c:v>
                </c:pt>
                <c:pt idx="30">
                  <c:v>41150</c:v>
                </c:pt>
                <c:pt idx="31">
                  <c:v>41163</c:v>
                </c:pt>
                <c:pt idx="32">
                  <c:v>41206</c:v>
                </c:pt>
                <c:pt idx="33">
                  <c:v>41228</c:v>
                </c:pt>
                <c:pt idx="34">
                  <c:v>41261</c:v>
                </c:pt>
                <c:pt idx="35">
                  <c:v>41297</c:v>
                </c:pt>
                <c:pt idx="36">
                  <c:v>41325</c:v>
                </c:pt>
                <c:pt idx="37">
                  <c:v>41345</c:v>
                </c:pt>
                <c:pt idx="38">
                  <c:v>41380</c:v>
                </c:pt>
                <c:pt idx="39">
                  <c:v>41408</c:v>
                </c:pt>
                <c:pt idx="40">
                  <c:v>41437</c:v>
                </c:pt>
                <c:pt idx="41">
                  <c:v>41471</c:v>
                </c:pt>
                <c:pt idx="42">
                  <c:v>41513</c:v>
                </c:pt>
                <c:pt idx="43">
                  <c:v>41534</c:v>
                </c:pt>
                <c:pt idx="44">
                  <c:v>41563</c:v>
                </c:pt>
                <c:pt idx="45">
                  <c:v>41592</c:v>
                </c:pt>
                <c:pt idx="46">
                  <c:v>41626</c:v>
                </c:pt>
                <c:pt idx="47">
                  <c:v>41654</c:v>
                </c:pt>
                <c:pt idx="48">
                  <c:v>41681</c:v>
                </c:pt>
                <c:pt idx="49">
                  <c:v>41724</c:v>
                </c:pt>
                <c:pt idx="50">
                  <c:v>41744</c:v>
                </c:pt>
                <c:pt idx="51">
                  <c:v>41814</c:v>
                </c:pt>
                <c:pt idx="52">
                  <c:v>41849</c:v>
                </c:pt>
                <c:pt idx="53">
                  <c:v>41856</c:v>
                </c:pt>
                <c:pt idx="54">
                  <c:v>41905</c:v>
                </c:pt>
                <c:pt idx="55">
                  <c:v>41927</c:v>
                </c:pt>
                <c:pt idx="56">
                  <c:v>41963</c:v>
                </c:pt>
                <c:pt idx="57">
                  <c:v>41984</c:v>
                </c:pt>
                <c:pt idx="58">
                  <c:v>42017</c:v>
                </c:pt>
                <c:pt idx="59">
                  <c:v>42046</c:v>
                </c:pt>
                <c:pt idx="60">
                  <c:v>42087</c:v>
                </c:pt>
                <c:pt idx="61">
                  <c:v>42108</c:v>
                </c:pt>
                <c:pt idx="62">
                  <c:v>42200</c:v>
                </c:pt>
                <c:pt idx="63">
                  <c:v>42234</c:v>
                </c:pt>
                <c:pt idx="64">
                  <c:v>42263</c:v>
                </c:pt>
                <c:pt idx="65">
                  <c:v>42304</c:v>
                </c:pt>
                <c:pt idx="66">
                  <c:v>42325</c:v>
                </c:pt>
                <c:pt idx="67">
                  <c:v>42347</c:v>
                </c:pt>
                <c:pt idx="68">
                  <c:v>42390</c:v>
                </c:pt>
                <c:pt idx="69">
                  <c:v>42418</c:v>
                </c:pt>
                <c:pt idx="70">
                  <c:v>42450</c:v>
                </c:pt>
                <c:pt idx="71">
                  <c:v>42487</c:v>
                </c:pt>
                <c:pt idx="72">
                  <c:v>42514</c:v>
                </c:pt>
                <c:pt idx="73">
                  <c:v>42551</c:v>
                </c:pt>
                <c:pt idx="74">
                  <c:v>42578</c:v>
                </c:pt>
                <c:pt idx="75">
                  <c:v>42633</c:v>
                </c:pt>
                <c:pt idx="76">
                  <c:v>42667</c:v>
                </c:pt>
                <c:pt idx="77">
                  <c:v>42682</c:v>
                </c:pt>
                <c:pt idx="78">
                  <c:v>42717</c:v>
                </c:pt>
                <c:pt idx="79">
                  <c:v>42759</c:v>
                </c:pt>
                <c:pt idx="80">
                  <c:v>42787</c:v>
                </c:pt>
                <c:pt idx="81">
                  <c:v>42808</c:v>
                </c:pt>
                <c:pt idx="82">
                  <c:v>42901</c:v>
                </c:pt>
              </c:numCache>
            </c:numRef>
          </c:xVal>
          <c:yVal>
            <c:numRef>
              <c:f>'Braden River -Fecal'!$I$3:$I$244</c:f>
              <c:numCache>
                <c:formatCode>General</c:formatCode>
                <c:ptCount val="242"/>
                <c:pt idx="0">
                  <c:v>97</c:v>
                </c:pt>
                <c:pt idx="1">
                  <c:v>143</c:v>
                </c:pt>
                <c:pt idx="2">
                  <c:v>127</c:v>
                </c:pt>
                <c:pt idx="3">
                  <c:v>180</c:v>
                </c:pt>
                <c:pt idx="4">
                  <c:v>167</c:v>
                </c:pt>
                <c:pt idx="5">
                  <c:v>197</c:v>
                </c:pt>
                <c:pt idx="6">
                  <c:v>667</c:v>
                </c:pt>
                <c:pt idx="7">
                  <c:v>1733</c:v>
                </c:pt>
                <c:pt idx="8">
                  <c:v>533</c:v>
                </c:pt>
                <c:pt idx="9">
                  <c:v>433</c:v>
                </c:pt>
                <c:pt idx="10">
                  <c:v>197</c:v>
                </c:pt>
                <c:pt idx="11">
                  <c:v>50</c:v>
                </c:pt>
                <c:pt idx="12">
                  <c:v>467</c:v>
                </c:pt>
                <c:pt idx="13">
                  <c:v>433</c:v>
                </c:pt>
                <c:pt idx="14">
                  <c:v>113</c:v>
                </c:pt>
                <c:pt idx="15">
                  <c:v>193</c:v>
                </c:pt>
                <c:pt idx="16">
                  <c:v>600</c:v>
                </c:pt>
                <c:pt idx="17">
                  <c:v>120</c:v>
                </c:pt>
                <c:pt idx="18">
                  <c:v>333</c:v>
                </c:pt>
                <c:pt idx="19">
                  <c:v>133</c:v>
                </c:pt>
                <c:pt idx="20">
                  <c:v>90</c:v>
                </c:pt>
                <c:pt idx="21">
                  <c:v>183</c:v>
                </c:pt>
                <c:pt idx="22">
                  <c:v>110</c:v>
                </c:pt>
                <c:pt idx="23">
                  <c:v>433</c:v>
                </c:pt>
                <c:pt idx="24">
                  <c:v>57</c:v>
                </c:pt>
                <c:pt idx="25">
                  <c:v>667</c:v>
                </c:pt>
                <c:pt idx="26">
                  <c:v>73</c:v>
                </c:pt>
                <c:pt idx="27">
                  <c:v>100</c:v>
                </c:pt>
                <c:pt idx="28">
                  <c:v>93</c:v>
                </c:pt>
                <c:pt idx="29">
                  <c:v>54</c:v>
                </c:pt>
                <c:pt idx="30">
                  <c:v>58</c:v>
                </c:pt>
                <c:pt idx="31">
                  <c:v>467</c:v>
                </c:pt>
                <c:pt idx="32">
                  <c:v>233</c:v>
                </c:pt>
                <c:pt idx="33">
                  <c:v>488</c:v>
                </c:pt>
                <c:pt idx="34">
                  <c:v>1733</c:v>
                </c:pt>
                <c:pt idx="35">
                  <c:v>73</c:v>
                </c:pt>
                <c:pt idx="36">
                  <c:v>410</c:v>
                </c:pt>
                <c:pt idx="37">
                  <c:v>2419</c:v>
                </c:pt>
                <c:pt idx="38">
                  <c:v>866</c:v>
                </c:pt>
                <c:pt idx="39">
                  <c:v>387</c:v>
                </c:pt>
                <c:pt idx="40">
                  <c:v>127</c:v>
                </c:pt>
                <c:pt idx="41">
                  <c:v>172</c:v>
                </c:pt>
                <c:pt idx="42">
                  <c:v>150</c:v>
                </c:pt>
                <c:pt idx="43">
                  <c:v>387</c:v>
                </c:pt>
                <c:pt idx="44">
                  <c:v>198</c:v>
                </c:pt>
                <c:pt idx="45">
                  <c:v>261</c:v>
                </c:pt>
                <c:pt idx="46">
                  <c:v>387</c:v>
                </c:pt>
                <c:pt idx="47">
                  <c:v>920</c:v>
                </c:pt>
                <c:pt idx="48">
                  <c:v>1413</c:v>
                </c:pt>
                <c:pt idx="49">
                  <c:v>290</c:v>
                </c:pt>
                <c:pt idx="50">
                  <c:v>105</c:v>
                </c:pt>
                <c:pt idx="51">
                  <c:v>121</c:v>
                </c:pt>
                <c:pt idx="52">
                  <c:v>206</c:v>
                </c:pt>
                <c:pt idx="53">
                  <c:v>151</c:v>
                </c:pt>
                <c:pt idx="54">
                  <c:v>387</c:v>
                </c:pt>
                <c:pt idx="55">
                  <c:v>727</c:v>
                </c:pt>
                <c:pt idx="56">
                  <c:v>387</c:v>
                </c:pt>
                <c:pt idx="57">
                  <c:v>275</c:v>
                </c:pt>
                <c:pt idx="58">
                  <c:v>547</c:v>
                </c:pt>
                <c:pt idx="59">
                  <c:v>579</c:v>
                </c:pt>
                <c:pt idx="60">
                  <c:v>135</c:v>
                </c:pt>
                <c:pt idx="61">
                  <c:v>387</c:v>
                </c:pt>
                <c:pt idx="62">
                  <c:v>648</c:v>
                </c:pt>
                <c:pt idx="63">
                  <c:v>1413</c:v>
                </c:pt>
                <c:pt idx="64">
                  <c:v>275</c:v>
                </c:pt>
                <c:pt idx="65">
                  <c:v>1986</c:v>
                </c:pt>
                <c:pt idx="66">
                  <c:v>344</c:v>
                </c:pt>
                <c:pt idx="67">
                  <c:v>344</c:v>
                </c:pt>
                <c:pt idx="68">
                  <c:v>137</c:v>
                </c:pt>
                <c:pt idx="69">
                  <c:v>167</c:v>
                </c:pt>
                <c:pt idx="70">
                  <c:v>613</c:v>
                </c:pt>
                <c:pt idx="71">
                  <c:v>1413</c:v>
                </c:pt>
                <c:pt idx="72">
                  <c:v>110</c:v>
                </c:pt>
                <c:pt idx="73">
                  <c:v>435</c:v>
                </c:pt>
                <c:pt idx="74">
                  <c:v>290</c:v>
                </c:pt>
                <c:pt idx="75">
                  <c:v>410</c:v>
                </c:pt>
                <c:pt idx="76">
                  <c:v>866</c:v>
                </c:pt>
                <c:pt idx="77">
                  <c:v>579</c:v>
                </c:pt>
                <c:pt idx="78">
                  <c:v>410</c:v>
                </c:pt>
                <c:pt idx="79">
                  <c:v>307</c:v>
                </c:pt>
                <c:pt idx="80">
                  <c:v>613</c:v>
                </c:pt>
                <c:pt idx="81">
                  <c:v>686</c:v>
                </c:pt>
                <c:pt idx="82">
                  <c:v>727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453-4579-9F86-CD29A3AB5797}"/>
            </c:ext>
          </c:extLst>
        </c:ser>
        <c:ser>
          <c:idx val="3"/>
          <c:order val="3"/>
          <c:tx>
            <c:strRef>
              <c:f>'Braden River -Fecal'!$M$2</c:f>
              <c:strCache>
                <c:ptCount val="1"/>
                <c:pt idx="0">
                  <c:v>Criterion (400cfu/100mL)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'Braden River -Fecal'!$L$3:$L$244</c:f>
              <c:numCache>
                <c:formatCode>m/d/yyyy</c:formatCode>
                <c:ptCount val="242"/>
                <c:pt idx="0">
                  <c:v>40190</c:v>
                </c:pt>
                <c:pt idx="1">
                  <c:v>40218</c:v>
                </c:pt>
                <c:pt idx="2">
                  <c:v>40254</c:v>
                </c:pt>
                <c:pt idx="3">
                  <c:v>40288</c:v>
                </c:pt>
                <c:pt idx="4">
                  <c:v>40316</c:v>
                </c:pt>
                <c:pt idx="5">
                  <c:v>40345</c:v>
                </c:pt>
                <c:pt idx="6">
                  <c:v>40372</c:v>
                </c:pt>
                <c:pt idx="7">
                  <c:v>40401</c:v>
                </c:pt>
                <c:pt idx="8">
                  <c:v>40449</c:v>
                </c:pt>
                <c:pt idx="9">
                  <c:v>40464</c:v>
                </c:pt>
                <c:pt idx="10">
                  <c:v>40498</c:v>
                </c:pt>
                <c:pt idx="11">
                  <c:v>40519</c:v>
                </c:pt>
                <c:pt idx="12">
                  <c:v>40556</c:v>
                </c:pt>
                <c:pt idx="13">
                  <c:v>40598</c:v>
                </c:pt>
                <c:pt idx="14">
                  <c:v>40624</c:v>
                </c:pt>
                <c:pt idx="15">
                  <c:v>40652</c:v>
                </c:pt>
                <c:pt idx="16">
                  <c:v>40681</c:v>
                </c:pt>
                <c:pt idx="17">
                  <c:v>40709</c:v>
                </c:pt>
                <c:pt idx="18">
                  <c:v>40752</c:v>
                </c:pt>
                <c:pt idx="19">
                  <c:v>40786</c:v>
                </c:pt>
                <c:pt idx="20">
                  <c:v>40814</c:v>
                </c:pt>
                <c:pt idx="21">
                  <c:v>40822</c:v>
                </c:pt>
                <c:pt idx="22">
                  <c:v>40855</c:v>
                </c:pt>
                <c:pt idx="23">
                  <c:v>40890</c:v>
                </c:pt>
                <c:pt idx="24">
                  <c:v>40926</c:v>
                </c:pt>
                <c:pt idx="25">
                  <c:v>40961</c:v>
                </c:pt>
                <c:pt idx="26">
                  <c:v>40982</c:v>
                </c:pt>
                <c:pt idx="27">
                  <c:v>41023</c:v>
                </c:pt>
                <c:pt idx="28">
                  <c:v>41050</c:v>
                </c:pt>
                <c:pt idx="29">
                  <c:v>41114</c:v>
                </c:pt>
                <c:pt idx="30">
                  <c:v>41150</c:v>
                </c:pt>
                <c:pt idx="31">
                  <c:v>41163</c:v>
                </c:pt>
                <c:pt idx="32">
                  <c:v>41206</c:v>
                </c:pt>
                <c:pt idx="33">
                  <c:v>41228</c:v>
                </c:pt>
                <c:pt idx="34">
                  <c:v>41261</c:v>
                </c:pt>
                <c:pt idx="35">
                  <c:v>41297</c:v>
                </c:pt>
                <c:pt idx="36">
                  <c:v>41325</c:v>
                </c:pt>
                <c:pt idx="37">
                  <c:v>41345</c:v>
                </c:pt>
                <c:pt idx="38">
                  <c:v>41380</c:v>
                </c:pt>
                <c:pt idx="39">
                  <c:v>41408</c:v>
                </c:pt>
                <c:pt idx="40">
                  <c:v>41437</c:v>
                </c:pt>
                <c:pt idx="41">
                  <c:v>41471</c:v>
                </c:pt>
                <c:pt idx="42">
                  <c:v>41513</c:v>
                </c:pt>
                <c:pt idx="43">
                  <c:v>41534</c:v>
                </c:pt>
                <c:pt idx="44">
                  <c:v>41563</c:v>
                </c:pt>
                <c:pt idx="45">
                  <c:v>41592</c:v>
                </c:pt>
                <c:pt idx="46">
                  <c:v>41626</c:v>
                </c:pt>
                <c:pt idx="47">
                  <c:v>41654</c:v>
                </c:pt>
                <c:pt idx="48">
                  <c:v>41681</c:v>
                </c:pt>
                <c:pt idx="49">
                  <c:v>41724</c:v>
                </c:pt>
                <c:pt idx="50">
                  <c:v>41744</c:v>
                </c:pt>
                <c:pt idx="51">
                  <c:v>41814</c:v>
                </c:pt>
                <c:pt idx="52">
                  <c:v>41849</c:v>
                </c:pt>
                <c:pt idx="53">
                  <c:v>41856</c:v>
                </c:pt>
                <c:pt idx="54">
                  <c:v>41905</c:v>
                </c:pt>
                <c:pt idx="55">
                  <c:v>41927</c:v>
                </c:pt>
                <c:pt idx="56">
                  <c:v>41963</c:v>
                </c:pt>
                <c:pt idx="57">
                  <c:v>41984</c:v>
                </c:pt>
                <c:pt idx="58">
                  <c:v>42017</c:v>
                </c:pt>
                <c:pt idx="59">
                  <c:v>42046</c:v>
                </c:pt>
                <c:pt idx="60">
                  <c:v>42087</c:v>
                </c:pt>
                <c:pt idx="61">
                  <c:v>42108</c:v>
                </c:pt>
                <c:pt idx="62">
                  <c:v>42200</c:v>
                </c:pt>
                <c:pt idx="63">
                  <c:v>42234</c:v>
                </c:pt>
                <c:pt idx="64">
                  <c:v>42263</c:v>
                </c:pt>
                <c:pt idx="65">
                  <c:v>42304</c:v>
                </c:pt>
                <c:pt idx="66">
                  <c:v>42325</c:v>
                </c:pt>
                <c:pt idx="67">
                  <c:v>42347</c:v>
                </c:pt>
                <c:pt idx="68">
                  <c:v>42390</c:v>
                </c:pt>
                <c:pt idx="69">
                  <c:v>42418</c:v>
                </c:pt>
                <c:pt idx="70">
                  <c:v>42450</c:v>
                </c:pt>
                <c:pt idx="71">
                  <c:v>42487</c:v>
                </c:pt>
                <c:pt idx="72">
                  <c:v>42514</c:v>
                </c:pt>
                <c:pt idx="73">
                  <c:v>42551</c:v>
                </c:pt>
                <c:pt idx="74">
                  <c:v>42578</c:v>
                </c:pt>
                <c:pt idx="75">
                  <c:v>42633</c:v>
                </c:pt>
                <c:pt idx="76">
                  <c:v>42667</c:v>
                </c:pt>
                <c:pt idx="77">
                  <c:v>42682</c:v>
                </c:pt>
                <c:pt idx="78">
                  <c:v>42717</c:v>
                </c:pt>
                <c:pt idx="79">
                  <c:v>42759</c:v>
                </c:pt>
                <c:pt idx="80">
                  <c:v>42787</c:v>
                </c:pt>
                <c:pt idx="81">
                  <c:v>42808</c:v>
                </c:pt>
                <c:pt idx="82">
                  <c:v>42901</c:v>
                </c:pt>
              </c:numCache>
            </c:numRef>
          </c:xVal>
          <c:yVal>
            <c:numRef>
              <c:f>'Braden River -Fecal'!$M$3:$M$253</c:f>
              <c:numCache>
                <c:formatCode>General</c:formatCode>
                <c:ptCount val="251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  <c:pt idx="25">
                  <c:v>400</c:v>
                </c:pt>
                <c:pt idx="26">
                  <c:v>400</c:v>
                </c:pt>
                <c:pt idx="27">
                  <c:v>400</c:v>
                </c:pt>
                <c:pt idx="28">
                  <c:v>400</c:v>
                </c:pt>
                <c:pt idx="29">
                  <c:v>400</c:v>
                </c:pt>
                <c:pt idx="30">
                  <c:v>400</c:v>
                </c:pt>
                <c:pt idx="31">
                  <c:v>400</c:v>
                </c:pt>
                <c:pt idx="32">
                  <c:v>400</c:v>
                </c:pt>
                <c:pt idx="33">
                  <c:v>400</c:v>
                </c:pt>
                <c:pt idx="34">
                  <c:v>400</c:v>
                </c:pt>
                <c:pt idx="35">
                  <c:v>400</c:v>
                </c:pt>
                <c:pt idx="36">
                  <c:v>400</c:v>
                </c:pt>
                <c:pt idx="37">
                  <c:v>400</c:v>
                </c:pt>
                <c:pt idx="38">
                  <c:v>400</c:v>
                </c:pt>
                <c:pt idx="39">
                  <c:v>400</c:v>
                </c:pt>
                <c:pt idx="40">
                  <c:v>400</c:v>
                </c:pt>
                <c:pt idx="41">
                  <c:v>400</c:v>
                </c:pt>
                <c:pt idx="42">
                  <c:v>400</c:v>
                </c:pt>
                <c:pt idx="43">
                  <c:v>400</c:v>
                </c:pt>
                <c:pt idx="44">
                  <c:v>400</c:v>
                </c:pt>
                <c:pt idx="45">
                  <c:v>400</c:v>
                </c:pt>
                <c:pt idx="46">
                  <c:v>400</c:v>
                </c:pt>
                <c:pt idx="47">
                  <c:v>400</c:v>
                </c:pt>
                <c:pt idx="48">
                  <c:v>400</c:v>
                </c:pt>
                <c:pt idx="49">
                  <c:v>400</c:v>
                </c:pt>
                <c:pt idx="50">
                  <c:v>400</c:v>
                </c:pt>
                <c:pt idx="51">
                  <c:v>400</c:v>
                </c:pt>
                <c:pt idx="52">
                  <c:v>400</c:v>
                </c:pt>
                <c:pt idx="53">
                  <c:v>400</c:v>
                </c:pt>
                <c:pt idx="54">
                  <c:v>400</c:v>
                </c:pt>
                <c:pt idx="55">
                  <c:v>400</c:v>
                </c:pt>
                <c:pt idx="56">
                  <c:v>400</c:v>
                </c:pt>
                <c:pt idx="57">
                  <c:v>400</c:v>
                </c:pt>
                <c:pt idx="58">
                  <c:v>400</c:v>
                </c:pt>
                <c:pt idx="59">
                  <c:v>400</c:v>
                </c:pt>
                <c:pt idx="60">
                  <c:v>400</c:v>
                </c:pt>
                <c:pt idx="61">
                  <c:v>400</c:v>
                </c:pt>
                <c:pt idx="62">
                  <c:v>400</c:v>
                </c:pt>
                <c:pt idx="63">
                  <c:v>400</c:v>
                </c:pt>
                <c:pt idx="64">
                  <c:v>400</c:v>
                </c:pt>
                <c:pt idx="65">
                  <c:v>400</c:v>
                </c:pt>
                <c:pt idx="66">
                  <c:v>400</c:v>
                </c:pt>
                <c:pt idx="67">
                  <c:v>400</c:v>
                </c:pt>
                <c:pt idx="68">
                  <c:v>400</c:v>
                </c:pt>
                <c:pt idx="69">
                  <c:v>400</c:v>
                </c:pt>
                <c:pt idx="70">
                  <c:v>400</c:v>
                </c:pt>
                <c:pt idx="71">
                  <c:v>400</c:v>
                </c:pt>
                <c:pt idx="72">
                  <c:v>400</c:v>
                </c:pt>
                <c:pt idx="73">
                  <c:v>400</c:v>
                </c:pt>
                <c:pt idx="74">
                  <c:v>400</c:v>
                </c:pt>
                <c:pt idx="75">
                  <c:v>400</c:v>
                </c:pt>
                <c:pt idx="76">
                  <c:v>400</c:v>
                </c:pt>
                <c:pt idx="77">
                  <c:v>400</c:v>
                </c:pt>
                <c:pt idx="78">
                  <c:v>400</c:v>
                </c:pt>
                <c:pt idx="79">
                  <c:v>400</c:v>
                </c:pt>
                <c:pt idx="80">
                  <c:v>400</c:v>
                </c:pt>
                <c:pt idx="81">
                  <c:v>400</c:v>
                </c:pt>
                <c:pt idx="82">
                  <c:v>400</c:v>
                </c:pt>
                <c:pt idx="83">
                  <c:v>400</c:v>
                </c:pt>
                <c:pt idx="84">
                  <c:v>400</c:v>
                </c:pt>
                <c:pt idx="85">
                  <c:v>400</c:v>
                </c:pt>
                <c:pt idx="86">
                  <c:v>400</c:v>
                </c:pt>
                <c:pt idx="87">
                  <c:v>400</c:v>
                </c:pt>
                <c:pt idx="88">
                  <c:v>400</c:v>
                </c:pt>
                <c:pt idx="89">
                  <c:v>400</c:v>
                </c:pt>
                <c:pt idx="90">
                  <c:v>400</c:v>
                </c:pt>
                <c:pt idx="91">
                  <c:v>400</c:v>
                </c:pt>
                <c:pt idx="92">
                  <c:v>400</c:v>
                </c:pt>
                <c:pt idx="93">
                  <c:v>400</c:v>
                </c:pt>
                <c:pt idx="94">
                  <c:v>400</c:v>
                </c:pt>
                <c:pt idx="95">
                  <c:v>400</c:v>
                </c:pt>
                <c:pt idx="96">
                  <c:v>400</c:v>
                </c:pt>
                <c:pt idx="97">
                  <c:v>400</c:v>
                </c:pt>
                <c:pt idx="98">
                  <c:v>400</c:v>
                </c:pt>
                <c:pt idx="99">
                  <c:v>400</c:v>
                </c:pt>
                <c:pt idx="100">
                  <c:v>400</c:v>
                </c:pt>
                <c:pt idx="101">
                  <c:v>400</c:v>
                </c:pt>
                <c:pt idx="102">
                  <c:v>400</c:v>
                </c:pt>
                <c:pt idx="103">
                  <c:v>400</c:v>
                </c:pt>
                <c:pt idx="104">
                  <c:v>400</c:v>
                </c:pt>
                <c:pt idx="105">
                  <c:v>400</c:v>
                </c:pt>
                <c:pt idx="106">
                  <c:v>400</c:v>
                </c:pt>
                <c:pt idx="107">
                  <c:v>400</c:v>
                </c:pt>
                <c:pt idx="108">
                  <c:v>400</c:v>
                </c:pt>
                <c:pt idx="109">
                  <c:v>400</c:v>
                </c:pt>
                <c:pt idx="110">
                  <c:v>400</c:v>
                </c:pt>
                <c:pt idx="111">
                  <c:v>400</c:v>
                </c:pt>
                <c:pt idx="112">
                  <c:v>400</c:v>
                </c:pt>
                <c:pt idx="113">
                  <c:v>400</c:v>
                </c:pt>
                <c:pt idx="114">
                  <c:v>400</c:v>
                </c:pt>
                <c:pt idx="115">
                  <c:v>400</c:v>
                </c:pt>
                <c:pt idx="116">
                  <c:v>400</c:v>
                </c:pt>
                <c:pt idx="117">
                  <c:v>400</c:v>
                </c:pt>
                <c:pt idx="118">
                  <c:v>400</c:v>
                </c:pt>
                <c:pt idx="119">
                  <c:v>400</c:v>
                </c:pt>
                <c:pt idx="120">
                  <c:v>400</c:v>
                </c:pt>
                <c:pt idx="121">
                  <c:v>400</c:v>
                </c:pt>
                <c:pt idx="122">
                  <c:v>400</c:v>
                </c:pt>
                <c:pt idx="123">
                  <c:v>400</c:v>
                </c:pt>
                <c:pt idx="124">
                  <c:v>400</c:v>
                </c:pt>
                <c:pt idx="125">
                  <c:v>400</c:v>
                </c:pt>
                <c:pt idx="126">
                  <c:v>400</c:v>
                </c:pt>
                <c:pt idx="127">
                  <c:v>400</c:v>
                </c:pt>
                <c:pt idx="128">
                  <c:v>400</c:v>
                </c:pt>
                <c:pt idx="129">
                  <c:v>400</c:v>
                </c:pt>
                <c:pt idx="130">
                  <c:v>400</c:v>
                </c:pt>
                <c:pt idx="131">
                  <c:v>400</c:v>
                </c:pt>
                <c:pt idx="132">
                  <c:v>400</c:v>
                </c:pt>
                <c:pt idx="133">
                  <c:v>400</c:v>
                </c:pt>
                <c:pt idx="134">
                  <c:v>400</c:v>
                </c:pt>
                <c:pt idx="135">
                  <c:v>400</c:v>
                </c:pt>
                <c:pt idx="136">
                  <c:v>400</c:v>
                </c:pt>
                <c:pt idx="137">
                  <c:v>400</c:v>
                </c:pt>
                <c:pt idx="138">
                  <c:v>400</c:v>
                </c:pt>
                <c:pt idx="139">
                  <c:v>400</c:v>
                </c:pt>
                <c:pt idx="140">
                  <c:v>400</c:v>
                </c:pt>
                <c:pt idx="141">
                  <c:v>400</c:v>
                </c:pt>
                <c:pt idx="142">
                  <c:v>400</c:v>
                </c:pt>
                <c:pt idx="143">
                  <c:v>400</c:v>
                </c:pt>
                <c:pt idx="144">
                  <c:v>400</c:v>
                </c:pt>
                <c:pt idx="145">
                  <c:v>400</c:v>
                </c:pt>
                <c:pt idx="146">
                  <c:v>400</c:v>
                </c:pt>
                <c:pt idx="147">
                  <c:v>400</c:v>
                </c:pt>
                <c:pt idx="148">
                  <c:v>400</c:v>
                </c:pt>
                <c:pt idx="149">
                  <c:v>400</c:v>
                </c:pt>
                <c:pt idx="150">
                  <c:v>400</c:v>
                </c:pt>
                <c:pt idx="151">
                  <c:v>400</c:v>
                </c:pt>
                <c:pt idx="152">
                  <c:v>400</c:v>
                </c:pt>
                <c:pt idx="153">
                  <c:v>400</c:v>
                </c:pt>
                <c:pt idx="154">
                  <c:v>400</c:v>
                </c:pt>
                <c:pt idx="155">
                  <c:v>400</c:v>
                </c:pt>
                <c:pt idx="156">
                  <c:v>400</c:v>
                </c:pt>
                <c:pt idx="157">
                  <c:v>400</c:v>
                </c:pt>
                <c:pt idx="158">
                  <c:v>400</c:v>
                </c:pt>
                <c:pt idx="159">
                  <c:v>400</c:v>
                </c:pt>
                <c:pt idx="160">
                  <c:v>400</c:v>
                </c:pt>
                <c:pt idx="161">
                  <c:v>400</c:v>
                </c:pt>
                <c:pt idx="162">
                  <c:v>400</c:v>
                </c:pt>
                <c:pt idx="163">
                  <c:v>400</c:v>
                </c:pt>
                <c:pt idx="164">
                  <c:v>400</c:v>
                </c:pt>
                <c:pt idx="165">
                  <c:v>400</c:v>
                </c:pt>
                <c:pt idx="166">
                  <c:v>400</c:v>
                </c:pt>
                <c:pt idx="167">
                  <c:v>400</c:v>
                </c:pt>
                <c:pt idx="168">
                  <c:v>400</c:v>
                </c:pt>
                <c:pt idx="169">
                  <c:v>400</c:v>
                </c:pt>
                <c:pt idx="170">
                  <c:v>400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453-4579-9F86-CD29A3AB5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628688"/>
        <c:axId val="762629080"/>
      </c:scatterChart>
      <c:valAx>
        <c:axId val="762628688"/>
        <c:scaling>
          <c:orientation val="minMax"/>
          <c:max val="42887"/>
          <c:min val="40179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7205587634878976"/>
              <c:y val="0.86325991509125877"/>
            </c:manualLayout>
          </c:layout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1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62629080"/>
        <c:crosses val="autoZero"/>
        <c:crossBetween val="midCat"/>
        <c:majorUnit val="365.35"/>
      </c:valAx>
      <c:valAx>
        <c:axId val="762629080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Fecal coliform (cfu/100mL)</a:t>
                </a:r>
              </a:p>
            </c:rich>
          </c:tx>
          <c:layout>
            <c:manualLayout>
              <c:xMode val="edge"/>
              <c:yMode val="edge"/>
              <c:x val="2.4444094488188975E-2"/>
              <c:y val="0.2661606008926303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6262868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0000116652085146E-2"/>
          <c:y val="0.92165898617511521"/>
          <c:w val="0.82555648877223675"/>
          <c:h val="5.5299539170506895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20068702460351"/>
          <c:y val="6.6953985824235743E-2"/>
          <c:w val="0.82596917312754259"/>
          <c:h val="0.66521901121198912"/>
        </c:manualLayout>
      </c:layout>
      <c:scatterChart>
        <c:scatterStyle val="lineMarker"/>
        <c:varyColors val="0"/>
        <c:ser>
          <c:idx val="0"/>
          <c:order val="0"/>
          <c:tx>
            <c:strRef>
              <c:f>'Braden River -Ecoli'!$A$1</c:f>
              <c:strCache>
                <c:ptCount val="1"/>
                <c:pt idx="0">
                  <c:v>21FLMANA BR2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4"/>
          </c:marker>
          <c:xVal>
            <c:numRef>
              <c:f>'Braden River -Ecoli'!$B$3:$B$253</c:f>
              <c:numCache>
                <c:formatCode>m/d/yyyy</c:formatCode>
                <c:ptCount val="251"/>
              </c:numCache>
            </c:numRef>
          </c:xVal>
          <c:yVal>
            <c:numRef>
              <c:f>'Braden River -Ecoli'!$C$3:$C$253</c:f>
              <c:numCache>
                <c:formatCode>General</c:formatCode>
                <c:ptCount val="25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7A5-4592-BDDA-473B7BDD8468}"/>
            </c:ext>
          </c:extLst>
        </c:ser>
        <c:ser>
          <c:idx val="1"/>
          <c:order val="1"/>
          <c:tx>
            <c:strRef>
              <c:f>'Braden River -Ecoli'!$D$1</c:f>
              <c:strCache>
                <c:ptCount val="1"/>
                <c:pt idx="0">
                  <c:v>21FLMANA LL1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'Braden River -Ecoli'!$E$3:$E$253</c:f>
              <c:numCache>
                <c:formatCode>m/d/yyyy</c:formatCode>
                <c:ptCount val="251"/>
              </c:numCache>
            </c:numRef>
          </c:xVal>
          <c:yVal>
            <c:numRef>
              <c:f>'Braden River -Ecoli'!$F$3:$F$253</c:f>
              <c:numCache>
                <c:formatCode>General</c:formatCode>
                <c:ptCount val="25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7A5-4592-BDDA-473B7BDD8468}"/>
            </c:ext>
          </c:extLst>
        </c:ser>
        <c:ser>
          <c:idx val="2"/>
          <c:order val="2"/>
          <c:tx>
            <c:strRef>
              <c:f>'Braden River -Ecoli'!$G$1</c:f>
              <c:strCache>
                <c:ptCount val="1"/>
                <c:pt idx="0">
                  <c:v>21FLMANA TS6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xVal>
            <c:numRef>
              <c:f>'Braden River -Ecoli'!$H$3:$H$244</c:f>
              <c:numCache>
                <c:formatCode>m/d/yyyy</c:formatCode>
                <c:ptCount val="242"/>
              </c:numCache>
            </c:numRef>
          </c:xVal>
          <c:yVal>
            <c:numRef>
              <c:f>'Braden River -Ecoli'!$I$3:$I$244</c:f>
              <c:numCache>
                <c:formatCode>General</c:formatCode>
                <c:ptCount val="242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7A5-4592-BDDA-473B7BDD8468}"/>
            </c:ext>
          </c:extLst>
        </c:ser>
        <c:ser>
          <c:idx val="3"/>
          <c:order val="3"/>
          <c:tx>
            <c:strRef>
              <c:f>'Braden River -Ecoli'!$M$2</c:f>
              <c:strCache>
                <c:ptCount val="1"/>
                <c:pt idx="0">
                  <c:v>Criterion (410cfu/100mL)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'Braden River -Ecoli'!$L$3:$L$244</c:f>
              <c:numCache>
                <c:formatCode>m/d/yyyy</c:formatCode>
                <c:ptCount val="242"/>
                <c:pt idx="9">
                  <c:v>40179</c:v>
                </c:pt>
                <c:pt idx="10">
                  <c:v>43281</c:v>
                </c:pt>
              </c:numCache>
            </c:numRef>
          </c:xVal>
          <c:yVal>
            <c:numRef>
              <c:f>'Braden River -Ecoli'!$M$3:$M$253</c:f>
              <c:numCache>
                <c:formatCode>General</c:formatCode>
                <c:ptCount val="251"/>
                <c:pt idx="0">
                  <c:v>410</c:v>
                </c:pt>
                <c:pt idx="1">
                  <c:v>410</c:v>
                </c:pt>
                <c:pt idx="2">
                  <c:v>410</c:v>
                </c:pt>
                <c:pt idx="3">
                  <c:v>410</c:v>
                </c:pt>
                <c:pt idx="4">
                  <c:v>410</c:v>
                </c:pt>
                <c:pt idx="5">
                  <c:v>410</c:v>
                </c:pt>
                <c:pt idx="6">
                  <c:v>410</c:v>
                </c:pt>
                <c:pt idx="7">
                  <c:v>410</c:v>
                </c:pt>
                <c:pt idx="8">
                  <c:v>410</c:v>
                </c:pt>
                <c:pt idx="9">
                  <c:v>410</c:v>
                </c:pt>
                <c:pt idx="10">
                  <c:v>410</c:v>
                </c:pt>
                <c:pt idx="11">
                  <c:v>410</c:v>
                </c:pt>
                <c:pt idx="12">
                  <c:v>410</c:v>
                </c:pt>
                <c:pt idx="13">
                  <c:v>410</c:v>
                </c:pt>
                <c:pt idx="14">
                  <c:v>410</c:v>
                </c:pt>
                <c:pt idx="15">
                  <c:v>410</c:v>
                </c:pt>
                <c:pt idx="16">
                  <c:v>410</c:v>
                </c:pt>
                <c:pt idx="17">
                  <c:v>410</c:v>
                </c:pt>
                <c:pt idx="18">
                  <c:v>410</c:v>
                </c:pt>
                <c:pt idx="19">
                  <c:v>410</c:v>
                </c:pt>
                <c:pt idx="20">
                  <c:v>410</c:v>
                </c:pt>
                <c:pt idx="21">
                  <c:v>410</c:v>
                </c:pt>
                <c:pt idx="22">
                  <c:v>410</c:v>
                </c:pt>
                <c:pt idx="23">
                  <c:v>410</c:v>
                </c:pt>
                <c:pt idx="24">
                  <c:v>410</c:v>
                </c:pt>
                <c:pt idx="25">
                  <c:v>410</c:v>
                </c:pt>
                <c:pt idx="26">
                  <c:v>410</c:v>
                </c:pt>
                <c:pt idx="27">
                  <c:v>410</c:v>
                </c:pt>
                <c:pt idx="28">
                  <c:v>410</c:v>
                </c:pt>
                <c:pt idx="29">
                  <c:v>410</c:v>
                </c:pt>
                <c:pt idx="30">
                  <c:v>410</c:v>
                </c:pt>
                <c:pt idx="31">
                  <c:v>410</c:v>
                </c:pt>
                <c:pt idx="32">
                  <c:v>410</c:v>
                </c:pt>
                <c:pt idx="33">
                  <c:v>410</c:v>
                </c:pt>
                <c:pt idx="34">
                  <c:v>410</c:v>
                </c:pt>
                <c:pt idx="35">
                  <c:v>410</c:v>
                </c:pt>
                <c:pt idx="36">
                  <c:v>410</c:v>
                </c:pt>
                <c:pt idx="37">
                  <c:v>410</c:v>
                </c:pt>
                <c:pt idx="38">
                  <c:v>410</c:v>
                </c:pt>
                <c:pt idx="39">
                  <c:v>410</c:v>
                </c:pt>
                <c:pt idx="40">
                  <c:v>410</c:v>
                </c:pt>
                <c:pt idx="41">
                  <c:v>410</c:v>
                </c:pt>
                <c:pt idx="42">
                  <c:v>410</c:v>
                </c:pt>
                <c:pt idx="43">
                  <c:v>410</c:v>
                </c:pt>
                <c:pt idx="44">
                  <c:v>410</c:v>
                </c:pt>
                <c:pt idx="45">
                  <c:v>410</c:v>
                </c:pt>
                <c:pt idx="46">
                  <c:v>410</c:v>
                </c:pt>
                <c:pt idx="47">
                  <c:v>410</c:v>
                </c:pt>
                <c:pt idx="48">
                  <c:v>410</c:v>
                </c:pt>
                <c:pt idx="49">
                  <c:v>410</c:v>
                </c:pt>
                <c:pt idx="50">
                  <c:v>410</c:v>
                </c:pt>
                <c:pt idx="51">
                  <c:v>410</c:v>
                </c:pt>
                <c:pt idx="52">
                  <c:v>410</c:v>
                </c:pt>
                <c:pt idx="53">
                  <c:v>410</c:v>
                </c:pt>
                <c:pt idx="54">
                  <c:v>410</c:v>
                </c:pt>
                <c:pt idx="55">
                  <c:v>410</c:v>
                </c:pt>
                <c:pt idx="56">
                  <c:v>410</c:v>
                </c:pt>
                <c:pt idx="57">
                  <c:v>410</c:v>
                </c:pt>
                <c:pt idx="58">
                  <c:v>410</c:v>
                </c:pt>
                <c:pt idx="59">
                  <c:v>410</c:v>
                </c:pt>
                <c:pt idx="60">
                  <c:v>410</c:v>
                </c:pt>
                <c:pt idx="61">
                  <c:v>410</c:v>
                </c:pt>
                <c:pt idx="62">
                  <c:v>410</c:v>
                </c:pt>
                <c:pt idx="63">
                  <c:v>410</c:v>
                </c:pt>
                <c:pt idx="64">
                  <c:v>410</c:v>
                </c:pt>
                <c:pt idx="65">
                  <c:v>410</c:v>
                </c:pt>
                <c:pt idx="66">
                  <c:v>410</c:v>
                </c:pt>
                <c:pt idx="67">
                  <c:v>410</c:v>
                </c:pt>
                <c:pt idx="68">
                  <c:v>410</c:v>
                </c:pt>
                <c:pt idx="69">
                  <c:v>410</c:v>
                </c:pt>
                <c:pt idx="70">
                  <c:v>410</c:v>
                </c:pt>
                <c:pt idx="71">
                  <c:v>410</c:v>
                </c:pt>
                <c:pt idx="72">
                  <c:v>410</c:v>
                </c:pt>
                <c:pt idx="73">
                  <c:v>410</c:v>
                </c:pt>
                <c:pt idx="74">
                  <c:v>410</c:v>
                </c:pt>
                <c:pt idx="75">
                  <c:v>410</c:v>
                </c:pt>
                <c:pt idx="76">
                  <c:v>410</c:v>
                </c:pt>
                <c:pt idx="77">
                  <c:v>410</c:v>
                </c:pt>
                <c:pt idx="78">
                  <c:v>410</c:v>
                </c:pt>
                <c:pt idx="79">
                  <c:v>410</c:v>
                </c:pt>
                <c:pt idx="80">
                  <c:v>410</c:v>
                </c:pt>
                <c:pt idx="81">
                  <c:v>410</c:v>
                </c:pt>
                <c:pt idx="82">
                  <c:v>410</c:v>
                </c:pt>
                <c:pt idx="83">
                  <c:v>410</c:v>
                </c:pt>
                <c:pt idx="84">
                  <c:v>410</c:v>
                </c:pt>
                <c:pt idx="85">
                  <c:v>410</c:v>
                </c:pt>
                <c:pt idx="86">
                  <c:v>410</c:v>
                </c:pt>
                <c:pt idx="87">
                  <c:v>410</c:v>
                </c:pt>
                <c:pt idx="88">
                  <c:v>410</c:v>
                </c:pt>
                <c:pt idx="89">
                  <c:v>410</c:v>
                </c:pt>
                <c:pt idx="90">
                  <c:v>410</c:v>
                </c:pt>
                <c:pt idx="91">
                  <c:v>410</c:v>
                </c:pt>
                <c:pt idx="92">
                  <c:v>410</c:v>
                </c:pt>
                <c:pt idx="93">
                  <c:v>410</c:v>
                </c:pt>
                <c:pt idx="94">
                  <c:v>410</c:v>
                </c:pt>
                <c:pt idx="95">
                  <c:v>410</c:v>
                </c:pt>
                <c:pt idx="96">
                  <c:v>410</c:v>
                </c:pt>
                <c:pt idx="97">
                  <c:v>410</c:v>
                </c:pt>
                <c:pt idx="98">
                  <c:v>410</c:v>
                </c:pt>
                <c:pt idx="99">
                  <c:v>410</c:v>
                </c:pt>
                <c:pt idx="100">
                  <c:v>410</c:v>
                </c:pt>
                <c:pt idx="101">
                  <c:v>410</c:v>
                </c:pt>
                <c:pt idx="102">
                  <c:v>410</c:v>
                </c:pt>
                <c:pt idx="103">
                  <c:v>410</c:v>
                </c:pt>
                <c:pt idx="104">
                  <c:v>410</c:v>
                </c:pt>
                <c:pt idx="105">
                  <c:v>410</c:v>
                </c:pt>
                <c:pt idx="106">
                  <c:v>410</c:v>
                </c:pt>
                <c:pt idx="107">
                  <c:v>410</c:v>
                </c:pt>
                <c:pt idx="108">
                  <c:v>410</c:v>
                </c:pt>
                <c:pt idx="109">
                  <c:v>410</c:v>
                </c:pt>
                <c:pt idx="110">
                  <c:v>410</c:v>
                </c:pt>
                <c:pt idx="111">
                  <c:v>410</c:v>
                </c:pt>
                <c:pt idx="112">
                  <c:v>410</c:v>
                </c:pt>
                <c:pt idx="113">
                  <c:v>410</c:v>
                </c:pt>
                <c:pt idx="114">
                  <c:v>410</c:v>
                </c:pt>
                <c:pt idx="115">
                  <c:v>410</c:v>
                </c:pt>
                <c:pt idx="116">
                  <c:v>410</c:v>
                </c:pt>
                <c:pt idx="117">
                  <c:v>410</c:v>
                </c:pt>
                <c:pt idx="118">
                  <c:v>410</c:v>
                </c:pt>
                <c:pt idx="119">
                  <c:v>410</c:v>
                </c:pt>
                <c:pt idx="120">
                  <c:v>410</c:v>
                </c:pt>
                <c:pt idx="121">
                  <c:v>410</c:v>
                </c:pt>
                <c:pt idx="122">
                  <c:v>410</c:v>
                </c:pt>
                <c:pt idx="123">
                  <c:v>410</c:v>
                </c:pt>
                <c:pt idx="124">
                  <c:v>410</c:v>
                </c:pt>
                <c:pt idx="125">
                  <c:v>410</c:v>
                </c:pt>
                <c:pt idx="126">
                  <c:v>410</c:v>
                </c:pt>
                <c:pt idx="127">
                  <c:v>410</c:v>
                </c:pt>
                <c:pt idx="128">
                  <c:v>410</c:v>
                </c:pt>
                <c:pt idx="129">
                  <c:v>410</c:v>
                </c:pt>
                <c:pt idx="130">
                  <c:v>410</c:v>
                </c:pt>
                <c:pt idx="131">
                  <c:v>410</c:v>
                </c:pt>
                <c:pt idx="132">
                  <c:v>410</c:v>
                </c:pt>
                <c:pt idx="133">
                  <c:v>410</c:v>
                </c:pt>
                <c:pt idx="134">
                  <c:v>410</c:v>
                </c:pt>
                <c:pt idx="135">
                  <c:v>410</c:v>
                </c:pt>
                <c:pt idx="136">
                  <c:v>410</c:v>
                </c:pt>
                <c:pt idx="137">
                  <c:v>410</c:v>
                </c:pt>
                <c:pt idx="138">
                  <c:v>410</c:v>
                </c:pt>
                <c:pt idx="139">
                  <c:v>410</c:v>
                </c:pt>
                <c:pt idx="140">
                  <c:v>410</c:v>
                </c:pt>
                <c:pt idx="141">
                  <c:v>410</c:v>
                </c:pt>
                <c:pt idx="142">
                  <c:v>410</c:v>
                </c:pt>
                <c:pt idx="143">
                  <c:v>410</c:v>
                </c:pt>
                <c:pt idx="144">
                  <c:v>410</c:v>
                </c:pt>
                <c:pt idx="145">
                  <c:v>410</c:v>
                </c:pt>
                <c:pt idx="146">
                  <c:v>410</c:v>
                </c:pt>
                <c:pt idx="147">
                  <c:v>410</c:v>
                </c:pt>
                <c:pt idx="148">
                  <c:v>410</c:v>
                </c:pt>
                <c:pt idx="149">
                  <c:v>410</c:v>
                </c:pt>
                <c:pt idx="150">
                  <c:v>410</c:v>
                </c:pt>
                <c:pt idx="151">
                  <c:v>410</c:v>
                </c:pt>
                <c:pt idx="152">
                  <c:v>410</c:v>
                </c:pt>
                <c:pt idx="153">
                  <c:v>410</c:v>
                </c:pt>
                <c:pt idx="154">
                  <c:v>410</c:v>
                </c:pt>
                <c:pt idx="155">
                  <c:v>410</c:v>
                </c:pt>
                <c:pt idx="156">
                  <c:v>410</c:v>
                </c:pt>
                <c:pt idx="157">
                  <c:v>410</c:v>
                </c:pt>
                <c:pt idx="158">
                  <c:v>410</c:v>
                </c:pt>
                <c:pt idx="159">
                  <c:v>410</c:v>
                </c:pt>
                <c:pt idx="160">
                  <c:v>410</c:v>
                </c:pt>
                <c:pt idx="161">
                  <c:v>410</c:v>
                </c:pt>
                <c:pt idx="162">
                  <c:v>410</c:v>
                </c:pt>
                <c:pt idx="163">
                  <c:v>410</c:v>
                </c:pt>
                <c:pt idx="164">
                  <c:v>410</c:v>
                </c:pt>
                <c:pt idx="165">
                  <c:v>410</c:v>
                </c:pt>
                <c:pt idx="166">
                  <c:v>410</c:v>
                </c:pt>
                <c:pt idx="167">
                  <c:v>410</c:v>
                </c:pt>
                <c:pt idx="168">
                  <c:v>410</c:v>
                </c:pt>
                <c:pt idx="169">
                  <c:v>410</c:v>
                </c:pt>
                <c:pt idx="170">
                  <c:v>410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7A5-4592-BDDA-473B7BDD8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001432"/>
        <c:axId val="703001824"/>
      </c:scatterChart>
      <c:valAx>
        <c:axId val="703001432"/>
        <c:scaling>
          <c:orientation val="minMax"/>
          <c:max val="43000"/>
          <c:min val="40179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7205587634878976"/>
              <c:y val="0.86325991509125877"/>
            </c:manualLayout>
          </c:layout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1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03001824"/>
        <c:crosses val="autoZero"/>
        <c:crossBetween val="midCat"/>
        <c:majorUnit val="365.35"/>
      </c:valAx>
      <c:valAx>
        <c:axId val="703001824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0" i="0" u="none" strike="noStrike" baseline="0">
                    <a:effectLst/>
                  </a:rPr>
                  <a:t>Escherichia coli </a:t>
                </a:r>
                <a:r>
                  <a:rPr lang="en-US"/>
                  <a:t>(cfu/100mL)</a:t>
                </a:r>
              </a:p>
            </c:rich>
          </c:tx>
          <c:layout>
            <c:manualLayout>
              <c:xMode val="edge"/>
              <c:yMode val="edge"/>
              <c:x val="2.4444094488188975E-2"/>
              <c:y val="0.2661606008926303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0300143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0000116652085146E-2"/>
          <c:y val="0.92165898617511521"/>
          <c:w val="0.82555648877223675"/>
          <c:h val="5.5299539170506895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</xdr:colOff>
      <xdr:row>11</xdr:row>
      <xdr:rowOff>45720</xdr:rowOff>
    </xdr:from>
    <xdr:to>
      <xdr:col>15</xdr:col>
      <xdr:colOff>529590</xdr:colOff>
      <xdr:row>31</xdr:row>
      <xdr:rowOff>140970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9283D4F6-98CF-42CD-B47E-3C3121997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</xdr:colOff>
      <xdr:row>11</xdr:row>
      <xdr:rowOff>45720</xdr:rowOff>
    </xdr:from>
    <xdr:to>
      <xdr:col>15</xdr:col>
      <xdr:colOff>529590</xdr:colOff>
      <xdr:row>31</xdr:row>
      <xdr:rowOff>140970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EFFF67C3-3183-4E2C-90A7-E5C2194C4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407670</xdr:colOff>
      <xdr:row>10</xdr:row>
      <xdr:rowOff>114300</xdr:rowOff>
    </xdr:from>
    <xdr:to>
      <xdr:col>15</xdr:col>
      <xdr:colOff>369570</xdr:colOff>
      <xdr:row>31</xdr:row>
      <xdr:rowOff>49530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2D88CB1B-D154-4819-8E05-F93BBF6BC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407670</xdr:colOff>
      <xdr:row>10</xdr:row>
      <xdr:rowOff>114300</xdr:rowOff>
    </xdr:from>
    <xdr:to>
      <xdr:col>15</xdr:col>
      <xdr:colOff>369570</xdr:colOff>
      <xdr:row>31</xdr:row>
      <xdr:rowOff>49530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4D68CEC4-50FE-4E82-AEF9-0A4D6F92B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316230</xdr:colOff>
      <xdr:row>11</xdr:row>
      <xdr:rowOff>22860</xdr:rowOff>
    </xdr:from>
    <xdr:to>
      <xdr:col>15</xdr:col>
      <xdr:colOff>278130</xdr:colOff>
      <xdr:row>31</xdr:row>
      <xdr:rowOff>118110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B85678A5-70EB-4EB5-A737-37196F44B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316230</xdr:colOff>
      <xdr:row>11</xdr:row>
      <xdr:rowOff>22860</xdr:rowOff>
    </xdr:from>
    <xdr:to>
      <xdr:col>15</xdr:col>
      <xdr:colOff>278130</xdr:colOff>
      <xdr:row>31</xdr:row>
      <xdr:rowOff>118110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C723D9A2-6F79-4C56-8E74-7872B68E7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13</xdr:row>
      <xdr:rowOff>152400</xdr:rowOff>
    </xdr:from>
    <xdr:to>
      <xdr:col>29</xdr:col>
      <xdr:colOff>361950</xdr:colOff>
      <xdr:row>42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478C5DB2-32B6-43B5-AB3D-1FD7414BA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13</xdr:row>
      <xdr:rowOff>152401</xdr:rowOff>
    </xdr:from>
    <xdr:to>
      <xdr:col>28</xdr:col>
      <xdr:colOff>106680</xdr:colOff>
      <xdr:row>39</xdr:row>
      <xdr:rowOff>15241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FE730218-2F41-4B1B-8ADC-E177CF1BD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6" sqref="L6"/>
    </sheetView>
  </sheetViews>
  <sheetFormatPr defaultRowHeight="12.6" x14ac:dyDescent="0.25"/>
  <cols>
    <col min="3" max="3" width="8.5546875" bestFit="1" customWidth="1"/>
    <col min="4" max="4" width="7.5546875" bestFit="1" customWidth="1"/>
    <col min="5" max="5" width="14" customWidth="1"/>
    <col min="6" max="6" width="32.44140625" bestFit="1" customWidth="1"/>
    <col min="8" max="8" width="12.6640625" customWidth="1"/>
    <col min="9" max="9" width="11" customWidth="1"/>
    <col min="10" max="10" width="13.109375" customWidth="1"/>
  </cols>
  <sheetData>
    <row r="1" spans="1:10" ht="17.399999999999999" x14ac:dyDescent="0.25">
      <c r="A1" s="46" t="s">
        <v>53</v>
      </c>
    </row>
    <row r="2" spans="1:10" ht="13.2" x14ac:dyDescent="0.25">
      <c r="A2" s="44" t="s">
        <v>54</v>
      </c>
    </row>
    <row r="3" spans="1:10" ht="15.6" x14ac:dyDescent="0.25">
      <c r="A3" s="45" t="s">
        <v>55</v>
      </c>
    </row>
    <row r="5" spans="1:10" ht="51" customHeight="1" x14ac:dyDescent="0.25">
      <c r="A5" s="48" t="s">
        <v>25</v>
      </c>
      <c r="B5" s="49"/>
      <c r="C5" s="42" t="s">
        <v>26</v>
      </c>
      <c r="D5" s="37" t="s">
        <v>27</v>
      </c>
      <c r="E5" s="42" t="s">
        <v>28</v>
      </c>
      <c r="F5" s="40" t="s">
        <v>29</v>
      </c>
      <c r="G5" s="40" t="s">
        <v>30</v>
      </c>
      <c r="H5" s="37" t="s">
        <v>31</v>
      </c>
      <c r="I5" s="37" t="s">
        <v>32</v>
      </c>
      <c r="J5" s="37" t="s">
        <v>33</v>
      </c>
    </row>
    <row r="6" spans="1:10" ht="52.8" x14ac:dyDescent="0.25">
      <c r="A6" s="50" t="s">
        <v>34</v>
      </c>
      <c r="B6" s="51"/>
      <c r="C6" s="43">
        <v>1923</v>
      </c>
      <c r="D6" s="43">
        <v>1923</v>
      </c>
      <c r="E6" s="38" t="s">
        <v>35</v>
      </c>
      <c r="F6" s="41" t="s">
        <v>36</v>
      </c>
      <c r="G6" s="39" t="s">
        <v>37</v>
      </c>
      <c r="H6" s="36" t="s">
        <v>38</v>
      </c>
      <c r="I6" s="36" t="s">
        <v>39</v>
      </c>
      <c r="J6" s="35" t="s">
        <v>57</v>
      </c>
    </row>
    <row r="7" spans="1:10" ht="26.4" x14ac:dyDescent="0.25">
      <c r="A7" s="50" t="s">
        <v>40</v>
      </c>
      <c r="B7" s="51"/>
      <c r="C7" s="43">
        <v>1926</v>
      </c>
      <c r="D7" s="43">
        <v>1926</v>
      </c>
      <c r="E7" s="38" t="s">
        <v>35</v>
      </c>
      <c r="F7" s="41" t="s">
        <v>36</v>
      </c>
      <c r="G7" s="39" t="s">
        <v>41</v>
      </c>
      <c r="H7" s="36" t="s">
        <v>42</v>
      </c>
      <c r="I7" s="36" t="s">
        <v>39</v>
      </c>
      <c r="J7" s="36" t="s">
        <v>58</v>
      </c>
    </row>
    <row r="8" spans="1:10" ht="52.8" x14ac:dyDescent="0.25">
      <c r="A8" s="50" t="s">
        <v>43</v>
      </c>
      <c r="B8" s="51"/>
      <c r="C8" s="43">
        <v>1913</v>
      </c>
      <c r="D8" s="43">
        <v>1913</v>
      </c>
      <c r="E8" s="38" t="s">
        <v>35</v>
      </c>
      <c r="F8" s="41" t="s">
        <v>44</v>
      </c>
      <c r="G8" s="39" t="s">
        <v>45</v>
      </c>
      <c r="H8" s="36" t="s">
        <v>46</v>
      </c>
      <c r="I8" s="36" t="s">
        <v>39</v>
      </c>
      <c r="J8" s="35" t="s">
        <v>59</v>
      </c>
    </row>
    <row r="9" spans="1:10" ht="39.6" x14ac:dyDescent="0.25">
      <c r="A9" s="52" t="s">
        <v>47</v>
      </c>
      <c r="B9" s="53"/>
      <c r="C9" s="43">
        <v>1914</v>
      </c>
      <c r="D9" s="43">
        <v>1914</v>
      </c>
      <c r="E9" s="38" t="s">
        <v>35</v>
      </c>
      <c r="F9" s="41" t="s">
        <v>36</v>
      </c>
      <c r="G9" s="39" t="s">
        <v>48</v>
      </c>
      <c r="H9" s="35" t="s">
        <v>49</v>
      </c>
      <c r="I9" s="36" t="s">
        <v>39</v>
      </c>
      <c r="J9" s="36" t="s">
        <v>58</v>
      </c>
    </row>
    <row r="10" spans="1:10" ht="39.6" x14ac:dyDescent="0.25">
      <c r="A10" s="52" t="s">
        <v>47</v>
      </c>
      <c r="B10" s="53"/>
      <c r="C10" s="43">
        <v>1914</v>
      </c>
      <c r="D10" s="43">
        <v>1914</v>
      </c>
      <c r="E10" s="38" t="s">
        <v>35</v>
      </c>
      <c r="F10" s="41" t="s">
        <v>44</v>
      </c>
      <c r="G10" s="39" t="s">
        <v>50</v>
      </c>
      <c r="H10" s="35" t="s">
        <v>49</v>
      </c>
      <c r="I10" s="36" t="s">
        <v>39</v>
      </c>
      <c r="J10" s="36" t="s">
        <v>58</v>
      </c>
    </row>
    <row r="11" spans="1:10" ht="39.6" x14ac:dyDescent="0.25">
      <c r="A11" s="52" t="s">
        <v>51</v>
      </c>
      <c r="B11" s="53"/>
      <c r="C11" s="43">
        <v>1914</v>
      </c>
      <c r="D11" s="43">
        <v>1914</v>
      </c>
      <c r="E11" s="38" t="s">
        <v>35</v>
      </c>
      <c r="F11" s="41" t="s">
        <v>36</v>
      </c>
      <c r="G11" s="39" t="s">
        <v>52</v>
      </c>
      <c r="H11" s="35" t="s">
        <v>49</v>
      </c>
      <c r="I11" s="36" t="s">
        <v>39</v>
      </c>
      <c r="J11" s="36" t="s">
        <v>58</v>
      </c>
    </row>
  </sheetData>
  <mergeCells count="7">
    <mergeCell ref="A5:B5"/>
    <mergeCell ref="A6:B6"/>
    <mergeCell ref="A7:B7"/>
    <mergeCell ref="A8:B8"/>
    <mergeCell ref="A11:B11"/>
    <mergeCell ref="A9:B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opLeftCell="A4" workbookViewId="0">
      <selection activeCell="S4" sqref="S4"/>
    </sheetView>
  </sheetViews>
  <sheetFormatPr defaultRowHeight="12.6" x14ac:dyDescent="0.25"/>
  <cols>
    <col min="1" max="1" width="8.88671875" style="1" customWidth="1"/>
    <col min="2" max="2" width="10.5546875" style="1" customWidth="1"/>
    <col min="3" max="3" width="10" style="1" bestFit="1" customWidth="1"/>
    <col min="4" max="4" width="11.33203125" style="1" customWidth="1"/>
    <col min="5" max="5" width="12" style="1" customWidth="1"/>
    <col min="6" max="6" width="7.33203125" style="1" customWidth="1"/>
    <col min="7" max="12" width="8.88671875" style="1" customWidth="1"/>
    <col min="257" max="257" width="8.88671875" customWidth="1"/>
    <col min="258" max="258" width="10.5546875" customWidth="1"/>
    <col min="259" max="259" width="10" bestFit="1" customWidth="1"/>
    <col min="260" max="260" width="11.33203125" customWidth="1"/>
    <col min="261" max="261" width="12" customWidth="1"/>
    <col min="262" max="262" width="7.33203125" customWidth="1"/>
    <col min="263" max="268" width="8.88671875" customWidth="1"/>
    <col min="513" max="513" width="8.88671875" customWidth="1"/>
    <col min="514" max="514" width="10.5546875" customWidth="1"/>
    <col min="515" max="515" width="10" bestFit="1" customWidth="1"/>
    <col min="516" max="516" width="11.33203125" customWidth="1"/>
    <col min="517" max="517" width="12" customWidth="1"/>
    <col min="518" max="518" width="7.33203125" customWidth="1"/>
    <col min="519" max="524" width="8.88671875" customWidth="1"/>
    <col min="769" max="769" width="8.88671875" customWidth="1"/>
    <col min="770" max="770" width="10.5546875" customWidth="1"/>
    <col min="771" max="771" width="10" bestFit="1" customWidth="1"/>
    <col min="772" max="772" width="11.33203125" customWidth="1"/>
    <col min="773" max="773" width="12" customWidth="1"/>
    <col min="774" max="774" width="7.33203125" customWidth="1"/>
    <col min="775" max="780" width="8.88671875" customWidth="1"/>
    <col min="1025" max="1025" width="8.88671875" customWidth="1"/>
    <col min="1026" max="1026" width="10.5546875" customWidth="1"/>
    <col min="1027" max="1027" width="10" bestFit="1" customWidth="1"/>
    <col min="1028" max="1028" width="11.33203125" customWidth="1"/>
    <col min="1029" max="1029" width="12" customWidth="1"/>
    <col min="1030" max="1030" width="7.33203125" customWidth="1"/>
    <col min="1031" max="1036" width="8.88671875" customWidth="1"/>
    <col min="1281" max="1281" width="8.88671875" customWidth="1"/>
    <col min="1282" max="1282" width="10.5546875" customWidth="1"/>
    <col min="1283" max="1283" width="10" bestFit="1" customWidth="1"/>
    <col min="1284" max="1284" width="11.33203125" customWidth="1"/>
    <col min="1285" max="1285" width="12" customWidth="1"/>
    <col min="1286" max="1286" width="7.33203125" customWidth="1"/>
    <col min="1287" max="1292" width="8.88671875" customWidth="1"/>
    <col min="1537" max="1537" width="8.88671875" customWidth="1"/>
    <col min="1538" max="1538" width="10.5546875" customWidth="1"/>
    <col min="1539" max="1539" width="10" bestFit="1" customWidth="1"/>
    <col min="1540" max="1540" width="11.33203125" customWidth="1"/>
    <col min="1541" max="1541" width="12" customWidth="1"/>
    <col min="1542" max="1542" width="7.33203125" customWidth="1"/>
    <col min="1543" max="1548" width="8.88671875" customWidth="1"/>
    <col min="1793" max="1793" width="8.88671875" customWidth="1"/>
    <col min="1794" max="1794" width="10.5546875" customWidth="1"/>
    <col min="1795" max="1795" width="10" bestFit="1" customWidth="1"/>
    <col min="1796" max="1796" width="11.33203125" customWidth="1"/>
    <col min="1797" max="1797" width="12" customWidth="1"/>
    <col min="1798" max="1798" width="7.33203125" customWidth="1"/>
    <col min="1799" max="1804" width="8.88671875" customWidth="1"/>
    <col min="2049" max="2049" width="8.88671875" customWidth="1"/>
    <col min="2050" max="2050" width="10.5546875" customWidth="1"/>
    <col min="2051" max="2051" width="10" bestFit="1" customWidth="1"/>
    <col min="2052" max="2052" width="11.33203125" customWidth="1"/>
    <col min="2053" max="2053" width="12" customWidth="1"/>
    <col min="2054" max="2054" width="7.33203125" customWidth="1"/>
    <col min="2055" max="2060" width="8.88671875" customWidth="1"/>
    <col min="2305" max="2305" width="8.88671875" customWidth="1"/>
    <col min="2306" max="2306" width="10.5546875" customWidth="1"/>
    <col min="2307" max="2307" width="10" bestFit="1" customWidth="1"/>
    <col min="2308" max="2308" width="11.33203125" customWidth="1"/>
    <col min="2309" max="2309" width="12" customWidth="1"/>
    <col min="2310" max="2310" width="7.33203125" customWidth="1"/>
    <col min="2311" max="2316" width="8.88671875" customWidth="1"/>
    <col min="2561" max="2561" width="8.88671875" customWidth="1"/>
    <col min="2562" max="2562" width="10.5546875" customWidth="1"/>
    <col min="2563" max="2563" width="10" bestFit="1" customWidth="1"/>
    <col min="2564" max="2564" width="11.33203125" customWidth="1"/>
    <col min="2565" max="2565" width="12" customWidth="1"/>
    <col min="2566" max="2566" width="7.33203125" customWidth="1"/>
    <col min="2567" max="2572" width="8.88671875" customWidth="1"/>
    <col min="2817" max="2817" width="8.88671875" customWidth="1"/>
    <col min="2818" max="2818" width="10.5546875" customWidth="1"/>
    <col min="2819" max="2819" width="10" bestFit="1" customWidth="1"/>
    <col min="2820" max="2820" width="11.33203125" customWidth="1"/>
    <col min="2821" max="2821" width="12" customWidth="1"/>
    <col min="2822" max="2822" width="7.33203125" customWidth="1"/>
    <col min="2823" max="2828" width="8.88671875" customWidth="1"/>
    <col min="3073" max="3073" width="8.88671875" customWidth="1"/>
    <col min="3074" max="3074" width="10.5546875" customWidth="1"/>
    <col min="3075" max="3075" width="10" bestFit="1" customWidth="1"/>
    <col min="3076" max="3076" width="11.33203125" customWidth="1"/>
    <col min="3077" max="3077" width="12" customWidth="1"/>
    <col min="3078" max="3078" width="7.33203125" customWidth="1"/>
    <col min="3079" max="3084" width="8.88671875" customWidth="1"/>
    <col min="3329" max="3329" width="8.88671875" customWidth="1"/>
    <col min="3330" max="3330" width="10.5546875" customWidth="1"/>
    <col min="3331" max="3331" width="10" bestFit="1" customWidth="1"/>
    <col min="3332" max="3332" width="11.33203125" customWidth="1"/>
    <col min="3333" max="3333" width="12" customWidth="1"/>
    <col min="3334" max="3334" width="7.33203125" customWidth="1"/>
    <col min="3335" max="3340" width="8.88671875" customWidth="1"/>
    <col min="3585" max="3585" width="8.88671875" customWidth="1"/>
    <col min="3586" max="3586" width="10.5546875" customWidth="1"/>
    <col min="3587" max="3587" width="10" bestFit="1" customWidth="1"/>
    <col min="3588" max="3588" width="11.33203125" customWidth="1"/>
    <col min="3589" max="3589" width="12" customWidth="1"/>
    <col min="3590" max="3590" width="7.33203125" customWidth="1"/>
    <col min="3591" max="3596" width="8.88671875" customWidth="1"/>
    <col min="3841" max="3841" width="8.88671875" customWidth="1"/>
    <col min="3842" max="3842" width="10.5546875" customWidth="1"/>
    <col min="3843" max="3843" width="10" bestFit="1" customWidth="1"/>
    <col min="3844" max="3844" width="11.33203125" customWidth="1"/>
    <col min="3845" max="3845" width="12" customWidth="1"/>
    <col min="3846" max="3846" width="7.33203125" customWidth="1"/>
    <col min="3847" max="3852" width="8.88671875" customWidth="1"/>
    <col min="4097" max="4097" width="8.88671875" customWidth="1"/>
    <col min="4098" max="4098" width="10.5546875" customWidth="1"/>
    <col min="4099" max="4099" width="10" bestFit="1" customWidth="1"/>
    <col min="4100" max="4100" width="11.33203125" customWidth="1"/>
    <col min="4101" max="4101" width="12" customWidth="1"/>
    <col min="4102" max="4102" width="7.33203125" customWidth="1"/>
    <col min="4103" max="4108" width="8.88671875" customWidth="1"/>
    <col min="4353" max="4353" width="8.88671875" customWidth="1"/>
    <col min="4354" max="4354" width="10.5546875" customWidth="1"/>
    <col min="4355" max="4355" width="10" bestFit="1" customWidth="1"/>
    <col min="4356" max="4356" width="11.33203125" customWidth="1"/>
    <col min="4357" max="4357" width="12" customWidth="1"/>
    <col min="4358" max="4358" width="7.33203125" customWidth="1"/>
    <col min="4359" max="4364" width="8.88671875" customWidth="1"/>
    <col min="4609" max="4609" width="8.88671875" customWidth="1"/>
    <col min="4610" max="4610" width="10.5546875" customWidth="1"/>
    <col min="4611" max="4611" width="10" bestFit="1" customWidth="1"/>
    <col min="4612" max="4612" width="11.33203125" customWidth="1"/>
    <col min="4613" max="4613" width="12" customWidth="1"/>
    <col min="4614" max="4614" width="7.33203125" customWidth="1"/>
    <col min="4615" max="4620" width="8.88671875" customWidth="1"/>
    <col min="4865" max="4865" width="8.88671875" customWidth="1"/>
    <col min="4866" max="4866" width="10.5546875" customWidth="1"/>
    <col min="4867" max="4867" width="10" bestFit="1" customWidth="1"/>
    <col min="4868" max="4868" width="11.33203125" customWidth="1"/>
    <col min="4869" max="4869" width="12" customWidth="1"/>
    <col min="4870" max="4870" width="7.33203125" customWidth="1"/>
    <col min="4871" max="4876" width="8.88671875" customWidth="1"/>
    <col min="5121" max="5121" width="8.88671875" customWidth="1"/>
    <col min="5122" max="5122" width="10.5546875" customWidth="1"/>
    <col min="5123" max="5123" width="10" bestFit="1" customWidth="1"/>
    <col min="5124" max="5124" width="11.33203125" customWidth="1"/>
    <col min="5125" max="5125" width="12" customWidth="1"/>
    <col min="5126" max="5126" width="7.33203125" customWidth="1"/>
    <col min="5127" max="5132" width="8.88671875" customWidth="1"/>
    <col min="5377" max="5377" width="8.88671875" customWidth="1"/>
    <col min="5378" max="5378" width="10.5546875" customWidth="1"/>
    <col min="5379" max="5379" width="10" bestFit="1" customWidth="1"/>
    <col min="5380" max="5380" width="11.33203125" customWidth="1"/>
    <col min="5381" max="5381" width="12" customWidth="1"/>
    <col min="5382" max="5382" width="7.33203125" customWidth="1"/>
    <col min="5383" max="5388" width="8.88671875" customWidth="1"/>
    <col min="5633" max="5633" width="8.88671875" customWidth="1"/>
    <col min="5634" max="5634" width="10.5546875" customWidth="1"/>
    <col min="5635" max="5635" width="10" bestFit="1" customWidth="1"/>
    <col min="5636" max="5636" width="11.33203125" customWidth="1"/>
    <col min="5637" max="5637" width="12" customWidth="1"/>
    <col min="5638" max="5638" width="7.33203125" customWidth="1"/>
    <col min="5639" max="5644" width="8.88671875" customWidth="1"/>
    <col min="5889" max="5889" width="8.88671875" customWidth="1"/>
    <col min="5890" max="5890" width="10.5546875" customWidth="1"/>
    <col min="5891" max="5891" width="10" bestFit="1" customWidth="1"/>
    <col min="5892" max="5892" width="11.33203125" customWidth="1"/>
    <col min="5893" max="5893" width="12" customWidth="1"/>
    <col min="5894" max="5894" width="7.33203125" customWidth="1"/>
    <col min="5895" max="5900" width="8.88671875" customWidth="1"/>
    <col min="6145" max="6145" width="8.88671875" customWidth="1"/>
    <col min="6146" max="6146" width="10.5546875" customWidth="1"/>
    <col min="6147" max="6147" width="10" bestFit="1" customWidth="1"/>
    <col min="6148" max="6148" width="11.33203125" customWidth="1"/>
    <col min="6149" max="6149" width="12" customWidth="1"/>
    <col min="6150" max="6150" width="7.33203125" customWidth="1"/>
    <col min="6151" max="6156" width="8.88671875" customWidth="1"/>
    <col min="6401" max="6401" width="8.88671875" customWidth="1"/>
    <col min="6402" max="6402" width="10.5546875" customWidth="1"/>
    <col min="6403" max="6403" width="10" bestFit="1" customWidth="1"/>
    <col min="6404" max="6404" width="11.33203125" customWidth="1"/>
    <col min="6405" max="6405" width="12" customWidth="1"/>
    <col min="6406" max="6406" width="7.33203125" customWidth="1"/>
    <col min="6407" max="6412" width="8.88671875" customWidth="1"/>
    <col min="6657" max="6657" width="8.88671875" customWidth="1"/>
    <col min="6658" max="6658" width="10.5546875" customWidth="1"/>
    <col min="6659" max="6659" width="10" bestFit="1" customWidth="1"/>
    <col min="6660" max="6660" width="11.33203125" customWidth="1"/>
    <col min="6661" max="6661" width="12" customWidth="1"/>
    <col min="6662" max="6662" width="7.33203125" customWidth="1"/>
    <col min="6663" max="6668" width="8.88671875" customWidth="1"/>
    <col min="6913" max="6913" width="8.88671875" customWidth="1"/>
    <col min="6914" max="6914" width="10.5546875" customWidth="1"/>
    <col min="6915" max="6915" width="10" bestFit="1" customWidth="1"/>
    <col min="6916" max="6916" width="11.33203125" customWidth="1"/>
    <col min="6917" max="6917" width="12" customWidth="1"/>
    <col min="6918" max="6918" width="7.33203125" customWidth="1"/>
    <col min="6919" max="6924" width="8.88671875" customWidth="1"/>
    <col min="7169" max="7169" width="8.88671875" customWidth="1"/>
    <col min="7170" max="7170" width="10.5546875" customWidth="1"/>
    <col min="7171" max="7171" width="10" bestFit="1" customWidth="1"/>
    <col min="7172" max="7172" width="11.33203125" customWidth="1"/>
    <col min="7173" max="7173" width="12" customWidth="1"/>
    <col min="7174" max="7174" width="7.33203125" customWidth="1"/>
    <col min="7175" max="7180" width="8.88671875" customWidth="1"/>
    <col min="7425" max="7425" width="8.88671875" customWidth="1"/>
    <col min="7426" max="7426" width="10.5546875" customWidth="1"/>
    <col min="7427" max="7427" width="10" bestFit="1" customWidth="1"/>
    <col min="7428" max="7428" width="11.33203125" customWidth="1"/>
    <col min="7429" max="7429" width="12" customWidth="1"/>
    <col min="7430" max="7430" width="7.33203125" customWidth="1"/>
    <col min="7431" max="7436" width="8.88671875" customWidth="1"/>
    <col min="7681" max="7681" width="8.88671875" customWidth="1"/>
    <col min="7682" max="7682" width="10.5546875" customWidth="1"/>
    <col min="7683" max="7683" width="10" bestFit="1" customWidth="1"/>
    <col min="7684" max="7684" width="11.33203125" customWidth="1"/>
    <col min="7685" max="7685" width="12" customWidth="1"/>
    <col min="7686" max="7686" width="7.33203125" customWidth="1"/>
    <col min="7687" max="7692" width="8.88671875" customWidth="1"/>
    <col min="7937" max="7937" width="8.88671875" customWidth="1"/>
    <col min="7938" max="7938" width="10.5546875" customWidth="1"/>
    <col min="7939" max="7939" width="10" bestFit="1" customWidth="1"/>
    <col min="7940" max="7940" width="11.33203125" customWidth="1"/>
    <col min="7941" max="7941" width="12" customWidth="1"/>
    <col min="7942" max="7942" width="7.33203125" customWidth="1"/>
    <col min="7943" max="7948" width="8.88671875" customWidth="1"/>
    <col min="8193" max="8193" width="8.88671875" customWidth="1"/>
    <col min="8194" max="8194" width="10.5546875" customWidth="1"/>
    <col min="8195" max="8195" width="10" bestFit="1" customWidth="1"/>
    <col min="8196" max="8196" width="11.33203125" customWidth="1"/>
    <col min="8197" max="8197" width="12" customWidth="1"/>
    <col min="8198" max="8198" width="7.33203125" customWidth="1"/>
    <col min="8199" max="8204" width="8.88671875" customWidth="1"/>
    <col min="8449" max="8449" width="8.88671875" customWidth="1"/>
    <col min="8450" max="8450" width="10.5546875" customWidth="1"/>
    <col min="8451" max="8451" width="10" bestFit="1" customWidth="1"/>
    <col min="8452" max="8452" width="11.33203125" customWidth="1"/>
    <col min="8453" max="8453" width="12" customWidth="1"/>
    <col min="8454" max="8454" width="7.33203125" customWidth="1"/>
    <col min="8455" max="8460" width="8.88671875" customWidth="1"/>
    <col min="8705" max="8705" width="8.88671875" customWidth="1"/>
    <col min="8706" max="8706" width="10.5546875" customWidth="1"/>
    <col min="8707" max="8707" width="10" bestFit="1" customWidth="1"/>
    <col min="8708" max="8708" width="11.33203125" customWidth="1"/>
    <col min="8709" max="8709" width="12" customWidth="1"/>
    <col min="8710" max="8710" width="7.33203125" customWidth="1"/>
    <col min="8711" max="8716" width="8.88671875" customWidth="1"/>
    <col min="8961" max="8961" width="8.88671875" customWidth="1"/>
    <col min="8962" max="8962" width="10.5546875" customWidth="1"/>
    <col min="8963" max="8963" width="10" bestFit="1" customWidth="1"/>
    <col min="8964" max="8964" width="11.33203125" customWidth="1"/>
    <col min="8965" max="8965" width="12" customWidth="1"/>
    <col min="8966" max="8966" width="7.33203125" customWidth="1"/>
    <col min="8967" max="8972" width="8.88671875" customWidth="1"/>
    <col min="9217" max="9217" width="8.88671875" customWidth="1"/>
    <col min="9218" max="9218" width="10.5546875" customWidth="1"/>
    <col min="9219" max="9219" width="10" bestFit="1" customWidth="1"/>
    <col min="9220" max="9220" width="11.33203125" customWidth="1"/>
    <col min="9221" max="9221" width="12" customWidth="1"/>
    <col min="9222" max="9222" width="7.33203125" customWidth="1"/>
    <col min="9223" max="9228" width="8.88671875" customWidth="1"/>
    <col min="9473" max="9473" width="8.88671875" customWidth="1"/>
    <col min="9474" max="9474" width="10.5546875" customWidth="1"/>
    <col min="9475" max="9475" width="10" bestFit="1" customWidth="1"/>
    <col min="9476" max="9476" width="11.33203125" customWidth="1"/>
    <col min="9477" max="9477" width="12" customWidth="1"/>
    <col min="9478" max="9478" width="7.33203125" customWidth="1"/>
    <col min="9479" max="9484" width="8.88671875" customWidth="1"/>
    <col min="9729" max="9729" width="8.88671875" customWidth="1"/>
    <col min="9730" max="9730" width="10.5546875" customWidth="1"/>
    <col min="9731" max="9731" width="10" bestFit="1" customWidth="1"/>
    <col min="9732" max="9732" width="11.33203125" customWidth="1"/>
    <col min="9733" max="9733" width="12" customWidth="1"/>
    <col min="9734" max="9734" width="7.33203125" customWidth="1"/>
    <col min="9735" max="9740" width="8.88671875" customWidth="1"/>
    <col min="9985" max="9985" width="8.88671875" customWidth="1"/>
    <col min="9986" max="9986" width="10.5546875" customWidth="1"/>
    <col min="9987" max="9987" width="10" bestFit="1" customWidth="1"/>
    <col min="9988" max="9988" width="11.33203125" customWidth="1"/>
    <col min="9989" max="9989" width="12" customWidth="1"/>
    <col min="9990" max="9990" width="7.33203125" customWidth="1"/>
    <col min="9991" max="9996" width="8.88671875" customWidth="1"/>
    <col min="10241" max="10241" width="8.88671875" customWidth="1"/>
    <col min="10242" max="10242" width="10.5546875" customWidth="1"/>
    <col min="10243" max="10243" width="10" bestFit="1" customWidth="1"/>
    <col min="10244" max="10244" width="11.33203125" customWidth="1"/>
    <col min="10245" max="10245" width="12" customWidth="1"/>
    <col min="10246" max="10246" width="7.33203125" customWidth="1"/>
    <col min="10247" max="10252" width="8.88671875" customWidth="1"/>
    <col min="10497" max="10497" width="8.88671875" customWidth="1"/>
    <col min="10498" max="10498" width="10.5546875" customWidth="1"/>
    <col min="10499" max="10499" width="10" bestFit="1" customWidth="1"/>
    <col min="10500" max="10500" width="11.33203125" customWidth="1"/>
    <col min="10501" max="10501" width="12" customWidth="1"/>
    <col min="10502" max="10502" width="7.33203125" customWidth="1"/>
    <col min="10503" max="10508" width="8.88671875" customWidth="1"/>
    <col min="10753" max="10753" width="8.88671875" customWidth="1"/>
    <col min="10754" max="10754" width="10.5546875" customWidth="1"/>
    <col min="10755" max="10755" width="10" bestFit="1" customWidth="1"/>
    <col min="10756" max="10756" width="11.33203125" customWidth="1"/>
    <col min="10757" max="10757" width="12" customWidth="1"/>
    <col min="10758" max="10758" width="7.33203125" customWidth="1"/>
    <col min="10759" max="10764" width="8.88671875" customWidth="1"/>
    <col min="11009" max="11009" width="8.88671875" customWidth="1"/>
    <col min="11010" max="11010" width="10.5546875" customWidth="1"/>
    <col min="11011" max="11011" width="10" bestFit="1" customWidth="1"/>
    <col min="11012" max="11012" width="11.33203125" customWidth="1"/>
    <col min="11013" max="11013" width="12" customWidth="1"/>
    <col min="11014" max="11014" width="7.33203125" customWidth="1"/>
    <col min="11015" max="11020" width="8.88671875" customWidth="1"/>
    <col min="11265" max="11265" width="8.88671875" customWidth="1"/>
    <col min="11266" max="11266" width="10.5546875" customWidth="1"/>
    <col min="11267" max="11267" width="10" bestFit="1" customWidth="1"/>
    <col min="11268" max="11268" width="11.33203125" customWidth="1"/>
    <col min="11269" max="11269" width="12" customWidth="1"/>
    <col min="11270" max="11270" width="7.33203125" customWidth="1"/>
    <col min="11271" max="11276" width="8.88671875" customWidth="1"/>
    <col min="11521" max="11521" width="8.88671875" customWidth="1"/>
    <col min="11522" max="11522" width="10.5546875" customWidth="1"/>
    <col min="11523" max="11523" width="10" bestFit="1" customWidth="1"/>
    <col min="11524" max="11524" width="11.33203125" customWidth="1"/>
    <col min="11525" max="11525" width="12" customWidth="1"/>
    <col min="11526" max="11526" width="7.33203125" customWidth="1"/>
    <col min="11527" max="11532" width="8.88671875" customWidth="1"/>
    <col min="11777" max="11777" width="8.88671875" customWidth="1"/>
    <col min="11778" max="11778" width="10.5546875" customWidth="1"/>
    <col min="11779" max="11779" width="10" bestFit="1" customWidth="1"/>
    <col min="11780" max="11780" width="11.33203125" customWidth="1"/>
    <col min="11781" max="11781" width="12" customWidth="1"/>
    <col min="11782" max="11782" width="7.33203125" customWidth="1"/>
    <col min="11783" max="11788" width="8.88671875" customWidth="1"/>
    <col min="12033" max="12033" width="8.88671875" customWidth="1"/>
    <col min="12034" max="12034" width="10.5546875" customWidth="1"/>
    <col min="12035" max="12035" width="10" bestFit="1" customWidth="1"/>
    <col min="12036" max="12036" width="11.33203125" customWidth="1"/>
    <col min="12037" max="12037" width="12" customWidth="1"/>
    <col min="12038" max="12038" width="7.33203125" customWidth="1"/>
    <col min="12039" max="12044" width="8.88671875" customWidth="1"/>
    <col min="12289" max="12289" width="8.88671875" customWidth="1"/>
    <col min="12290" max="12290" width="10.5546875" customWidth="1"/>
    <col min="12291" max="12291" width="10" bestFit="1" customWidth="1"/>
    <col min="12292" max="12292" width="11.33203125" customWidth="1"/>
    <col min="12293" max="12293" width="12" customWidth="1"/>
    <col min="12294" max="12294" width="7.33203125" customWidth="1"/>
    <col min="12295" max="12300" width="8.88671875" customWidth="1"/>
    <col min="12545" max="12545" width="8.88671875" customWidth="1"/>
    <col min="12546" max="12546" width="10.5546875" customWidth="1"/>
    <col min="12547" max="12547" width="10" bestFit="1" customWidth="1"/>
    <col min="12548" max="12548" width="11.33203125" customWidth="1"/>
    <col min="12549" max="12549" width="12" customWidth="1"/>
    <col min="12550" max="12550" width="7.33203125" customWidth="1"/>
    <col min="12551" max="12556" width="8.88671875" customWidth="1"/>
    <col min="12801" max="12801" width="8.88671875" customWidth="1"/>
    <col min="12802" max="12802" width="10.5546875" customWidth="1"/>
    <col min="12803" max="12803" width="10" bestFit="1" customWidth="1"/>
    <col min="12804" max="12804" width="11.33203125" customWidth="1"/>
    <col min="12805" max="12805" width="12" customWidth="1"/>
    <col min="12806" max="12806" width="7.33203125" customWidth="1"/>
    <col min="12807" max="12812" width="8.88671875" customWidth="1"/>
    <col min="13057" max="13057" width="8.88671875" customWidth="1"/>
    <col min="13058" max="13058" width="10.5546875" customWidth="1"/>
    <col min="13059" max="13059" width="10" bestFit="1" customWidth="1"/>
    <col min="13060" max="13060" width="11.33203125" customWidth="1"/>
    <col min="13061" max="13061" width="12" customWidth="1"/>
    <col min="13062" max="13062" width="7.33203125" customWidth="1"/>
    <col min="13063" max="13068" width="8.88671875" customWidth="1"/>
    <col min="13313" max="13313" width="8.88671875" customWidth="1"/>
    <col min="13314" max="13314" width="10.5546875" customWidth="1"/>
    <col min="13315" max="13315" width="10" bestFit="1" customWidth="1"/>
    <col min="13316" max="13316" width="11.33203125" customWidth="1"/>
    <col min="13317" max="13317" width="12" customWidth="1"/>
    <col min="13318" max="13318" width="7.33203125" customWidth="1"/>
    <col min="13319" max="13324" width="8.88671875" customWidth="1"/>
    <col min="13569" max="13569" width="8.88671875" customWidth="1"/>
    <col min="13570" max="13570" width="10.5546875" customWidth="1"/>
    <col min="13571" max="13571" width="10" bestFit="1" customWidth="1"/>
    <col min="13572" max="13572" width="11.33203125" customWidth="1"/>
    <col min="13573" max="13573" width="12" customWidth="1"/>
    <col min="13574" max="13574" width="7.33203125" customWidth="1"/>
    <col min="13575" max="13580" width="8.88671875" customWidth="1"/>
    <col min="13825" max="13825" width="8.88671875" customWidth="1"/>
    <col min="13826" max="13826" width="10.5546875" customWidth="1"/>
    <col min="13827" max="13827" width="10" bestFit="1" customWidth="1"/>
    <col min="13828" max="13828" width="11.33203125" customWidth="1"/>
    <col min="13829" max="13829" width="12" customWidth="1"/>
    <col min="13830" max="13830" width="7.33203125" customWidth="1"/>
    <col min="13831" max="13836" width="8.88671875" customWidth="1"/>
    <col min="14081" max="14081" width="8.88671875" customWidth="1"/>
    <col min="14082" max="14082" width="10.5546875" customWidth="1"/>
    <col min="14083" max="14083" width="10" bestFit="1" customWidth="1"/>
    <col min="14084" max="14084" width="11.33203125" customWidth="1"/>
    <col min="14085" max="14085" width="12" customWidth="1"/>
    <col min="14086" max="14086" width="7.33203125" customWidth="1"/>
    <col min="14087" max="14092" width="8.88671875" customWidth="1"/>
    <col min="14337" max="14337" width="8.88671875" customWidth="1"/>
    <col min="14338" max="14338" width="10.5546875" customWidth="1"/>
    <col min="14339" max="14339" width="10" bestFit="1" customWidth="1"/>
    <col min="14340" max="14340" width="11.33203125" customWidth="1"/>
    <col min="14341" max="14341" width="12" customWidth="1"/>
    <col min="14342" max="14342" width="7.33203125" customWidth="1"/>
    <col min="14343" max="14348" width="8.88671875" customWidth="1"/>
    <col min="14593" max="14593" width="8.88671875" customWidth="1"/>
    <col min="14594" max="14594" width="10.5546875" customWidth="1"/>
    <col min="14595" max="14595" width="10" bestFit="1" customWidth="1"/>
    <col min="14596" max="14596" width="11.33203125" customWidth="1"/>
    <col min="14597" max="14597" width="12" customWidth="1"/>
    <col min="14598" max="14598" width="7.33203125" customWidth="1"/>
    <col min="14599" max="14604" width="8.88671875" customWidth="1"/>
    <col min="14849" max="14849" width="8.88671875" customWidth="1"/>
    <col min="14850" max="14850" width="10.5546875" customWidth="1"/>
    <col min="14851" max="14851" width="10" bestFit="1" customWidth="1"/>
    <col min="14852" max="14852" width="11.33203125" customWidth="1"/>
    <col min="14853" max="14853" width="12" customWidth="1"/>
    <col min="14854" max="14854" width="7.33203125" customWidth="1"/>
    <col min="14855" max="14860" width="8.88671875" customWidth="1"/>
    <col min="15105" max="15105" width="8.88671875" customWidth="1"/>
    <col min="15106" max="15106" width="10.5546875" customWidth="1"/>
    <col min="15107" max="15107" width="10" bestFit="1" customWidth="1"/>
    <col min="15108" max="15108" width="11.33203125" customWidth="1"/>
    <col min="15109" max="15109" width="12" customWidth="1"/>
    <col min="15110" max="15110" width="7.33203125" customWidth="1"/>
    <col min="15111" max="15116" width="8.88671875" customWidth="1"/>
    <col min="15361" max="15361" width="8.88671875" customWidth="1"/>
    <col min="15362" max="15362" width="10.5546875" customWidth="1"/>
    <col min="15363" max="15363" width="10" bestFit="1" customWidth="1"/>
    <col min="15364" max="15364" width="11.33203125" customWidth="1"/>
    <col min="15365" max="15365" width="12" customWidth="1"/>
    <col min="15366" max="15366" width="7.33203125" customWidth="1"/>
    <col min="15367" max="15372" width="8.88671875" customWidth="1"/>
    <col min="15617" max="15617" width="8.88671875" customWidth="1"/>
    <col min="15618" max="15618" width="10.5546875" customWidth="1"/>
    <col min="15619" max="15619" width="10" bestFit="1" customWidth="1"/>
    <col min="15620" max="15620" width="11.33203125" customWidth="1"/>
    <col min="15621" max="15621" width="12" customWidth="1"/>
    <col min="15622" max="15622" width="7.33203125" customWidth="1"/>
    <col min="15623" max="15628" width="8.88671875" customWidth="1"/>
    <col min="15873" max="15873" width="8.88671875" customWidth="1"/>
    <col min="15874" max="15874" width="10.5546875" customWidth="1"/>
    <col min="15875" max="15875" width="10" bestFit="1" customWidth="1"/>
    <col min="15876" max="15876" width="11.33203125" customWidth="1"/>
    <col min="15877" max="15877" width="12" customWidth="1"/>
    <col min="15878" max="15878" width="7.33203125" customWidth="1"/>
    <col min="15879" max="15884" width="8.88671875" customWidth="1"/>
    <col min="16129" max="16129" width="8.88671875" customWidth="1"/>
    <col min="16130" max="16130" width="10.5546875" customWidth="1"/>
    <col min="16131" max="16131" width="10" bestFit="1" customWidth="1"/>
    <col min="16132" max="16132" width="11.33203125" customWidth="1"/>
    <col min="16133" max="16133" width="12" customWidth="1"/>
    <col min="16134" max="16134" width="7.33203125" customWidth="1"/>
    <col min="16135" max="16140" width="8.88671875" customWidth="1"/>
  </cols>
  <sheetData>
    <row r="1" spans="1:12" ht="22.5" customHeight="1" x14ac:dyDescent="0.25">
      <c r="A1" s="54" t="s">
        <v>10</v>
      </c>
      <c r="B1" s="54"/>
      <c r="C1" s="54"/>
      <c r="D1" s="55" t="s">
        <v>0</v>
      </c>
      <c r="E1" s="55"/>
      <c r="G1" s="56" t="s">
        <v>24</v>
      </c>
      <c r="H1" s="56"/>
      <c r="I1" s="56"/>
      <c r="J1" s="56"/>
      <c r="K1" s="56"/>
      <c r="L1" s="56"/>
    </row>
    <row r="2" spans="1:12" ht="33" customHeight="1" x14ac:dyDescent="0.25">
      <c r="A2" s="27" t="s">
        <v>1</v>
      </c>
      <c r="B2" s="27" t="s">
        <v>2</v>
      </c>
      <c r="C2" s="6" t="s">
        <v>3</v>
      </c>
      <c r="D2" s="3" t="s">
        <v>2</v>
      </c>
      <c r="E2" s="3" t="s">
        <v>4</v>
      </c>
      <c r="G2" s="4" t="s">
        <v>1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</row>
    <row r="3" spans="1:12" x14ac:dyDescent="0.25">
      <c r="A3" s="10">
        <f>YEAR(B3)</f>
        <v>2010</v>
      </c>
      <c r="B3" s="28">
        <v>40190</v>
      </c>
      <c r="C3" s="29">
        <v>833</v>
      </c>
      <c r="D3" s="28">
        <v>40190</v>
      </c>
      <c r="E3" s="6">
        <v>400</v>
      </c>
      <c r="G3" s="6">
        <v>2010</v>
      </c>
      <c r="H3" s="6">
        <f t="array" ref="H3">COUNTIF($A$3:$A$314,$G3)</f>
        <v>12</v>
      </c>
      <c r="I3" s="6">
        <f t="array" ref="I3">MIN(IF($A$3:$A$314=$G3,$C$3:$C$314))</f>
        <v>93</v>
      </c>
      <c r="J3" s="6">
        <f t="array" ref="J3">MEDIAN(IF($A$3:$A$314=$G3,$C$3:$C$314))</f>
        <v>183.5</v>
      </c>
      <c r="K3" s="6">
        <f t="array" ref="K3">MAX(IF($A$3:$A$314=$G3,$C$3:$C$314))</f>
        <v>1767</v>
      </c>
      <c r="L3" s="7">
        <f t="array" ref="L3">AVERAGE(IF($A$3:$A$314=$G3,$C$3:$C$314))</f>
        <v>450.08333333333331</v>
      </c>
    </row>
    <row r="4" spans="1:12" x14ac:dyDescent="0.25">
      <c r="A4" s="10">
        <f t="shared" ref="A4:A67" si="0">YEAR(B4)</f>
        <v>2010</v>
      </c>
      <c r="B4" s="28">
        <v>40218</v>
      </c>
      <c r="C4" s="29">
        <v>93</v>
      </c>
      <c r="D4" s="28">
        <v>40218</v>
      </c>
      <c r="E4" s="6">
        <v>400</v>
      </c>
      <c r="G4" s="6">
        <v>2011</v>
      </c>
      <c r="H4" s="6">
        <f t="array" ref="H4">COUNTIF($A$3:$A$314,$G4)</f>
        <v>12</v>
      </c>
      <c r="I4" s="6">
        <f t="array" ref="I4">MIN(IF($A$3:$A$314=$G4,$C$3:$C$314))</f>
        <v>32</v>
      </c>
      <c r="J4" s="6">
        <f t="array" ref="J4">MEDIAN(IF($A$3:$A$314=$G4,$C$3:$C$314))</f>
        <v>111.5</v>
      </c>
      <c r="K4" s="6">
        <f t="array" ref="K4">MAX(IF($A$3:$A$314=$G4,$C$3:$C$314))</f>
        <v>533</v>
      </c>
      <c r="L4" s="7">
        <f t="array" ref="L4">AVERAGE(IF($A$3:$A$314=$G4,$C$3:$C$314))</f>
        <v>194.66666666666666</v>
      </c>
    </row>
    <row r="5" spans="1:12" x14ac:dyDescent="0.25">
      <c r="A5" s="10">
        <f t="shared" si="0"/>
        <v>2010</v>
      </c>
      <c r="B5" s="28">
        <v>40254</v>
      </c>
      <c r="C5" s="29">
        <v>177</v>
      </c>
      <c r="D5" s="28">
        <v>40254</v>
      </c>
      <c r="E5" s="6">
        <v>400</v>
      </c>
      <c r="G5" s="6">
        <v>2012</v>
      </c>
      <c r="H5" s="6">
        <f t="array" ref="H5">COUNTIF($A$3:$A$314,$G5)</f>
        <v>11</v>
      </c>
      <c r="I5" s="6">
        <f t="array" ref="I5">MIN(IF($A$3:$A$314=$G5,$C$3:$C$314))</f>
        <v>22</v>
      </c>
      <c r="J5" s="6">
        <f t="array" ref="J5">MEDIAN(IF($A$3:$A$314=$G5,$C$3:$C$314))</f>
        <v>80</v>
      </c>
      <c r="K5" s="6">
        <f t="array" ref="K5">MAX(IF($A$3:$A$314=$G5,$C$3:$C$314))</f>
        <v>187</v>
      </c>
      <c r="L5" s="7">
        <f t="array" ref="L5">AVERAGE(IF($A$3:$A$314=$G5,$C$3:$C$314))</f>
        <v>78.63636363636364</v>
      </c>
    </row>
    <row r="6" spans="1:12" x14ac:dyDescent="0.25">
      <c r="A6" s="10">
        <f t="shared" si="0"/>
        <v>2010</v>
      </c>
      <c r="B6" s="28">
        <v>40288</v>
      </c>
      <c r="C6" s="29">
        <v>867</v>
      </c>
      <c r="D6" s="28">
        <v>40288</v>
      </c>
      <c r="E6" s="6">
        <v>400</v>
      </c>
      <c r="G6" s="6">
        <v>2013</v>
      </c>
      <c r="H6" s="6">
        <f t="array" ref="H6">COUNTIF($A$3:$A$314,$G6)</f>
        <v>12</v>
      </c>
      <c r="I6" s="6">
        <f t="array" ref="I6">MIN(IF($A$3:$A$314=$G6,$C$3:$C$314))</f>
        <v>25</v>
      </c>
      <c r="J6" s="6">
        <f t="array" ref="J6">MEDIAN(IF($A$3:$A$314=$G6,$C$3:$C$314))</f>
        <v>107.5</v>
      </c>
      <c r="K6" s="6">
        <f t="array" ref="K6">MAX(IF($A$3:$A$314=$G6,$C$3:$C$314))</f>
        <v>980</v>
      </c>
      <c r="L6" s="7">
        <f t="array" ref="L6">AVERAGE(IF($A$3:$A$314=$G6,$C$3:$C$314))</f>
        <v>245.08333333333334</v>
      </c>
    </row>
    <row r="7" spans="1:12" x14ac:dyDescent="0.25">
      <c r="A7" s="10">
        <f t="shared" si="0"/>
        <v>2010</v>
      </c>
      <c r="B7" s="28">
        <v>40316</v>
      </c>
      <c r="C7" s="29">
        <v>177</v>
      </c>
      <c r="D7" s="28">
        <v>40316</v>
      </c>
      <c r="E7" s="6">
        <v>400</v>
      </c>
      <c r="G7" s="6">
        <v>2014</v>
      </c>
      <c r="H7" s="6">
        <f t="array" ref="H7">COUNTIF($A$3:$A$314,$G7)</f>
        <v>10</v>
      </c>
      <c r="I7" s="6">
        <f t="array" ref="I7">MIN(IF($A$3:$A$314=$G7,$C$3:$C$314))</f>
        <v>36</v>
      </c>
      <c r="J7" s="6">
        <f t="array" ref="J7">MEDIAN(IF($A$3:$A$314=$G7,$C$3:$C$314))</f>
        <v>132.5</v>
      </c>
      <c r="K7" s="6">
        <f t="array" ref="K7">MAX(IF($A$3:$A$314=$G7,$C$3:$C$314))</f>
        <v>648</v>
      </c>
      <c r="L7" s="7">
        <f t="array" ref="L7">AVERAGE(IF($A$3:$A$314=$G7,$C$3:$C$314))</f>
        <v>182.6</v>
      </c>
    </row>
    <row r="8" spans="1:12" x14ac:dyDescent="0.25">
      <c r="A8" s="10">
        <f t="shared" si="0"/>
        <v>2010</v>
      </c>
      <c r="B8" s="28">
        <v>40345</v>
      </c>
      <c r="C8" s="29">
        <v>193</v>
      </c>
      <c r="D8" s="28">
        <v>40345</v>
      </c>
      <c r="E8" s="6">
        <v>400</v>
      </c>
      <c r="G8" s="6">
        <v>2015</v>
      </c>
      <c r="H8" s="6">
        <f t="array" ref="H8">COUNTIF($A$3:$A$314,$G8)</f>
        <v>12</v>
      </c>
      <c r="I8" s="6">
        <f t="array" ref="I8">MIN(IF($A$3:$A$314=$G8,$C$3:$C$314))</f>
        <v>65</v>
      </c>
      <c r="J8" s="6">
        <f t="array" ref="J8">MEDIAN(IF($A$3:$A$314=$G8,$C$3:$C$314))</f>
        <v>182.5</v>
      </c>
      <c r="K8" s="6">
        <f t="array" ref="K8">MAX(IF($A$3:$A$314=$G8,$C$3:$C$314))</f>
        <v>1553</v>
      </c>
      <c r="L8" s="7">
        <f t="array" ref="L8">AVERAGE(IF($A$3:$A$314=$G8,$C$3:$C$314))</f>
        <v>359.33333333333331</v>
      </c>
    </row>
    <row r="9" spans="1:12" x14ac:dyDescent="0.25">
      <c r="A9" s="10">
        <f t="shared" si="0"/>
        <v>2010</v>
      </c>
      <c r="B9" s="28">
        <v>40372</v>
      </c>
      <c r="C9" s="29">
        <v>97</v>
      </c>
      <c r="D9" s="28">
        <v>40372</v>
      </c>
      <c r="E9" s="6">
        <v>400</v>
      </c>
      <c r="G9" s="6">
        <v>2016</v>
      </c>
      <c r="H9" s="6">
        <f t="array" ref="H9">COUNTIF($A$3:$A$314,$G9)</f>
        <v>11</v>
      </c>
      <c r="I9" s="6">
        <f t="array" ref="I9">MIN(IF($A$3:$A$314=$G9,$C$3:$C$314))</f>
        <v>101</v>
      </c>
      <c r="J9" s="6">
        <f t="array" ref="J9">MEDIAN(IF($A$3:$A$314=$G9,$C$3:$C$314))</f>
        <v>204</v>
      </c>
      <c r="K9" s="6">
        <f t="array" ref="K9">MAX(IF($A$3:$A$314=$G9,$C$3:$C$314))</f>
        <v>517</v>
      </c>
      <c r="L9" s="7">
        <f t="array" ref="L9">AVERAGE(IF($A$3:$A$314=$G9,$C$3:$C$314))</f>
        <v>246.27272727272728</v>
      </c>
    </row>
    <row r="10" spans="1:12" x14ac:dyDescent="0.25">
      <c r="A10" s="10">
        <f t="shared" si="0"/>
        <v>2010</v>
      </c>
      <c r="B10" s="28">
        <v>40401</v>
      </c>
      <c r="C10" s="29">
        <v>1767</v>
      </c>
      <c r="D10" s="28">
        <v>40401</v>
      </c>
      <c r="E10" s="6">
        <v>400</v>
      </c>
      <c r="G10" s="6">
        <v>2017</v>
      </c>
      <c r="H10" s="6">
        <f t="array" ref="H10">COUNTIF($A$3:$A$314,$G10)</f>
        <v>6</v>
      </c>
      <c r="I10" s="6">
        <f t="array" ref="I10">MIN(IF($A$3:$A$314=$G10,$C$3:$C$314))</f>
        <v>20</v>
      </c>
      <c r="J10" s="6">
        <f t="array" ref="J10">MEDIAN(IF($A$3:$A$314=$G10,$C$3:$C$314))</f>
        <v>248</v>
      </c>
      <c r="K10" s="6">
        <f t="array" ref="K10">MAX(IF($A$3:$A$314=$G10,$C$3:$C$314))</f>
        <v>648</v>
      </c>
      <c r="L10" s="7">
        <f t="array" ref="L10">AVERAGE(IF($A$3:$A$314=$G10,$C$3:$C$314))</f>
        <v>264.83333333333331</v>
      </c>
    </row>
    <row r="11" spans="1:12" x14ac:dyDescent="0.25">
      <c r="A11" s="10">
        <f t="shared" si="0"/>
        <v>2010</v>
      </c>
      <c r="B11" s="28">
        <v>40449</v>
      </c>
      <c r="C11" s="29">
        <v>110</v>
      </c>
      <c r="D11" s="28">
        <v>40449</v>
      </c>
      <c r="E11" s="6">
        <v>400</v>
      </c>
      <c r="G11" s="8"/>
      <c r="H11" s="8"/>
      <c r="I11" s="8"/>
      <c r="J11" s="8"/>
      <c r="K11" s="8"/>
    </row>
    <row r="12" spans="1:12" x14ac:dyDescent="0.25">
      <c r="A12" s="10">
        <f t="shared" si="0"/>
        <v>2010</v>
      </c>
      <c r="B12" s="28">
        <v>40464</v>
      </c>
      <c r="C12" s="29">
        <v>800</v>
      </c>
      <c r="D12" s="28">
        <v>40464</v>
      </c>
      <c r="E12" s="6">
        <v>400</v>
      </c>
    </row>
    <row r="13" spans="1:12" x14ac:dyDescent="0.25">
      <c r="A13" s="10">
        <f t="shared" si="0"/>
        <v>2010</v>
      </c>
      <c r="B13" s="28">
        <v>40498</v>
      </c>
      <c r="C13" s="29">
        <v>190</v>
      </c>
      <c r="D13" s="28">
        <v>40498</v>
      </c>
      <c r="E13" s="6">
        <v>400</v>
      </c>
    </row>
    <row r="14" spans="1:12" x14ac:dyDescent="0.25">
      <c r="A14" s="10">
        <f t="shared" si="0"/>
        <v>2010</v>
      </c>
      <c r="B14" s="28">
        <v>40519</v>
      </c>
      <c r="C14" s="29">
        <v>97</v>
      </c>
      <c r="D14" s="28">
        <v>40519</v>
      </c>
      <c r="E14" s="6">
        <v>400</v>
      </c>
    </row>
    <row r="15" spans="1:12" x14ac:dyDescent="0.25">
      <c r="A15" s="10">
        <f t="shared" si="0"/>
        <v>2011</v>
      </c>
      <c r="B15" s="28">
        <v>40556</v>
      </c>
      <c r="C15" s="29">
        <v>52</v>
      </c>
      <c r="D15" s="28">
        <v>40556</v>
      </c>
      <c r="E15" s="6">
        <v>400</v>
      </c>
    </row>
    <row r="16" spans="1:12" x14ac:dyDescent="0.25">
      <c r="A16" s="10">
        <f t="shared" si="0"/>
        <v>2011</v>
      </c>
      <c r="B16" s="28">
        <v>40598</v>
      </c>
      <c r="C16" s="29">
        <v>300</v>
      </c>
      <c r="D16" s="28">
        <v>40598</v>
      </c>
      <c r="E16" s="6">
        <v>400</v>
      </c>
    </row>
    <row r="17" spans="1:5" x14ac:dyDescent="0.25">
      <c r="A17" s="10">
        <f t="shared" si="0"/>
        <v>2011</v>
      </c>
      <c r="B17" s="28">
        <v>40624</v>
      </c>
      <c r="C17" s="29">
        <v>123</v>
      </c>
      <c r="D17" s="28">
        <v>40624</v>
      </c>
      <c r="E17" s="6">
        <v>400</v>
      </c>
    </row>
    <row r="18" spans="1:5" x14ac:dyDescent="0.25">
      <c r="A18" s="10">
        <f t="shared" si="0"/>
        <v>2011</v>
      </c>
      <c r="B18" s="28">
        <v>40652</v>
      </c>
      <c r="C18" s="29">
        <v>333</v>
      </c>
      <c r="D18" s="28">
        <v>40652</v>
      </c>
      <c r="E18" s="6">
        <v>400</v>
      </c>
    </row>
    <row r="19" spans="1:5" x14ac:dyDescent="0.25">
      <c r="A19" s="10">
        <f t="shared" si="0"/>
        <v>2011</v>
      </c>
      <c r="B19" s="28">
        <v>40681</v>
      </c>
      <c r="C19" s="29">
        <v>58</v>
      </c>
      <c r="D19" s="28">
        <v>40681</v>
      </c>
      <c r="E19" s="6">
        <v>400</v>
      </c>
    </row>
    <row r="20" spans="1:5" x14ac:dyDescent="0.25">
      <c r="A20" s="10">
        <f t="shared" si="0"/>
        <v>2011</v>
      </c>
      <c r="B20" s="28">
        <v>40709</v>
      </c>
      <c r="C20" s="29">
        <v>533</v>
      </c>
      <c r="D20" s="28">
        <v>40709</v>
      </c>
      <c r="E20" s="6">
        <v>400</v>
      </c>
    </row>
    <row r="21" spans="1:5" x14ac:dyDescent="0.25">
      <c r="A21" s="10">
        <f t="shared" si="0"/>
        <v>2011</v>
      </c>
      <c r="B21" s="28">
        <v>40752</v>
      </c>
      <c r="C21" s="29">
        <v>120</v>
      </c>
      <c r="D21" s="28">
        <v>40752</v>
      </c>
      <c r="E21" s="6">
        <v>400</v>
      </c>
    </row>
    <row r="22" spans="1:5" x14ac:dyDescent="0.25">
      <c r="A22" s="10">
        <f t="shared" si="0"/>
        <v>2011</v>
      </c>
      <c r="B22" s="28">
        <v>40786</v>
      </c>
      <c r="C22" s="29">
        <v>533</v>
      </c>
      <c r="D22" s="28">
        <v>40786</v>
      </c>
      <c r="E22" s="6">
        <v>400</v>
      </c>
    </row>
    <row r="23" spans="1:5" x14ac:dyDescent="0.25">
      <c r="A23" s="10">
        <f t="shared" si="0"/>
        <v>2011</v>
      </c>
      <c r="B23" s="28">
        <v>40814</v>
      </c>
      <c r="C23" s="29">
        <v>56</v>
      </c>
      <c r="D23" s="28">
        <v>40814</v>
      </c>
      <c r="E23" s="6">
        <v>400</v>
      </c>
    </row>
    <row r="24" spans="1:5" x14ac:dyDescent="0.25">
      <c r="A24" s="10">
        <f t="shared" si="0"/>
        <v>2011</v>
      </c>
      <c r="B24" s="28">
        <v>40822</v>
      </c>
      <c r="C24" s="29">
        <v>93</v>
      </c>
      <c r="D24" s="28">
        <v>40822</v>
      </c>
      <c r="E24" s="6">
        <v>400</v>
      </c>
    </row>
    <row r="25" spans="1:5" x14ac:dyDescent="0.25">
      <c r="A25" s="10">
        <f t="shared" si="0"/>
        <v>2011</v>
      </c>
      <c r="B25" s="28">
        <v>40855</v>
      </c>
      <c r="C25" s="29">
        <v>103</v>
      </c>
      <c r="D25" s="28">
        <v>40855</v>
      </c>
      <c r="E25" s="6">
        <v>400</v>
      </c>
    </row>
    <row r="26" spans="1:5" x14ac:dyDescent="0.25">
      <c r="A26" s="10">
        <f t="shared" si="0"/>
        <v>2011</v>
      </c>
      <c r="B26" s="28">
        <v>40890</v>
      </c>
      <c r="C26" s="29">
        <v>32</v>
      </c>
      <c r="D26" s="28">
        <v>40890</v>
      </c>
      <c r="E26" s="6">
        <v>400</v>
      </c>
    </row>
    <row r="27" spans="1:5" x14ac:dyDescent="0.25">
      <c r="A27" s="10">
        <f t="shared" si="0"/>
        <v>2012</v>
      </c>
      <c r="B27" s="29">
        <v>40926</v>
      </c>
      <c r="C27" s="29">
        <v>108</v>
      </c>
      <c r="D27" s="29">
        <v>40926</v>
      </c>
      <c r="E27" s="6">
        <v>400</v>
      </c>
    </row>
    <row r="28" spans="1:5" x14ac:dyDescent="0.25">
      <c r="A28" s="10">
        <f t="shared" si="0"/>
        <v>2012</v>
      </c>
      <c r="B28" s="28">
        <v>40961</v>
      </c>
      <c r="C28" s="29">
        <v>80</v>
      </c>
      <c r="D28" s="28">
        <v>40961</v>
      </c>
      <c r="E28" s="6">
        <v>400</v>
      </c>
    </row>
    <row r="29" spans="1:5" x14ac:dyDescent="0.25">
      <c r="A29" s="10">
        <f t="shared" si="0"/>
        <v>2012</v>
      </c>
      <c r="B29" s="28">
        <v>40982</v>
      </c>
      <c r="C29" s="29">
        <v>130</v>
      </c>
      <c r="D29" s="28">
        <v>40982</v>
      </c>
      <c r="E29" s="6">
        <v>400</v>
      </c>
    </row>
    <row r="30" spans="1:5" x14ac:dyDescent="0.25">
      <c r="A30" s="10">
        <f t="shared" si="0"/>
        <v>2012</v>
      </c>
      <c r="B30" s="28">
        <v>41023</v>
      </c>
      <c r="C30" s="29">
        <v>42</v>
      </c>
      <c r="D30" s="28">
        <v>41023</v>
      </c>
      <c r="E30" s="6">
        <v>400</v>
      </c>
    </row>
    <row r="31" spans="1:5" x14ac:dyDescent="0.25">
      <c r="A31" s="10">
        <f t="shared" si="0"/>
        <v>2012</v>
      </c>
      <c r="B31" s="28">
        <v>41050</v>
      </c>
      <c r="C31" s="29">
        <v>28</v>
      </c>
      <c r="D31" s="28">
        <v>41050</v>
      </c>
      <c r="E31" s="6">
        <v>400</v>
      </c>
    </row>
    <row r="32" spans="1:5" x14ac:dyDescent="0.25">
      <c r="A32" s="10">
        <f t="shared" si="0"/>
        <v>2012</v>
      </c>
      <c r="B32" s="28">
        <v>41114</v>
      </c>
      <c r="C32" s="29">
        <v>30</v>
      </c>
      <c r="D32" s="28">
        <v>41114</v>
      </c>
      <c r="E32" s="6">
        <v>400</v>
      </c>
    </row>
    <row r="33" spans="1:5" x14ac:dyDescent="0.25">
      <c r="A33" s="10">
        <f t="shared" si="0"/>
        <v>2012</v>
      </c>
      <c r="B33" s="28">
        <v>41150</v>
      </c>
      <c r="C33" s="29">
        <v>48</v>
      </c>
      <c r="D33" s="28">
        <v>41150</v>
      </c>
      <c r="E33" s="6">
        <v>400</v>
      </c>
    </row>
    <row r="34" spans="1:5" x14ac:dyDescent="0.25">
      <c r="A34" s="10">
        <f t="shared" si="0"/>
        <v>2012</v>
      </c>
      <c r="B34" s="28">
        <v>41163</v>
      </c>
      <c r="C34" s="29">
        <v>22</v>
      </c>
      <c r="D34" s="28">
        <v>41163</v>
      </c>
      <c r="E34" s="6">
        <v>400</v>
      </c>
    </row>
    <row r="35" spans="1:5" x14ac:dyDescent="0.25">
      <c r="A35" s="10">
        <f t="shared" si="0"/>
        <v>2012</v>
      </c>
      <c r="B35" s="28">
        <v>41206</v>
      </c>
      <c r="C35" s="29">
        <v>187</v>
      </c>
      <c r="D35" s="28">
        <v>41206</v>
      </c>
      <c r="E35" s="6">
        <v>400</v>
      </c>
    </row>
    <row r="36" spans="1:5" x14ac:dyDescent="0.25">
      <c r="A36" s="10">
        <f t="shared" si="0"/>
        <v>2012</v>
      </c>
      <c r="B36" s="28">
        <v>41228</v>
      </c>
      <c r="C36" s="29">
        <v>99</v>
      </c>
      <c r="D36" s="28">
        <v>41228</v>
      </c>
      <c r="E36" s="6">
        <v>400</v>
      </c>
    </row>
    <row r="37" spans="1:5" x14ac:dyDescent="0.25">
      <c r="A37" s="10">
        <f t="shared" si="0"/>
        <v>2012</v>
      </c>
      <c r="B37" s="28">
        <v>41261</v>
      </c>
      <c r="C37" s="29">
        <v>91</v>
      </c>
      <c r="D37" s="28">
        <v>41261</v>
      </c>
      <c r="E37" s="6">
        <v>400</v>
      </c>
    </row>
    <row r="38" spans="1:5" x14ac:dyDescent="0.25">
      <c r="A38" s="10">
        <f t="shared" si="0"/>
        <v>2013</v>
      </c>
      <c r="B38" s="28">
        <v>41297</v>
      </c>
      <c r="C38" s="29">
        <v>38</v>
      </c>
      <c r="D38" s="28">
        <v>41297</v>
      </c>
      <c r="E38" s="6">
        <v>400</v>
      </c>
    </row>
    <row r="39" spans="1:5" x14ac:dyDescent="0.25">
      <c r="A39" s="10">
        <f t="shared" si="0"/>
        <v>2013</v>
      </c>
      <c r="B39" s="28">
        <v>41325</v>
      </c>
      <c r="C39" s="29">
        <v>83</v>
      </c>
      <c r="D39" s="28">
        <v>41325</v>
      </c>
      <c r="E39" s="9">
        <v>400</v>
      </c>
    </row>
    <row r="40" spans="1:5" x14ac:dyDescent="0.25">
      <c r="A40" s="10">
        <f t="shared" si="0"/>
        <v>2013</v>
      </c>
      <c r="B40" s="28">
        <v>41345</v>
      </c>
      <c r="C40" s="29">
        <v>980</v>
      </c>
      <c r="D40" s="28">
        <v>41345</v>
      </c>
      <c r="E40" s="9">
        <v>400</v>
      </c>
    </row>
    <row r="41" spans="1:5" x14ac:dyDescent="0.25">
      <c r="A41" s="10">
        <f t="shared" si="0"/>
        <v>2013</v>
      </c>
      <c r="B41" s="28">
        <v>41380</v>
      </c>
      <c r="C41" s="29">
        <v>166</v>
      </c>
      <c r="D41" s="28">
        <v>41380</v>
      </c>
      <c r="E41" s="9">
        <v>400</v>
      </c>
    </row>
    <row r="42" spans="1:5" x14ac:dyDescent="0.25">
      <c r="A42" s="10">
        <f t="shared" si="0"/>
        <v>2013</v>
      </c>
      <c r="B42" s="28">
        <v>41408</v>
      </c>
      <c r="C42" s="29">
        <v>290</v>
      </c>
      <c r="D42" s="28">
        <v>41408</v>
      </c>
      <c r="E42" s="6">
        <v>400</v>
      </c>
    </row>
    <row r="43" spans="1:5" x14ac:dyDescent="0.25">
      <c r="A43" s="10">
        <f t="shared" si="0"/>
        <v>2013</v>
      </c>
      <c r="B43" s="28">
        <v>41437</v>
      </c>
      <c r="C43" s="29">
        <v>83</v>
      </c>
      <c r="D43" s="28">
        <v>41437</v>
      </c>
      <c r="E43" s="9">
        <v>400</v>
      </c>
    </row>
    <row r="44" spans="1:5" x14ac:dyDescent="0.25">
      <c r="A44" s="10">
        <f t="shared" si="0"/>
        <v>2013</v>
      </c>
      <c r="B44" s="28">
        <v>41471</v>
      </c>
      <c r="C44" s="29">
        <v>770</v>
      </c>
      <c r="D44" s="28">
        <v>41471</v>
      </c>
      <c r="E44" s="9">
        <v>400</v>
      </c>
    </row>
    <row r="45" spans="1:5" x14ac:dyDescent="0.25">
      <c r="A45" s="10">
        <f t="shared" si="0"/>
        <v>2013</v>
      </c>
      <c r="B45" s="28">
        <v>41513</v>
      </c>
      <c r="C45" s="29">
        <v>32</v>
      </c>
      <c r="D45" s="28">
        <v>41513</v>
      </c>
      <c r="E45" s="9">
        <v>400</v>
      </c>
    </row>
    <row r="46" spans="1:5" x14ac:dyDescent="0.25">
      <c r="A46" s="10">
        <f t="shared" si="0"/>
        <v>2013</v>
      </c>
      <c r="B46" s="28">
        <v>41534</v>
      </c>
      <c r="C46" s="29">
        <v>259</v>
      </c>
      <c r="D46" s="28">
        <v>41534</v>
      </c>
      <c r="E46" s="6">
        <v>400</v>
      </c>
    </row>
    <row r="47" spans="1:5" x14ac:dyDescent="0.25">
      <c r="A47" s="10">
        <f t="shared" si="0"/>
        <v>2013</v>
      </c>
      <c r="B47" s="28">
        <v>41563</v>
      </c>
      <c r="C47" s="29">
        <v>25</v>
      </c>
      <c r="D47" s="28">
        <v>41563</v>
      </c>
      <c r="E47" s="9">
        <v>400</v>
      </c>
    </row>
    <row r="48" spans="1:5" x14ac:dyDescent="0.25">
      <c r="A48" s="10">
        <f t="shared" si="0"/>
        <v>2013</v>
      </c>
      <c r="B48" s="28">
        <v>41592</v>
      </c>
      <c r="C48" s="29">
        <v>105</v>
      </c>
      <c r="D48" s="28">
        <v>41592</v>
      </c>
      <c r="E48" s="9">
        <v>400</v>
      </c>
    </row>
    <row r="49" spans="1:5" x14ac:dyDescent="0.25">
      <c r="A49" s="10">
        <f t="shared" si="0"/>
        <v>2013</v>
      </c>
      <c r="B49" s="28">
        <v>41626</v>
      </c>
      <c r="C49" s="29">
        <v>110</v>
      </c>
      <c r="D49" s="28">
        <v>41626</v>
      </c>
      <c r="E49" s="9">
        <v>400</v>
      </c>
    </row>
    <row r="50" spans="1:5" x14ac:dyDescent="0.25">
      <c r="A50" s="10">
        <f t="shared" si="0"/>
        <v>2014</v>
      </c>
      <c r="B50" s="28">
        <v>41654</v>
      </c>
      <c r="C50" s="29">
        <v>204</v>
      </c>
      <c r="D50" s="28">
        <v>41654</v>
      </c>
      <c r="E50" s="6">
        <v>400</v>
      </c>
    </row>
    <row r="51" spans="1:5" x14ac:dyDescent="0.25">
      <c r="A51" s="10">
        <f t="shared" si="0"/>
        <v>2014</v>
      </c>
      <c r="B51" s="28">
        <v>41681</v>
      </c>
      <c r="C51" s="29">
        <v>648</v>
      </c>
      <c r="D51" s="28">
        <v>41681</v>
      </c>
      <c r="E51" s="9">
        <v>400</v>
      </c>
    </row>
    <row r="52" spans="1:5" x14ac:dyDescent="0.25">
      <c r="A52" s="10">
        <f t="shared" si="0"/>
        <v>2014</v>
      </c>
      <c r="B52" s="28">
        <v>41724</v>
      </c>
      <c r="C52" s="29">
        <v>36</v>
      </c>
      <c r="D52" s="28">
        <v>41724</v>
      </c>
      <c r="E52" s="9">
        <v>400</v>
      </c>
    </row>
    <row r="53" spans="1:5" x14ac:dyDescent="0.25">
      <c r="A53" s="10">
        <f t="shared" si="0"/>
        <v>2014</v>
      </c>
      <c r="B53" s="28">
        <v>41744</v>
      </c>
      <c r="C53" s="29">
        <v>45</v>
      </c>
      <c r="D53" s="28">
        <v>41744</v>
      </c>
      <c r="E53" s="9">
        <v>400</v>
      </c>
    </row>
    <row r="54" spans="1:5" x14ac:dyDescent="0.25">
      <c r="A54" s="10">
        <f t="shared" si="0"/>
        <v>2014</v>
      </c>
      <c r="B54" s="28">
        <v>41849</v>
      </c>
      <c r="C54" s="29">
        <v>104</v>
      </c>
      <c r="D54" s="28">
        <v>41849</v>
      </c>
      <c r="E54" s="6">
        <v>400</v>
      </c>
    </row>
    <row r="55" spans="1:5" x14ac:dyDescent="0.25">
      <c r="A55" s="10">
        <f t="shared" si="0"/>
        <v>2014</v>
      </c>
      <c r="B55" s="28">
        <v>41856</v>
      </c>
      <c r="C55" s="29">
        <v>160</v>
      </c>
      <c r="D55" s="28">
        <v>41856</v>
      </c>
      <c r="E55" s="9">
        <v>400</v>
      </c>
    </row>
    <row r="56" spans="1:5" x14ac:dyDescent="0.25">
      <c r="A56" s="10">
        <f t="shared" si="0"/>
        <v>2014</v>
      </c>
      <c r="B56" s="28">
        <v>41905</v>
      </c>
      <c r="C56" s="29">
        <v>275</v>
      </c>
      <c r="D56" s="28">
        <v>41905</v>
      </c>
      <c r="E56" s="9">
        <v>400</v>
      </c>
    </row>
    <row r="57" spans="1:5" x14ac:dyDescent="0.25">
      <c r="A57" s="10">
        <f t="shared" si="0"/>
        <v>2014</v>
      </c>
      <c r="B57" s="28">
        <v>41927</v>
      </c>
      <c r="C57" s="29">
        <v>185</v>
      </c>
      <c r="D57" s="28">
        <v>41927</v>
      </c>
      <c r="E57" s="9">
        <v>400</v>
      </c>
    </row>
    <row r="58" spans="1:5" x14ac:dyDescent="0.25">
      <c r="A58" s="10">
        <f t="shared" si="0"/>
        <v>2014</v>
      </c>
      <c r="B58" s="28">
        <v>41963</v>
      </c>
      <c r="C58" s="29">
        <v>105</v>
      </c>
      <c r="D58" s="28">
        <v>41963</v>
      </c>
      <c r="E58" s="6">
        <v>400</v>
      </c>
    </row>
    <row r="59" spans="1:5" x14ac:dyDescent="0.25">
      <c r="A59" s="10">
        <f t="shared" si="0"/>
        <v>2014</v>
      </c>
      <c r="B59" s="28">
        <v>41984</v>
      </c>
      <c r="C59" s="29">
        <v>64</v>
      </c>
      <c r="D59" s="28">
        <v>41984</v>
      </c>
      <c r="E59" s="9">
        <v>400</v>
      </c>
    </row>
    <row r="60" spans="1:5" x14ac:dyDescent="0.25">
      <c r="A60" s="10">
        <f t="shared" si="0"/>
        <v>2015</v>
      </c>
      <c r="B60" s="28">
        <v>42017</v>
      </c>
      <c r="C60" s="29">
        <v>365</v>
      </c>
      <c r="D60" s="28">
        <v>42017</v>
      </c>
      <c r="E60" s="9">
        <v>400</v>
      </c>
    </row>
    <row r="61" spans="1:5" x14ac:dyDescent="0.25">
      <c r="A61" s="10">
        <f t="shared" si="0"/>
        <v>2015</v>
      </c>
      <c r="B61" s="28">
        <v>42046</v>
      </c>
      <c r="C61" s="29">
        <v>172</v>
      </c>
      <c r="D61" s="28">
        <v>42046</v>
      </c>
      <c r="E61" s="9">
        <v>400</v>
      </c>
    </row>
    <row r="62" spans="1:5" x14ac:dyDescent="0.25">
      <c r="A62" s="10">
        <f t="shared" si="0"/>
        <v>2015</v>
      </c>
      <c r="B62" s="28">
        <v>42087</v>
      </c>
      <c r="C62" s="29">
        <v>117</v>
      </c>
      <c r="D62" s="28">
        <v>42087</v>
      </c>
      <c r="E62" s="6">
        <v>400</v>
      </c>
    </row>
    <row r="63" spans="1:5" x14ac:dyDescent="0.25">
      <c r="A63" s="10">
        <f t="shared" si="0"/>
        <v>2015</v>
      </c>
      <c r="B63" s="28">
        <v>42108</v>
      </c>
      <c r="C63" s="29">
        <v>93</v>
      </c>
      <c r="D63" s="28">
        <v>42108</v>
      </c>
      <c r="E63" s="9">
        <v>400</v>
      </c>
    </row>
    <row r="64" spans="1:5" x14ac:dyDescent="0.25">
      <c r="A64" s="10">
        <f t="shared" si="0"/>
        <v>2015</v>
      </c>
      <c r="B64" s="28">
        <v>42151</v>
      </c>
      <c r="C64" s="29">
        <v>90</v>
      </c>
      <c r="D64" s="28">
        <v>42151</v>
      </c>
      <c r="E64" s="9">
        <v>400</v>
      </c>
    </row>
    <row r="65" spans="1:5" x14ac:dyDescent="0.25">
      <c r="A65" s="10">
        <f t="shared" si="0"/>
        <v>2015</v>
      </c>
      <c r="B65" s="28">
        <v>42171</v>
      </c>
      <c r="C65" s="29">
        <v>87</v>
      </c>
      <c r="D65" s="28">
        <v>42171</v>
      </c>
      <c r="E65" s="9">
        <v>400</v>
      </c>
    </row>
    <row r="66" spans="1:5" x14ac:dyDescent="0.25">
      <c r="A66" s="10">
        <f t="shared" si="0"/>
        <v>2015</v>
      </c>
      <c r="B66" s="28">
        <v>42200</v>
      </c>
      <c r="C66" s="29">
        <v>547</v>
      </c>
      <c r="D66" s="28">
        <v>42200</v>
      </c>
      <c r="E66" s="6">
        <v>400</v>
      </c>
    </row>
    <row r="67" spans="1:5" x14ac:dyDescent="0.25">
      <c r="A67" s="10">
        <f t="shared" si="0"/>
        <v>2015</v>
      </c>
      <c r="B67" s="28">
        <v>42234</v>
      </c>
      <c r="C67" s="29">
        <v>1553</v>
      </c>
      <c r="D67" s="28">
        <v>42234</v>
      </c>
      <c r="E67" s="9">
        <v>400</v>
      </c>
    </row>
    <row r="68" spans="1:5" x14ac:dyDescent="0.25">
      <c r="A68" s="10">
        <f t="shared" ref="A68:A88" si="1">YEAR(B68)</f>
        <v>2015</v>
      </c>
      <c r="B68" s="28">
        <v>42263</v>
      </c>
      <c r="C68" s="29">
        <v>193</v>
      </c>
      <c r="D68" s="28">
        <v>42263</v>
      </c>
      <c r="E68" s="9">
        <v>400</v>
      </c>
    </row>
    <row r="69" spans="1:5" x14ac:dyDescent="0.25">
      <c r="A69" s="10">
        <f t="shared" si="1"/>
        <v>2015</v>
      </c>
      <c r="B69" s="28">
        <v>42304</v>
      </c>
      <c r="C69" s="29">
        <v>686</v>
      </c>
      <c r="D69" s="28">
        <v>42304</v>
      </c>
      <c r="E69" s="9">
        <v>400</v>
      </c>
    </row>
    <row r="70" spans="1:5" x14ac:dyDescent="0.25">
      <c r="A70" s="10">
        <f t="shared" si="1"/>
        <v>2015</v>
      </c>
      <c r="B70" s="28">
        <v>42325</v>
      </c>
      <c r="C70" s="29">
        <v>344</v>
      </c>
      <c r="D70" s="28">
        <v>42325</v>
      </c>
      <c r="E70" s="6">
        <v>400</v>
      </c>
    </row>
    <row r="71" spans="1:5" x14ac:dyDescent="0.25">
      <c r="A71" s="10">
        <f t="shared" si="1"/>
        <v>2015</v>
      </c>
      <c r="B71" s="28">
        <v>42347</v>
      </c>
      <c r="C71" s="29">
        <v>65</v>
      </c>
      <c r="D71" s="28">
        <v>42347</v>
      </c>
      <c r="E71" s="9">
        <v>400</v>
      </c>
    </row>
    <row r="72" spans="1:5" x14ac:dyDescent="0.25">
      <c r="A72" s="10">
        <f t="shared" si="1"/>
        <v>2016</v>
      </c>
      <c r="B72" s="28">
        <v>42390</v>
      </c>
      <c r="C72" s="29">
        <v>517</v>
      </c>
      <c r="D72" s="28">
        <v>42390</v>
      </c>
      <c r="E72" s="9">
        <v>400</v>
      </c>
    </row>
    <row r="73" spans="1:5" x14ac:dyDescent="0.25">
      <c r="A73" s="10">
        <f t="shared" si="1"/>
        <v>2016</v>
      </c>
      <c r="B73" s="28">
        <v>42418</v>
      </c>
      <c r="C73" s="29">
        <v>167</v>
      </c>
      <c r="D73" s="28">
        <v>42418</v>
      </c>
      <c r="E73" s="9">
        <v>400</v>
      </c>
    </row>
    <row r="74" spans="1:5" x14ac:dyDescent="0.25">
      <c r="A74" s="10">
        <f t="shared" si="1"/>
        <v>2016</v>
      </c>
      <c r="B74" s="28">
        <v>42450</v>
      </c>
      <c r="C74" s="29">
        <v>135</v>
      </c>
      <c r="D74" s="28">
        <v>42450</v>
      </c>
      <c r="E74" s="6">
        <v>400</v>
      </c>
    </row>
    <row r="75" spans="1:5" x14ac:dyDescent="0.25">
      <c r="A75" s="10">
        <f t="shared" si="1"/>
        <v>2016</v>
      </c>
      <c r="B75" s="28">
        <v>42487</v>
      </c>
      <c r="C75" s="29">
        <v>172</v>
      </c>
      <c r="D75" s="28">
        <v>42487</v>
      </c>
      <c r="E75" s="9">
        <v>400</v>
      </c>
    </row>
    <row r="76" spans="1:5" x14ac:dyDescent="0.25">
      <c r="A76" s="10">
        <f t="shared" si="1"/>
        <v>2016</v>
      </c>
      <c r="B76" s="28">
        <v>42514</v>
      </c>
      <c r="C76" s="29">
        <v>290</v>
      </c>
      <c r="D76" s="28">
        <v>42514</v>
      </c>
      <c r="E76" s="9">
        <v>400</v>
      </c>
    </row>
    <row r="77" spans="1:5" x14ac:dyDescent="0.25">
      <c r="A77" s="10">
        <f t="shared" si="1"/>
        <v>2016</v>
      </c>
      <c r="B77" s="28">
        <v>42551</v>
      </c>
      <c r="C77" s="29">
        <v>261</v>
      </c>
      <c r="D77" s="28">
        <v>42551</v>
      </c>
      <c r="E77" s="9">
        <v>400</v>
      </c>
    </row>
    <row r="78" spans="1:5" x14ac:dyDescent="0.25">
      <c r="A78" s="10">
        <f t="shared" si="1"/>
        <v>2016</v>
      </c>
      <c r="B78" s="28">
        <v>42578</v>
      </c>
      <c r="C78" s="29">
        <v>193</v>
      </c>
      <c r="D78" s="28">
        <v>42578</v>
      </c>
      <c r="E78" s="6">
        <v>400</v>
      </c>
    </row>
    <row r="79" spans="1:5" x14ac:dyDescent="0.25">
      <c r="A79" s="10">
        <f t="shared" si="1"/>
        <v>2016</v>
      </c>
      <c r="B79" s="28">
        <v>42633</v>
      </c>
      <c r="C79" s="29">
        <v>325</v>
      </c>
      <c r="D79" s="28">
        <v>42633</v>
      </c>
      <c r="E79" s="9">
        <v>400</v>
      </c>
    </row>
    <row r="80" spans="1:5" x14ac:dyDescent="0.25">
      <c r="A80" s="10">
        <f t="shared" si="1"/>
        <v>2016</v>
      </c>
      <c r="B80" s="28">
        <v>42667</v>
      </c>
      <c r="C80" s="29">
        <v>101</v>
      </c>
      <c r="D80" s="28">
        <v>42667</v>
      </c>
      <c r="E80" s="9">
        <v>400</v>
      </c>
    </row>
    <row r="81" spans="1:5" x14ac:dyDescent="0.25">
      <c r="A81" s="10">
        <f t="shared" si="1"/>
        <v>2016</v>
      </c>
      <c r="B81" s="28">
        <v>42682</v>
      </c>
      <c r="C81" s="29">
        <v>204</v>
      </c>
      <c r="D81" s="28">
        <v>42682</v>
      </c>
      <c r="E81" s="9">
        <v>400</v>
      </c>
    </row>
    <row r="82" spans="1:5" x14ac:dyDescent="0.25">
      <c r="A82" s="10">
        <f t="shared" si="1"/>
        <v>2016</v>
      </c>
      <c r="B82" s="28">
        <v>42717</v>
      </c>
      <c r="C82" s="29">
        <v>344</v>
      </c>
      <c r="D82" s="28">
        <v>42717</v>
      </c>
      <c r="E82" s="6">
        <v>400</v>
      </c>
    </row>
    <row r="83" spans="1:5" x14ac:dyDescent="0.25">
      <c r="A83" s="10">
        <f t="shared" si="1"/>
        <v>2017</v>
      </c>
      <c r="B83" s="28">
        <v>42759</v>
      </c>
      <c r="C83" s="29">
        <v>648</v>
      </c>
      <c r="D83" s="28">
        <v>42759</v>
      </c>
      <c r="E83" s="9">
        <v>400</v>
      </c>
    </row>
    <row r="84" spans="1:5" x14ac:dyDescent="0.25">
      <c r="A84" s="10">
        <f t="shared" si="1"/>
        <v>2017</v>
      </c>
      <c r="B84" s="28">
        <v>42787</v>
      </c>
      <c r="C84" s="29">
        <v>275</v>
      </c>
      <c r="D84" s="28">
        <v>42787</v>
      </c>
      <c r="E84" s="9">
        <v>400</v>
      </c>
    </row>
    <row r="85" spans="1:5" x14ac:dyDescent="0.25">
      <c r="A85" s="10">
        <f t="shared" si="1"/>
        <v>2017</v>
      </c>
      <c r="B85" s="28">
        <v>42808</v>
      </c>
      <c r="C85" s="29">
        <v>248</v>
      </c>
      <c r="D85" s="28">
        <v>42808</v>
      </c>
      <c r="E85" s="9">
        <v>400</v>
      </c>
    </row>
    <row r="86" spans="1:5" x14ac:dyDescent="0.25">
      <c r="A86" s="10">
        <f t="shared" si="1"/>
        <v>2017</v>
      </c>
      <c r="B86" s="28">
        <v>42850</v>
      </c>
      <c r="C86" s="29">
        <v>20</v>
      </c>
      <c r="D86" s="28">
        <v>42850</v>
      </c>
      <c r="E86" s="6">
        <v>400</v>
      </c>
    </row>
    <row r="87" spans="1:5" x14ac:dyDescent="0.25">
      <c r="A87" s="10">
        <f t="shared" si="1"/>
        <v>2017</v>
      </c>
      <c r="B87" s="28">
        <v>42872</v>
      </c>
      <c r="C87" s="29">
        <v>150</v>
      </c>
      <c r="D87" s="28">
        <v>42872</v>
      </c>
      <c r="E87" s="9">
        <v>400</v>
      </c>
    </row>
    <row r="88" spans="1:5" x14ac:dyDescent="0.25">
      <c r="A88" s="10">
        <f t="shared" si="1"/>
        <v>2017</v>
      </c>
      <c r="B88" s="28">
        <v>42901</v>
      </c>
      <c r="C88" s="29">
        <v>248</v>
      </c>
      <c r="D88" s="28">
        <v>42901</v>
      </c>
      <c r="E88" s="9">
        <v>400</v>
      </c>
    </row>
  </sheetData>
  <mergeCells count="3">
    <mergeCell ref="A1:C1"/>
    <mergeCell ref="D1:E1"/>
    <mergeCell ref="G1:L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workbookViewId="0">
      <selection activeCell="D3" sqref="D3:D4"/>
    </sheetView>
  </sheetViews>
  <sheetFormatPr defaultRowHeight="12.6" x14ac:dyDescent="0.25"/>
  <cols>
    <col min="1" max="1" width="8.88671875" style="1" customWidth="1"/>
    <col min="2" max="2" width="10.5546875" style="1" customWidth="1"/>
    <col min="3" max="3" width="10" style="1" bestFit="1" customWidth="1"/>
    <col min="4" max="4" width="11.33203125" style="1" customWidth="1"/>
    <col min="5" max="5" width="12" style="1" customWidth="1"/>
    <col min="6" max="6" width="7.33203125" style="1" customWidth="1"/>
    <col min="7" max="12" width="8.88671875" style="1" customWidth="1"/>
    <col min="257" max="257" width="8.88671875" customWidth="1"/>
    <col min="258" max="258" width="10.5546875" customWidth="1"/>
    <col min="259" max="259" width="10" bestFit="1" customWidth="1"/>
    <col min="260" max="260" width="11.33203125" customWidth="1"/>
    <col min="261" max="261" width="12" customWidth="1"/>
    <col min="262" max="262" width="7.33203125" customWidth="1"/>
    <col min="263" max="268" width="8.88671875" customWidth="1"/>
    <col min="513" max="513" width="8.88671875" customWidth="1"/>
    <col min="514" max="514" width="10.5546875" customWidth="1"/>
    <col min="515" max="515" width="10" bestFit="1" customWidth="1"/>
    <col min="516" max="516" width="11.33203125" customWidth="1"/>
    <col min="517" max="517" width="12" customWidth="1"/>
    <col min="518" max="518" width="7.33203125" customWidth="1"/>
    <col min="519" max="524" width="8.88671875" customWidth="1"/>
    <col min="769" max="769" width="8.88671875" customWidth="1"/>
    <col min="770" max="770" width="10.5546875" customWidth="1"/>
    <col min="771" max="771" width="10" bestFit="1" customWidth="1"/>
    <col min="772" max="772" width="11.33203125" customWidth="1"/>
    <col min="773" max="773" width="12" customWidth="1"/>
    <col min="774" max="774" width="7.33203125" customWidth="1"/>
    <col min="775" max="780" width="8.88671875" customWidth="1"/>
    <col min="1025" max="1025" width="8.88671875" customWidth="1"/>
    <col min="1026" max="1026" width="10.5546875" customWidth="1"/>
    <col min="1027" max="1027" width="10" bestFit="1" customWidth="1"/>
    <col min="1028" max="1028" width="11.33203125" customWidth="1"/>
    <col min="1029" max="1029" width="12" customWidth="1"/>
    <col min="1030" max="1030" width="7.33203125" customWidth="1"/>
    <col min="1031" max="1036" width="8.88671875" customWidth="1"/>
    <col min="1281" max="1281" width="8.88671875" customWidth="1"/>
    <col min="1282" max="1282" width="10.5546875" customWidth="1"/>
    <col min="1283" max="1283" width="10" bestFit="1" customWidth="1"/>
    <col min="1284" max="1284" width="11.33203125" customWidth="1"/>
    <col min="1285" max="1285" width="12" customWidth="1"/>
    <col min="1286" max="1286" width="7.33203125" customWidth="1"/>
    <col min="1287" max="1292" width="8.88671875" customWidth="1"/>
    <col min="1537" max="1537" width="8.88671875" customWidth="1"/>
    <col min="1538" max="1538" width="10.5546875" customWidth="1"/>
    <col min="1539" max="1539" width="10" bestFit="1" customWidth="1"/>
    <col min="1540" max="1540" width="11.33203125" customWidth="1"/>
    <col min="1541" max="1541" width="12" customWidth="1"/>
    <col min="1542" max="1542" width="7.33203125" customWidth="1"/>
    <col min="1543" max="1548" width="8.88671875" customWidth="1"/>
    <col min="1793" max="1793" width="8.88671875" customWidth="1"/>
    <col min="1794" max="1794" width="10.5546875" customWidth="1"/>
    <col min="1795" max="1795" width="10" bestFit="1" customWidth="1"/>
    <col min="1796" max="1796" width="11.33203125" customWidth="1"/>
    <col min="1797" max="1797" width="12" customWidth="1"/>
    <col min="1798" max="1798" width="7.33203125" customWidth="1"/>
    <col min="1799" max="1804" width="8.88671875" customWidth="1"/>
    <col min="2049" max="2049" width="8.88671875" customWidth="1"/>
    <col min="2050" max="2050" width="10.5546875" customWidth="1"/>
    <col min="2051" max="2051" width="10" bestFit="1" customWidth="1"/>
    <col min="2052" max="2052" width="11.33203125" customWidth="1"/>
    <col min="2053" max="2053" width="12" customWidth="1"/>
    <col min="2054" max="2054" width="7.33203125" customWidth="1"/>
    <col min="2055" max="2060" width="8.88671875" customWidth="1"/>
    <col min="2305" max="2305" width="8.88671875" customWidth="1"/>
    <col min="2306" max="2306" width="10.5546875" customWidth="1"/>
    <col min="2307" max="2307" width="10" bestFit="1" customWidth="1"/>
    <col min="2308" max="2308" width="11.33203125" customWidth="1"/>
    <col min="2309" max="2309" width="12" customWidth="1"/>
    <col min="2310" max="2310" width="7.33203125" customWidth="1"/>
    <col min="2311" max="2316" width="8.88671875" customWidth="1"/>
    <col min="2561" max="2561" width="8.88671875" customWidth="1"/>
    <col min="2562" max="2562" width="10.5546875" customWidth="1"/>
    <col min="2563" max="2563" width="10" bestFit="1" customWidth="1"/>
    <col min="2564" max="2564" width="11.33203125" customWidth="1"/>
    <col min="2565" max="2565" width="12" customWidth="1"/>
    <col min="2566" max="2566" width="7.33203125" customWidth="1"/>
    <col min="2567" max="2572" width="8.88671875" customWidth="1"/>
    <col min="2817" max="2817" width="8.88671875" customWidth="1"/>
    <col min="2818" max="2818" width="10.5546875" customWidth="1"/>
    <col min="2819" max="2819" width="10" bestFit="1" customWidth="1"/>
    <col min="2820" max="2820" width="11.33203125" customWidth="1"/>
    <col min="2821" max="2821" width="12" customWidth="1"/>
    <col min="2822" max="2822" width="7.33203125" customWidth="1"/>
    <col min="2823" max="2828" width="8.88671875" customWidth="1"/>
    <col min="3073" max="3073" width="8.88671875" customWidth="1"/>
    <col min="3074" max="3074" width="10.5546875" customWidth="1"/>
    <col min="3075" max="3075" width="10" bestFit="1" customWidth="1"/>
    <col min="3076" max="3076" width="11.33203125" customWidth="1"/>
    <col min="3077" max="3077" width="12" customWidth="1"/>
    <col min="3078" max="3078" width="7.33203125" customWidth="1"/>
    <col min="3079" max="3084" width="8.88671875" customWidth="1"/>
    <col min="3329" max="3329" width="8.88671875" customWidth="1"/>
    <col min="3330" max="3330" width="10.5546875" customWidth="1"/>
    <col min="3331" max="3331" width="10" bestFit="1" customWidth="1"/>
    <col min="3332" max="3332" width="11.33203125" customWidth="1"/>
    <col min="3333" max="3333" width="12" customWidth="1"/>
    <col min="3334" max="3334" width="7.33203125" customWidth="1"/>
    <col min="3335" max="3340" width="8.88671875" customWidth="1"/>
    <col min="3585" max="3585" width="8.88671875" customWidth="1"/>
    <col min="3586" max="3586" width="10.5546875" customWidth="1"/>
    <col min="3587" max="3587" width="10" bestFit="1" customWidth="1"/>
    <col min="3588" max="3588" width="11.33203125" customWidth="1"/>
    <col min="3589" max="3589" width="12" customWidth="1"/>
    <col min="3590" max="3590" width="7.33203125" customWidth="1"/>
    <col min="3591" max="3596" width="8.88671875" customWidth="1"/>
    <col min="3841" max="3841" width="8.88671875" customWidth="1"/>
    <col min="3842" max="3842" width="10.5546875" customWidth="1"/>
    <col min="3843" max="3843" width="10" bestFit="1" customWidth="1"/>
    <col min="3844" max="3844" width="11.33203125" customWidth="1"/>
    <col min="3845" max="3845" width="12" customWidth="1"/>
    <col min="3846" max="3846" width="7.33203125" customWidth="1"/>
    <col min="3847" max="3852" width="8.88671875" customWidth="1"/>
    <col min="4097" max="4097" width="8.88671875" customWidth="1"/>
    <col min="4098" max="4098" width="10.5546875" customWidth="1"/>
    <col min="4099" max="4099" width="10" bestFit="1" customWidth="1"/>
    <col min="4100" max="4100" width="11.33203125" customWidth="1"/>
    <col min="4101" max="4101" width="12" customWidth="1"/>
    <col min="4102" max="4102" width="7.33203125" customWidth="1"/>
    <col min="4103" max="4108" width="8.88671875" customWidth="1"/>
    <col min="4353" max="4353" width="8.88671875" customWidth="1"/>
    <col min="4354" max="4354" width="10.5546875" customWidth="1"/>
    <col min="4355" max="4355" width="10" bestFit="1" customWidth="1"/>
    <col min="4356" max="4356" width="11.33203125" customWidth="1"/>
    <col min="4357" max="4357" width="12" customWidth="1"/>
    <col min="4358" max="4358" width="7.33203125" customWidth="1"/>
    <col min="4359" max="4364" width="8.88671875" customWidth="1"/>
    <col min="4609" max="4609" width="8.88671875" customWidth="1"/>
    <col min="4610" max="4610" width="10.5546875" customWidth="1"/>
    <col min="4611" max="4611" width="10" bestFit="1" customWidth="1"/>
    <col min="4612" max="4612" width="11.33203125" customWidth="1"/>
    <col min="4613" max="4613" width="12" customWidth="1"/>
    <col min="4614" max="4614" width="7.33203125" customWidth="1"/>
    <col min="4615" max="4620" width="8.88671875" customWidth="1"/>
    <col min="4865" max="4865" width="8.88671875" customWidth="1"/>
    <col min="4866" max="4866" width="10.5546875" customWidth="1"/>
    <col min="4867" max="4867" width="10" bestFit="1" customWidth="1"/>
    <col min="4868" max="4868" width="11.33203125" customWidth="1"/>
    <col min="4869" max="4869" width="12" customWidth="1"/>
    <col min="4870" max="4870" width="7.33203125" customWidth="1"/>
    <col min="4871" max="4876" width="8.88671875" customWidth="1"/>
    <col min="5121" max="5121" width="8.88671875" customWidth="1"/>
    <col min="5122" max="5122" width="10.5546875" customWidth="1"/>
    <col min="5123" max="5123" width="10" bestFit="1" customWidth="1"/>
    <col min="5124" max="5124" width="11.33203125" customWidth="1"/>
    <col min="5125" max="5125" width="12" customWidth="1"/>
    <col min="5126" max="5126" width="7.33203125" customWidth="1"/>
    <col min="5127" max="5132" width="8.88671875" customWidth="1"/>
    <col min="5377" max="5377" width="8.88671875" customWidth="1"/>
    <col min="5378" max="5378" width="10.5546875" customWidth="1"/>
    <col min="5379" max="5379" width="10" bestFit="1" customWidth="1"/>
    <col min="5380" max="5380" width="11.33203125" customWidth="1"/>
    <col min="5381" max="5381" width="12" customWidth="1"/>
    <col min="5382" max="5382" width="7.33203125" customWidth="1"/>
    <col min="5383" max="5388" width="8.88671875" customWidth="1"/>
    <col min="5633" max="5633" width="8.88671875" customWidth="1"/>
    <col min="5634" max="5634" width="10.5546875" customWidth="1"/>
    <col min="5635" max="5635" width="10" bestFit="1" customWidth="1"/>
    <col min="5636" max="5636" width="11.33203125" customWidth="1"/>
    <col min="5637" max="5637" width="12" customWidth="1"/>
    <col min="5638" max="5638" width="7.33203125" customWidth="1"/>
    <col min="5639" max="5644" width="8.88671875" customWidth="1"/>
    <col min="5889" max="5889" width="8.88671875" customWidth="1"/>
    <col min="5890" max="5890" width="10.5546875" customWidth="1"/>
    <col min="5891" max="5891" width="10" bestFit="1" customWidth="1"/>
    <col min="5892" max="5892" width="11.33203125" customWidth="1"/>
    <col min="5893" max="5893" width="12" customWidth="1"/>
    <col min="5894" max="5894" width="7.33203125" customWidth="1"/>
    <col min="5895" max="5900" width="8.88671875" customWidth="1"/>
    <col min="6145" max="6145" width="8.88671875" customWidth="1"/>
    <col min="6146" max="6146" width="10.5546875" customWidth="1"/>
    <col min="6147" max="6147" width="10" bestFit="1" customWidth="1"/>
    <col min="6148" max="6148" width="11.33203125" customWidth="1"/>
    <col min="6149" max="6149" width="12" customWidth="1"/>
    <col min="6150" max="6150" width="7.33203125" customWidth="1"/>
    <col min="6151" max="6156" width="8.88671875" customWidth="1"/>
    <col min="6401" max="6401" width="8.88671875" customWidth="1"/>
    <col min="6402" max="6402" width="10.5546875" customWidth="1"/>
    <col min="6403" max="6403" width="10" bestFit="1" customWidth="1"/>
    <col min="6404" max="6404" width="11.33203125" customWidth="1"/>
    <col min="6405" max="6405" width="12" customWidth="1"/>
    <col min="6406" max="6406" width="7.33203125" customWidth="1"/>
    <col min="6407" max="6412" width="8.88671875" customWidth="1"/>
    <col min="6657" max="6657" width="8.88671875" customWidth="1"/>
    <col min="6658" max="6658" width="10.5546875" customWidth="1"/>
    <col min="6659" max="6659" width="10" bestFit="1" customWidth="1"/>
    <col min="6660" max="6660" width="11.33203125" customWidth="1"/>
    <col min="6661" max="6661" width="12" customWidth="1"/>
    <col min="6662" max="6662" width="7.33203125" customWidth="1"/>
    <col min="6663" max="6668" width="8.88671875" customWidth="1"/>
    <col min="6913" max="6913" width="8.88671875" customWidth="1"/>
    <col min="6914" max="6914" width="10.5546875" customWidth="1"/>
    <col min="6915" max="6915" width="10" bestFit="1" customWidth="1"/>
    <col min="6916" max="6916" width="11.33203125" customWidth="1"/>
    <col min="6917" max="6917" width="12" customWidth="1"/>
    <col min="6918" max="6918" width="7.33203125" customWidth="1"/>
    <col min="6919" max="6924" width="8.88671875" customWidth="1"/>
    <col min="7169" max="7169" width="8.88671875" customWidth="1"/>
    <col min="7170" max="7170" width="10.5546875" customWidth="1"/>
    <col min="7171" max="7171" width="10" bestFit="1" customWidth="1"/>
    <col min="7172" max="7172" width="11.33203125" customWidth="1"/>
    <col min="7173" max="7173" width="12" customWidth="1"/>
    <col min="7174" max="7174" width="7.33203125" customWidth="1"/>
    <col min="7175" max="7180" width="8.88671875" customWidth="1"/>
    <col min="7425" max="7425" width="8.88671875" customWidth="1"/>
    <col min="7426" max="7426" width="10.5546875" customWidth="1"/>
    <col min="7427" max="7427" width="10" bestFit="1" customWidth="1"/>
    <col min="7428" max="7428" width="11.33203125" customWidth="1"/>
    <col min="7429" max="7429" width="12" customWidth="1"/>
    <col min="7430" max="7430" width="7.33203125" customWidth="1"/>
    <col min="7431" max="7436" width="8.88671875" customWidth="1"/>
    <col min="7681" max="7681" width="8.88671875" customWidth="1"/>
    <col min="7682" max="7682" width="10.5546875" customWidth="1"/>
    <col min="7683" max="7683" width="10" bestFit="1" customWidth="1"/>
    <col min="7684" max="7684" width="11.33203125" customWidth="1"/>
    <col min="7685" max="7685" width="12" customWidth="1"/>
    <col min="7686" max="7686" width="7.33203125" customWidth="1"/>
    <col min="7687" max="7692" width="8.88671875" customWidth="1"/>
    <col min="7937" max="7937" width="8.88671875" customWidth="1"/>
    <col min="7938" max="7938" width="10.5546875" customWidth="1"/>
    <col min="7939" max="7939" width="10" bestFit="1" customWidth="1"/>
    <col min="7940" max="7940" width="11.33203125" customWidth="1"/>
    <col min="7941" max="7941" width="12" customWidth="1"/>
    <col min="7942" max="7942" width="7.33203125" customWidth="1"/>
    <col min="7943" max="7948" width="8.88671875" customWidth="1"/>
    <col min="8193" max="8193" width="8.88671875" customWidth="1"/>
    <col min="8194" max="8194" width="10.5546875" customWidth="1"/>
    <col min="8195" max="8195" width="10" bestFit="1" customWidth="1"/>
    <col min="8196" max="8196" width="11.33203125" customWidth="1"/>
    <col min="8197" max="8197" width="12" customWidth="1"/>
    <col min="8198" max="8198" width="7.33203125" customWidth="1"/>
    <col min="8199" max="8204" width="8.88671875" customWidth="1"/>
    <col min="8449" max="8449" width="8.88671875" customWidth="1"/>
    <col min="8450" max="8450" width="10.5546875" customWidth="1"/>
    <col min="8451" max="8451" width="10" bestFit="1" customWidth="1"/>
    <col min="8452" max="8452" width="11.33203125" customWidth="1"/>
    <col min="8453" max="8453" width="12" customWidth="1"/>
    <col min="8454" max="8454" width="7.33203125" customWidth="1"/>
    <col min="8455" max="8460" width="8.88671875" customWidth="1"/>
    <col min="8705" max="8705" width="8.88671875" customWidth="1"/>
    <col min="8706" max="8706" width="10.5546875" customWidth="1"/>
    <col min="8707" max="8707" width="10" bestFit="1" customWidth="1"/>
    <col min="8708" max="8708" width="11.33203125" customWidth="1"/>
    <col min="8709" max="8709" width="12" customWidth="1"/>
    <col min="8710" max="8710" width="7.33203125" customWidth="1"/>
    <col min="8711" max="8716" width="8.88671875" customWidth="1"/>
    <col min="8961" max="8961" width="8.88671875" customWidth="1"/>
    <col min="8962" max="8962" width="10.5546875" customWidth="1"/>
    <col min="8963" max="8963" width="10" bestFit="1" customWidth="1"/>
    <col min="8964" max="8964" width="11.33203125" customWidth="1"/>
    <col min="8965" max="8965" width="12" customWidth="1"/>
    <col min="8966" max="8966" width="7.33203125" customWidth="1"/>
    <col min="8967" max="8972" width="8.88671875" customWidth="1"/>
    <col min="9217" max="9217" width="8.88671875" customWidth="1"/>
    <col min="9218" max="9218" width="10.5546875" customWidth="1"/>
    <col min="9219" max="9219" width="10" bestFit="1" customWidth="1"/>
    <col min="9220" max="9220" width="11.33203125" customWidth="1"/>
    <col min="9221" max="9221" width="12" customWidth="1"/>
    <col min="9222" max="9222" width="7.33203125" customWidth="1"/>
    <col min="9223" max="9228" width="8.88671875" customWidth="1"/>
    <col min="9473" max="9473" width="8.88671875" customWidth="1"/>
    <col min="9474" max="9474" width="10.5546875" customWidth="1"/>
    <col min="9475" max="9475" width="10" bestFit="1" customWidth="1"/>
    <col min="9476" max="9476" width="11.33203125" customWidth="1"/>
    <col min="9477" max="9477" width="12" customWidth="1"/>
    <col min="9478" max="9478" width="7.33203125" customWidth="1"/>
    <col min="9479" max="9484" width="8.88671875" customWidth="1"/>
    <col min="9729" max="9729" width="8.88671875" customWidth="1"/>
    <col min="9730" max="9730" width="10.5546875" customWidth="1"/>
    <col min="9731" max="9731" width="10" bestFit="1" customWidth="1"/>
    <col min="9732" max="9732" width="11.33203125" customWidth="1"/>
    <col min="9733" max="9733" width="12" customWidth="1"/>
    <col min="9734" max="9734" width="7.33203125" customWidth="1"/>
    <col min="9735" max="9740" width="8.88671875" customWidth="1"/>
    <col min="9985" max="9985" width="8.88671875" customWidth="1"/>
    <col min="9986" max="9986" width="10.5546875" customWidth="1"/>
    <col min="9987" max="9987" width="10" bestFit="1" customWidth="1"/>
    <col min="9988" max="9988" width="11.33203125" customWidth="1"/>
    <col min="9989" max="9989" width="12" customWidth="1"/>
    <col min="9990" max="9990" width="7.33203125" customWidth="1"/>
    <col min="9991" max="9996" width="8.88671875" customWidth="1"/>
    <col min="10241" max="10241" width="8.88671875" customWidth="1"/>
    <col min="10242" max="10242" width="10.5546875" customWidth="1"/>
    <col min="10243" max="10243" width="10" bestFit="1" customWidth="1"/>
    <col min="10244" max="10244" width="11.33203125" customWidth="1"/>
    <col min="10245" max="10245" width="12" customWidth="1"/>
    <col min="10246" max="10246" width="7.33203125" customWidth="1"/>
    <col min="10247" max="10252" width="8.88671875" customWidth="1"/>
    <col min="10497" max="10497" width="8.88671875" customWidth="1"/>
    <col min="10498" max="10498" width="10.5546875" customWidth="1"/>
    <col min="10499" max="10499" width="10" bestFit="1" customWidth="1"/>
    <col min="10500" max="10500" width="11.33203125" customWidth="1"/>
    <col min="10501" max="10501" width="12" customWidth="1"/>
    <col min="10502" max="10502" width="7.33203125" customWidth="1"/>
    <col min="10503" max="10508" width="8.88671875" customWidth="1"/>
    <col min="10753" max="10753" width="8.88671875" customWidth="1"/>
    <col min="10754" max="10754" width="10.5546875" customWidth="1"/>
    <col min="10755" max="10755" width="10" bestFit="1" customWidth="1"/>
    <col min="10756" max="10756" width="11.33203125" customWidth="1"/>
    <col min="10757" max="10757" width="12" customWidth="1"/>
    <col min="10758" max="10758" width="7.33203125" customWidth="1"/>
    <col min="10759" max="10764" width="8.88671875" customWidth="1"/>
    <col min="11009" max="11009" width="8.88671875" customWidth="1"/>
    <col min="11010" max="11010" width="10.5546875" customWidth="1"/>
    <col min="11011" max="11011" width="10" bestFit="1" customWidth="1"/>
    <col min="11012" max="11012" width="11.33203125" customWidth="1"/>
    <col min="11013" max="11013" width="12" customWidth="1"/>
    <col min="11014" max="11014" width="7.33203125" customWidth="1"/>
    <col min="11015" max="11020" width="8.88671875" customWidth="1"/>
    <col min="11265" max="11265" width="8.88671875" customWidth="1"/>
    <col min="11266" max="11266" width="10.5546875" customWidth="1"/>
    <col min="11267" max="11267" width="10" bestFit="1" customWidth="1"/>
    <col min="11268" max="11268" width="11.33203125" customWidth="1"/>
    <col min="11269" max="11269" width="12" customWidth="1"/>
    <col min="11270" max="11270" width="7.33203125" customWidth="1"/>
    <col min="11271" max="11276" width="8.88671875" customWidth="1"/>
    <col min="11521" max="11521" width="8.88671875" customWidth="1"/>
    <col min="11522" max="11522" width="10.5546875" customWidth="1"/>
    <col min="11523" max="11523" width="10" bestFit="1" customWidth="1"/>
    <col min="11524" max="11524" width="11.33203125" customWidth="1"/>
    <col min="11525" max="11525" width="12" customWidth="1"/>
    <col min="11526" max="11526" width="7.33203125" customWidth="1"/>
    <col min="11527" max="11532" width="8.88671875" customWidth="1"/>
    <col min="11777" max="11777" width="8.88671875" customWidth="1"/>
    <col min="11778" max="11778" width="10.5546875" customWidth="1"/>
    <col min="11779" max="11779" width="10" bestFit="1" customWidth="1"/>
    <col min="11780" max="11780" width="11.33203125" customWidth="1"/>
    <col min="11781" max="11781" width="12" customWidth="1"/>
    <col min="11782" max="11782" width="7.33203125" customWidth="1"/>
    <col min="11783" max="11788" width="8.88671875" customWidth="1"/>
    <col min="12033" max="12033" width="8.88671875" customWidth="1"/>
    <col min="12034" max="12034" width="10.5546875" customWidth="1"/>
    <col min="12035" max="12035" width="10" bestFit="1" customWidth="1"/>
    <col min="12036" max="12036" width="11.33203125" customWidth="1"/>
    <col min="12037" max="12037" width="12" customWidth="1"/>
    <col min="12038" max="12038" width="7.33203125" customWidth="1"/>
    <col min="12039" max="12044" width="8.88671875" customWidth="1"/>
    <col min="12289" max="12289" width="8.88671875" customWidth="1"/>
    <col min="12290" max="12290" width="10.5546875" customWidth="1"/>
    <col min="12291" max="12291" width="10" bestFit="1" customWidth="1"/>
    <col min="12292" max="12292" width="11.33203125" customWidth="1"/>
    <col min="12293" max="12293" width="12" customWidth="1"/>
    <col min="12294" max="12294" width="7.33203125" customWidth="1"/>
    <col min="12295" max="12300" width="8.88671875" customWidth="1"/>
    <col min="12545" max="12545" width="8.88671875" customWidth="1"/>
    <col min="12546" max="12546" width="10.5546875" customWidth="1"/>
    <col min="12547" max="12547" width="10" bestFit="1" customWidth="1"/>
    <col min="12548" max="12548" width="11.33203125" customWidth="1"/>
    <col min="12549" max="12549" width="12" customWidth="1"/>
    <col min="12550" max="12550" width="7.33203125" customWidth="1"/>
    <col min="12551" max="12556" width="8.88671875" customWidth="1"/>
    <col min="12801" max="12801" width="8.88671875" customWidth="1"/>
    <col min="12802" max="12802" width="10.5546875" customWidth="1"/>
    <col min="12803" max="12803" width="10" bestFit="1" customWidth="1"/>
    <col min="12804" max="12804" width="11.33203125" customWidth="1"/>
    <col min="12805" max="12805" width="12" customWidth="1"/>
    <col min="12806" max="12806" width="7.33203125" customWidth="1"/>
    <col min="12807" max="12812" width="8.88671875" customWidth="1"/>
    <col min="13057" max="13057" width="8.88671875" customWidth="1"/>
    <col min="13058" max="13058" width="10.5546875" customWidth="1"/>
    <col min="13059" max="13059" width="10" bestFit="1" customWidth="1"/>
    <col min="13060" max="13060" width="11.33203125" customWidth="1"/>
    <col min="13061" max="13061" width="12" customWidth="1"/>
    <col min="13062" max="13062" width="7.33203125" customWidth="1"/>
    <col min="13063" max="13068" width="8.88671875" customWidth="1"/>
    <col min="13313" max="13313" width="8.88671875" customWidth="1"/>
    <col min="13314" max="13314" width="10.5546875" customWidth="1"/>
    <col min="13315" max="13315" width="10" bestFit="1" customWidth="1"/>
    <col min="13316" max="13316" width="11.33203125" customWidth="1"/>
    <col min="13317" max="13317" width="12" customWidth="1"/>
    <col min="13318" max="13318" width="7.33203125" customWidth="1"/>
    <col min="13319" max="13324" width="8.88671875" customWidth="1"/>
    <col min="13569" max="13569" width="8.88671875" customWidth="1"/>
    <col min="13570" max="13570" width="10.5546875" customWidth="1"/>
    <col min="13571" max="13571" width="10" bestFit="1" customWidth="1"/>
    <col min="13572" max="13572" width="11.33203125" customWidth="1"/>
    <col min="13573" max="13573" width="12" customWidth="1"/>
    <col min="13574" max="13574" width="7.33203125" customWidth="1"/>
    <col min="13575" max="13580" width="8.88671875" customWidth="1"/>
    <col min="13825" max="13825" width="8.88671875" customWidth="1"/>
    <col min="13826" max="13826" width="10.5546875" customWidth="1"/>
    <col min="13827" max="13827" width="10" bestFit="1" customWidth="1"/>
    <col min="13828" max="13828" width="11.33203125" customWidth="1"/>
    <col min="13829" max="13829" width="12" customWidth="1"/>
    <col min="13830" max="13830" width="7.33203125" customWidth="1"/>
    <col min="13831" max="13836" width="8.88671875" customWidth="1"/>
    <col min="14081" max="14081" width="8.88671875" customWidth="1"/>
    <col min="14082" max="14082" width="10.5546875" customWidth="1"/>
    <col min="14083" max="14083" width="10" bestFit="1" customWidth="1"/>
    <col min="14084" max="14084" width="11.33203125" customWidth="1"/>
    <col min="14085" max="14085" width="12" customWidth="1"/>
    <col min="14086" max="14086" width="7.33203125" customWidth="1"/>
    <col min="14087" max="14092" width="8.88671875" customWidth="1"/>
    <col min="14337" max="14337" width="8.88671875" customWidth="1"/>
    <col min="14338" max="14338" width="10.5546875" customWidth="1"/>
    <col min="14339" max="14339" width="10" bestFit="1" customWidth="1"/>
    <col min="14340" max="14340" width="11.33203125" customWidth="1"/>
    <col min="14341" max="14341" width="12" customWidth="1"/>
    <col min="14342" max="14342" width="7.33203125" customWidth="1"/>
    <col min="14343" max="14348" width="8.88671875" customWidth="1"/>
    <col min="14593" max="14593" width="8.88671875" customWidth="1"/>
    <col min="14594" max="14594" width="10.5546875" customWidth="1"/>
    <col min="14595" max="14595" width="10" bestFit="1" customWidth="1"/>
    <col min="14596" max="14596" width="11.33203125" customWidth="1"/>
    <col min="14597" max="14597" width="12" customWidth="1"/>
    <col min="14598" max="14598" width="7.33203125" customWidth="1"/>
    <col min="14599" max="14604" width="8.88671875" customWidth="1"/>
    <col min="14849" max="14849" width="8.88671875" customWidth="1"/>
    <col min="14850" max="14850" width="10.5546875" customWidth="1"/>
    <col min="14851" max="14851" width="10" bestFit="1" customWidth="1"/>
    <col min="14852" max="14852" width="11.33203125" customWidth="1"/>
    <col min="14853" max="14853" width="12" customWidth="1"/>
    <col min="14854" max="14854" width="7.33203125" customWidth="1"/>
    <col min="14855" max="14860" width="8.88671875" customWidth="1"/>
    <col min="15105" max="15105" width="8.88671875" customWidth="1"/>
    <col min="15106" max="15106" width="10.5546875" customWidth="1"/>
    <col min="15107" max="15107" width="10" bestFit="1" customWidth="1"/>
    <col min="15108" max="15108" width="11.33203125" customWidth="1"/>
    <col min="15109" max="15109" width="12" customWidth="1"/>
    <col min="15110" max="15110" width="7.33203125" customWidth="1"/>
    <col min="15111" max="15116" width="8.88671875" customWidth="1"/>
    <col min="15361" max="15361" width="8.88671875" customWidth="1"/>
    <col min="15362" max="15362" width="10.5546875" customWidth="1"/>
    <col min="15363" max="15363" width="10" bestFit="1" customWidth="1"/>
    <col min="15364" max="15364" width="11.33203125" customWidth="1"/>
    <col min="15365" max="15365" width="12" customWidth="1"/>
    <col min="15366" max="15366" width="7.33203125" customWidth="1"/>
    <col min="15367" max="15372" width="8.88671875" customWidth="1"/>
    <col min="15617" max="15617" width="8.88671875" customWidth="1"/>
    <col min="15618" max="15618" width="10.5546875" customWidth="1"/>
    <col min="15619" max="15619" width="10" bestFit="1" customWidth="1"/>
    <col min="15620" max="15620" width="11.33203125" customWidth="1"/>
    <col min="15621" max="15621" width="12" customWidth="1"/>
    <col min="15622" max="15622" width="7.33203125" customWidth="1"/>
    <col min="15623" max="15628" width="8.88671875" customWidth="1"/>
    <col min="15873" max="15873" width="8.88671875" customWidth="1"/>
    <col min="15874" max="15874" width="10.5546875" customWidth="1"/>
    <col min="15875" max="15875" width="10" bestFit="1" customWidth="1"/>
    <col min="15876" max="15876" width="11.33203125" customWidth="1"/>
    <col min="15877" max="15877" width="12" customWidth="1"/>
    <col min="15878" max="15878" width="7.33203125" customWidth="1"/>
    <col min="15879" max="15884" width="8.88671875" customWidth="1"/>
    <col min="16129" max="16129" width="8.88671875" customWidth="1"/>
    <col min="16130" max="16130" width="10.5546875" customWidth="1"/>
    <col min="16131" max="16131" width="10" bestFit="1" customWidth="1"/>
    <col min="16132" max="16132" width="11.33203125" customWidth="1"/>
    <col min="16133" max="16133" width="12" customWidth="1"/>
    <col min="16134" max="16134" width="7.33203125" customWidth="1"/>
    <col min="16135" max="16140" width="8.88671875" customWidth="1"/>
  </cols>
  <sheetData>
    <row r="1" spans="1:14" ht="22.5" customHeight="1" x14ac:dyDescent="0.3">
      <c r="A1" s="54" t="s">
        <v>10</v>
      </c>
      <c r="B1" s="54"/>
      <c r="C1" s="54"/>
      <c r="D1" s="55" t="s">
        <v>0</v>
      </c>
      <c r="E1" s="55"/>
      <c r="G1" s="56" t="s">
        <v>24</v>
      </c>
      <c r="H1" s="56"/>
      <c r="I1" s="56"/>
      <c r="J1" s="56"/>
      <c r="K1" s="56"/>
      <c r="L1" s="56"/>
      <c r="N1" s="47" t="s">
        <v>61</v>
      </c>
    </row>
    <row r="2" spans="1:14" ht="33" customHeight="1" x14ac:dyDescent="0.25">
      <c r="A2" s="27" t="s">
        <v>1</v>
      </c>
      <c r="B2" s="27" t="s">
        <v>2</v>
      </c>
      <c r="C2" s="6" t="s">
        <v>60</v>
      </c>
      <c r="D2" s="3" t="s">
        <v>2</v>
      </c>
      <c r="E2" s="3" t="s">
        <v>56</v>
      </c>
      <c r="G2" s="4" t="s">
        <v>1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</row>
    <row r="3" spans="1:14" x14ac:dyDescent="0.25">
      <c r="A3" s="10">
        <f>YEAR(B3)</f>
        <v>1900</v>
      </c>
      <c r="B3" s="28"/>
      <c r="C3" s="29"/>
      <c r="D3" s="28">
        <v>40179</v>
      </c>
      <c r="E3" s="6">
        <v>410</v>
      </c>
      <c r="G3" s="6">
        <v>2010</v>
      </c>
      <c r="H3" s="6">
        <f t="array" ref="H3">COUNTIF($A$3:$A$314,$G3)</f>
        <v>0</v>
      </c>
      <c r="I3" s="6">
        <f t="array" ref="I3">MIN(IF($A$3:$A$314=$G3,$C$3:$C$314))</f>
        <v>0</v>
      </c>
      <c r="J3" s="6" t="e">
        <f t="array" ref="J3">MEDIAN(IF($A$3:$A$314=$G3,$C$3:$C$314))</f>
        <v>#NUM!</v>
      </c>
      <c r="K3" s="6">
        <f t="array" ref="K3">MAX(IF($A$3:$A$314=$G3,$C$3:$C$314))</f>
        <v>0</v>
      </c>
      <c r="L3" s="7" t="e">
        <f t="array" ref="L3">AVERAGE(IF($A$3:$A$314=$G3,$C$3:$C$314))</f>
        <v>#DIV/0!</v>
      </c>
    </row>
    <row r="4" spans="1:14" x14ac:dyDescent="0.25">
      <c r="A4" s="10">
        <f t="shared" ref="A4:A67" si="0">YEAR(B4)</f>
        <v>1900</v>
      </c>
      <c r="B4" s="28"/>
      <c r="C4" s="29"/>
      <c r="D4" s="28">
        <v>43281</v>
      </c>
      <c r="E4" s="6">
        <v>410</v>
      </c>
      <c r="G4" s="6">
        <v>2011</v>
      </c>
      <c r="H4" s="6">
        <f t="array" ref="H4">COUNTIF($A$3:$A$314,$G4)</f>
        <v>0</v>
      </c>
      <c r="I4" s="6">
        <f t="array" ref="I4">MIN(IF($A$3:$A$314=$G4,$C$3:$C$314))</f>
        <v>0</v>
      </c>
      <c r="J4" s="6" t="e">
        <f t="array" ref="J4">MEDIAN(IF($A$3:$A$314=$G4,$C$3:$C$314))</f>
        <v>#NUM!</v>
      </c>
      <c r="K4" s="6">
        <f t="array" ref="K4">MAX(IF($A$3:$A$314=$G4,$C$3:$C$314))</f>
        <v>0</v>
      </c>
      <c r="L4" s="7" t="e">
        <f t="array" ref="L4">AVERAGE(IF($A$3:$A$314=$G4,$C$3:$C$314))</f>
        <v>#DIV/0!</v>
      </c>
    </row>
    <row r="5" spans="1:14" x14ac:dyDescent="0.25">
      <c r="A5" s="10">
        <f t="shared" si="0"/>
        <v>1900</v>
      </c>
      <c r="B5" s="28"/>
      <c r="C5" s="29"/>
      <c r="D5" s="28"/>
      <c r="E5" s="6">
        <v>410</v>
      </c>
      <c r="G5" s="6">
        <v>2012</v>
      </c>
      <c r="H5" s="6">
        <f t="array" ref="H5">COUNTIF($A$3:$A$314,$G5)</f>
        <v>0</v>
      </c>
      <c r="I5" s="6">
        <f t="array" ref="I5">MIN(IF($A$3:$A$314=$G5,$C$3:$C$314))</f>
        <v>0</v>
      </c>
      <c r="J5" s="6" t="e">
        <f t="array" ref="J5">MEDIAN(IF($A$3:$A$314=$G5,$C$3:$C$314))</f>
        <v>#NUM!</v>
      </c>
      <c r="K5" s="6">
        <f t="array" ref="K5">MAX(IF($A$3:$A$314=$G5,$C$3:$C$314))</f>
        <v>0</v>
      </c>
      <c r="L5" s="7" t="e">
        <f t="array" ref="L5">AVERAGE(IF($A$3:$A$314=$G5,$C$3:$C$314))</f>
        <v>#DIV/0!</v>
      </c>
    </row>
    <row r="6" spans="1:14" x14ac:dyDescent="0.25">
      <c r="A6" s="10">
        <f t="shared" si="0"/>
        <v>1900</v>
      </c>
      <c r="B6" s="28"/>
      <c r="C6" s="29"/>
      <c r="D6" s="28"/>
      <c r="E6" s="6">
        <v>410</v>
      </c>
      <c r="G6" s="6">
        <v>2013</v>
      </c>
      <c r="H6" s="6">
        <f t="array" ref="H6">COUNTIF($A$3:$A$314,$G6)</f>
        <v>0</v>
      </c>
      <c r="I6" s="6">
        <f t="array" ref="I6">MIN(IF($A$3:$A$314=$G6,$C$3:$C$314))</f>
        <v>0</v>
      </c>
      <c r="J6" s="6" t="e">
        <f t="array" ref="J6">MEDIAN(IF($A$3:$A$314=$G6,$C$3:$C$314))</f>
        <v>#NUM!</v>
      </c>
      <c r="K6" s="6">
        <f t="array" ref="K6">MAX(IF($A$3:$A$314=$G6,$C$3:$C$314))</f>
        <v>0</v>
      </c>
      <c r="L6" s="7" t="e">
        <f t="array" ref="L6">AVERAGE(IF($A$3:$A$314=$G6,$C$3:$C$314))</f>
        <v>#DIV/0!</v>
      </c>
    </row>
    <row r="7" spans="1:14" x14ac:dyDescent="0.25">
      <c r="A7" s="10">
        <f t="shared" si="0"/>
        <v>1900</v>
      </c>
      <c r="B7" s="28"/>
      <c r="C7" s="29"/>
      <c r="D7" s="28"/>
      <c r="E7" s="6">
        <v>410</v>
      </c>
      <c r="G7" s="6">
        <v>2014</v>
      </c>
      <c r="H7" s="6">
        <f t="array" ref="H7">COUNTIF($A$3:$A$314,$G7)</f>
        <v>0</v>
      </c>
      <c r="I7" s="6">
        <f t="array" ref="I7">MIN(IF($A$3:$A$314=$G7,$C$3:$C$314))</f>
        <v>0</v>
      </c>
      <c r="J7" s="6" t="e">
        <f t="array" ref="J7">MEDIAN(IF($A$3:$A$314=$G7,$C$3:$C$314))</f>
        <v>#NUM!</v>
      </c>
      <c r="K7" s="6">
        <f t="array" ref="K7">MAX(IF($A$3:$A$314=$G7,$C$3:$C$314))</f>
        <v>0</v>
      </c>
      <c r="L7" s="7" t="e">
        <f t="array" ref="L7">AVERAGE(IF($A$3:$A$314=$G7,$C$3:$C$314))</f>
        <v>#DIV/0!</v>
      </c>
    </row>
    <row r="8" spans="1:14" x14ac:dyDescent="0.25">
      <c r="A8" s="10">
        <f t="shared" si="0"/>
        <v>1900</v>
      </c>
      <c r="B8" s="28"/>
      <c r="C8" s="29"/>
      <c r="D8" s="28"/>
      <c r="E8" s="6">
        <v>410</v>
      </c>
      <c r="G8" s="6">
        <v>2015</v>
      </c>
      <c r="H8" s="6">
        <f t="array" ref="H8">COUNTIF($A$3:$A$314,$G8)</f>
        <v>0</v>
      </c>
      <c r="I8" s="6">
        <f t="array" ref="I8">MIN(IF($A$3:$A$314=$G8,$C$3:$C$314))</f>
        <v>0</v>
      </c>
      <c r="J8" s="6" t="e">
        <f t="array" ref="J8">MEDIAN(IF($A$3:$A$314=$G8,$C$3:$C$314))</f>
        <v>#NUM!</v>
      </c>
      <c r="K8" s="6">
        <f t="array" ref="K8">MAX(IF($A$3:$A$314=$G8,$C$3:$C$314))</f>
        <v>0</v>
      </c>
      <c r="L8" s="7" t="e">
        <f t="array" ref="L8">AVERAGE(IF($A$3:$A$314=$G8,$C$3:$C$314))</f>
        <v>#DIV/0!</v>
      </c>
    </row>
    <row r="9" spans="1:14" x14ac:dyDescent="0.25">
      <c r="A9" s="10">
        <f t="shared" si="0"/>
        <v>1900</v>
      </c>
      <c r="B9" s="28"/>
      <c r="C9" s="29"/>
      <c r="D9" s="28"/>
      <c r="E9" s="6">
        <v>410</v>
      </c>
      <c r="G9" s="6">
        <v>2016</v>
      </c>
      <c r="H9" s="6">
        <f t="array" ref="H9">COUNTIF($A$3:$A$314,$G9)</f>
        <v>0</v>
      </c>
      <c r="I9" s="6">
        <f t="array" ref="I9">MIN(IF($A$3:$A$314=$G9,$C$3:$C$314))</f>
        <v>0</v>
      </c>
      <c r="J9" s="6" t="e">
        <f t="array" ref="J9">MEDIAN(IF($A$3:$A$314=$G9,$C$3:$C$314))</f>
        <v>#NUM!</v>
      </c>
      <c r="K9" s="6">
        <f t="array" ref="K9">MAX(IF($A$3:$A$314=$G9,$C$3:$C$314))</f>
        <v>0</v>
      </c>
      <c r="L9" s="7" t="e">
        <f t="array" ref="L9">AVERAGE(IF($A$3:$A$314=$G9,$C$3:$C$314))</f>
        <v>#DIV/0!</v>
      </c>
    </row>
    <row r="10" spans="1:14" x14ac:dyDescent="0.25">
      <c r="A10" s="10">
        <f t="shared" si="0"/>
        <v>1900</v>
      </c>
      <c r="B10" s="28"/>
      <c r="C10" s="29"/>
      <c r="D10" s="28"/>
      <c r="E10" s="6">
        <v>410</v>
      </c>
      <c r="G10" s="6">
        <v>2017</v>
      </c>
      <c r="H10" s="6">
        <f t="array" ref="H10">COUNTIF($A$3:$A$314,$G10)</f>
        <v>0</v>
      </c>
      <c r="I10" s="6">
        <f t="array" ref="I10">MIN(IF($A$3:$A$314=$G10,$C$3:$C$314))</f>
        <v>0</v>
      </c>
      <c r="J10" s="6" t="e">
        <f t="array" ref="J10">MEDIAN(IF($A$3:$A$314=$G10,$C$3:$C$314))</f>
        <v>#NUM!</v>
      </c>
      <c r="K10" s="6">
        <f t="array" ref="K10">MAX(IF($A$3:$A$314=$G10,$C$3:$C$314))</f>
        <v>0</v>
      </c>
      <c r="L10" s="7" t="e">
        <f t="array" ref="L10">AVERAGE(IF($A$3:$A$314=$G10,$C$3:$C$314))</f>
        <v>#DIV/0!</v>
      </c>
    </row>
    <row r="11" spans="1:14" x14ac:dyDescent="0.25">
      <c r="A11" s="10">
        <f t="shared" si="0"/>
        <v>1900</v>
      </c>
      <c r="B11" s="28"/>
      <c r="C11" s="29"/>
      <c r="D11" s="28"/>
      <c r="E11" s="6">
        <v>410</v>
      </c>
      <c r="G11" s="8"/>
      <c r="H11" s="8"/>
      <c r="I11" s="8"/>
      <c r="J11" s="8"/>
      <c r="K11" s="8"/>
    </row>
    <row r="12" spans="1:14" x14ac:dyDescent="0.25">
      <c r="A12" s="10">
        <f t="shared" si="0"/>
        <v>1900</v>
      </c>
      <c r="B12" s="28"/>
      <c r="C12" s="29"/>
      <c r="D12" s="28"/>
      <c r="E12" s="6">
        <v>410</v>
      </c>
    </row>
    <row r="13" spans="1:14" x14ac:dyDescent="0.25">
      <c r="A13" s="10">
        <f t="shared" si="0"/>
        <v>1900</v>
      </c>
      <c r="B13" s="28"/>
      <c r="C13" s="29"/>
      <c r="D13" s="28"/>
      <c r="E13" s="6">
        <v>410</v>
      </c>
    </row>
    <row r="14" spans="1:14" x14ac:dyDescent="0.25">
      <c r="A14" s="10">
        <f t="shared" si="0"/>
        <v>1900</v>
      </c>
      <c r="B14" s="28"/>
      <c r="C14" s="29"/>
      <c r="D14" s="28"/>
      <c r="E14" s="6">
        <v>410</v>
      </c>
    </row>
    <row r="15" spans="1:14" x14ac:dyDescent="0.25">
      <c r="A15" s="10">
        <f t="shared" si="0"/>
        <v>1900</v>
      </c>
      <c r="B15" s="28"/>
      <c r="C15" s="29"/>
      <c r="D15" s="28"/>
      <c r="E15" s="6">
        <v>410</v>
      </c>
    </row>
    <row r="16" spans="1:14" x14ac:dyDescent="0.25">
      <c r="A16" s="10">
        <f t="shared" si="0"/>
        <v>1900</v>
      </c>
      <c r="B16" s="28"/>
      <c r="C16" s="29"/>
      <c r="D16" s="28"/>
      <c r="E16" s="6">
        <v>410</v>
      </c>
    </row>
    <row r="17" spans="1:5" x14ac:dyDescent="0.25">
      <c r="A17" s="10">
        <f t="shared" si="0"/>
        <v>1900</v>
      </c>
      <c r="B17" s="28"/>
      <c r="C17" s="29"/>
      <c r="D17" s="28"/>
      <c r="E17" s="6">
        <v>410</v>
      </c>
    </row>
    <row r="18" spans="1:5" x14ac:dyDescent="0.25">
      <c r="A18" s="10">
        <f t="shared" si="0"/>
        <v>1900</v>
      </c>
      <c r="B18" s="28"/>
      <c r="C18" s="29"/>
      <c r="D18" s="28"/>
      <c r="E18" s="6">
        <v>410</v>
      </c>
    </row>
    <row r="19" spans="1:5" x14ac:dyDescent="0.25">
      <c r="A19" s="10">
        <f t="shared" si="0"/>
        <v>1900</v>
      </c>
      <c r="B19" s="28"/>
      <c r="C19" s="29"/>
      <c r="D19" s="28"/>
      <c r="E19" s="6">
        <v>410</v>
      </c>
    </row>
    <row r="20" spans="1:5" x14ac:dyDescent="0.25">
      <c r="A20" s="10">
        <f t="shared" si="0"/>
        <v>1900</v>
      </c>
      <c r="B20" s="28"/>
      <c r="C20" s="29"/>
      <c r="D20" s="28"/>
      <c r="E20" s="6">
        <v>410</v>
      </c>
    </row>
    <row r="21" spans="1:5" x14ac:dyDescent="0.25">
      <c r="A21" s="10">
        <f t="shared" si="0"/>
        <v>1900</v>
      </c>
      <c r="B21" s="28"/>
      <c r="C21" s="29"/>
      <c r="D21" s="28"/>
      <c r="E21" s="6">
        <v>410</v>
      </c>
    </row>
    <row r="22" spans="1:5" x14ac:dyDescent="0.25">
      <c r="A22" s="10">
        <f t="shared" si="0"/>
        <v>1900</v>
      </c>
      <c r="B22" s="28"/>
      <c r="C22" s="29"/>
      <c r="D22" s="28"/>
      <c r="E22" s="6">
        <v>410</v>
      </c>
    </row>
    <row r="23" spans="1:5" x14ac:dyDescent="0.25">
      <c r="A23" s="10">
        <f t="shared" si="0"/>
        <v>1900</v>
      </c>
      <c r="B23" s="28"/>
      <c r="C23" s="29"/>
      <c r="D23" s="28"/>
      <c r="E23" s="6">
        <v>410</v>
      </c>
    </row>
    <row r="24" spans="1:5" x14ac:dyDescent="0.25">
      <c r="A24" s="10">
        <f t="shared" si="0"/>
        <v>1900</v>
      </c>
      <c r="B24" s="28"/>
      <c r="C24" s="29"/>
      <c r="D24" s="28"/>
      <c r="E24" s="6">
        <v>410</v>
      </c>
    </row>
    <row r="25" spans="1:5" x14ac:dyDescent="0.25">
      <c r="A25" s="10">
        <f t="shared" si="0"/>
        <v>1900</v>
      </c>
      <c r="B25" s="28"/>
      <c r="C25" s="29"/>
      <c r="D25" s="28"/>
      <c r="E25" s="6">
        <v>410</v>
      </c>
    </row>
    <row r="26" spans="1:5" x14ac:dyDescent="0.25">
      <c r="A26" s="10">
        <f t="shared" si="0"/>
        <v>1900</v>
      </c>
      <c r="B26" s="28"/>
      <c r="C26" s="29"/>
      <c r="D26" s="28"/>
      <c r="E26" s="6">
        <v>410</v>
      </c>
    </row>
    <row r="27" spans="1:5" x14ac:dyDescent="0.25">
      <c r="A27" s="10">
        <f t="shared" si="0"/>
        <v>1900</v>
      </c>
      <c r="B27" s="29"/>
      <c r="C27" s="29"/>
      <c r="D27" s="29"/>
      <c r="E27" s="6">
        <v>410</v>
      </c>
    </row>
    <row r="28" spans="1:5" x14ac:dyDescent="0.25">
      <c r="A28" s="10">
        <f t="shared" si="0"/>
        <v>1900</v>
      </c>
      <c r="B28" s="28"/>
      <c r="C28" s="29"/>
      <c r="D28" s="28"/>
      <c r="E28" s="6">
        <v>410</v>
      </c>
    </row>
    <row r="29" spans="1:5" x14ac:dyDescent="0.25">
      <c r="A29" s="10">
        <f t="shared" si="0"/>
        <v>1900</v>
      </c>
      <c r="B29" s="28"/>
      <c r="C29" s="29"/>
      <c r="D29" s="28"/>
      <c r="E29" s="6">
        <v>410</v>
      </c>
    </row>
    <row r="30" spans="1:5" x14ac:dyDescent="0.25">
      <c r="A30" s="10">
        <f t="shared" si="0"/>
        <v>1900</v>
      </c>
      <c r="B30" s="28"/>
      <c r="C30" s="29"/>
      <c r="D30" s="28"/>
      <c r="E30" s="6">
        <v>410</v>
      </c>
    </row>
    <row r="31" spans="1:5" x14ac:dyDescent="0.25">
      <c r="A31" s="10">
        <f t="shared" si="0"/>
        <v>1900</v>
      </c>
      <c r="B31" s="28"/>
      <c r="C31" s="29"/>
      <c r="D31" s="28"/>
      <c r="E31" s="6">
        <v>410</v>
      </c>
    </row>
    <row r="32" spans="1:5" x14ac:dyDescent="0.25">
      <c r="A32" s="10">
        <f t="shared" si="0"/>
        <v>1900</v>
      </c>
      <c r="B32" s="28"/>
      <c r="C32" s="29"/>
      <c r="D32" s="28"/>
      <c r="E32" s="6">
        <v>410</v>
      </c>
    </row>
    <row r="33" spans="1:5" x14ac:dyDescent="0.25">
      <c r="A33" s="10">
        <f t="shared" si="0"/>
        <v>1900</v>
      </c>
      <c r="B33" s="28"/>
      <c r="C33" s="29"/>
      <c r="D33" s="28"/>
      <c r="E33" s="6">
        <v>410</v>
      </c>
    </row>
    <row r="34" spans="1:5" x14ac:dyDescent="0.25">
      <c r="A34" s="10">
        <f t="shared" si="0"/>
        <v>1900</v>
      </c>
      <c r="B34" s="28"/>
      <c r="C34" s="29"/>
      <c r="D34" s="28"/>
      <c r="E34" s="6">
        <v>410</v>
      </c>
    </row>
    <row r="35" spans="1:5" x14ac:dyDescent="0.25">
      <c r="A35" s="10">
        <f t="shared" si="0"/>
        <v>1900</v>
      </c>
      <c r="B35" s="28"/>
      <c r="C35" s="29"/>
      <c r="D35" s="28"/>
      <c r="E35" s="6">
        <v>410</v>
      </c>
    </row>
    <row r="36" spans="1:5" x14ac:dyDescent="0.25">
      <c r="A36" s="10">
        <f t="shared" si="0"/>
        <v>1900</v>
      </c>
      <c r="B36" s="28"/>
      <c r="C36" s="29"/>
      <c r="D36" s="28"/>
      <c r="E36" s="6">
        <v>410</v>
      </c>
    </row>
    <row r="37" spans="1:5" x14ac:dyDescent="0.25">
      <c r="A37" s="10">
        <f t="shared" si="0"/>
        <v>1900</v>
      </c>
      <c r="B37" s="28"/>
      <c r="C37" s="29"/>
      <c r="D37" s="28"/>
      <c r="E37" s="6">
        <v>410</v>
      </c>
    </row>
    <row r="38" spans="1:5" x14ac:dyDescent="0.25">
      <c r="A38" s="10">
        <f t="shared" si="0"/>
        <v>1900</v>
      </c>
      <c r="B38" s="28"/>
      <c r="C38" s="29"/>
      <c r="D38" s="28"/>
      <c r="E38" s="6">
        <v>410</v>
      </c>
    </row>
    <row r="39" spans="1:5" x14ac:dyDescent="0.25">
      <c r="A39" s="10">
        <f t="shared" si="0"/>
        <v>1900</v>
      </c>
      <c r="B39" s="28"/>
      <c r="C39" s="29"/>
      <c r="D39" s="28"/>
      <c r="E39" s="6">
        <v>410</v>
      </c>
    </row>
    <row r="40" spans="1:5" x14ac:dyDescent="0.25">
      <c r="A40" s="10">
        <f t="shared" si="0"/>
        <v>1900</v>
      </c>
      <c r="B40" s="28"/>
      <c r="C40" s="29"/>
      <c r="D40" s="28"/>
      <c r="E40" s="6">
        <v>410</v>
      </c>
    </row>
    <row r="41" spans="1:5" x14ac:dyDescent="0.25">
      <c r="A41" s="10">
        <f t="shared" si="0"/>
        <v>1900</v>
      </c>
      <c r="B41" s="28"/>
      <c r="C41" s="29"/>
      <c r="D41" s="28"/>
      <c r="E41" s="6">
        <v>410</v>
      </c>
    </row>
    <row r="42" spans="1:5" x14ac:dyDescent="0.25">
      <c r="A42" s="10">
        <f t="shared" si="0"/>
        <v>1900</v>
      </c>
      <c r="B42" s="28"/>
      <c r="C42" s="29"/>
      <c r="D42" s="28"/>
      <c r="E42" s="6">
        <v>410</v>
      </c>
    </row>
    <row r="43" spans="1:5" x14ac:dyDescent="0.25">
      <c r="A43" s="10">
        <f t="shared" si="0"/>
        <v>1900</v>
      </c>
      <c r="B43" s="28"/>
      <c r="C43" s="29"/>
      <c r="D43" s="28"/>
      <c r="E43" s="6">
        <v>410</v>
      </c>
    </row>
    <row r="44" spans="1:5" x14ac:dyDescent="0.25">
      <c r="A44" s="10">
        <f t="shared" si="0"/>
        <v>1900</v>
      </c>
      <c r="B44" s="28"/>
      <c r="C44" s="29"/>
      <c r="D44" s="28"/>
      <c r="E44" s="6">
        <v>410</v>
      </c>
    </row>
    <row r="45" spans="1:5" x14ac:dyDescent="0.25">
      <c r="A45" s="10">
        <f t="shared" si="0"/>
        <v>1900</v>
      </c>
      <c r="B45" s="28"/>
      <c r="C45" s="29"/>
      <c r="D45" s="28"/>
      <c r="E45" s="6">
        <v>410</v>
      </c>
    </row>
    <row r="46" spans="1:5" x14ac:dyDescent="0.25">
      <c r="A46" s="10">
        <f t="shared" si="0"/>
        <v>1900</v>
      </c>
      <c r="B46" s="28"/>
      <c r="C46" s="29"/>
      <c r="D46" s="28"/>
      <c r="E46" s="6">
        <v>410</v>
      </c>
    </row>
    <row r="47" spans="1:5" x14ac:dyDescent="0.25">
      <c r="A47" s="10">
        <f t="shared" si="0"/>
        <v>1900</v>
      </c>
      <c r="B47" s="28"/>
      <c r="C47" s="29"/>
      <c r="D47" s="28"/>
      <c r="E47" s="6">
        <v>410</v>
      </c>
    </row>
    <row r="48" spans="1:5" x14ac:dyDescent="0.25">
      <c r="A48" s="10">
        <f t="shared" si="0"/>
        <v>1900</v>
      </c>
      <c r="B48" s="28"/>
      <c r="C48" s="29"/>
      <c r="D48" s="28"/>
      <c r="E48" s="6">
        <v>410</v>
      </c>
    </row>
    <row r="49" spans="1:5" x14ac:dyDescent="0.25">
      <c r="A49" s="10">
        <f t="shared" si="0"/>
        <v>1900</v>
      </c>
      <c r="B49" s="28"/>
      <c r="C49" s="29"/>
      <c r="D49" s="28"/>
      <c r="E49" s="6">
        <v>410</v>
      </c>
    </row>
    <row r="50" spans="1:5" x14ac:dyDescent="0.25">
      <c r="A50" s="10">
        <f t="shared" si="0"/>
        <v>1900</v>
      </c>
      <c r="B50" s="28"/>
      <c r="C50" s="29"/>
      <c r="D50" s="28"/>
      <c r="E50" s="6">
        <v>410</v>
      </c>
    </row>
    <row r="51" spans="1:5" x14ac:dyDescent="0.25">
      <c r="A51" s="10">
        <f t="shared" si="0"/>
        <v>1900</v>
      </c>
      <c r="B51" s="28"/>
      <c r="C51" s="29"/>
      <c r="D51" s="28"/>
      <c r="E51" s="6">
        <v>410</v>
      </c>
    </row>
    <row r="52" spans="1:5" x14ac:dyDescent="0.25">
      <c r="A52" s="10">
        <f t="shared" si="0"/>
        <v>1900</v>
      </c>
      <c r="B52" s="28"/>
      <c r="C52" s="29"/>
      <c r="D52" s="28"/>
      <c r="E52" s="6">
        <v>410</v>
      </c>
    </row>
    <row r="53" spans="1:5" x14ac:dyDescent="0.25">
      <c r="A53" s="10">
        <f t="shared" si="0"/>
        <v>1900</v>
      </c>
      <c r="B53" s="28"/>
      <c r="C53" s="29"/>
      <c r="D53" s="28"/>
      <c r="E53" s="6">
        <v>410</v>
      </c>
    </row>
    <row r="54" spans="1:5" x14ac:dyDescent="0.25">
      <c r="A54" s="10">
        <f t="shared" si="0"/>
        <v>1900</v>
      </c>
      <c r="B54" s="28"/>
      <c r="C54" s="29"/>
      <c r="D54" s="28"/>
      <c r="E54" s="6">
        <v>410</v>
      </c>
    </row>
    <row r="55" spans="1:5" x14ac:dyDescent="0.25">
      <c r="A55" s="10">
        <f t="shared" si="0"/>
        <v>1900</v>
      </c>
      <c r="B55" s="28"/>
      <c r="C55" s="29"/>
      <c r="D55" s="28"/>
      <c r="E55" s="6">
        <v>410</v>
      </c>
    </row>
    <row r="56" spans="1:5" x14ac:dyDescent="0.25">
      <c r="A56" s="10">
        <f t="shared" si="0"/>
        <v>1900</v>
      </c>
      <c r="B56" s="28"/>
      <c r="C56" s="29"/>
      <c r="D56" s="28"/>
      <c r="E56" s="6">
        <v>410</v>
      </c>
    </row>
    <row r="57" spans="1:5" x14ac:dyDescent="0.25">
      <c r="A57" s="10">
        <f t="shared" si="0"/>
        <v>1900</v>
      </c>
      <c r="B57" s="28"/>
      <c r="C57" s="29"/>
      <c r="D57" s="28"/>
      <c r="E57" s="6">
        <v>410</v>
      </c>
    </row>
    <row r="58" spans="1:5" x14ac:dyDescent="0.25">
      <c r="A58" s="10">
        <f t="shared" si="0"/>
        <v>1900</v>
      </c>
      <c r="B58" s="28"/>
      <c r="C58" s="29"/>
      <c r="D58" s="28"/>
      <c r="E58" s="6">
        <v>410</v>
      </c>
    </row>
    <row r="59" spans="1:5" x14ac:dyDescent="0.25">
      <c r="A59" s="10">
        <f t="shared" si="0"/>
        <v>1900</v>
      </c>
      <c r="B59" s="28"/>
      <c r="C59" s="29"/>
      <c r="D59" s="28"/>
      <c r="E59" s="6">
        <v>410</v>
      </c>
    </row>
    <row r="60" spans="1:5" x14ac:dyDescent="0.25">
      <c r="A60" s="10">
        <f t="shared" si="0"/>
        <v>1900</v>
      </c>
      <c r="B60" s="28"/>
      <c r="C60" s="29"/>
      <c r="D60" s="28"/>
      <c r="E60" s="6">
        <v>410</v>
      </c>
    </row>
    <row r="61" spans="1:5" x14ac:dyDescent="0.25">
      <c r="A61" s="10">
        <f t="shared" si="0"/>
        <v>1900</v>
      </c>
      <c r="B61" s="28"/>
      <c r="C61" s="29"/>
      <c r="D61" s="28"/>
      <c r="E61" s="6">
        <v>410</v>
      </c>
    </row>
    <row r="62" spans="1:5" x14ac:dyDescent="0.25">
      <c r="A62" s="10">
        <f t="shared" si="0"/>
        <v>1900</v>
      </c>
      <c r="B62" s="28"/>
      <c r="C62" s="29"/>
      <c r="D62" s="28"/>
      <c r="E62" s="6">
        <v>410</v>
      </c>
    </row>
    <row r="63" spans="1:5" x14ac:dyDescent="0.25">
      <c r="A63" s="10">
        <f t="shared" si="0"/>
        <v>1900</v>
      </c>
      <c r="B63" s="28"/>
      <c r="C63" s="29"/>
      <c r="D63" s="28"/>
      <c r="E63" s="6">
        <v>410</v>
      </c>
    </row>
    <row r="64" spans="1:5" x14ac:dyDescent="0.25">
      <c r="A64" s="10">
        <f t="shared" si="0"/>
        <v>1900</v>
      </c>
      <c r="B64" s="28"/>
      <c r="C64" s="29"/>
      <c r="D64" s="28"/>
      <c r="E64" s="6">
        <v>410</v>
      </c>
    </row>
    <row r="65" spans="1:5" x14ac:dyDescent="0.25">
      <c r="A65" s="10">
        <f t="shared" si="0"/>
        <v>1900</v>
      </c>
      <c r="B65" s="28"/>
      <c r="C65" s="29"/>
      <c r="D65" s="28"/>
      <c r="E65" s="6">
        <v>410</v>
      </c>
    </row>
    <row r="66" spans="1:5" x14ac:dyDescent="0.25">
      <c r="A66" s="10">
        <f t="shared" si="0"/>
        <v>1900</v>
      </c>
      <c r="B66" s="28"/>
      <c r="C66" s="29"/>
      <c r="D66" s="28"/>
      <c r="E66" s="6">
        <v>410</v>
      </c>
    </row>
    <row r="67" spans="1:5" x14ac:dyDescent="0.25">
      <c r="A67" s="10">
        <f t="shared" si="0"/>
        <v>1900</v>
      </c>
      <c r="B67" s="28"/>
      <c r="C67" s="29"/>
      <c r="D67" s="28"/>
      <c r="E67" s="6">
        <v>410</v>
      </c>
    </row>
    <row r="68" spans="1:5" x14ac:dyDescent="0.25">
      <c r="A68" s="10">
        <f t="shared" ref="A68:A88" si="1">YEAR(B68)</f>
        <v>1900</v>
      </c>
      <c r="B68" s="28"/>
      <c r="C68" s="29"/>
      <c r="D68" s="28"/>
      <c r="E68" s="6">
        <v>410</v>
      </c>
    </row>
    <row r="69" spans="1:5" x14ac:dyDescent="0.25">
      <c r="A69" s="10">
        <f t="shared" si="1"/>
        <v>1900</v>
      </c>
      <c r="B69" s="28"/>
      <c r="C69" s="29"/>
      <c r="D69" s="28"/>
      <c r="E69" s="6">
        <v>410</v>
      </c>
    </row>
    <row r="70" spans="1:5" x14ac:dyDescent="0.25">
      <c r="A70" s="10">
        <f t="shared" si="1"/>
        <v>1900</v>
      </c>
      <c r="B70" s="28"/>
      <c r="C70" s="29"/>
      <c r="D70" s="28"/>
      <c r="E70" s="6">
        <v>410</v>
      </c>
    </row>
    <row r="71" spans="1:5" x14ac:dyDescent="0.25">
      <c r="A71" s="10">
        <f t="shared" si="1"/>
        <v>1900</v>
      </c>
      <c r="B71" s="28"/>
      <c r="C71" s="29"/>
      <c r="D71" s="28"/>
      <c r="E71" s="6">
        <v>410</v>
      </c>
    </row>
    <row r="72" spans="1:5" x14ac:dyDescent="0.25">
      <c r="A72" s="10">
        <f t="shared" si="1"/>
        <v>1900</v>
      </c>
      <c r="B72" s="28"/>
      <c r="C72" s="29"/>
      <c r="D72" s="28"/>
      <c r="E72" s="6">
        <v>410</v>
      </c>
    </row>
    <row r="73" spans="1:5" x14ac:dyDescent="0.25">
      <c r="A73" s="10">
        <f t="shared" si="1"/>
        <v>1900</v>
      </c>
      <c r="B73" s="28"/>
      <c r="C73" s="29"/>
      <c r="D73" s="28"/>
      <c r="E73" s="6">
        <v>410</v>
      </c>
    </row>
    <row r="74" spans="1:5" x14ac:dyDescent="0.25">
      <c r="A74" s="10">
        <f t="shared" si="1"/>
        <v>1900</v>
      </c>
      <c r="B74" s="28"/>
      <c r="C74" s="29"/>
      <c r="D74" s="28"/>
      <c r="E74" s="6">
        <v>410</v>
      </c>
    </row>
    <row r="75" spans="1:5" x14ac:dyDescent="0.25">
      <c r="A75" s="10">
        <f t="shared" si="1"/>
        <v>1900</v>
      </c>
      <c r="B75" s="28"/>
      <c r="C75" s="29"/>
      <c r="D75" s="28"/>
      <c r="E75" s="6">
        <v>410</v>
      </c>
    </row>
    <row r="76" spans="1:5" x14ac:dyDescent="0.25">
      <c r="A76" s="10">
        <f t="shared" si="1"/>
        <v>1900</v>
      </c>
      <c r="B76" s="28"/>
      <c r="C76" s="29"/>
      <c r="D76" s="28"/>
      <c r="E76" s="6">
        <v>410</v>
      </c>
    </row>
    <row r="77" spans="1:5" x14ac:dyDescent="0.25">
      <c r="A77" s="10">
        <f t="shared" si="1"/>
        <v>1900</v>
      </c>
      <c r="B77" s="28"/>
      <c r="C77" s="29"/>
      <c r="D77" s="28"/>
      <c r="E77" s="6">
        <v>410</v>
      </c>
    </row>
    <row r="78" spans="1:5" x14ac:dyDescent="0.25">
      <c r="A78" s="10">
        <f t="shared" si="1"/>
        <v>1900</v>
      </c>
      <c r="B78" s="28"/>
      <c r="C78" s="29"/>
      <c r="D78" s="28"/>
      <c r="E78" s="6">
        <v>410</v>
      </c>
    </row>
    <row r="79" spans="1:5" x14ac:dyDescent="0.25">
      <c r="A79" s="10">
        <f t="shared" si="1"/>
        <v>1900</v>
      </c>
      <c r="B79" s="28"/>
      <c r="C79" s="29"/>
      <c r="D79" s="28"/>
      <c r="E79" s="6">
        <v>410</v>
      </c>
    </row>
    <row r="80" spans="1:5" x14ac:dyDescent="0.25">
      <c r="A80" s="10">
        <f t="shared" si="1"/>
        <v>1900</v>
      </c>
      <c r="B80" s="28"/>
      <c r="C80" s="29"/>
      <c r="D80" s="28"/>
      <c r="E80" s="6">
        <v>410</v>
      </c>
    </row>
    <row r="81" spans="1:5" x14ac:dyDescent="0.25">
      <c r="A81" s="10">
        <f t="shared" si="1"/>
        <v>1900</v>
      </c>
      <c r="B81" s="28"/>
      <c r="C81" s="29"/>
      <c r="D81" s="28"/>
      <c r="E81" s="6">
        <v>410</v>
      </c>
    </row>
    <row r="82" spans="1:5" x14ac:dyDescent="0.25">
      <c r="A82" s="10">
        <f t="shared" si="1"/>
        <v>1900</v>
      </c>
      <c r="B82" s="28"/>
      <c r="C82" s="29"/>
      <c r="D82" s="28"/>
      <c r="E82" s="6">
        <v>410</v>
      </c>
    </row>
    <row r="83" spans="1:5" x14ac:dyDescent="0.25">
      <c r="A83" s="10">
        <f t="shared" si="1"/>
        <v>1900</v>
      </c>
      <c r="B83" s="28"/>
      <c r="C83" s="29"/>
      <c r="D83" s="28"/>
      <c r="E83" s="6">
        <v>410</v>
      </c>
    </row>
    <row r="84" spans="1:5" x14ac:dyDescent="0.25">
      <c r="A84" s="10">
        <f t="shared" si="1"/>
        <v>1900</v>
      </c>
      <c r="B84" s="28"/>
      <c r="C84" s="29"/>
      <c r="D84" s="28"/>
      <c r="E84" s="6">
        <v>410</v>
      </c>
    </row>
    <row r="85" spans="1:5" x14ac:dyDescent="0.25">
      <c r="A85" s="10">
        <f t="shared" si="1"/>
        <v>1900</v>
      </c>
      <c r="B85" s="28"/>
      <c r="C85" s="29"/>
      <c r="D85" s="28"/>
      <c r="E85" s="6">
        <v>410</v>
      </c>
    </row>
    <row r="86" spans="1:5" x14ac:dyDescent="0.25">
      <c r="A86" s="10">
        <f t="shared" si="1"/>
        <v>1900</v>
      </c>
      <c r="B86" s="28"/>
      <c r="C86" s="29"/>
      <c r="D86" s="28"/>
      <c r="E86" s="6">
        <v>410</v>
      </c>
    </row>
    <row r="87" spans="1:5" x14ac:dyDescent="0.25">
      <c r="A87" s="10">
        <f t="shared" si="1"/>
        <v>1900</v>
      </c>
      <c r="B87" s="28"/>
      <c r="C87" s="29"/>
      <c r="D87" s="28"/>
      <c r="E87" s="6">
        <v>410</v>
      </c>
    </row>
    <row r="88" spans="1:5" x14ac:dyDescent="0.25">
      <c r="A88" s="10">
        <f t="shared" si="1"/>
        <v>1900</v>
      </c>
      <c r="B88" s="28"/>
      <c r="C88" s="29"/>
      <c r="D88" s="28"/>
      <c r="E88" s="6">
        <v>410</v>
      </c>
    </row>
  </sheetData>
  <mergeCells count="3">
    <mergeCell ref="A1:C1"/>
    <mergeCell ref="D1:E1"/>
    <mergeCell ref="G1:L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workbookViewId="0">
      <selection activeCell="O7" sqref="O7"/>
    </sheetView>
  </sheetViews>
  <sheetFormatPr defaultRowHeight="12.6" x14ac:dyDescent="0.25"/>
  <cols>
    <col min="1" max="1" width="8.88671875" style="1" customWidth="1"/>
    <col min="2" max="2" width="10.5546875" style="1" customWidth="1"/>
    <col min="3" max="3" width="10" style="1" bestFit="1" customWidth="1"/>
    <col min="4" max="4" width="11.33203125" style="1" customWidth="1"/>
    <col min="5" max="5" width="12" style="1" customWidth="1"/>
    <col min="6" max="6" width="7.33203125" style="1" customWidth="1"/>
    <col min="7" max="12" width="8.88671875" style="1" customWidth="1"/>
    <col min="257" max="257" width="8.88671875" customWidth="1"/>
    <col min="258" max="258" width="10.5546875" customWidth="1"/>
    <col min="259" max="259" width="10" bestFit="1" customWidth="1"/>
    <col min="260" max="260" width="11.33203125" customWidth="1"/>
    <col min="261" max="261" width="12" customWidth="1"/>
    <col min="262" max="262" width="7.33203125" customWidth="1"/>
    <col min="263" max="268" width="8.88671875" customWidth="1"/>
    <col min="513" max="513" width="8.88671875" customWidth="1"/>
    <col min="514" max="514" width="10.5546875" customWidth="1"/>
    <col min="515" max="515" width="10" bestFit="1" customWidth="1"/>
    <col min="516" max="516" width="11.33203125" customWidth="1"/>
    <col min="517" max="517" width="12" customWidth="1"/>
    <col min="518" max="518" width="7.33203125" customWidth="1"/>
    <col min="519" max="524" width="8.88671875" customWidth="1"/>
    <col min="769" max="769" width="8.88671875" customWidth="1"/>
    <col min="770" max="770" width="10.5546875" customWidth="1"/>
    <col min="771" max="771" width="10" bestFit="1" customWidth="1"/>
    <col min="772" max="772" width="11.33203125" customWidth="1"/>
    <col min="773" max="773" width="12" customWidth="1"/>
    <col min="774" max="774" width="7.33203125" customWidth="1"/>
    <col min="775" max="780" width="8.88671875" customWidth="1"/>
    <col min="1025" max="1025" width="8.88671875" customWidth="1"/>
    <col min="1026" max="1026" width="10.5546875" customWidth="1"/>
    <col min="1027" max="1027" width="10" bestFit="1" customWidth="1"/>
    <col min="1028" max="1028" width="11.33203125" customWidth="1"/>
    <col min="1029" max="1029" width="12" customWidth="1"/>
    <col min="1030" max="1030" width="7.33203125" customWidth="1"/>
    <col min="1031" max="1036" width="8.88671875" customWidth="1"/>
    <col min="1281" max="1281" width="8.88671875" customWidth="1"/>
    <col min="1282" max="1282" width="10.5546875" customWidth="1"/>
    <col min="1283" max="1283" width="10" bestFit="1" customWidth="1"/>
    <col min="1284" max="1284" width="11.33203125" customWidth="1"/>
    <col min="1285" max="1285" width="12" customWidth="1"/>
    <col min="1286" max="1286" width="7.33203125" customWidth="1"/>
    <col min="1287" max="1292" width="8.88671875" customWidth="1"/>
    <col min="1537" max="1537" width="8.88671875" customWidth="1"/>
    <col min="1538" max="1538" width="10.5546875" customWidth="1"/>
    <col min="1539" max="1539" width="10" bestFit="1" customWidth="1"/>
    <col min="1540" max="1540" width="11.33203125" customWidth="1"/>
    <col min="1541" max="1541" width="12" customWidth="1"/>
    <col min="1542" max="1542" width="7.33203125" customWidth="1"/>
    <col min="1543" max="1548" width="8.88671875" customWidth="1"/>
    <col min="1793" max="1793" width="8.88671875" customWidth="1"/>
    <col min="1794" max="1794" width="10.5546875" customWidth="1"/>
    <col min="1795" max="1795" width="10" bestFit="1" customWidth="1"/>
    <col min="1796" max="1796" width="11.33203125" customWidth="1"/>
    <col min="1797" max="1797" width="12" customWidth="1"/>
    <col min="1798" max="1798" width="7.33203125" customWidth="1"/>
    <col min="1799" max="1804" width="8.88671875" customWidth="1"/>
    <col min="2049" max="2049" width="8.88671875" customWidth="1"/>
    <col min="2050" max="2050" width="10.5546875" customWidth="1"/>
    <col min="2051" max="2051" width="10" bestFit="1" customWidth="1"/>
    <col min="2052" max="2052" width="11.33203125" customWidth="1"/>
    <col min="2053" max="2053" width="12" customWidth="1"/>
    <col min="2054" max="2054" width="7.33203125" customWidth="1"/>
    <col min="2055" max="2060" width="8.88671875" customWidth="1"/>
    <col min="2305" max="2305" width="8.88671875" customWidth="1"/>
    <col min="2306" max="2306" width="10.5546875" customWidth="1"/>
    <col min="2307" max="2307" width="10" bestFit="1" customWidth="1"/>
    <col min="2308" max="2308" width="11.33203125" customWidth="1"/>
    <col min="2309" max="2309" width="12" customWidth="1"/>
    <col min="2310" max="2310" width="7.33203125" customWidth="1"/>
    <col min="2311" max="2316" width="8.88671875" customWidth="1"/>
    <col min="2561" max="2561" width="8.88671875" customWidth="1"/>
    <col min="2562" max="2562" width="10.5546875" customWidth="1"/>
    <col min="2563" max="2563" width="10" bestFit="1" customWidth="1"/>
    <col min="2564" max="2564" width="11.33203125" customWidth="1"/>
    <col min="2565" max="2565" width="12" customWidth="1"/>
    <col min="2566" max="2566" width="7.33203125" customWidth="1"/>
    <col min="2567" max="2572" width="8.88671875" customWidth="1"/>
    <col min="2817" max="2817" width="8.88671875" customWidth="1"/>
    <col min="2818" max="2818" width="10.5546875" customWidth="1"/>
    <col min="2819" max="2819" width="10" bestFit="1" customWidth="1"/>
    <col min="2820" max="2820" width="11.33203125" customWidth="1"/>
    <col min="2821" max="2821" width="12" customWidth="1"/>
    <col min="2822" max="2822" width="7.33203125" customWidth="1"/>
    <col min="2823" max="2828" width="8.88671875" customWidth="1"/>
    <col min="3073" max="3073" width="8.88671875" customWidth="1"/>
    <col min="3074" max="3074" width="10.5546875" customWidth="1"/>
    <col min="3075" max="3075" width="10" bestFit="1" customWidth="1"/>
    <col min="3076" max="3076" width="11.33203125" customWidth="1"/>
    <col min="3077" max="3077" width="12" customWidth="1"/>
    <col min="3078" max="3078" width="7.33203125" customWidth="1"/>
    <col min="3079" max="3084" width="8.88671875" customWidth="1"/>
    <col min="3329" max="3329" width="8.88671875" customWidth="1"/>
    <col min="3330" max="3330" width="10.5546875" customWidth="1"/>
    <col min="3331" max="3331" width="10" bestFit="1" customWidth="1"/>
    <col min="3332" max="3332" width="11.33203125" customWidth="1"/>
    <col min="3333" max="3333" width="12" customWidth="1"/>
    <col min="3334" max="3334" width="7.33203125" customWidth="1"/>
    <col min="3335" max="3340" width="8.88671875" customWidth="1"/>
    <col min="3585" max="3585" width="8.88671875" customWidth="1"/>
    <col min="3586" max="3586" width="10.5546875" customWidth="1"/>
    <col min="3587" max="3587" width="10" bestFit="1" customWidth="1"/>
    <col min="3588" max="3588" width="11.33203125" customWidth="1"/>
    <col min="3589" max="3589" width="12" customWidth="1"/>
    <col min="3590" max="3590" width="7.33203125" customWidth="1"/>
    <col min="3591" max="3596" width="8.88671875" customWidth="1"/>
    <col min="3841" max="3841" width="8.88671875" customWidth="1"/>
    <col min="3842" max="3842" width="10.5546875" customWidth="1"/>
    <col min="3843" max="3843" width="10" bestFit="1" customWidth="1"/>
    <col min="3844" max="3844" width="11.33203125" customWidth="1"/>
    <col min="3845" max="3845" width="12" customWidth="1"/>
    <col min="3846" max="3846" width="7.33203125" customWidth="1"/>
    <col min="3847" max="3852" width="8.88671875" customWidth="1"/>
    <col min="4097" max="4097" width="8.88671875" customWidth="1"/>
    <col min="4098" max="4098" width="10.5546875" customWidth="1"/>
    <col min="4099" max="4099" width="10" bestFit="1" customWidth="1"/>
    <col min="4100" max="4100" width="11.33203125" customWidth="1"/>
    <col min="4101" max="4101" width="12" customWidth="1"/>
    <col min="4102" max="4102" width="7.33203125" customWidth="1"/>
    <col min="4103" max="4108" width="8.88671875" customWidth="1"/>
    <col min="4353" max="4353" width="8.88671875" customWidth="1"/>
    <col min="4354" max="4354" width="10.5546875" customWidth="1"/>
    <col min="4355" max="4355" width="10" bestFit="1" customWidth="1"/>
    <col min="4356" max="4356" width="11.33203125" customWidth="1"/>
    <col min="4357" max="4357" width="12" customWidth="1"/>
    <col min="4358" max="4358" width="7.33203125" customWidth="1"/>
    <col min="4359" max="4364" width="8.88671875" customWidth="1"/>
    <col min="4609" max="4609" width="8.88671875" customWidth="1"/>
    <col min="4610" max="4610" width="10.5546875" customWidth="1"/>
    <col min="4611" max="4611" width="10" bestFit="1" customWidth="1"/>
    <col min="4612" max="4612" width="11.33203125" customWidth="1"/>
    <col min="4613" max="4613" width="12" customWidth="1"/>
    <col min="4614" max="4614" width="7.33203125" customWidth="1"/>
    <col min="4615" max="4620" width="8.88671875" customWidth="1"/>
    <col min="4865" max="4865" width="8.88671875" customWidth="1"/>
    <col min="4866" max="4866" width="10.5546875" customWidth="1"/>
    <col min="4867" max="4867" width="10" bestFit="1" customWidth="1"/>
    <col min="4868" max="4868" width="11.33203125" customWidth="1"/>
    <col min="4869" max="4869" width="12" customWidth="1"/>
    <col min="4870" max="4870" width="7.33203125" customWidth="1"/>
    <col min="4871" max="4876" width="8.88671875" customWidth="1"/>
    <col min="5121" max="5121" width="8.88671875" customWidth="1"/>
    <col min="5122" max="5122" width="10.5546875" customWidth="1"/>
    <col min="5123" max="5123" width="10" bestFit="1" customWidth="1"/>
    <col min="5124" max="5124" width="11.33203125" customWidth="1"/>
    <col min="5125" max="5125" width="12" customWidth="1"/>
    <col min="5126" max="5126" width="7.33203125" customWidth="1"/>
    <col min="5127" max="5132" width="8.88671875" customWidth="1"/>
    <col min="5377" max="5377" width="8.88671875" customWidth="1"/>
    <col min="5378" max="5378" width="10.5546875" customWidth="1"/>
    <col min="5379" max="5379" width="10" bestFit="1" customWidth="1"/>
    <col min="5380" max="5380" width="11.33203125" customWidth="1"/>
    <col min="5381" max="5381" width="12" customWidth="1"/>
    <col min="5382" max="5382" width="7.33203125" customWidth="1"/>
    <col min="5383" max="5388" width="8.88671875" customWidth="1"/>
    <col min="5633" max="5633" width="8.88671875" customWidth="1"/>
    <col min="5634" max="5634" width="10.5546875" customWidth="1"/>
    <col min="5635" max="5635" width="10" bestFit="1" customWidth="1"/>
    <col min="5636" max="5636" width="11.33203125" customWidth="1"/>
    <col min="5637" max="5637" width="12" customWidth="1"/>
    <col min="5638" max="5638" width="7.33203125" customWidth="1"/>
    <col min="5639" max="5644" width="8.88671875" customWidth="1"/>
    <col min="5889" max="5889" width="8.88671875" customWidth="1"/>
    <col min="5890" max="5890" width="10.5546875" customWidth="1"/>
    <col min="5891" max="5891" width="10" bestFit="1" customWidth="1"/>
    <col min="5892" max="5892" width="11.33203125" customWidth="1"/>
    <col min="5893" max="5893" width="12" customWidth="1"/>
    <col min="5894" max="5894" width="7.33203125" customWidth="1"/>
    <col min="5895" max="5900" width="8.88671875" customWidth="1"/>
    <col min="6145" max="6145" width="8.88671875" customWidth="1"/>
    <col min="6146" max="6146" width="10.5546875" customWidth="1"/>
    <col min="6147" max="6147" width="10" bestFit="1" customWidth="1"/>
    <col min="6148" max="6148" width="11.33203125" customWidth="1"/>
    <col min="6149" max="6149" width="12" customWidth="1"/>
    <col min="6150" max="6150" width="7.33203125" customWidth="1"/>
    <col min="6151" max="6156" width="8.88671875" customWidth="1"/>
    <col min="6401" max="6401" width="8.88671875" customWidth="1"/>
    <col min="6402" max="6402" width="10.5546875" customWidth="1"/>
    <col min="6403" max="6403" width="10" bestFit="1" customWidth="1"/>
    <col min="6404" max="6404" width="11.33203125" customWidth="1"/>
    <col min="6405" max="6405" width="12" customWidth="1"/>
    <col min="6406" max="6406" width="7.33203125" customWidth="1"/>
    <col min="6407" max="6412" width="8.88671875" customWidth="1"/>
    <col min="6657" max="6657" width="8.88671875" customWidth="1"/>
    <col min="6658" max="6658" width="10.5546875" customWidth="1"/>
    <col min="6659" max="6659" width="10" bestFit="1" customWidth="1"/>
    <col min="6660" max="6660" width="11.33203125" customWidth="1"/>
    <col min="6661" max="6661" width="12" customWidth="1"/>
    <col min="6662" max="6662" width="7.33203125" customWidth="1"/>
    <col min="6663" max="6668" width="8.88671875" customWidth="1"/>
    <col min="6913" max="6913" width="8.88671875" customWidth="1"/>
    <col min="6914" max="6914" width="10.5546875" customWidth="1"/>
    <col min="6915" max="6915" width="10" bestFit="1" customWidth="1"/>
    <col min="6916" max="6916" width="11.33203125" customWidth="1"/>
    <col min="6917" max="6917" width="12" customWidth="1"/>
    <col min="6918" max="6918" width="7.33203125" customWidth="1"/>
    <col min="6919" max="6924" width="8.88671875" customWidth="1"/>
    <col min="7169" max="7169" width="8.88671875" customWidth="1"/>
    <col min="7170" max="7170" width="10.5546875" customWidth="1"/>
    <col min="7171" max="7171" width="10" bestFit="1" customWidth="1"/>
    <col min="7172" max="7172" width="11.33203125" customWidth="1"/>
    <col min="7173" max="7173" width="12" customWidth="1"/>
    <col min="7174" max="7174" width="7.33203125" customWidth="1"/>
    <col min="7175" max="7180" width="8.88671875" customWidth="1"/>
    <col min="7425" max="7425" width="8.88671875" customWidth="1"/>
    <col min="7426" max="7426" width="10.5546875" customWidth="1"/>
    <col min="7427" max="7427" width="10" bestFit="1" customWidth="1"/>
    <col min="7428" max="7428" width="11.33203125" customWidth="1"/>
    <col min="7429" max="7429" width="12" customWidth="1"/>
    <col min="7430" max="7430" width="7.33203125" customWidth="1"/>
    <col min="7431" max="7436" width="8.88671875" customWidth="1"/>
    <col min="7681" max="7681" width="8.88671875" customWidth="1"/>
    <col min="7682" max="7682" width="10.5546875" customWidth="1"/>
    <col min="7683" max="7683" width="10" bestFit="1" customWidth="1"/>
    <col min="7684" max="7684" width="11.33203125" customWidth="1"/>
    <col min="7685" max="7685" width="12" customWidth="1"/>
    <col min="7686" max="7686" width="7.33203125" customWidth="1"/>
    <col min="7687" max="7692" width="8.88671875" customWidth="1"/>
    <col min="7937" max="7937" width="8.88671875" customWidth="1"/>
    <col min="7938" max="7938" width="10.5546875" customWidth="1"/>
    <col min="7939" max="7939" width="10" bestFit="1" customWidth="1"/>
    <col min="7940" max="7940" width="11.33203125" customWidth="1"/>
    <col min="7941" max="7941" width="12" customWidth="1"/>
    <col min="7942" max="7942" width="7.33203125" customWidth="1"/>
    <col min="7943" max="7948" width="8.88671875" customWidth="1"/>
    <col min="8193" max="8193" width="8.88671875" customWidth="1"/>
    <col min="8194" max="8194" width="10.5546875" customWidth="1"/>
    <col min="8195" max="8195" width="10" bestFit="1" customWidth="1"/>
    <col min="8196" max="8196" width="11.33203125" customWidth="1"/>
    <col min="8197" max="8197" width="12" customWidth="1"/>
    <col min="8198" max="8198" width="7.33203125" customWidth="1"/>
    <col min="8199" max="8204" width="8.88671875" customWidth="1"/>
    <col min="8449" max="8449" width="8.88671875" customWidth="1"/>
    <col min="8450" max="8450" width="10.5546875" customWidth="1"/>
    <col min="8451" max="8451" width="10" bestFit="1" customWidth="1"/>
    <col min="8452" max="8452" width="11.33203125" customWidth="1"/>
    <col min="8453" max="8453" width="12" customWidth="1"/>
    <col min="8454" max="8454" width="7.33203125" customWidth="1"/>
    <col min="8455" max="8460" width="8.88671875" customWidth="1"/>
    <col min="8705" max="8705" width="8.88671875" customWidth="1"/>
    <col min="8706" max="8706" width="10.5546875" customWidth="1"/>
    <col min="8707" max="8707" width="10" bestFit="1" customWidth="1"/>
    <col min="8708" max="8708" width="11.33203125" customWidth="1"/>
    <col min="8709" max="8709" width="12" customWidth="1"/>
    <col min="8710" max="8710" width="7.33203125" customWidth="1"/>
    <col min="8711" max="8716" width="8.88671875" customWidth="1"/>
    <col min="8961" max="8961" width="8.88671875" customWidth="1"/>
    <col min="8962" max="8962" width="10.5546875" customWidth="1"/>
    <col min="8963" max="8963" width="10" bestFit="1" customWidth="1"/>
    <col min="8964" max="8964" width="11.33203125" customWidth="1"/>
    <col min="8965" max="8965" width="12" customWidth="1"/>
    <col min="8966" max="8966" width="7.33203125" customWidth="1"/>
    <col min="8967" max="8972" width="8.88671875" customWidth="1"/>
    <col min="9217" max="9217" width="8.88671875" customWidth="1"/>
    <col min="9218" max="9218" width="10.5546875" customWidth="1"/>
    <col min="9219" max="9219" width="10" bestFit="1" customWidth="1"/>
    <col min="9220" max="9220" width="11.33203125" customWidth="1"/>
    <col min="9221" max="9221" width="12" customWidth="1"/>
    <col min="9222" max="9222" width="7.33203125" customWidth="1"/>
    <col min="9223" max="9228" width="8.88671875" customWidth="1"/>
    <col min="9473" max="9473" width="8.88671875" customWidth="1"/>
    <col min="9474" max="9474" width="10.5546875" customWidth="1"/>
    <col min="9475" max="9475" width="10" bestFit="1" customWidth="1"/>
    <col min="9476" max="9476" width="11.33203125" customWidth="1"/>
    <col min="9477" max="9477" width="12" customWidth="1"/>
    <col min="9478" max="9478" width="7.33203125" customWidth="1"/>
    <col min="9479" max="9484" width="8.88671875" customWidth="1"/>
    <col min="9729" max="9729" width="8.88671875" customWidth="1"/>
    <col min="9730" max="9730" width="10.5546875" customWidth="1"/>
    <col min="9731" max="9731" width="10" bestFit="1" customWidth="1"/>
    <col min="9732" max="9732" width="11.33203125" customWidth="1"/>
    <col min="9733" max="9733" width="12" customWidth="1"/>
    <col min="9734" max="9734" width="7.33203125" customWidth="1"/>
    <col min="9735" max="9740" width="8.88671875" customWidth="1"/>
    <col min="9985" max="9985" width="8.88671875" customWidth="1"/>
    <col min="9986" max="9986" width="10.5546875" customWidth="1"/>
    <col min="9987" max="9987" width="10" bestFit="1" customWidth="1"/>
    <col min="9988" max="9988" width="11.33203125" customWidth="1"/>
    <col min="9989" max="9989" width="12" customWidth="1"/>
    <col min="9990" max="9990" width="7.33203125" customWidth="1"/>
    <col min="9991" max="9996" width="8.88671875" customWidth="1"/>
    <col min="10241" max="10241" width="8.88671875" customWidth="1"/>
    <col min="10242" max="10242" width="10.5546875" customWidth="1"/>
    <col min="10243" max="10243" width="10" bestFit="1" customWidth="1"/>
    <col min="10244" max="10244" width="11.33203125" customWidth="1"/>
    <col min="10245" max="10245" width="12" customWidth="1"/>
    <col min="10246" max="10246" width="7.33203125" customWidth="1"/>
    <col min="10247" max="10252" width="8.88671875" customWidth="1"/>
    <col min="10497" max="10497" width="8.88671875" customWidth="1"/>
    <col min="10498" max="10498" width="10.5546875" customWidth="1"/>
    <col min="10499" max="10499" width="10" bestFit="1" customWidth="1"/>
    <col min="10500" max="10500" width="11.33203125" customWidth="1"/>
    <col min="10501" max="10501" width="12" customWidth="1"/>
    <col min="10502" max="10502" width="7.33203125" customWidth="1"/>
    <col min="10503" max="10508" width="8.88671875" customWidth="1"/>
    <col min="10753" max="10753" width="8.88671875" customWidth="1"/>
    <col min="10754" max="10754" width="10.5546875" customWidth="1"/>
    <col min="10755" max="10755" width="10" bestFit="1" customWidth="1"/>
    <col min="10756" max="10756" width="11.33203125" customWidth="1"/>
    <col min="10757" max="10757" width="12" customWidth="1"/>
    <col min="10758" max="10758" width="7.33203125" customWidth="1"/>
    <col min="10759" max="10764" width="8.88671875" customWidth="1"/>
    <col min="11009" max="11009" width="8.88671875" customWidth="1"/>
    <col min="11010" max="11010" width="10.5546875" customWidth="1"/>
    <col min="11011" max="11011" width="10" bestFit="1" customWidth="1"/>
    <col min="11012" max="11012" width="11.33203125" customWidth="1"/>
    <col min="11013" max="11013" width="12" customWidth="1"/>
    <col min="11014" max="11014" width="7.33203125" customWidth="1"/>
    <col min="11015" max="11020" width="8.88671875" customWidth="1"/>
    <col min="11265" max="11265" width="8.88671875" customWidth="1"/>
    <col min="11266" max="11266" width="10.5546875" customWidth="1"/>
    <col min="11267" max="11267" width="10" bestFit="1" customWidth="1"/>
    <col min="11268" max="11268" width="11.33203125" customWidth="1"/>
    <col min="11269" max="11269" width="12" customWidth="1"/>
    <col min="11270" max="11270" width="7.33203125" customWidth="1"/>
    <col min="11271" max="11276" width="8.88671875" customWidth="1"/>
    <col min="11521" max="11521" width="8.88671875" customWidth="1"/>
    <col min="11522" max="11522" width="10.5546875" customWidth="1"/>
    <col min="11523" max="11523" width="10" bestFit="1" customWidth="1"/>
    <col min="11524" max="11524" width="11.33203125" customWidth="1"/>
    <col min="11525" max="11525" width="12" customWidth="1"/>
    <col min="11526" max="11526" width="7.33203125" customWidth="1"/>
    <col min="11527" max="11532" width="8.88671875" customWidth="1"/>
    <col min="11777" max="11777" width="8.88671875" customWidth="1"/>
    <col min="11778" max="11778" width="10.5546875" customWidth="1"/>
    <col min="11779" max="11779" width="10" bestFit="1" customWidth="1"/>
    <col min="11780" max="11780" width="11.33203125" customWidth="1"/>
    <col min="11781" max="11781" width="12" customWidth="1"/>
    <col min="11782" max="11782" width="7.33203125" customWidth="1"/>
    <col min="11783" max="11788" width="8.88671875" customWidth="1"/>
    <col min="12033" max="12033" width="8.88671875" customWidth="1"/>
    <col min="12034" max="12034" width="10.5546875" customWidth="1"/>
    <col min="12035" max="12035" width="10" bestFit="1" customWidth="1"/>
    <col min="12036" max="12036" width="11.33203125" customWidth="1"/>
    <col min="12037" max="12037" width="12" customWidth="1"/>
    <col min="12038" max="12038" width="7.33203125" customWidth="1"/>
    <col min="12039" max="12044" width="8.88671875" customWidth="1"/>
    <col min="12289" max="12289" width="8.88671875" customWidth="1"/>
    <col min="12290" max="12290" width="10.5546875" customWidth="1"/>
    <col min="12291" max="12291" width="10" bestFit="1" customWidth="1"/>
    <col min="12292" max="12292" width="11.33203125" customWidth="1"/>
    <col min="12293" max="12293" width="12" customWidth="1"/>
    <col min="12294" max="12294" width="7.33203125" customWidth="1"/>
    <col min="12295" max="12300" width="8.88671875" customWidth="1"/>
    <col min="12545" max="12545" width="8.88671875" customWidth="1"/>
    <col min="12546" max="12546" width="10.5546875" customWidth="1"/>
    <col min="12547" max="12547" width="10" bestFit="1" customWidth="1"/>
    <col min="12548" max="12548" width="11.33203125" customWidth="1"/>
    <col min="12549" max="12549" width="12" customWidth="1"/>
    <col min="12550" max="12550" width="7.33203125" customWidth="1"/>
    <col min="12551" max="12556" width="8.88671875" customWidth="1"/>
    <col min="12801" max="12801" width="8.88671875" customWidth="1"/>
    <col min="12802" max="12802" width="10.5546875" customWidth="1"/>
    <col min="12803" max="12803" width="10" bestFit="1" customWidth="1"/>
    <col min="12804" max="12804" width="11.33203125" customWidth="1"/>
    <col min="12805" max="12805" width="12" customWidth="1"/>
    <col min="12806" max="12806" width="7.33203125" customWidth="1"/>
    <col min="12807" max="12812" width="8.88671875" customWidth="1"/>
    <col min="13057" max="13057" width="8.88671875" customWidth="1"/>
    <col min="13058" max="13058" width="10.5546875" customWidth="1"/>
    <col min="13059" max="13059" width="10" bestFit="1" customWidth="1"/>
    <col min="13060" max="13060" width="11.33203125" customWidth="1"/>
    <col min="13061" max="13061" width="12" customWidth="1"/>
    <col min="13062" max="13062" width="7.33203125" customWidth="1"/>
    <col min="13063" max="13068" width="8.88671875" customWidth="1"/>
    <col min="13313" max="13313" width="8.88671875" customWidth="1"/>
    <col min="13314" max="13314" width="10.5546875" customWidth="1"/>
    <col min="13315" max="13315" width="10" bestFit="1" customWidth="1"/>
    <col min="13316" max="13316" width="11.33203125" customWidth="1"/>
    <col min="13317" max="13317" width="12" customWidth="1"/>
    <col min="13318" max="13318" width="7.33203125" customWidth="1"/>
    <col min="13319" max="13324" width="8.88671875" customWidth="1"/>
    <col min="13569" max="13569" width="8.88671875" customWidth="1"/>
    <col min="13570" max="13570" width="10.5546875" customWidth="1"/>
    <col min="13571" max="13571" width="10" bestFit="1" customWidth="1"/>
    <col min="13572" max="13572" width="11.33203125" customWidth="1"/>
    <col min="13573" max="13573" width="12" customWidth="1"/>
    <col min="13574" max="13574" width="7.33203125" customWidth="1"/>
    <col min="13575" max="13580" width="8.88671875" customWidth="1"/>
    <col min="13825" max="13825" width="8.88671875" customWidth="1"/>
    <col min="13826" max="13826" width="10.5546875" customWidth="1"/>
    <col min="13827" max="13827" width="10" bestFit="1" customWidth="1"/>
    <col min="13828" max="13828" width="11.33203125" customWidth="1"/>
    <col min="13829" max="13829" width="12" customWidth="1"/>
    <col min="13830" max="13830" width="7.33203125" customWidth="1"/>
    <col min="13831" max="13836" width="8.88671875" customWidth="1"/>
    <col min="14081" max="14081" width="8.88671875" customWidth="1"/>
    <col min="14082" max="14082" width="10.5546875" customWidth="1"/>
    <col min="14083" max="14083" width="10" bestFit="1" customWidth="1"/>
    <col min="14084" max="14084" width="11.33203125" customWidth="1"/>
    <col min="14085" max="14085" width="12" customWidth="1"/>
    <col min="14086" max="14086" width="7.33203125" customWidth="1"/>
    <col min="14087" max="14092" width="8.88671875" customWidth="1"/>
    <col min="14337" max="14337" width="8.88671875" customWidth="1"/>
    <col min="14338" max="14338" width="10.5546875" customWidth="1"/>
    <col min="14339" max="14339" width="10" bestFit="1" customWidth="1"/>
    <col min="14340" max="14340" width="11.33203125" customWidth="1"/>
    <col min="14341" max="14341" width="12" customWidth="1"/>
    <col min="14342" max="14342" width="7.33203125" customWidth="1"/>
    <col min="14343" max="14348" width="8.88671875" customWidth="1"/>
    <col min="14593" max="14593" width="8.88671875" customWidth="1"/>
    <col min="14594" max="14594" width="10.5546875" customWidth="1"/>
    <col min="14595" max="14595" width="10" bestFit="1" customWidth="1"/>
    <col min="14596" max="14596" width="11.33203125" customWidth="1"/>
    <col min="14597" max="14597" width="12" customWidth="1"/>
    <col min="14598" max="14598" width="7.33203125" customWidth="1"/>
    <col min="14599" max="14604" width="8.88671875" customWidth="1"/>
    <col min="14849" max="14849" width="8.88671875" customWidth="1"/>
    <col min="14850" max="14850" width="10.5546875" customWidth="1"/>
    <col min="14851" max="14851" width="10" bestFit="1" customWidth="1"/>
    <col min="14852" max="14852" width="11.33203125" customWidth="1"/>
    <col min="14853" max="14853" width="12" customWidth="1"/>
    <col min="14854" max="14854" width="7.33203125" customWidth="1"/>
    <col min="14855" max="14860" width="8.88671875" customWidth="1"/>
    <col min="15105" max="15105" width="8.88671875" customWidth="1"/>
    <col min="15106" max="15106" width="10.5546875" customWidth="1"/>
    <col min="15107" max="15107" width="10" bestFit="1" customWidth="1"/>
    <col min="15108" max="15108" width="11.33203125" customWidth="1"/>
    <col min="15109" max="15109" width="12" customWidth="1"/>
    <col min="15110" max="15110" width="7.33203125" customWidth="1"/>
    <col min="15111" max="15116" width="8.88671875" customWidth="1"/>
    <col min="15361" max="15361" width="8.88671875" customWidth="1"/>
    <col min="15362" max="15362" width="10.5546875" customWidth="1"/>
    <col min="15363" max="15363" width="10" bestFit="1" customWidth="1"/>
    <col min="15364" max="15364" width="11.33203125" customWidth="1"/>
    <col min="15365" max="15365" width="12" customWidth="1"/>
    <col min="15366" max="15366" width="7.33203125" customWidth="1"/>
    <col min="15367" max="15372" width="8.88671875" customWidth="1"/>
    <col min="15617" max="15617" width="8.88671875" customWidth="1"/>
    <col min="15618" max="15618" width="10.5546875" customWidth="1"/>
    <col min="15619" max="15619" width="10" bestFit="1" customWidth="1"/>
    <col min="15620" max="15620" width="11.33203125" customWidth="1"/>
    <col min="15621" max="15621" width="12" customWidth="1"/>
    <col min="15622" max="15622" width="7.33203125" customWidth="1"/>
    <col min="15623" max="15628" width="8.88671875" customWidth="1"/>
    <col min="15873" max="15873" width="8.88671875" customWidth="1"/>
    <col min="15874" max="15874" width="10.5546875" customWidth="1"/>
    <col min="15875" max="15875" width="10" bestFit="1" customWidth="1"/>
    <col min="15876" max="15876" width="11.33203125" customWidth="1"/>
    <col min="15877" max="15877" width="12" customWidth="1"/>
    <col min="15878" max="15878" width="7.33203125" customWidth="1"/>
    <col min="15879" max="15884" width="8.88671875" customWidth="1"/>
    <col min="16129" max="16129" width="8.88671875" customWidth="1"/>
    <col min="16130" max="16130" width="10.5546875" customWidth="1"/>
    <col min="16131" max="16131" width="10" bestFit="1" customWidth="1"/>
    <col min="16132" max="16132" width="11.33203125" customWidth="1"/>
    <col min="16133" max="16133" width="12" customWidth="1"/>
    <col min="16134" max="16134" width="7.33203125" customWidth="1"/>
    <col min="16135" max="16140" width="8.88671875" customWidth="1"/>
  </cols>
  <sheetData>
    <row r="1" spans="1:12" ht="22.5" customHeight="1" x14ac:dyDescent="0.25">
      <c r="A1" s="54" t="s">
        <v>11</v>
      </c>
      <c r="B1" s="54"/>
      <c r="C1" s="54"/>
      <c r="D1" s="55" t="s">
        <v>0</v>
      </c>
      <c r="E1" s="55"/>
      <c r="G1" s="56" t="s">
        <v>23</v>
      </c>
      <c r="H1" s="56"/>
      <c r="I1" s="56"/>
      <c r="J1" s="56"/>
      <c r="K1" s="56"/>
      <c r="L1" s="56"/>
    </row>
    <row r="2" spans="1:12" ht="33" customHeight="1" x14ac:dyDescent="0.25">
      <c r="A2" s="27" t="s">
        <v>1</v>
      </c>
      <c r="B2" s="27" t="s">
        <v>2</v>
      </c>
      <c r="C2" s="6" t="s">
        <v>3</v>
      </c>
      <c r="D2" s="3" t="s">
        <v>2</v>
      </c>
      <c r="E2" s="3" t="s">
        <v>4</v>
      </c>
      <c r="G2" s="4" t="s">
        <v>1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</row>
    <row r="3" spans="1:12" x14ac:dyDescent="0.25">
      <c r="A3" s="10">
        <f>YEAR(B3)</f>
        <v>2010</v>
      </c>
      <c r="B3" s="28">
        <v>40190</v>
      </c>
      <c r="C3" s="29">
        <v>97</v>
      </c>
      <c r="D3" s="28">
        <v>40190</v>
      </c>
      <c r="E3" s="6">
        <v>400</v>
      </c>
      <c r="G3" s="6">
        <v>2010</v>
      </c>
      <c r="H3" s="6">
        <f t="array" ref="H3">COUNTIF($A$3:$A$314,$G3)</f>
        <v>12</v>
      </c>
      <c r="I3" s="6">
        <f t="array" ref="I3">MIN(IF($A$3:$A$314=$G3,$C$3:$C$314))</f>
        <v>21</v>
      </c>
      <c r="J3" s="6">
        <f t="array" ref="J3">MEDIAN(IF($A$3:$A$314=$G3,$C$3:$C$314))</f>
        <v>433</v>
      </c>
      <c r="K3" s="6">
        <f t="array" ref="K3">MAX(IF($A$3:$A$314=$G3,$C$3:$C$314))</f>
        <v>1833</v>
      </c>
      <c r="L3" s="7">
        <f t="array" ref="L3">AVERAGE(IF($A$3:$A$314=$G3,$C$3:$C$314))</f>
        <v>579.66666666666663</v>
      </c>
    </row>
    <row r="4" spans="1:12" x14ac:dyDescent="0.25">
      <c r="A4" s="10">
        <f t="shared" ref="A4:A67" si="0">YEAR(B4)</f>
        <v>2010</v>
      </c>
      <c r="B4" s="28">
        <v>40218</v>
      </c>
      <c r="C4" s="29">
        <v>35</v>
      </c>
      <c r="D4" s="28">
        <v>40218</v>
      </c>
      <c r="E4" s="6">
        <v>400</v>
      </c>
      <c r="G4" s="6">
        <v>2011</v>
      </c>
      <c r="H4" s="6">
        <f t="array" ref="H4">COUNTIF($A$3:$A$314,$G4)</f>
        <v>12</v>
      </c>
      <c r="I4" s="6">
        <f t="array" ref="I4">MIN(IF($A$3:$A$314=$G4,$C$3:$C$314))</f>
        <v>70</v>
      </c>
      <c r="J4" s="6">
        <f t="array" ref="J4">MEDIAN(IF($A$3:$A$314=$G4,$C$3:$C$314))</f>
        <v>433.5</v>
      </c>
      <c r="K4" s="6">
        <f t="array" ref="K4">MAX(IF($A$3:$A$314=$G4,$C$3:$C$314))</f>
        <v>1933</v>
      </c>
      <c r="L4" s="7">
        <f t="array" ref="L4">AVERAGE(IF($A$3:$A$314=$G4,$C$3:$C$314))</f>
        <v>735.33333333333337</v>
      </c>
    </row>
    <row r="5" spans="1:12" x14ac:dyDescent="0.25">
      <c r="A5" s="10">
        <f t="shared" si="0"/>
        <v>2010</v>
      </c>
      <c r="B5" s="28">
        <v>40254</v>
      </c>
      <c r="C5" s="29">
        <v>21</v>
      </c>
      <c r="D5" s="28">
        <v>40254</v>
      </c>
      <c r="E5" s="6">
        <v>400</v>
      </c>
      <c r="G5" s="6">
        <v>2012</v>
      </c>
      <c r="H5" s="6">
        <f t="array" ref="H5">COUNTIF($A$3:$A$314,$G5)</f>
        <v>11</v>
      </c>
      <c r="I5" s="6">
        <f t="array" ref="I5">MIN(IF($A$3:$A$314=$G5,$C$3:$C$314))</f>
        <v>42</v>
      </c>
      <c r="J5" s="6">
        <f t="array" ref="J5">MEDIAN(IF($A$3:$A$314=$G5,$C$3:$C$314))</f>
        <v>733</v>
      </c>
      <c r="K5" s="6">
        <f t="array" ref="K5">MAX(IF($A$3:$A$314=$G5,$C$3:$C$314))</f>
        <v>2420</v>
      </c>
      <c r="L5" s="7">
        <f t="array" ref="L5">AVERAGE(IF($A$3:$A$314=$G5,$C$3:$C$314))</f>
        <v>700.90909090909088</v>
      </c>
    </row>
    <row r="6" spans="1:12" x14ac:dyDescent="0.25">
      <c r="A6" s="10">
        <f t="shared" si="0"/>
        <v>2010</v>
      </c>
      <c r="B6" s="28">
        <v>40288</v>
      </c>
      <c r="C6" s="29">
        <v>400</v>
      </c>
      <c r="D6" s="28">
        <v>40288</v>
      </c>
      <c r="E6" s="6">
        <v>400</v>
      </c>
      <c r="G6" s="6">
        <v>2013</v>
      </c>
      <c r="H6" s="6">
        <f t="array" ref="H6">COUNTIF($A$3:$A$314,$G6)</f>
        <v>12</v>
      </c>
      <c r="I6" s="6">
        <f t="array" ref="I6">MIN(IF($A$3:$A$314=$G6,$C$3:$C$314))</f>
        <v>9</v>
      </c>
      <c r="J6" s="6">
        <f t="array" ref="J6">MEDIAN(IF($A$3:$A$314=$G6,$C$3:$C$314))</f>
        <v>980</v>
      </c>
      <c r="K6" s="6">
        <f t="array" ref="K6">MAX(IF($A$3:$A$314=$G6,$C$3:$C$314))</f>
        <v>2419</v>
      </c>
      <c r="L6" s="7">
        <f t="array" ref="L6">AVERAGE(IF($A$3:$A$314=$G6,$C$3:$C$314))</f>
        <v>1135.9166666666667</v>
      </c>
    </row>
    <row r="7" spans="1:12" x14ac:dyDescent="0.25">
      <c r="A7" s="10">
        <f t="shared" si="0"/>
        <v>2010</v>
      </c>
      <c r="B7" s="28">
        <v>40316</v>
      </c>
      <c r="C7" s="29">
        <v>1433</v>
      </c>
      <c r="D7" s="28">
        <v>40316</v>
      </c>
      <c r="E7" s="6">
        <v>400</v>
      </c>
      <c r="G7" s="6">
        <v>2014</v>
      </c>
      <c r="H7" s="6">
        <f t="array" ref="H7">COUNTIF($A$3:$A$314,$G7)</f>
        <v>11</v>
      </c>
      <c r="I7" s="6">
        <f t="array" ref="I7">MIN(IF($A$3:$A$314=$G7,$C$3:$C$314))</f>
        <v>57</v>
      </c>
      <c r="J7" s="6">
        <f t="array" ref="J7">MEDIAN(IF($A$3:$A$314=$G7,$C$3:$C$314))</f>
        <v>214</v>
      </c>
      <c r="K7" s="6">
        <f t="array" ref="K7">MAX(IF($A$3:$A$314=$G7,$C$3:$C$314))</f>
        <v>980</v>
      </c>
      <c r="L7" s="7">
        <f t="array" ref="L7">AVERAGE(IF($A$3:$A$314=$G7,$C$3:$C$314))</f>
        <v>269.90909090909093</v>
      </c>
    </row>
    <row r="8" spans="1:12" x14ac:dyDescent="0.25">
      <c r="A8" s="10">
        <f t="shared" si="0"/>
        <v>2010</v>
      </c>
      <c r="B8" s="28">
        <v>40345</v>
      </c>
      <c r="C8" s="29">
        <v>667</v>
      </c>
      <c r="D8" s="28">
        <v>40345</v>
      </c>
      <c r="E8" s="6">
        <v>400</v>
      </c>
      <c r="G8" s="6">
        <v>2015</v>
      </c>
      <c r="H8" s="6">
        <f t="array" ref="H8">COUNTIF($A$3:$A$314,$G8)</f>
        <v>8</v>
      </c>
      <c r="I8" s="6">
        <f t="array" ref="I8">MIN(IF($A$3:$A$314=$G8,$C$3:$C$314))</f>
        <v>235</v>
      </c>
      <c r="J8" s="6">
        <f t="array" ref="J8">MEDIAN(IF($A$3:$A$314=$G8,$C$3:$C$314))</f>
        <v>706.5</v>
      </c>
      <c r="K8" s="6">
        <f t="array" ref="K8">MAX(IF($A$3:$A$314=$G8,$C$3:$C$314))</f>
        <v>2419</v>
      </c>
      <c r="L8" s="7">
        <f t="array" ref="L8">AVERAGE(IF($A$3:$A$314=$G8,$C$3:$C$314))</f>
        <v>807.875</v>
      </c>
    </row>
    <row r="9" spans="1:12" x14ac:dyDescent="0.25">
      <c r="A9" s="10">
        <f t="shared" si="0"/>
        <v>2010</v>
      </c>
      <c r="B9" s="28">
        <v>40372</v>
      </c>
      <c r="C9" s="29">
        <v>800</v>
      </c>
      <c r="D9" s="28">
        <v>40372</v>
      </c>
      <c r="E9" s="6">
        <v>400</v>
      </c>
      <c r="G9" s="6">
        <v>2016</v>
      </c>
      <c r="H9" s="6">
        <f t="array" ref="H9">COUNTIF($A$3:$A$314,$G9)</f>
        <v>11</v>
      </c>
      <c r="I9" s="6">
        <f t="array" ref="I9">MIN(IF($A$3:$A$314=$G9,$C$3:$C$314))</f>
        <v>55</v>
      </c>
      <c r="J9" s="6">
        <f t="array" ref="J9">MEDIAN(IF($A$3:$A$314=$G9,$C$3:$C$314))</f>
        <v>461</v>
      </c>
      <c r="K9" s="6">
        <f t="array" ref="K9">MAX(IF($A$3:$A$314=$G9,$C$3:$C$314))</f>
        <v>2419</v>
      </c>
      <c r="L9" s="7">
        <f t="array" ref="L9">AVERAGE(IF($A$3:$A$314=$G9,$C$3:$C$314))</f>
        <v>764.5454545454545</v>
      </c>
    </row>
    <row r="10" spans="1:12" x14ac:dyDescent="0.25">
      <c r="A10" s="10">
        <f t="shared" si="0"/>
        <v>2010</v>
      </c>
      <c r="B10" s="28">
        <v>40401</v>
      </c>
      <c r="C10" s="29">
        <v>1833</v>
      </c>
      <c r="D10" s="28">
        <v>40401</v>
      </c>
      <c r="E10" s="6">
        <v>400</v>
      </c>
      <c r="G10" s="6">
        <v>2017</v>
      </c>
      <c r="H10" s="6">
        <f t="array" ref="H10">COUNTIF($A$3:$A$314,$G10)</f>
        <v>3</v>
      </c>
      <c r="I10" s="6">
        <f t="array" ref="I10">MIN(IF($A$3:$A$314=$G10,$C$3:$C$314))</f>
        <v>344</v>
      </c>
      <c r="J10" s="6">
        <f t="array" ref="J10">MEDIAN(IF($A$3:$A$314=$G10,$C$3:$C$314))</f>
        <v>365</v>
      </c>
      <c r="K10" s="6">
        <f t="array" ref="K10">MAX(IF($A$3:$A$314=$G10,$C$3:$C$314))</f>
        <v>488</v>
      </c>
      <c r="L10" s="7">
        <f t="array" ref="L10">AVERAGE(IF($A$3:$A$314=$G10,$C$3:$C$314))</f>
        <v>399</v>
      </c>
    </row>
    <row r="11" spans="1:12" x14ac:dyDescent="0.25">
      <c r="A11" s="10">
        <f t="shared" si="0"/>
        <v>2010</v>
      </c>
      <c r="B11" s="28">
        <v>40449</v>
      </c>
      <c r="C11" s="29">
        <v>433</v>
      </c>
      <c r="D11" s="28">
        <v>40449</v>
      </c>
      <c r="E11" s="6">
        <v>400</v>
      </c>
      <c r="G11" s="8"/>
      <c r="H11" s="8"/>
      <c r="I11" s="8"/>
      <c r="J11" s="8"/>
      <c r="K11" s="8"/>
    </row>
    <row r="12" spans="1:12" x14ac:dyDescent="0.25">
      <c r="A12" s="10">
        <f t="shared" si="0"/>
        <v>2010</v>
      </c>
      <c r="B12" s="28">
        <v>40464</v>
      </c>
      <c r="C12" s="29">
        <v>37</v>
      </c>
      <c r="D12" s="28">
        <v>40464</v>
      </c>
      <c r="E12" s="6">
        <v>400</v>
      </c>
    </row>
    <row r="13" spans="1:12" x14ac:dyDescent="0.25">
      <c r="A13" s="10">
        <f t="shared" si="0"/>
        <v>2010</v>
      </c>
      <c r="B13" s="28">
        <v>40498</v>
      </c>
      <c r="C13" s="29">
        <v>433</v>
      </c>
      <c r="D13" s="28">
        <v>40498</v>
      </c>
      <c r="E13" s="6">
        <v>400</v>
      </c>
    </row>
    <row r="14" spans="1:12" x14ac:dyDescent="0.25">
      <c r="A14" s="10">
        <f t="shared" si="0"/>
        <v>2010</v>
      </c>
      <c r="B14" s="28">
        <v>40519</v>
      </c>
      <c r="C14" s="29">
        <v>767</v>
      </c>
      <c r="D14" s="28">
        <v>40519</v>
      </c>
      <c r="E14" s="6">
        <v>400</v>
      </c>
    </row>
    <row r="15" spans="1:12" x14ac:dyDescent="0.25">
      <c r="A15" s="10">
        <f t="shared" si="0"/>
        <v>2011</v>
      </c>
      <c r="B15" s="28">
        <v>40556</v>
      </c>
      <c r="C15" s="29">
        <v>70</v>
      </c>
      <c r="D15" s="28">
        <v>40556</v>
      </c>
      <c r="E15" s="6">
        <v>400</v>
      </c>
    </row>
    <row r="16" spans="1:12" x14ac:dyDescent="0.25">
      <c r="A16" s="10">
        <f t="shared" si="0"/>
        <v>2011</v>
      </c>
      <c r="B16" s="28">
        <v>40598</v>
      </c>
      <c r="C16" s="29">
        <v>267</v>
      </c>
      <c r="D16" s="28">
        <v>40598</v>
      </c>
      <c r="E16" s="6">
        <v>400</v>
      </c>
    </row>
    <row r="17" spans="1:5" x14ac:dyDescent="0.25">
      <c r="A17" s="10">
        <f t="shared" si="0"/>
        <v>2011</v>
      </c>
      <c r="B17" s="28">
        <v>40624</v>
      </c>
      <c r="C17" s="29">
        <v>867</v>
      </c>
      <c r="D17" s="28">
        <v>40624</v>
      </c>
      <c r="E17" s="6">
        <v>400</v>
      </c>
    </row>
    <row r="18" spans="1:5" x14ac:dyDescent="0.25">
      <c r="A18" s="10">
        <f t="shared" si="0"/>
        <v>2011</v>
      </c>
      <c r="B18" s="28">
        <v>40652</v>
      </c>
      <c r="C18" s="29">
        <v>180</v>
      </c>
      <c r="D18" s="28">
        <v>40652</v>
      </c>
      <c r="E18" s="6">
        <v>400</v>
      </c>
    </row>
    <row r="19" spans="1:5" x14ac:dyDescent="0.25">
      <c r="A19" s="10">
        <f t="shared" si="0"/>
        <v>2011</v>
      </c>
      <c r="B19" s="28">
        <v>40681</v>
      </c>
      <c r="C19" s="29">
        <v>190</v>
      </c>
      <c r="D19" s="28">
        <v>40681</v>
      </c>
      <c r="E19" s="6">
        <v>400</v>
      </c>
    </row>
    <row r="20" spans="1:5" x14ac:dyDescent="0.25">
      <c r="A20" s="10">
        <f t="shared" si="0"/>
        <v>2011</v>
      </c>
      <c r="B20" s="28">
        <v>40709</v>
      </c>
      <c r="C20" s="29">
        <v>967</v>
      </c>
      <c r="D20" s="28">
        <v>40709</v>
      </c>
      <c r="E20" s="6">
        <v>400</v>
      </c>
    </row>
    <row r="21" spans="1:5" x14ac:dyDescent="0.25">
      <c r="A21" s="10">
        <f t="shared" si="0"/>
        <v>2011</v>
      </c>
      <c r="B21" s="28">
        <v>40752</v>
      </c>
      <c r="C21" s="29">
        <v>197</v>
      </c>
      <c r="D21" s="28">
        <v>40752</v>
      </c>
      <c r="E21" s="6">
        <v>400</v>
      </c>
    </row>
    <row r="22" spans="1:5" x14ac:dyDescent="0.25">
      <c r="A22" s="10">
        <f t="shared" si="0"/>
        <v>2011</v>
      </c>
      <c r="B22" s="28">
        <v>40786</v>
      </c>
      <c r="C22" s="29">
        <v>600</v>
      </c>
      <c r="D22" s="28">
        <v>40786</v>
      </c>
      <c r="E22" s="6">
        <v>400</v>
      </c>
    </row>
    <row r="23" spans="1:5" x14ac:dyDescent="0.25">
      <c r="A23" s="10">
        <f t="shared" si="0"/>
        <v>2011</v>
      </c>
      <c r="B23" s="28">
        <v>40814</v>
      </c>
      <c r="C23" s="29">
        <v>120</v>
      </c>
      <c r="D23" s="28">
        <v>40814</v>
      </c>
      <c r="E23" s="6">
        <v>400</v>
      </c>
    </row>
    <row r="24" spans="1:5" x14ac:dyDescent="0.25">
      <c r="A24" s="10">
        <f t="shared" si="0"/>
        <v>2011</v>
      </c>
      <c r="B24" s="28">
        <v>40822</v>
      </c>
      <c r="C24" s="29">
        <v>1933</v>
      </c>
      <c r="D24" s="28">
        <v>40822</v>
      </c>
      <c r="E24" s="6">
        <v>400</v>
      </c>
    </row>
    <row r="25" spans="1:5" x14ac:dyDescent="0.25">
      <c r="A25" s="10">
        <f t="shared" si="0"/>
        <v>2011</v>
      </c>
      <c r="B25" s="28">
        <v>40855</v>
      </c>
      <c r="C25" s="29">
        <v>1533</v>
      </c>
      <c r="D25" s="28">
        <v>40855</v>
      </c>
      <c r="E25" s="6">
        <v>400</v>
      </c>
    </row>
    <row r="26" spans="1:5" x14ac:dyDescent="0.25">
      <c r="A26" s="10">
        <f t="shared" si="0"/>
        <v>2011</v>
      </c>
      <c r="B26" s="28">
        <v>40890</v>
      </c>
      <c r="C26" s="29">
        <v>1900</v>
      </c>
      <c r="D26" s="28">
        <v>40890</v>
      </c>
      <c r="E26" s="6">
        <v>400</v>
      </c>
    </row>
    <row r="27" spans="1:5" x14ac:dyDescent="0.25">
      <c r="A27" s="10">
        <f t="shared" si="0"/>
        <v>2012</v>
      </c>
      <c r="B27" s="28">
        <v>40926</v>
      </c>
      <c r="C27" s="29">
        <v>1100</v>
      </c>
      <c r="D27" s="28">
        <v>40926</v>
      </c>
      <c r="E27" s="6">
        <v>400</v>
      </c>
    </row>
    <row r="28" spans="1:5" x14ac:dyDescent="0.25">
      <c r="A28" s="10">
        <f t="shared" si="0"/>
        <v>2012</v>
      </c>
      <c r="B28" s="28">
        <v>40961</v>
      </c>
      <c r="C28" s="29">
        <v>733</v>
      </c>
      <c r="D28" s="28">
        <v>40961</v>
      </c>
      <c r="E28" s="6">
        <v>400</v>
      </c>
    </row>
    <row r="29" spans="1:5" x14ac:dyDescent="0.25">
      <c r="A29" s="10">
        <f t="shared" si="0"/>
        <v>2012</v>
      </c>
      <c r="B29" s="28">
        <v>40982</v>
      </c>
      <c r="C29" s="29">
        <v>733</v>
      </c>
      <c r="D29" s="28">
        <v>40982</v>
      </c>
      <c r="E29" s="6">
        <v>400</v>
      </c>
    </row>
    <row r="30" spans="1:5" x14ac:dyDescent="0.25">
      <c r="A30" s="10">
        <f t="shared" si="0"/>
        <v>2012</v>
      </c>
      <c r="B30" s="28">
        <v>41023</v>
      </c>
      <c r="C30" s="29">
        <v>90</v>
      </c>
      <c r="D30" s="28">
        <v>41023</v>
      </c>
      <c r="E30" s="6">
        <v>400</v>
      </c>
    </row>
    <row r="31" spans="1:5" x14ac:dyDescent="0.25">
      <c r="A31" s="10">
        <f t="shared" si="0"/>
        <v>2012</v>
      </c>
      <c r="B31" s="28">
        <v>41050</v>
      </c>
      <c r="C31" s="29">
        <v>267</v>
      </c>
      <c r="D31" s="28">
        <v>41050</v>
      </c>
      <c r="E31" s="6">
        <v>400</v>
      </c>
    </row>
    <row r="32" spans="1:5" x14ac:dyDescent="0.25">
      <c r="A32" s="10">
        <f t="shared" si="0"/>
        <v>2012</v>
      </c>
      <c r="B32" s="28">
        <v>41114</v>
      </c>
      <c r="C32" s="29">
        <v>42</v>
      </c>
      <c r="D32" s="28">
        <v>41114</v>
      </c>
      <c r="E32" s="6">
        <v>400</v>
      </c>
    </row>
    <row r="33" spans="1:5" x14ac:dyDescent="0.25">
      <c r="A33" s="10">
        <f t="shared" si="0"/>
        <v>2012</v>
      </c>
      <c r="B33" s="28">
        <v>41150</v>
      </c>
      <c r="C33" s="29">
        <v>58</v>
      </c>
      <c r="D33" s="28">
        <v>41150</v>
      </c>
      <c r="E33" s="6">
        <v>400</v>
      </c>
    </row>
    <row r="34" spans="1:5" x14ac:dyDescent="0.25">
      <c r="A34" s="10">
        <f t="shared" si="0"/>
        <v>2012</v>
      </c>
      <c r="B34" s="28">
        <v>41163</v>
      </c>
      <c r="C34" s="29">
        <v>97</v>
      </c>
      <c r="D34" s="28">
        <v>41163</v>
      </c>
      <c r="E34" s="6">
        <v>400</v>
      </c>
    </row>
    <row r="35" spans="1:5" x14ac:dyDescent="0.25">
      <c r="A35" s="10">
        <f t="shared" si="0"/>
        <v>2012</v>
      </c>
      <c r="B35" s="28">
        <v>41206</v>
      </c>
      <c r="C35" s="29">
        <v>1400</v>
      </c>
      <c r="D35" s="28">
        <v>41206</v>
      </c>
      <c r="E35" s="6">
        <v>400</v>
      </c>
    </row>
    <row r="36" spans="1:5" x14ac:dyDescent="0.25">
      <c r="A36" s="10">
        <f t="shared" si="0"/>
        <v>2012</v>
      </c>
      <c r="B36" s="28">
        <v>41228</v>
      </c>
      <c r="C36" s="29">
        <v>2420</v>
      </c>
      <c r="D36" s="28">
        <v>41228</v>
      </c>
      <c r="E36" s="6">
        <v>400</v>
      </c>
    </row>
    <row r="37" spans="1:5" x14ac:dyDescent="0.25">
      <c r="A37" s="10">
        <f t="shared" si="0"/>
        <v>2012</v>
      </c>
      <c r="B37" s="28">
        <v>41261</v>
      </c>
      <c r="C37" s="29">
        <v>770</v>
      </c>
      <c r="D37" s="28">
        <v>41261</v>
      </c>
      <c r="E37" s="6">
        <v>400</v>
      </c>
    </row>
    <row r="38" spans="1:5" x14ac:dyDescent="0.25">
      <c r="A38" s="10">
        <f t="shared" si="0"/>
        <v>2013</v>
      </c>
      <c r="B38" s="28">
        <v>41297</v>
      </c>
      <c r="C38" s="29">
        <v>200</v>
      </c>
      <c r="D38" s="28">
        <v>41297</v>
      </c>
      <c r="E38" s="6">
        <v>400</v>
      </c>
    </row>
    <row r="39" spans="1:5" x14ac:dyDescent="0.25">
      <c r="A39" s="10">
        <f t="shared" si="0"/>
        <v>2013</v>
      </c>
      <c r="B39" s="28">
        <v>41325</v>
      </c>
      <c r="C39" s="29">
        <v>2419</v>
      </c>
      <c r="D39" s="28">
        <v>41325</v>
      </c>
      <c r="E39" s="6">
        <v>400</v>
      </c>
    </row>
    <row r="40" spans="1:5" x14ac:dyDescent="0.25">
      <c r="A40" s="10">
        <f t="shared" si="0"/>
        <v>2013</v>
      </c>
      <c r="B40" s="28">
        <v>41345</v>
      </c>
      <c r="C40" s="29">
        <v>2419</v>
      </c>
      <c r="D40" s="28">
        <v>41345</v>
      </c>
      <c r="E40" s="6">
        <v>400</v>
      </c>
    </row>
    <row r="41" spans="1:5" x14ac:dyDescent="0.25">
      <c r="A41" s="10">
        <f t="shared" si="0"/>
        <v>2013</v>
      </c>
      <c r="B41" s="28">
        <v>41380</v>
      </c>
      <c r="C41" s="29">
        <v>1986</v>
      </c>
      <c r="D41" s="28">
        <v>41380</v>
      </c>
      <c r="E41" s="6">
        <v>400</v>
      </c>
    </row>
    <row r="42" spans="1:5" x14ac:dyDescent="0.25">
      <c r="A42" s="10">
        <f t="shared" si="0"/>
        <v>2013</v>
      </c>
      <c r="B42" s="28">
        <v>41408</v>
      </c>
      <c r="C42" s="29">
        <v>2419</v>
      </c>
      <c r="D42" s="28">
        <v>41408</v>
      </c>
      <c r="E42" s="6">
        <v>400</v>
      </c>
    </row>
    <row r="43" spans="1:5" x14ac:dyDescent="0.25">
      <c r="A43" s="10">
        <f t="shared" si="0"/>
        <v>2013</v>
      </c>
      <c r="B43" s="28">
        <v>41437</v>
      </c>
      <c r="C43" s="29">
        <v>108</v>
      </c>
      <c r="D43" s="28">
        <v>41437</v>
      </c>
      <c r="E43" s="6">
        <v>400</v>
      </c>
    </row>
    <row r="44" spans="1:5" x14ac:dyDescent="0.25">
      <c r="A44" s="10">
        <f t="shared" si="0"/>
        <v>2013</v>
      </c>
      <c r="B44" s="28">
        <v>41471</v>
      </c>
      <c r="C44" s="29">
        <v>1413</v>
      </c>
      <c r="D44" s="28">
        <v>41471</v>
      </c>
      <c r="E44" s="6">
        <v>400</v>
      </c>
    </row>
    <row r="45" spans="1:5" x14ac:dyDescent="0.25">
      <c r="A45" s="10">
        <f t="shared" si="0"/>
        <v>2013</v>
      </c>
      <c r="B45" s="28">
        <v>41513</v>
      </c>
      <c r="C45" s="29">
        <v>9</v>
      </c>
      <c r="D45" s="28">
        <v>41513</v>
      </c>
      <c r="E45" s="6">
        <v>400</v>
      </c>
    </row>
    <row r="46" spans="1:5" x14ac:dyDescent="0.25">
      <c r="A46" s="10">
        <f t="shared" si="0"/>
        <v>2013</v>
      </c>
      <c r="B46" s="28">
        <v>41534</v>
      </c>
      <c r="C46" s="29">
        <v>210</v>
      </c>
      <c r="D46" s="28">
        <v>41534</v>
      </c>
      <c r="E46" s="6">
        <v>400</v>
      </c>
    </row>
    <row r="47" spans="1:5" x14ac:dyDescent="0.25">
      <c r="A47" s="10">
        <f t="shared" si="0"/>
        <v>2013</v>
      </c>
      <c r="B47" s="28">
        <v>41563</v>
      </c>
      <c r="C47" s="29">
        <v>1413</v>
      </c>
      <c r="D47" s="28">
        <v>41563</v>
      </c>
      <c r="E47" s="6">
        <v>400</v>
      </c>
    </row>
    <row r="48" spans="1:5" x14ac:dyDescent="0.25">
      <c r="A48" s="10">
        <f t="shared" si="0"/>
        <v>2013</v>
      </c>
      <c r="B48" s="28">
        <v>41592</v>
      </c>
      <c r="C48" s="29">
        <v>488</v>
      </c>
      <c r="D48" s="28">
        <v>41592</v>
      </c>
      <c r="E48" s="6">
        <v>400</v>
      </c>
    </row>
    <row r="49" spans="1:5" x14ac:dyDescent="0.25">
      <c r="A49" s="10">
        <f t="shared" si="0"/>
        <v>2013</v>
      </c>
      <c r="B49" s="28">
        <v>41626</v>
      </c>
      <c r="C49" s="29">
        <v>547</v>
      </c>
      <c r="D49" s="28">
        <v>41626</v>
      </c>
      <c r="E49" s="6">
        <v>400</v>
      </c>
    </row>
    <row r="50" spans="1:5" x14ac:dyDescent="0.25">
      <c r="A50" s="10">
        <f t="shared" si="0"/>
        <v>2014</v>
      </c>
      <c r="B50" s="28">
        <v>41654</v>
      </c>
      <c r="C50" s="29">
        <v>235</v>
      </c>
      <c r="D50" s="28">
        <v>41654</v>
      </c>
      <c r="E50" s="6">
        <v>400</v>
      </c>
    </row>
    <row r="51" spans="1:5" x14ac:dyDescent="0.25">
      <c r="A51" s="10">
        <f t="shared" si="0"/>
        <v>2014</v>
      </c>
      <c r="B51" s="28">
        <v>41681</v>
      </c>
      <c r="C51" s="29">
        <v>275</v>
      </c>
      <c r="D51" s="28">
        <v>41681</v>
      </c>
      <c r="E51" s="6">
        <v>400</v>
      </c>
    </row>
    <row r="52" spans="1:5" x14ac:dyDescent="0.25">
      <c r="A52" s="10">
        <f t="shared" si="0"/>
        <v>2014</v>
      </c>
      <c r="B52" s="28">
        <v>41724</v>
      </c>
      <c r="C52" s="29">
        <v>69</v>
      </c>
      <c r="D52" s="28">
        <v>41724</v>
      </c>
      <c r="E52" s="6">
        <v>400</v>
      </c>
    </row>
    <row r="53" spans="1:5" x14ac:dyDescent="0.25">
      <c r="A53" s="10">
        <f t="shared" si="0"/>
        <v>2014</v>
      </c>
      <c r="B53" s="28">
        <v>41744</v>
      </c>
      <c r="C53" s="29">
        <v>186</v>
      </c>
      <c r="D53" s="28">
        <v>41744</v>
      </c>
      <c r="E53" s="6">
        <v>400</v>
      </c>
    </row>
    <row r="54" spans="1:5" x14ac:dyDescent="0.25">
      <c r="A54" s="10">
        <f t="shared" si="0"/>
        <v>2014</v>
      </c>
      <c r="B54" s="28">
        <v>41814</v>
      </c>
      <c r="C54" s="29">
        <v>57</v>
      </c>
      <c r="D54" s="28">
        <v>41814</v>
      </c>
      <c r="E54" s="6">
        <v>400</v>
      </c>
    </row>
    <row r="55" spans="1:5" x14ac:dyDescent="0.25">
      <c r="A55" s="10">
        <f t="shared" si="0"/>
        <v>2014</v>
      </c>
      <c r="B55" s="28">
        <v>41849</v>
      </c>
      <c r="C55" s="29">
        <v>214</v>
      </c>
      <c r="D55" s="28">
        <v>41849</v>
      </c>
      <c r="E55" s="6">
        <v>400</v>
      </c>
    </row>
    <row r="56" spans="1:5" x14ac:dyDescent="0.25">
      <c r="A56" s="10">
        <f t="shared" si="0"/>
        <v>2014</v>
      </c>
      <c r="B56" s="28">
        <v>41856</v>
      </c>
      <c r="C56" s="29">
        <v>980</v>
      </c>
      <c r="D56" s="28">
        <v>41856</v>
      </c>
      <c r="E56" s="6">
        <v>400</v>
      </c>
    </row>
    <row r="57" spans="1:5" x14ac:dyDescent="0.25">
      <c r="A57" s="10">
        <f t="shared" si="0"/>
        <v>2014</v>
      </c>
      <c r="B57" s="28">
        <v>41905</v>
      </c>
      <c r="C57" s="29">
        <v>387</v>
      </c>
      <c r="D57" s="28">
        <v>41905</v>
      </c>
      <c r="E57" s="6">
        <v>400</v>
      </c>
    </row>
    <row r="58" spans="1:5" x14ac:dyDescent="0.25">
      <c r="A58" s="10">
        <f t="shared" si="0"/>
        <v>2014</v>
      </c>
      <c r="B58" s="28">
        <v>41927</v>
      </c>
      <c r="C58" s="29">
        <v>365</v>
      </c>
      <c r="D58" s="28">
        <v>41927</v>
      </c>
      <c r="E58" s="6">
        <v>400</v>
      </c>
    </row>
    <row r="59" spans="1:5" x14ac:dyDescent="0.25">
      <c r="A59" s="10">
        <f t="shared" si="0"/>
        <v>2014</v>
      </c>
      <c r="B59" s="28">
        <v>41963</v>
      </c>
      <c r="C59" s="29">
        <v>83</v>
      </c>
      <c r="D59" s="28">
        <v>41963</v>
      </c>
      <c r="E59" s="6">
        <v>400</v>
      </c>
    </row>
    <row r="60" spans="1:5" x14ac:dyDescent="0.25">
      <c r="A60" s="10">
        <f t="shared" si="0"/>
        <v>2014</v>
      </c>
      <c r="B60" s="28">
        <v>41984</v>
      </c>
      <c r="C60" s="29">
        <v>118</v>
      </c>
      <c r="D60" s="28">
        <v>41984</v>
      </c>
      <c r="E60" s="6">
        <v>400</v>
      </c>
    </row>
    <row r="61" spans="1:5" x14ac:dyDescent="0.25">
      <c r="A61" s="10">
        <f t="shared" si="0"/>
        <v>2015</v>
      </c>
      <c r="B61" s="28">
        <v>42017</v>
      </c>
      <c r="C61" s="29">
        <v>275</v>
      </c>
      <c r="D61" s="28">
        <v>42017</v>
      </c>
      <c r="E61" s="6">
        <v>400</v>
      </c>
    </row>
    <row r="62" spans="1:5" x14ac:dyDescent="0.25">
      <c r="A62" s="10">
        <f t="shared" si="0"/>
        <v>2015</v>
      </c>
      <c r="B62" s="28">
        <v>42046</v>
      </c>
      <c r="C62" s="29">
        <v>275</v>
      </c>
      <c r="D62" s="28">
        <v>42046</v>
      </c>
      <c r="E62" s="6">
        <v>400</v>
      </c>
    </row>
    <row r="63" spans="1:5" x14ac:dyDescent="0.25">
      <c r="A63" s="10">
        <f t="shared" si="0"/>
        <v>2015</v>
      </c>
      <c r="B63" s="28">
        <v>42087</v>
      </c>
      <c r="C63" s="29">
        <v>866</v>
      </c>
      <c r="D63" s="28">
        <v>42087</v>
      </c>
      <c r="E63" s="6">
        <v>400</v>
      </c>
    </row>
    <row r="64" spans="1:5" x14ac:dyDescent="0.25">
      <c r="A64" s="10">
        <f t="shared" si="0"/>
        <v>2015</v>
      </c>
      <c r="B64" s="28">
        <v>42200</v>
      </c>
      <c r="C64" s="29">
        <v>2419</v>
      </c>
      <c r="D64" s="28">
        <v>42200</v>
      </c>
      <c r="E64" s="6">
        <v>400</v>
      </c>
    </row>
    <row r="65" spans="1:5" x14ac:dyDescent="0.25">
      <c r="A65" s="10">
        <f t="shared" si="0"/>
        <v>2015</v>
      </c>
      <c r="B65" s="28">
        <v>42234</v>
      </c>
      <c r="C65" s="29">
        <v>547</v>
      </c>
      <c r="D65" s="28">
        <v>42234</v>
      </c>
      <c r="E65" s="6">
        <v>400</v>
      </c>
    </row>
    <row r="66" spans="1:5" x14ac:dyDescent="0.25">
      <c r="A66" s="10">
        <f t="shared" si="0"/>
        <v>2015</v>
      </c>
      <c r="B66" s="28">
        <v>42263</v>
      </c>
      <c r="C66" s="29">
        <v>235</v>
      </c>
      <c r="D66" s="28">
        <v>42263</v>
      </c>
      <c r="E66" s="6">
        <v>400</v>
      </c>
    </row>
    <row r="67" spans="1:5" x14ac:dyDescent="0.25">
      <c r="A67" s="10">
        <f t="shared" si="0"/>
        <v>2015</v>
      </c>
      <c r="B67" s="28">
        <v>42325</v>
      </c>
      <c r="C67" s="29">
        <v>980</v>
      </c>
      <c r="D67" s="28">
        <v>42325</v>
      </c>
      <c r="E67" s="6">
        <v>400</v>
      </c>
    </row>
    <row r="68" spans="1:5" x14ac:dyDescent="0.25">
      <c r="A68" s="10">
        <f t="shared" ref="A68:A82" si="1">YEAR(B68)</f>
        <v>2015</v>
      </c>
      <c r="B68" s="28">
        <v>42347</v>
      </c>
      <c r="C68" s="29">
        <v>866</v>
      </c>
      <c r="D68" s="28">
        <v>42347</v>
      </c>
      <c r="E68" s="6">
        <v>400</v>
      </c>
    </row>
    <row r="69" spans="1:5" x14ac:dyDescent="0.25">
      <c r="A69" s="10">
        <f t="shared" si="1"/>
        <v>2016</v>
      </c>
      <c r="B69" s="28">
        <v>42390</v>
      </c>
      <c r="C69" s="29">
        <v>1986</v>
      </c>
      <c r="D69" s="28">
        <v>42390</v>
      </c>
      <c r="E69" s="6">
        <v>400</v>
      </c>
    </row>
    <row r="70" spans="1:5" x14ac:dyDescent="0.25">
      <c r="A70" s="10">
        <f t="shared" si="1"/>
        <v>2016</v>
      </c>
      <c r="B70" s="28">
        <v>42418</v>
      </c>
      <c r="C70" s="29">
        <v>55</v>
      </c>
      <c r="D70" s="28">
        <v>42418</v>
      </c>
      <c r="E70" s="6">
        <v>400</v>
      </c>
    </row>
    <row r="71" spans="1:5" x14ac:dyDescent="0.25">
      <c r="A71" s="10">
        <f t="shared" si="1"/>
        <v>2016</v>
      </c>
      <c r="B71" s="28">
        <v>42450</v>
      </c>
      <c r="C71" s="29">
        <v>86</v>
      </c>
      <c r="D71" s="28">
        <v>42450</v>
      </c>
      <c r="E71" s="6">
        <v>400</v>
      </c>
    </row>
    <row r="72" spans="1:5" x14ac:dyDescent="0.25">
      <c r="A72" s="10">
        <f t="shared" si="1"/>
        <v>2016</v>
      </c>
      <c r="B72" s="28">
        <v>42487</v>
      </c>
      <c r="C72" s="29">
        <v>172</v>
      </c>
      <c r="D72" s="28">
        <v>42487</v>
      </c>
      <c r="E72" s="6">
        <v>400</v>
      </c>
    </row>
    <row r="73" spans="1:5" x14ac:dyDescent="0.25">
      <c r="A73" s="10">
        <f t="shared" si="1"/>
        <v>2016</v>
      </c>
      <c r="B73" s="28">
        <v>42514</v>
      </c>
      <c r="C73" s="29">
        <v>98</v>
      </c>
      <c r="D73" s="28">
        <v>42514</v>
      </c>
      <c r="E73" s="6">
        <v>400</v>
      </c>
    </row>
    <row r="74" spans="1:5" x14ac:dyDescent="0.25">
      <c r="A74" s="10">
        <f t="shared" si="1"/>
        <v>2016</v>
      </c>
      <c r="B74" s="28">
        <v>42551</v>
      </c>
      <c r="C74" s="29">
        <v>980</v>
      </c>
      <c r="D74" s="28">
        <v>42551</v>
      </c>
      <c r="E74" s="6">
        <v>400</v>
      </c>
    </row>
    <row r="75" spans="1:5" x14ac:dyDescent="0.25">
      <c r="A75" s="10">
        <f t="shared" si="1"/>
        <v>2016</v>
      </c>
      <c r="B75" s="28">
        <v>42578</v>
      </c>
      <c r="C75" s="29">
        <v>218</v>
      </c>
      <c r="D75" s="28">
        <v>42578</v>
      </c>
      <c r="E75" s="6">
        <v>400</v>
      </c>
    </row>
    <row r="76" spans="1:5" x14ac:dyDescent="0.25">
      <c r="A76" s="10">
        <f t="shared" si="1"/>
        <v>2016</v>
      </c>
      <c r="B76" s="28">
        <v>42633</v>
      </c>
      <c r="C76" s="29">
        <v>816</v>
      </c>
      <c r="D76" s="28">
        <v>42633</v>
      </c>
      <c r="E76" s="6">
        <v>400</v>
      </c>
    </row>
    <row r="77" spans="1:5" x14ac:dyDescent="0.25">
      <c r="A77" s="10">
        <f t="shared" si="1"/>
        <v>2016</v>
      </c>
      <c r="B77" s="28">
        <v>42667</v>
      </c>
      <c r="C77" s="29">
        <v>2419</v>
      </c>
      <c r="D77" s="28">
        <v>42667</v>
      </c>
      <c r="E77" s="6">
        <v>400</v>
      </c>
    </row>
    <row r="78" spans="1:5" x14ac:dyDescent="0.25">
      <c r="A78" s="10">
        <f t="shared" si="1"/>
        <v>2016</v>
      </c>
      <c r="B78" s="28">
        <v>42682</v>
      </c>
      <c r="C78" s="29">
        <v>461</v>
      </c>
      <c r="D78" s="28">
        <v>42682</v>
      </c>
      <c r="E78" s="6">
        <v>400</v>
      </c>
    </row>
    <row r="79" spans="1:5" x14ac:dyDescent="0.25">
      <c r="A79" s="10">
        <f t="shared" si="1"/>
        <v>2016</v>
      </c>
      <c r="B79" s="28">
        <v>42717</v>
      </c>
      <c r="C79" s="29">
        <v>1119</v>
      </c>
      <c r="D79" s="28">
        <v>42717</v>
      </c>
      <c r="E79" s="6">
        <v>400</v>
      </c>
    </row>
    <row r="80" spans="1:5" x14ac:dyDescent="0.25">
      <c r="A80" s="10">
        <f t="shared" si="1"/>
        <v>2017</v>
      </c>
      <c r="B80" s="28">
        <v>42759</v>
      </c>
      <c r="C80" s="29">
        <v>365</v>
      </c>
      <c r="D80" s="28">
        <v>42759</v>
      </c>
      <c r="E80" s="6">
        <v>400</v>
      </c>
    </row>
    <row r="81" spans="1:5" x14ac:dyDescent="0.25">
      <c r="A81" s="10">
        <f t="shared" si="1"/>
        <v>2017</v>
      </c>
      <c r="B81" s="28">
        <v>42787</v>
      </c>
      <c r="C81" s="29">
        <v>344</v>
      </c>
      <c r="D81" s="28">
        <v>42787</v>
      </c>
      <c r="E81" s="6">
        <v>400</v>
      </c>
    </row>
    <row r="82" spans="1:5" x14ac:dyDescent="0.25">
      <c r="A82" s="10">
        <f t="shared" si="1"/>
        <v>2017</v>
      </c>
      <c r="B82" s="28">
        <v>42901</v>
      </c>
      <c r="C82" s="29">
        <v>488</v>
      </c>
      <c r="D82" s="28">
        <v>42901</v>
      </c>
      <c r="E82" s="6">
        <v>400</v>
      </c>
    </row>
  </sheetData>
  <mergeCells count="3">
    <mergeCell ref="A1:C1"/>
    <mergeCell ref="D1:E1"/>
    <mergeCell ref="G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workbookViewId="0">
      <selection activeCell="O3" sqref="O3"/>
    </sheetView>
  </sheetViews>
  <sheetFormatPr defaultRowHeight="12.6" x14ac:dyDescent="0.25"/>
  <cols>
    <col min="1" max="1" width="8.88671875" style="1" customWidth="1"/>
    <col min="2" max="2" width="10.5546875" style="1" customWidth="1"/>
    <col min="3" max="3" width="10" style="1" bestFit="1" customWidth="1"/>
    <col min="4" max="4" width="11.33203125" style="1" customWidth="1"/>
    <col min="5" max="5" width="12.5546875" style="1" bestFit="1" customWidth="1"/>
    <col min="6" max="6" width="7.33203125" style="1" customWidth="1"/>
    <col min="7" max="12" width="8.88671875" style="1" customWidth="1"/>
    <col min="257" max="257" width="8.88671875" customWidth="1"/>
    <col min="258" max="258" width="10.5546875" customWidth="1"/>
    <col min="259" max="259" width="10" bestFit="1" customWidth="1"/>
    <col min="260" max="260" width="11.33203125" customWidth="1"/>
    <col min="261" max="261" width="12" customWidth="1"/>
    <col min="262" max="262" width="7.33203125" customWidth="1"/>
    <col min="263" max="268" width="8.88671875" customWidth="1"/>
    <col min="513" max="513" width="8.88671875" customWidth="1"/>
    <col min="514" max="514" width="10.5546875" customWidth="1"/>
    <col min="515" max="515" width="10" bestFit="1" customWidth="1"/>
    <col min="516" max="516" width="11.33203125" customWidth="1"/>
    <col min="517" max="517" width="12" customWidth="1"/>
    <col min="518" max="518" width="7.33203125" customWidth="1"/>
    <col min="519" max="524" width="8.88671875" customWidth="1"/>
    <col min="769" max="769" width="8.88671875" customWidth="1"/>
    <col min="770" max="770" width="10.5546875" customWidth="1"/>
    <col min="771" max="771" width="10" bestFit="1" customWidth="1"/>
    <col min="772" max="772" width="11.33203125" customWidth="1"/>
    <col min="773" max="773" width="12" customWidth="1"/>
    <col min="774" max="774" width="7.33203125" customWidth="1"/>
    <col min="775" max="780" width="8.88671875" customWidth="1"/>
    <col min="1025" max="1025" width="8.88671875" customWidth="1"/>
    <col min="1026" max="1026" width="10.5546875" customWidth="1"/>
    <col min="1027" max="1027" width="10" bestFit="1" customWidth="1"/>
    <col min="1028" max="1028" width="11.33203125" customWidth="1"/>
    <col min="1029" max="1029" width="12" customWidth="1"/>
    <col min="1030" max="1030" width="7.33203125" customWidth="1"/>
    <col min="1031" max="1036" width="8.88671875" customWidth="1"/>
    <col min="1281" max="1281" width="8.88671875" customWidth="1"/>
    <col min="1282" max="1282" width="10.5546875" customWidth="1"/>
    <col min="1283" max="1283" width="10" bestFit="1" customWidth="1"/>
    <col min="1284" max="1284" width="11.33203125" customWidth="1"/>
    <col min="1285" max="1285" width="12" customWidth="1"/>
    <col min="1286" max="1286" width="7.33203125" customWidth="1"/>
    <col min="1287" max="1292" width="8.88671875" customWidth="1"/>
    <col min="1537" max="1537" width="8.88671875" customWidth="1"/>
    <col min="1538" max="1538" width="10.5546875" customWidth="1"/>
    <col min="1539" max="1539" width="10" bestFit="1" customWidth="1"/>
    <col min="1540" max="1540" width="11.33203125" customWidth="1"/>
    <col min="1541" max="1541" width="12" customWidth="1"/>
    <col min="1542" max="1542" width="7.33203125" customWidth="1"/>
    <col min="1543" max="1548" width="8.88671875" customWidth="1"/>
    <col min="1793" max="1793" width="8.88671875" customWidth="1"/>
    <col min="1794" max="1794" width="10.5546875" customWidth="1"/>
    <col min="1795" max="1795" width="10" bestFit="1" customWidth="1"/>
    <col min="1796" max="1796" width="11.33203125" customWidth="1"/>
    <col min="1797" max="1797" width="12" customWidth="1"/>
    <col min="1798" max="1798" width="7.33203125" customWidth="1"/>
    <col min="1799" max="1804" width="8.88671875" customWidth="1"/>
    <col min="2049" max="2049" width="8.88671875" customWidth="1"/>
    <col min="2050" max="2050" width="10.5546875" customWidth="1"/>
    <col min="2051" max="2051" width="10" bestFit="1" customWidth="1"/>
    <col min="2052" max="2052" width="11.33203125" customWidth="1"/>
    <col min="2053" max="2053" width="12" customWidth="1"/>
    <col min="2054" max="2054" width="7.33203125" customWidth="1"/>
    <col min="2055" max="2060" width="8.88671875" customWidth="1"/>
    <col min="2305" max="2305" width="8.88671875" customWidth="1"/>
    <col min="2306" max="2306" width="10.5546875" customWidth="1"/>
    <col min="2307" max="2307" width="10" bestFit="1" customWidth="1"/>
    <col min="2308" max="2308" width="11.33203125" customWidth="1"/>
    <col min="2309" max="2309" width="12" customWidth="1"/>
    <col min="2310" max="2310" width="7.33203125" customWidth="1"/>
    <col min="2311" max="2316" width="8.88671875" customWidth="1"/>
    <col min="2561" max="2561" width="8.88671875" customWidth="1"/>
    <col min="2562" max="2562" width="10.5546875" customWidth="1"/>
    <col min="2563" max="2563" width="10" bestFit="1" customWidth="1"/>
    <col min="2564" max="2564" width="11.33203125" customWidth="1"/>
    <col min="2565" max="2565" width="12" customWidth="1"/>
    <col min="2566" max="2566" width="7.33203125" customWidth="1"/>
    <col min="2567" max="2572" width="8.88671875" customWidth="1"/>
    <col min="2817" max="2817" width="8.88671875" customWidth="1"/>
    <col min="2818" max="2818" width="10.5546875" customWidth="1"/>
    <col min="2819" max="2819" width="10" bestFit="1" customWidth="1"/>
    <col min="2820" max="2820" width="11.33203125" customWidth="1"/>
    <col min="2821" max="2821" width="12" customWidth="1"/>
    <col min="2822" max="2822" width="7.33203125" customWidth="1"/>
    <col min="2823" max="2828" width="8.88671875" customWidth="1"/>
    <col min="3073" max="3073" width="8.88671875" customWidth="1"/>
    <col min="3074" max="3074" width="10.5546875" customWidth="1"/>
    <col min="3075" max="3075" width="10" bestFit="1" customWidth="1"/>
    <col min="3076" max="3076" width="11.33203125" customWidth="1"/>
    <col min="3077" max="3077" width="12" customWidth="1"/>
    <col min="3078" max="3078" width="7.33203125" customWidth="1"/>
    <col min="3079" max="3084" width="8.88671875" customWidth="1"/>
    <col min="3329" max="3329" width="8.88671875" customWidth="1"/>
    <col min="3330" max="3330" width="10.5546875" customWidth="1"/>
    <col min="3331" max="3331" width="10" bestFit="1" customWidth="1"/>
    <col min="3332" max="3332" width="11.33203125" customWidth="1"/>
    <col min="3333" max="3333" width="12" customWidth="1"/>
    <col min="3334" max="3334" width="7.33203125" customWidth="1"/>
    <col min="3335" max="3340" width="8.88671875" customWidth="1"/>
    <col min="3585" max="3585" width="8.88671875" customWidth="1"/>
    <col min="3586" max="3586" width="10.5546875" customWidth="1"/>
    <col min="3587" max="3587" width="10" bestFit="1" customWidth="1"/>
    <col min="3588" max="3588" width="11.33203125" customWidth="1"/>
    <col min="3589" max="3589" width="12" customWidth="1"/>
    <col min="3590" max="3590" width="7.33203125" customWidth="1"/>
    <col min="3591" max="3596" width="8.88671875" customWidth="1"/>
    <col min="3841" max="3841" width="8.88671875" customWidth="1"/>
    <col min="3842" max="3842" width="10.5546875" customWidth="1"/>
    <col min="3843" max="3843" width="10" bestFit="1" customWidth="1"/>
    <col min="3844" max="3844" width="11.33203125" customWidth="1"/>
    <col min="3845" max="3845" width="12" customWidth="1"/>
    <col min="3846" max="3846" width="7.33203125" customWidth="1"/>
    <col min="3847" max="3852" width="8.88671875" customWidth="1"/>
    <col min="4097" max="4097" width="8.88671875" customWidth="1"/>
    <col min="4098" max="4098" width="10.5546875" customWidth="1"/>
    <col min="4099" max="4099" width="10" bestFit="1" customWidth="1"/>
    <col min="4100" max="4100" width="11.33203125" customWidth="1"/>
    <col min="4101" max="4101" width="12" customWidth="1"/>
    <col min="4102" max="4102" width="7.33203125" customWidth="1"/>
    <col min="4103" max="4108" width="8.88671875" customWidth="1"/>
    <col min="4353" max="4353" width="8.88671875" customWidth="1"/>
    <col min="4354" max="4354" width="10.5546875" customWidth="1"/>
    <col min="4355" max="4355" width="10" bestFit="1" customWidth="1"/>
    <col min="4356" max="4356" width="11.33203125" customWidth="1"/>
    <col min="4357" max="4357" width="12" customWidth="1"/>
    <col min="4358" max="4358" width="7.33203125" customWidth="1"/>
    <col min="4359" max="4364" width="8.88671875" customWidth="1"/>
    <col min="4609" max="4609" width="8.88671875" customWidth="1"/>
    <col min="4610" max="4610" width="10.5546875" customWidth="1"/>
    <col min="4611" max="4611" width="10" bestFit="1" customWidth="1"/>
    <col min="4612" max="4612" width="11.33203125" customWidth="1"/>
    <col min="4613" max="4613" width="12" customWidth="1"/>
    <col min="4614" max="4614" width="7.33203125" customWidth="1"/>
    <col min="4615" max="4620" width="8.88671875" customWidth="1"/>
    <col min="4865" max="4865" width="8.88671875" customWidth="1"/>
    <col min="4866" max="4866" width="10.5546875" customWidth="1"/>
    <col min="4867" max="4867" width="10" bestFit="1" customWidth="1"/>
    <col min="4868" max="4868" width="11.33203125" customWidth="1"/>
    <col min="4869" max="4869" width="12" customWidth="1"/>
    <col min="4870" max="4870" width="7.33203125" customWidth="1"/>
    <col min="4871" max="4876" width="8.88671875" customWidth="1"/>
    <col min="5121" max="5121" width="8.88671875" customWidth="1"/>
    <col min="5122" max="5122" width="10.5546875" customWidth="1"/>
    <col min="5123" max="5123" width="10" bestFit="1" customWidth="1"/>
    <col min="5124" max="5124" width="11.33203125" customWidth="1"/>
    <col min="5125" max="5125" width="12" customWidth="1"/>
    <col min="5126" max="5126" width="7.33203125" customWidth="1"/>
    <col min="5127" max="5132" width="8.88671875" customWidth="1"/>
    <col min="5377" max="5377" width="8.88671875" customWidth="1"/>
    <col min="5378" max="5378" width="10.5546875" customWidth="1"/>
    <col min="5379" max="5379" width="10" bestFit="1" customWidth="1"/>
    <col min="5380" max="5380" width="11.33203125" customWidth="1"/>
    <col min="5381" max="5381" width="12" customWidth="1"/>
    <col min="5382" max="5382" width="7.33203125" customWidth="1"/>
    <col min="5383" max="5388" width="8.88671875" customWidth="1"/>
    <col min="5633" max="5633" width="8.88671875" customWidth="1"/>
    <col min="5634" max="5634" width="10.5546875" customWidth="1"/>
    <col min="5635" max="5635" width="10" bestFit="1" customWidth="1"/>
    <col min="5636" max="5636" width="11.33203125" customWidth="1"/>
    <col min="5637" max="5637" width="12" customWidth="1"/>
    <col min="5638" max="5638" width="7.33203125" customWidth="1"/>
    <col min="5639" max="5644" width="8.88671875" customWidth="1"/>
    <col min="5889" max="5889" width="8.88671875" customWidth="1"/>
    <col min="5890" max="5890" width="10.5546875" customWidth="1"/>
    <col min="5891" max="5891" width="10" bestFit="1" customWidth="1"/>
    <col min="5892" max="5892" width="11.33203125" customWidth="1"/>
    <col min="5893" max="5893" width="12" customWidth="1"/>
    <col min="5894" max="5894" width="7.33203125" customWidth="1"/>
    <col min="5895" max="5900" width="8.88671875" customWidth="1"/>
    <col min="6145" max="6145" width="8.88671875" customWidth="1"/>
    <col min="6146" max="6146" width="10.5546875" customWidth="1"/>
    <col min="6147" max="6147" width="10" bestFit="1" customWidth="1"/>
    <col min="6148" max="6148" width="11.33203125" customWidth="1"/>
    <col min="6149" max="6149" width="12" customWidth="1"/>
    <col min="6150" max="6150" width="7.33203125" customWidth="1"/>
    <col min="6151" max="6156" width="8.88671875" customWidth="1"/>
    <col min="6401" max="6401" width="8.88671875" customWidth="1"/>
    <col min="6402" max="6402" width="10.5546875" customWidth="1"/>
    <col min="6403" max="6403" width="10" bestFit="1" customWidth="1"/>
    <col min="6404" max="6404" width="11.33203125" customWidth="1"/>
    <col min="6405" max="6405" width="12" customWidth="1"/>
    <col min="6406" max="6406" width="7.33203125" customWidth="1"/>
    <col min="6407" max="6412" width="8.88671875" customWidth="1"/>
    <col min="6657" max="6657" width="8.88671875" customWidth="1"/>
    <col min="6658" max="6658" width="10.5546875" customWidth="1"/>
    <col min="6659" max="6659" width="10" bestFit="1" customWidth="1"/>
    <col min="6660" max="6660" width="11.33203125" customWidth="1"/>
    <col min="6661" max="6661" width="12" customWidth="1"/>
    <col min="6662" max="6662" width="7.33203125" customWidth="1"/>
    <col min="6663" max="6668" width="8.88671875" customWidth="1"/>
    <col min="6913" max="6913" width="8.88671875" customWidth="1"/>
    <col min="6914" max="6914" width="10.5546875" customWidth="1"/>
    <col min="6915" max="6915" width="10" bestFit="1" customWidth="1"/>
    <col min="6916" max="6916" width="11.33203125" customWidth="1"/>
    <col min="6917" max="6917" width="12" customWidth="1"/>
    <col min="6918" max="6918" width="7.33203125" customWidth="1"/>
    <col min="6919" max="6924" width="8.88671875" customWidth="1"/>
    <col min="7169" max="7169" width="8.88671875" customWidth="1"/>
    <col min="7170" max="7170" width="10.5546875" customWidth="1"/>
    <col min="7171" max="7171" width="10" bestFit="1" customWidth="1"/>
    <col min="7172" max="7172" width="11.33203125" customWidth="1"/>
    <col min="7173" max="7173" width="12" customWidth="1"/>
    <col min="7174" max="7174" width="7.33203125" customWidth="1"/>
    <col min="7175" max="7180" width="8.88671875" customWidth="1"/>
    <col min="7425" max="7425" width="8.88671875" customWidth="1"/>
    <col min="7426" max="7426" width="10.5546875" customWidth="1"/>
    <col min="7427" max="7427" width="10" bestFit="1" customWidth="1"/>
    <col min="7428" max="7428" width="11.33203125" customWidth="1"/>
    <col min="7429" max="7429" width="12" customWidth="1"/>
    <col min="7430" max="7430" width="7.33203125" customWidth="1"/>
    <col min="7431" max="7436" width="8.88671875" customWidth="1"/>
    <col min="7681" max="7681" width="8.88671875" customWidth="1"/>
    <col min="7682" max="7682" width="10.5546875" customWidth="1"/>
    <col min="7683" max="7683" width="10" bestFit="1" customWidth="1"/>
    <col min="7684" max="7684" width="11.33203125" customWidth="1"/>
    <col min="7685" max="7685" width="12" customWidth="1"/>
    <col min="7686" max="7686" width="7.33203125" customWidth="1"/>
    <col min="7687" max="7692" width="8.88671875" customWidth="1"/>
    <col min="7937" max="7937" width="8.88671875" customWidth="1"/>
    <col min="7938" max="7938" width="10.5546875" customWidth="1"/>
    <col min="7939" max="7939" width="10" bestFit="1" customWidth="1"/>
    <col min="7940" max="7940" width="11.33203125" customWidth="1"/>
    <col min="7941" max="7941" width="12" customWidth="1"/>
    <col min="7942" max="7942" width="7.33203125" customWidth="1"/>
    <col min="7943" max="7948" width="8.88671875" customWidth="1"/>
    <col min="8193" max="8193" width="8.88671875" customWidth="1"/>
    <col min="8194" max="8194" width="10.5546875" customWidth="1"/>
    <col min="8195" max="8195" width="10" bestFit="1" customWidth="1"/>
    <col min="8196" max="8196" width="11.33203125" customWidth="1"/>
    <col min="8197" max="8197" width="12" customWidth="1"/>
    <col min="8198" max="8198" width="7.33203125" customWidth="1"/>
    <col min="8199" max="8204" width="8.88671875" customWidth="1"/>
    <col min="8449" max="8449" width="8.88671875" customWidth="1"/>
    <col min="8450" max="8450" width="10.5546875" customWidth="1"/>
    <col min="8451" max="8451" width="10" bestFit="1" customWidth="1"/>
    <col min="8452" max="8452" width="11.33203125" customWidth="1"/>
    <col min="8453" max="8453" width="12" customWidth="1"/>
    <col min="8454" max="8454" width="7.33203125" customWidth="1"/>
    <col min="8455" max="8460" width="8.88671875" customWidth="1"/>
    <col min="8705" max="8705" width="8.88671875" customWidth="1"/>
    <col min="8706" max="8706" width="10.5546875" customWidth="1"/>
    <col min="8707" max="8707" width="10" bestFit="1" customWidth="1"/>
    <col min="8708" max="8708" width="11.33203125" customWidth="1"/>
    <col min="8709" max="8709" width="12" customWidth="1"/>
    <col min="8710" max="8710" width="7.33203125" customWidth="1"/>
    <col min="8711" max="8716" width="8.88671875" customWidth="1"/>
    <col min="8961" max="8961" width="8.88671875" customWidth="1"/>
    <col min="8962" max="8962" width="10.5546875" customWidth="1"/>
    <col min="8963" max="8963" width="10" bestFit="1" customWidth="1"/>
    <col min="8964" max="8964" width="11.33203125" customWidth="1"/>
    <col min="8965" max="8965" width="12" customWidth="1"/>
    <col min="8966" max="8966" width="7.33203125" customWidth="1"/>
    <col min="8967" max="8972" width="8.88671875" customWidth="1"/>
    <col min="9217" max="9217" width="8.88671875" customWidth="1"/>
    <col min="9218" max="9218" width="10.5546875" customWidth="1"/>
    <col min="9219" max="9219" width="10" bestFit="1" customWidth="1"/>
    <col min="9220" max="9220" width="11.33203125" customWidth="1"/>
    <col min="9221" max="9221" width="12" customWidth="1"/>
    <col min="9222" max="9222" width="7.33203125" customWidth="1"/>
    <col min="9223" max="9228" width="8.88671875" customWidth="1"/>
    <col min="9473" max="9473" width="8.88671875" customWidth="1"/>
    <col min="9474" max="9474" width="10.5546875" customWidth="1"/>
    <col min="9475" max="9475" width="10" bestFit="1" customWidth="1"/>
    <col min="9476" max="9476" width="11.33203125" customWidth="1"/>
    <col min="9477" max="9477" width="12" customWidth="1"/>
    <col min="9478" max="9478" width="7.33203125" customWidth="1"/>
    <col min="9479" max="9484" width="8.88671875" customWidth="1"/>
    <col min="9729" max="9729" width="8.88671875" customWidth="1"/>
    <col min="9730" max="9730" width="10.5546875" customWidth="1"/>
    <col min="9731" max="9731" width="10" bestFit="1" customWidth="1"/>
    <col min="9732" max="9732" width="11.33203125" customWidth="1"/>
    <col min="9733" max="9733" width="12" customWidth="1"/>
    <col min="9734" max="9734" width="7.33203125" customWidth="1"/>
    <col min="9735" max="9740" width="8.88671875" customWidth="1"/>
    <col min="9985" max="9985" width="8.88671875" customWidth="1"/>
    <col min="9986" max="9986" width="10.5546875" customWidth="1"/>
    <col min="9987" max="9987" width="10" bestFit="1" customWidth="1"/>
    <col min="9988" max="9988" width="11.33203125" customWidth="1"/>
    <col min="9989" max="9989" width="12" customWidth="1"/>
    <col min="9990" max="9990" width="7.33203125" customWidth="1"/>
    <col min="9991" max="9996" width="8.88671875" customWidth="1"/>
    <col min="10241" max="10241" width="8.88671875" customWidth="1"/>
    <col min="10242" max="10242" width="10.5546875" customWidth="1"/>
    <col min="10243" max="10243" width="10" bestFit="1" customWidth="1"/>
    <col min="10244" max="10244" width="11.33203125" customWidth="1"/>
    <col min="10245" max="10245" width="12" customWidth="1"/>
    <col min="10246" max="10246" width="7.33203125" customWidth="1"/>
    <col min="10247" max="10252" width="8.88671875" customWidth="1"/>
    <col min="10497" max="10497" width="8.88671875" customWidth="1"/>
    <col min="10498" max="10498" width="10.5546875" customWidth="1"/>
    <col min="10499" max="10499" width="10" bestFit="1" customWidth="1"/>
    <col min="10500" max="10500" width="11.33203125" customWidth="1"/>
    <col min="10501" max="10501" width="12" customWidth="1"/>
    <col min="10502" max="10502" width="7.33203125" customWidth="1"/>
    <col min="10503" max="10508" width="8.88671875" customWidth="1"/>
    <col min="10753" max="10753" width="8.88671875" customWidth="1"/>
    <col min="10754" max="10754" width="10.5546875" customWidth="1"/>
    <col min="10755" max="10755" width="10" bestFit="1" customWidth="1"/>
    <col min="10756" max="10756" width="11.33203125" customWidth="1"/>
    <col min="10757" max="10757" width="12" customWidth="1"/>
    <col min="10758" max="10758" width="7.33203125" customWidth="1"/>
    <col min="10759" max="10764" width="8.88671875" customWidth="1"/>
    <col min="11009" max="11009" width="8.88671875" customWidth="1"/>
    <col min="11010" max="11010" width="10.5546875" customWidth="1"/>
    <col min="11011" max="11011" width="10" bestFit="1" customWidth="1"/>
    <col min="11012" max="11012" width="11.33203125" customWidth="1"/>
    <col min="11013" max="11013" width="12" customWidth="1"/>
    <col min="11014" max="11014" width="7.33203125" customWidth="1"/>
    <col min="11015" max="11020" width="8.88671875" customWidth="1"/>
    <col min="11265" max="11265" width="8.88671875" customWidth="1"/>
    <col min="11266" max="11266" width="10.5546875" customWidth="1"/>
    <col min="11267" max="11267" width="10" bestFit="1" customWidth="1"/>
    <col min="11268" max="11268" width="11.33203125" customWidth="1"/>
    <col min="11269" max="11269" width="12" customWidth="1"/>
    <col min="11270" max="11270" width="7.33203125" customWidth="1"/>
    <col min="11271" max="11276" width="8.88671875" customWidth="1"/>
    <col min="11521" max="11521" width="8.88671875" customWidth="1"/>
    <col min="11522" max="11522" width="10.5546875" customWidth="1"/>
    <col min="11523" max="11523" width="10" bestFit="1" customWidth="1"/>
    <col min="11524" max="11524" width="11.33203125" customWidth="1"/>
    <col min="11525" max="11525" width="12" customWidth="1"/>
    <col min="11526" max="11526" width="7.33203125" customWidth="1"/>
    <col min="11527" max="11532" width="8.88671875" customWidth="1"/>
    <col min="11777" max="11777" width="8.88671875" customWidth="1"/>
    <col min="11778" max="11778" width="10.5546875" customWidth="1"/>
    <col min="11779" max="11779" width="10" bestFit="1" customWidth="1"/>
    <col min="11780" max="11780" width="11.33203125" customWidth="1"/>
    <col min="11781" max="11781" width="12" customWidth="1"/>
    <col min="11782" max="11782" width="7.33203125" customWidth="1"/>
    <col min="11783" max="11788" width="8.88671875" customWidth="1"/>
    <col min="12033" max="12033" width="8.88671875" customWidth="1"/>
    <col min="12034" max="12034" width="10.5546875" customWidth="1"/>
    <col min="12035" max="12035" width="10" bestFit="1" customWidth="1"/>
    <col min="12036" max="12036" width="11.33203125" customWidth="1"/>
    <col min="12037" max="12037" width="12" customWidth="1"/>
    <col min="12038" max="12038" width="7.33203125" customWidth="1"/>
    <col min="12039" max="12044" width="8.88671875" customWidth="1"/>
    <col min="12289" max="12289" width="8.88671875" customWidth="1"/>
    <col min="12290" max="12290" width="10.5546875" customWidth="1"/>
    <col min="12291" max="12291" width="10" bestFit="1" customWidth="1"/>
    <col min="12292" max="12292" width="11.33203125" customWidth="1"/>
    <col min="12293" max="12293" width="12" customWidth="1"/>
    <col min="12294" max="12294" width="7.33203125" customWidth="1"/>
    <col min="12295" max="12300" width="8.88671875" customWidth="1"/>
    <col min="12545" max="12545" width="8.88671875" customWidth="1"/>
    <col min="12546" max="12546" width="10.5546875" customWidth="1"/>
    <col min="12547" max="12547" width="10" bestFit="1" customWidth="1"/>
    <col min="12548" max="12548" width="11.33203125" customWidth="1"/>
    <col min="12549" max="12549" width="12" customWidth="1"/>
    <col min="12550" max="12550" width="7.33203125" customWidth="1"/>
    <col min="12551" max="12556" width="8.88671875" customWidth="1"/>
    <col min="12801" max="12801" width="8.88671875" customWidth="1"/>
    <col min="12802" max="12802" width="10.5546875" customWidth="1"/>
    <col min="12803" max="12803" width="10" bestFit="1" customWidth="1"/>
    <col min="12804" max="12804" width="11.33203125" customWidth="1"/>
    <col min="12805" max="12805" width="12" customWidth="1"/>
    <col min="12806" max="12806" width="7.33203125" customWidth="1"/>
    <col min="12807" max="12812" width="8.88671875" customWidth="1"/>
    <col min="13057" max="13057" width="8.88671875" customWidth="1"/>
    <col min="13058" max="13058" width="10.5546875" customWidth="1"/>
    <col min="13059" max="13059" width="10" bestFit="1" customWidth="1"/>
    <col min="13060" max="13060" width="11.33203125" customWidth="1"/>
    <col min="13061" max="13061" width="12" customWidth="1"/>
    <col min="13062" max="13062" width="7.33203125" customWidth="1"/>
    <col min="13063" max="13068" width="8.88671875" customWidth="1"/>
    <col min="13313" max="13313" width="8.88671875" customWidth="1"/>
    <col min="13314" max="13314" width="10.5546875" customWidth="1"/>
    <col min="13315" max="13315" width="10" bestFit="1" customWidth="1"/>
    <col min="13316" max="13316" width="11.33203125" customWidth="1"/>
    <col min="13317" max="13317" width="12" customWidth="1"/>
    <col min="13318" max="13318" width="7.33203125" customWidth="1"/>
    <col min="13319" max="13324" width="8.88671875" customWidth="1"/>
    <col min="13569" max="13569" width="8.88671875" customWidth="1"/>
    <col min="13570" max="13570" width="10.5546875" customWidth="1"/>
    <col min="13571" max="13571" width="10" bestFit="1" customWidth="1"/>
    <col min="13572" max="13572" width="11.33203125" customWidth="1"/>
    <col min="13573" max="13573" width="12" customWidth="1"/>
    <col min="13574" max="13574" width="7.33203125" customWidth="1"/>
    <col min="13575" max="13580" width="8.88671875" customWidth="1"/>
    <col min="13825" max="13825" width="8.88671875" customWidth="1"/>
    <col min="13826" max="13826" width="10.5546875" customWidth="1"/>
    <col min="13827" max="13827" width="10" bestFit="1" customWidth="1"/>
    <col min="13828" max="13828" width="11.33203125" customWidth="1"/>
    <col min="13829" max="13829" width="12" customWidth="1"/>
    <col min="13830" max="13830" width="7.33203125" customWidth="1"/>
    <col min="13831" max="13836" width="8.88671875" customWidth="1"/>
    <col min="14081" max="14081" width="8.88671875" customWidth="1"/>
    <col min="14082" max="14082" width="10.5546875" customWidth="1"/>
    <col min="14083" max="14083" width="10" bestFit="1" customWidth="1"/>
    <col min="14084" max="14084" width="11.33203125" customWidth="1"/>
    <col min="14085" max="14085" width="12" customWidth="1"/>
    <col min="14086" max="14086" width="7.33203125" customWidth="1"/>
    <col min="14087" max="14092" width="8.88671875" customWidth="1"/>
    <col min="14337" max="14337" width="8.88671875" customWidth="1"/>
    <col min="14338" max="14338" width="10.5546875" customWidth="1"/>
    <col min="14339" max="14339" width="10" bestFit="1" customWidth="1"/>
    <col min="14340" max="14340" width="11.33203125" customWidth="1"/>
    <col min="14341" max="14341" width="12" customWidth="1"/>
    <col min="14342" max="14342" width="7.33203125" customWidth="1"/>
    <col min="14343" max="14348" width="8.88671875" customWidth="1"/>
    <col min="14593" max="14593" width="8.88671875" customWidth="1"/>
    <col min="14594" max="14594" width="10.5546875" customWidth="1"/>
    <col min="14595" max="14595" width="10" bestFit="1" customWidth="1"/>
    <col min="14596" max="14596" width="11.33203125" customWidth="1"/>
    <col min="14597" max="14597" width="12" customWidth="1"/>
    <col min="14598" max="14598" width="7.33203125" customWidth="1"/>
    <col min="14599" max="14604" width="8.88671875" customWidth="1"/>
    <col min="14849" max="14849" width="8.88671875" customWidth="1"/>
    <col min="14850" max="14850" width="10.5546875" customWidth="1"/>
    <col min="14851" max="14851" width="10" bestFit="1" customWidth="1"/>
    <col min="14852" max="14852" width="11.33203125" customWidth="1"/>
    <col min="14853" max="14853" width="12" customWidth="1"/>
    <col min="14854" max="14854" width="7.33203125" customWidth="1"/>
    <col min="14855" max="14860" width="8.88671875" customWidth="1"/>
    <col min="15105" max="15105" width="8.88671875" customWidth="1"/>
    <col min="15106" max="15106" width="10.5546875" customWidth="1"/>
    <col min="15107" max="15107" width="10" bestFit="1" customWidth="1"/>
    <col min="15108" max="15108" width="11.33203125" customWidth="1"/>
    <col min="15109" max="15109" width="12" customWidth="1"/>
    <col min="15110" max="15110" width="7.33203125" customWidth="1"/>
    <col min="15111" max="15116" width="8.88671875" customWidth="1"/>
    <col min="15361" max="15361" width="8.88671875" customWidth="1"/>
    <col min="15362" max="15362" width="10.5546875" customWidth="1"/>
    <col min="15363" max="15363" width="10" bestFit="1" customWidth="1"/>
    <col min="15364" max="15364" width="11.33203125" customWidth="1"/>
    <col min="15365" max="15365" width="12" customWidth="1"/>
    <col min="15366" max="15366" width="7.33203125" customWidth="1"/>
    <col min="15367" max="15372" width="8.88671875" customWidth="1"/>
    <col min="15617" max="15617" width="8.88671875" customWidth="1"/>
    <col min="15618" max="15618" width="10.5546875" customWidth="1"/>
    <col min="15619" max="15619" width="10" bestFit="1" customWidth="1"/>
    <col min="15620" max="15620" width="11.33203125" customWidth="1"/>
    <col min="15621" max="15621" width="12" customWidth="1"/>
    <col min="15622" max="15622" width="7.33203125" customWidth="1"/>
    <col min="15623" max="15628" width="8.88671875" customWidth="1"/>
    <col min="15873" max="15873" width="8.88671875" customWidth="1"/>
    <col min="15874" max="15874" width="10.5546875" customWidth="1"/>
    <col min="15875" max="15875" width="10" bestFit="1" customWidth="1"/>
    <col min="15876" max="15876" width="11.33203125" customWidth="1"/>
    <col min="15877" max="15877" width="12" customWidth="1"/>
    <col min="15878" max="15878" width="7.33203125" customWidth="1"/>
    <col min="15879" max="15884" width="8.88671875" customWidth="1"/>
    <col min="16129" max="16129" width="8.88671875" customWidth="1"/>
    <col min="16130" max="16130" width="10.5546875" customWidth="1"/>
    <col min="16131" max="16131" width="10" bestFit="1" customWidth="1"/>
    <col min="16132" max="16132" width="11.33203125" customWidth="1"/>
    <col min="16133" max="16133" width="12" customWidth="1"/>
    <col min="16134" max="16134" width="7.33203125" customWidth="1"/>
    <col min="16135" max="16140" width="8.88671875" customWidth="1"/>
  </cols>
  <sheetData>
    <row r="1" spans="1:14" ht="22.5" customHeight="1" x14ac:dyDescent="0.3">
      <c r="A1" s="54" t="s">
        <v>11</v>
      </c>
      <c r="B1" s="54"/>
      <c r="C1" s="54"/>
      <c r="D1" s="55" t="s">
        <v>0</v>
      </c>
      <c r="E1" s="55"/>
      <c r="G1" s="56" t="s">
        <v>23</v>
      </c>
      <c r="H1" s="56"/>
      <c r="I1" s="56"/>
      <c r="J1" s="56"/>
      <c r="K1" s="56"/>
      <c r="L1" s="56"/>
      <c r="N1" s="47" t="s">
        <v>61</v>
      </c>
    </row>
    <row r="2" spans="1:14" ht="36.6" customHeight="1" x14ac:dyDescent="0.25">
      <c r="A2" s="27" t="s">
        <v>1</v>
      </c>
      <c r="B2" s="27" t="s">
        <v>2</v>
      </c>
      <c r="C2" s="6" t="s">
        <v>60</v>
      </c>
      <c r="D2" s="3" t="s">
        <v>2</v>
      </c>
      <c r="E2" s="34" t="s">
        <v>56</v>
      </c>
      <c r="G2" s="4" t="s">
        <v>1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</row>
    <row r="3" spans="1:14" x14ac:dyDescent="0.25">
      <c r="A3" s="10">
        <f>YEAR(B3)</f>
        <v>1900</v>
      </c>
      <c r="B3" s="28"/>
      <c r="C3" s="29"/>
      <c r="D3" s="28">
        <v>40179</v>
      </c>
      <c r="E3" s="6">
        <v>410</v>
      </c>
      <c r="G3" s="6">
        <v>2010</v>
      </c>
      <c r="H3" s="6">
        <f t="array" ref="H3">COUNTIF($A$3:$A$314,$G3)</f>
        <v>0</v>
      </c>
      <c r="I3" s="6">
        <f t="array" ref="I3">MIN(IF($A$3:$A$314=$G3,$C$3:$C$314))</f>
        <v>0</v>
      </c>
      <c r="J3" s="6" t="e">
        <f t="array" ref="J3">MEDIAN(IF($A$3:$A$314=$G3,$C$3:$C$314))</f>
        <v>#NUM!</v>
      </c>
      <c r="K3" s="6">
        <f t="array" ref="K3">MAX(IF($A$3:$A$314=$G3,$C$3:$C$314))</f>
        <v>0</v>
      </c>
      <c r="L3" s="7" t="e">
        <f t="array" ref="L3">AVERAGE(IF($A$3:$A$314=$G3,$C$3:$C$314))</f>
        <v>#DIV/0!</v>
      </c>
    </row>
    <row r="4" spans="1:14" x14ac:dyDescent="0.25">
      <c r="A4" s="10">
        <f t="shared" ref="A4:A67" si="0">YEAR(B4)</f>
        <v>1900</v>
      </c>
      <c r="B4" s="28"/>
      <c r="C4" s="29"/>
      <c r="D4" s="28">
        <v>43281</v>
      </c>
      <c r="E4" s="6">
        <v>410</v>
      </c>
      <c r="G4" s="6">
        <v>2011</v>
      </c>
      <c r="H4" s="6">
        <f t="array" ref="H4">COUNTIF($A$3:$A$314,$G4)</f>
        <v>0</v>
      </c>
      <c r="I4" s="6">
        <f t="array" ref="I4">MIN(IF($A$3:$A$314=$G4,$C$3:$C$314))</f>
        <v>0</v>
      </c>
      <c r="J4" s="6" t="e">
        <f t="array" ref="J4">MEDIAN(IF($A$3:$A$314=$G4,$C$3:$C$314))</f>
        <v>#NUM!</v>
      </c>
      <c r="K4" s="6">
        <f t="array" ref="K4">MAX(IF($A$3:$A$314=$G4,$C$3:$C$314))</f>
        <v>0</v>
      </c>
      <c r="L4" s="7" t="e">
        <f t="array" ref="L4">AVERAGE(IF($A$3:$A$314=$G4,$C$3:$C$314))</f>
        <v>#DIV/0!</v>
      </c>
    </row>
    <row r="5" spans="1:14" x14ac:dyDescent="0.25">
      <c r="A5" s="10">
        <f t="shared" si="0"/>
        <v>1900</v>
      </c>
      <c r="B5" s="28"/>
      <c r="C5" s="29"/>
      <c r="D5" s="28"/>
      <c r="E5" s="6">
        <v>410</v>
      </c>
      <c r="G5" s="6">
        <v>2012</v>
      </c>
      <c r="H5" s="6">
        <f t="array" ref="H5">COUNTIF($A$3:$A$314,$G5)</f>
        <v>0</v>
      </c>
      <c r="I5" s="6">
        <f t="array" ref="I5">MIN(IF($A$3:$A$314=$G5,$C$3:$C$314))</f>
        <v>0</v>
      </c>
      <c r="J5" s="6" t="e">
        <f t="array" ref="J5">MEDIAN(IF($A$3:$A$314=$G5,$C$3:$C$314))</f>
        <v>#NUM!</v>
      </c>
      <c r="K5" s="6">
        <f t="array" ref="K5">MAX(IF($A$3:$A$314=$G5,$C$3:$C$314))</f>
        <v>0</v>
      </c>
      <c r="L5" s="7" t="e">
        <f t="array" ref="L5">AVERAGE(IF($A$3:$A$314=$G5,$C$3:$C$314))</f>
        <v>#DIV/0!</v>
      </c>
    </row>
    <row r="6" spans="1:14" x14ac:dyDescent="0.25">
      <c r="A6" s="10">
        <f t="shared" si="0"/>
        <v>1900</v>
      </c>
      <c r="B6" s="28"/>
      <c r="C6" s="29"/>
      <c r="D6" s="28"/>
      <c r="E6" s="6">
        <v>410</v>
      </c>
      <c r="G6" s="6">
        <v>2013</v>
      </c>
      <c r="H6" s="6">
        <f t="array" ref="H6">COUNTIF($A$3:$A$314,$G6)</f>
        <v>0</v>
      </c>
      <c r="I6" s="6">
        <f t="array" ref="I6">MIN(IF($A$3:$A$314=$G6,$C$3:$C$314))</f>
        <v>0</v>
      </c>
      <c r="J6" s="6" t="e">
        <f t="array" ref="J6">MEDIAN(IF($A$3:$A$314=$G6,$C$3:$C$314))</f>
        <v>#NUM!</v>
      </c>
      <c r="K6" s="6">
        <f t="array" ref="K6">MAX(IF($A$3:$A$314=$G6,$C$3:$C$314))</f>
        <v>0</v>
      </c>
      <c r="L6" s="7" t="e">
        <f t="array" ref="L6">AVERAGE(IF($A$3:$A$314=$G6,$C$3:$C$314))</f>
        <v>#DIV/0!</v>
      </c>
    </row>
    <row r="7" spans="1:14" x14ac:dyDescent="0.25">
      <c r="A7" s="10">
        <f t="shared" si="0"/>
        <v>1900</v>
      </c>
      <c r="B7" s="28"/>
      <c r="C7" s="29"/>
      <c r="D7" s="28"/>
      <c r="E7" s="6">
        <v>410</v>
      </c>
      <c r="G7" s="6">
        <v>2014</v>
      </c>
      <c r="H7" s="6">
        <f t="array" ref="H7">COUNTIF($A$3:$A$314,$G7)</f>
        <v>0</v>
      </c>
      <c r="I7" s="6">
        <f t="array" ref="I7">MIN(IF($A$3:$A$314=$G7,$C$3:$C$314))</f>
        <v>0</v>
      </c>
      <c r="J7" s="6" t="e">
        <f t="array" ref="J7">MEDIAN(IF($A$3:$A$314=$G7,$C$3:$C$314))</f>
        <v>#NUM!</v>
      </c>
      <c r="K7" s="6">
        <f t="array" ref="K7">MAX(IF($A$3:$A$314=$G7,$C$3:$C$314))</f>
        <v>0</v>
      </c>
      <c r="L7" s="7" t="e">
        <f t="array" ref="L7">AVERAGE(IF($A$3:$A$314=$G7,$C$3:$C$314))</f>
        <v>#DIV/0!</v>
      </c>
    </row>
    <row r="8" spans="1:14" x14ac:dyDescent="0.25">
      <c r="A8" s="10">
        <f t="shared" si="0"/>
        <v>1900</v>
      </c>
      <c r="B8" s="28"/>
      <c r="C8" s="29"/>
      <c r="D8" s="28"/>
      <c r="E8" s="6">
        <v>410</v>
      </c>
      <c r="G8" s="6">
        <v>2015</v>
      </c>
      <c r="H8" s="6">
        <f t="array" ref="H8">COUNTIF($A$3:$A$314,$G8)</f>
        <v>0</v>
      </c>
      <c r="I8" s="6">
        <f t="array" ref="I8">MIN(IF($A$3:$A$314=$G8,$C$3:$C$314))</f>
        <v>0</v>
      </c>
      <c r="J8" s="6" t="e">
        <f t="array" ref="J8">MEDIAN(IF($A$3:$A$314=$G8,$C$3:$C$314))</f>
        <v>#NUM!</v>
      </c>
      <c r="K8" s="6">
        <f t="array" ref="K8">MAX(IF($A$3:$A$314=$G8,$C$3:$C$314))</f>
        <v>0</v>
      </c>
      <c r="L8" s="7" t="e">
        <f t="array" ref="L8">AVERAGE(IF($A$3:$A$314=$G8,$C$3:$C$314))</f>
        <v>#DIV/0!</v>
      </c>
    </row>
    <row r="9" spans="1:14" x14ac:dyDescent="0.25">
      <c r="A9" s="10">
        <f t="shared" si="0"/>
        <v>1900</v>
      </c>
      <c r="B9" s="28"/>
      <c r="C9" s="29"/>
      <c r="D9" s="28"/>
      <c r="E9" s="6">
        <v>410</v>
      </c>
      <c r="G9" s="6">
        <v>2016</v>
      </c>
      <c r="H9" s="6">
        <f t="array" ref="H9">COUNTIF($A$3:$A$314,$G9)</f>
        <v>0</v>
      </c>
      <c r="I9" s="6">
        <f t="array" ref="I9">MIN(IF($A$3:$A$314=$G9,$C$3:$C$314))</f>
        <v>0</v>
      </c>
      <c r="J9" s="6" t="e">
        <f t="array" ref="J9">MEDIAN(IF($A$3:$A$314=$G9,$C$3:$C$314))</f>
        <v>#NUM!</v>
      </c>
      <c r="K9" s="6">
        <f t="array" ref="K9">MAX(IF($A$3:$A$314=$G9,$C$3:$C$314))</f>
        <v>0</v>
      </c>
      <c r="L9" s="7" t="e">
        <f t="array" ref="L9">AVERAGE(IF($A$3:$A$314=$G9,$C$3:$C$314))</f>
        <v>#DIV/0!</v>
      </c>
    </row>
    <row r="10" spans="1:14" x14ac:dyDescent="0.25">
      <c r="A10" s="10">
        <f t="shared" si="0"/>
        <v>1900</v>
      </c>
      <c r="B10" s="28"/>
      <c r="C10" s="29"/>
      <c r="D10" s="28"/>
      <c r="E10" s="6">
        <v>410</v>
      </c>
      <c r="G10" s="6">
        <v>2017</v>
      </c>
      <c r="H10" s="6">
        <f t="array" ref="H10">COUNTIF($A$3:$A$314,$G10)</f>
        <v>0</v>
      </c>
      <c r="I10" s="6">
        <f t="array" ref="I10">MIN(IF($A$3:$A$314=$G10,$C$3:$C$314))</f>
        <v>0</v>
      </c>
      <c r="J10" s="6" t="e">
        <f t="array" ref="J10">MEDIAN(IF($A$3:$A$314=$G10,$C$3:$C$314))</f>
        <v>#NUM!</v>
      </c>
      <c r="K10" s="6">
        <f t="array" ref="K10">MAX(IF($A$3:$A$314=$G10,$C$3:$C$314))</f>
        <v>0</v>
      </c>
      <c r="L10" s="7" t="e">
        <f t="array" ref="L10">AVERAGE(IF($A$3:$A$314=$G10,$C$3:$C$314))</f>
        <v>#DIV/0!</v>
      </c>
    </row>
    <row r="11" spans="1:14" x14ac:dyDescent="0.25">
      <c r="A11" s="10">
        <f t="shared" si="0"/>
        <v>1900</v>
      </c>
      <c r="B11" s="28"/>
      <c r="C11" s="29"/>
      <c r="D11" s="28"/>
      <c r="E11" s="6">
        <v>410</v>
      </c>
      <c r="G11" s="8"/>
      <c r="H11" s="8"/>
      <c r="I11" s="8"/>
      <c r="J11" s="8"/>
      <c r="K11" s="8"/>
    </row>
    <row r="12" spans="1:14" x14ac:dyDescent="0.25">
      <c r="A12" s="10">
        <f t="shared" si="0"/>
        <v>1900</v>
      </c>
      <c r="B12" s="28"/>
      <c r="C12" s="29"/>
      <c r="D12" s="28"/>
      <c r="E12" s="6">
        <v>410</v>
      </c>
    </row>
    <row r="13" spans="1:14" x14ac:dyDescent="0.25">
      <c r="A13" s="10">
        <f t="shared" si="0"/>
        <v>1900</v>
      </c>
      <c r="B13" s="28"/>
      <c r="C13" s="29"/>
      <c r="D13" s="28"/>
      <c r="E13" s="6">
        <v>410</v>
      </c>
    </row>
    <row r="14" spans="1:14" x14ac:dyDescent="0.25">
      <c r="A14" s="10">
        <f t="shared" si="0"/>
        <v>1900</v>
      </c>
      <c r="B14" s="28"/>
      <c r="C14" s="29"/>
      <c r="D14" s="28"/>
      <c r="E14" s="6">
        <v>410</v>
      </c>
    </row>
    <row r="15" spans="1:14" x14ac:dyDescent="0.25">
      <c r="A15" s="10">
        <f t="shared" si="0"/>
        <v>1900</v>
      </c>
      <c r="B15" s="28"/>
      <c r="C15" s="29"/>
      <c r="D15" s="28"/>
      <c r="E15" s="6">
        <v>410</v>
      </c>
    </row>
    <row r="16" spans="1:14" x14ac:dyDescent="0.25">
      <c r="A16" s="10">
        <f t="shared" si="0"/>
        <v>1900</v>
      </c>
      <c r="B16" s="28"/>
      <c r="C16" s="29"/>
      <c r="D16" s="28"/>
      <c r="E16" s="6">
        <v>410</v>
      </c>
    </row>
    <row r="17" spans="1:5" x14ac:dyDescent="0.25">
      <c r="A17" s="10">
        <f t="shared" si="0"/>
        <v>1900</v>
      </c>
      <c r="B17" s="28"/>
      <c r="C17" s="29"/>
      <c r="D17" s="28"/>
      <c r="E17" s="6">
        <v>410</v>
      </c>
    </row>
    <row r="18" spans="1:5" x14ac:dyDescent="0.25">
      <c r="A18" s="10">
        <f t="shared" si="0"/>
        <v>1900</v>
      </c>
      <c r="B18" s="28"/>
      <c r="C18" s="29"/>
      <c r="D18" s="28"/>
      <c r="E18" s="6">
        <v>410</v>
      </c>
    </row>
    <row r="19" spans="1:5" x14ac:dyDescent="0.25">
      <c r="A19" s="10">
        <f t="shared" si="0"/>
        <v>1900</v>
      </c>
      <c r="B19" s="28"/>
      <c r="C19" s="29"/>
      <c r="D19" s="28"/>
      <c r="E19" s="6">
        <v>410</v>
      </c>
    </row>
    <row r="20" spans="1:5" x14ac:dyDescent="0.25">
      <c r="A20" s="10">
        <f t="shared" si="0"/>
        <v>1900</v>
      </c>
      <c r="B20" s="28"/>
      <c r="C20" s="29"/>
      <c r="D20" s="28"/>
      <c r="E20" s="6">
        <v>410</v>
      </c>
    </row>
    <row r="21" spans="1:5" x14ac:dyDescent="0.25">
      <c r="A21" s="10">
        <f t="shared" si="0"/>
        <v>1900</v>
      </c>
      <c r="B21" s="28"/>
      <c r="C21" s="29"/>
      <c r="D21" s="28"/>
      <c r="E21" s="6">
        <v>410</v>
      </c>
    </row>
    <row r="22" spans="1:5" x14ac:dyDescent="0.25">
      <c r="A22" s="10">
        <f t="shared" si="0"/>
        <v>1900</v>
      </c>
      <c r="B22" s="28"/>
      <c r="C22" s="29"/>
      <c r="D22" s="28"/>
      <c r="E22" s="6">
        <v>410</v>
      </c>
    </row>
    <row r="23" spans="1:5" x14ac:dyDescent="0.25">
      <c r="A23" s="10">
        <f t="shared" si="0"/>
        <v>1900</v>
      </c>
      <c r="B23" s="28"/>
      <c r="C23" s="29"/>
      <c r="D23" s="28"/>
      <c r="E23" s="6">
        <v>410</v>
      </c>
    </row>
    <row r="24" spans="1:5" x14ac:dyDescent="0.25">
      <c r="A24" s="10">
        <f t="shared" si="0"/>
        <v>1900</v>
      </c>
      <c r="B24" s="28"/>
      <c r="C24" s="29"/>
      <c r="D24" s="28"/>
      <c r="E24" s="6">
        <v>410</v>
      </c>
    </row>
    <row r="25" spans="1:5" x14ac:dyDescent="0.25">
      <c r="A25" s="10">
        <f t="shared" si="0"/>
        <v>1900</v>
      </c>
      <c r="B25" s="28"/>
      <c r="C25" s="29"/>
      <c r="D25" s="28"/>
      <c r="E25" s="6">
        <v>410</v>
      </c>
    </row>
    <row r="26" spans="1:5" x14ac:dyDescent="0.25">
      <c r="A26" s="10">
        <f t="shared" si="0"/>
        <v>1900</v>
      </c>
      <c r="B26" s="28"/>
      <c r="C26" s="29"/>
      <c r="D26" s="28"/>
      <c r="E26" s="6">
        <v>410</v>
      </c>
    </row>
    <row r="27" spans="1:5" x14ac:dyDescent="0.25">
      <c r="A27" s="10">
        <f t="shared" si="0"/>
        <v>1900</v>
      </c>
      <c r="B27" s="28"/>
      <c r="C27" s="29"/>
      <c r="D27" s="28"/>
      <c r="E27" s="6">
        <v>410</v>
      </c>
    </row>
    <row r="28" spans="1:5" x14ac:dyDescent="0.25">
      <c r="A28" s="10">
        <f t="shared" si="0"/>
        <v>1900</v>
      </c>
      <c r="B28" s="28"/>
      <c r="C28" s="29"/>
      <c r="D28" s="28"/>
      <c r="E28" s="6">
        <v>410</v>
      </c>
    </row>
    <row r="29" spans="1:5" x14ac:dyDescent="0.25">
      <c r="A29" s="10">
        <f t="shared" si="0"/>
        <v>1900</v>
      </c>
      <c r="B29" s="28"/>
      <c r="C29" s="29"/>
      <c r="D29" s="28"/>
      <c r="E29" s="6">
        <v>410</v>
      </c>
    </row>
    <row r="30" spans="1:5" x14ac:dyDescent="0.25">
      <c r="A30" s="10">
        <f t="shared" si="0"/>
        <v>1900</v>
      </c>
      <c r="B30" s="28"/>
      <c r="C30" s="29"/>
      <c r="D30" s="28"/>
      <c r="E30" s="6">
        <v>410</v>
      </c>
    </row>
    <row r="31" spans="1:5" x14ac:dyDescent="0.25">
      <c r="A31" s="10">
        <f t="shared" si="0"/>
        <v>1900</v>
      </c>
      <c r="B31" s="28"/>
      <c r="C31" s="29"/>
      <c r="D31" s="28"/>
      <c r="E31" s="6">
        <v>410</v>
      </c>
    </row>
    <row r="32" spans="1:5" x14ac:dyDescent="0.25">
      <c r="A32" s="10">
        <f t="shared" si="0"/>
        <v>1900</v>
      </c>
      <c r="B32" s="28"/>
      <c r="C32" s="29"/>
      <c r="D32" s="28"/>
      <c r="E32" s="6">
        <v>410</v>
      </c>
    </row>
    <row r="33" spans="1:5" x14ac:dyDescent="0.25">
      <c r="A33" s="10">
        <f t="shared" si="0"/>
        <v>1900</v>
      </c>
      <c r="B33" s="28"/>
      <c r="C33" s="29"/>
      <c r="D33" s="28"/>
      <c r="E33" s="6">
        <v>410</v>
      </c>
    </row>
    <row r="34" spans="1:5" x14ac:dyDescent="0.25">
      <c r="A34" s="10">
        <f t="shared" si="0"/>
        <v>1900</v>
      </c>
      <c r="B34" s="28"/>
      <c r="C34" s="29"/>
      <c r="D34" s="28"/>
      <c r="E34" s="6">
        <v>410</v>
      </c>
    </row>
    <row r="35" spans="1:5" x14ac:dyDescent="0.25">
      <c r="A35" s="10">
        <f t="shared" si="0"/>
        <v>1900</v>
      </c>
      <c r="B35" s="28"/>
      <c r="C35" s="29"/>
      <c r="D35" s="28"/>
      <c r="E35" s="6">
        <v>410</v>
      </c>
    </row>
    <row r="36" spans="1:5" x14ac:dyDescent="0.25">
      <c r="A36" s="10">
        <f t="shared" si="0"/>
        <v>1900</v>
      </c>
      <c r="B36" s="28"/>
      <c r="C36" s="29"/>
      <c r="D36" s="28"/>
      <c r="E36" s="6">
        <v>410</v>
      </c>
    </row>
    <row r="37" spans="1:5" x14ac:dyDescent="0.25">
      <c r="A37" s="10">
        <f t="shared" si="0"/>
        <v>1900</v>
      </c>
      <c r="B37" s="28"/>
      <c r="C37" s="29"/>
      <c r="D37" s="28"/>
      <c r="E37" s="6">
        <v>410</v>
      </c>
    </row>
    <row r="38" spans="1:5" x14ac:dyDescent="0.25">
      <c r="A38" s="10">
        <f t="shared" si="0"/>
        <v>1900</v>
      </c>
      <c r="B38" s="28"/>
      <c r="C38" s="29"/>
      <c r="D38" s="28"/>
      <c r="E38" s="6">
        <v>410</v>
      </c>
    </row>
    <row r="39" spans="1:5" x14ac:dyDescent="0.25">
      <c r="A39" s="10">
        <f t="shared" si="0"/>
        <v>1900</v>
      </c>
      <c r="B39" s="28"/>
      <c r="C39" s="29"/>
      <c r="D39" s="28"/>
      <c r="E39" s="6">
        <v>410</v>
      </c>
    </row>
    <row r="40" spans="1:5" x14ac:dyDescent="0.25">
      <c r="A40" s="10">
        <f t="shared" si="0"/>
        <v>1900</v>
      </c>
      <c r="B40" s="28"/>
      <c r="C40" s="29"/>
      <c r="D40" s="28"/>
      <c r="E40" s="6">
        <v>410</v>
      </c>
    </row>
    <row r="41" spans="1:5" x14ac:dyDescent="0.25">
      <c r="A41" s="10">
        <f t="shared" si="0"/>
        <v>1900</v>
      </c>
      <c r="B41" s="28"/>
      <c r="C41" s="29"/>
      <c r="D41" s="28"/>
      <c r="E41" s="6">
        <v>410</v>
      </c>
    </row>
    <row r="42" spans="1:5" x14ac:dyDescent="0.25">
      <c r="A42" s="10">
        <f t="shared" si="0"/>
        <v>1900</v>
      </c>
      <c r="B42" s="28"/>
      <c r="C42" s="29"/>
      <c r="D42" s="28"/>
      <c r="E42" s="6">
        <v>410</v>
      </c>
    </row>
    <row r="43" spans="1:5" x14ac:dyDescent="0.25">
      <c r="A43" s="10">
        <f t="shared" si="0"/>
        <v>1900</v>
      </c>
      <c r="B43" s="28"/>
      <c r="C43" s="29"/>
      <c r="D43" s="28"/>
      <c r="E43" s="6">
        <v>410</v>
      </c>
    </row>
    <row r="44" spans="1:5" x14ac:dyDescent="0.25">
      <c r="A44" s="10">
        <f t="shared" si="0"/>
        <v>1900</v>
      </c>
      <c r="B44" s="28"/>
      <c r="C44" s="29"/>
      <c r="D44" s="28"/>
      <c r="E44" s="6">
        <v>410</v>
      </c>
    </row>
    <row r="45" spans="1:5" x14ac:dyDescent="0.25">
      <c r="A45" s="10">
        <f t="shared" si="0"/>
        <v>1900</v>
      </c>
      <c r="B45" s="28"/>
      <c r="C45" s="29"/>
      <c r="D45" s="28"/>
      <c r="E45" s="6">
        <v>410</v>
      </c>
    </row>
    <row r="46" spans="1:5" x14ac:dyDescent="0.25">
      <c r="A46" s="10">
        <f t="shared" si="0"/>
        <v>1900</v>
      </c>
      <c r="B46" s="28"/>
      <c r="C46" s="29"/>
      <c r="D46" s="28"/>
      <c r="E46" s="6">
        <v>410</v>
      </c>
    </row>
    <row r="47" spans="1:5" x14ac:dyDescent="0.25">
      <c r="A47" s="10">
        <f t="shared" si="0"/>
        <v>1900</v>
      </c>
      <c r="B47" s="28"/>
      <c r="C47" s="29"/>
      <c r="D47" s="28"/>
      <c r="E47" s="6">
        <v>410</v>
      </c>
    </row>
    <row r="48" spans="1:5" x14ac:dyDescent="0.25">
      <c r="A48" s="10">
        <f t="shared" si="0"/>
        <v>1900</v>
      </c>
      <c r="B48" s="28"/>
      <c r="C48" s="29"/>
      <c r="D48" s="28"/>
      <c r="E48" s="6">
        <v>410</v>
      </c>
    </row>
    <row r="49" spans="1:5" x14ac:dyDescent="0.25">
      <c r="A49" s="10">
        <f t="shared" si="0"/>
        <v>1900</v>
      </c>
      <c r="B49" s="28"/>
      <c r="C49" s="29"/>
      <c r="D49" s="28"/>
      <c r="E49" s="6">
        <v>410</v>
      </c>
    </row>
    <row r="50" spans="1:5" x14ac:dyDescent="0.25">
      <c r="A50" s="10">
        <f t="shared" si="0"/>
        <v>1900</v>
      </c>
      <c r="B50" s="28"/>
      <c r="C50" s="29"/>
      <c r="D50" s="28"/>
      <c r="E50" s="6">
        <v>410</v>
      </c>
    </row>
    <row r="51" spans="1:5" x14ac:dyDescent="0.25">
      <c r="A51" s="10">
        <f t="shared" si="0"/>
        <v>1900</v>
      </c>
      <c r="B51" s="28"/>
      <c r="C51" s="29"/>
      <c r="D51" s="28"/>
      <c r="E51" s="6">
        <v>410</v>
      </c>
    </row>
    <row r="52" spans="1:5" x14ac:dyDescent="0.25">
      <c r="A52" s="10">
        <f t="shared" si="0"/>
        <v>1900</v>
      </c>
      <c r="B52" s="28"/>
      <c r="C52" s="29"/>
      <c r="D52" s="28"/>
      <c r="E52" s="6">
        <v>410</v>
      </c>
    </row>
    <row r="53" spans="1:5" x14ac:dyDescent="0.25">
      <c r="A53" s="10">
        <f t="shared" si="0"/>
        <v>1900</v>
      </c>
      <c r="B53" s="28"/>
      <c r="C53" s="29"/>
      <c r="D53" s="28"/>
      <c r="E53" s="6">
        <v>410</v>
      </c>
    </row>
    <row r="54" spans="1:5" x14ac:dyDescent="0.25">
      <c r="A54" s="10">
        <f t="shared" si="0"/>
        <v>1900</v>
      </c>
      <c r="B54" s="28"/>
      <c r="C54" s="29"/>
      <c r="D54" s="28"/>
      <c r="E54" s="6">
        <v>410</v>
      </c>
    </row>
    <row r="55" spans="1:5" x14ac:dyDescent="0.25">
      <c r="A55" s="10">
        <f t="shared" si="0"/>
        <v>1900</v>
      </c>
      <c r="B55" s="28"/>
      <c r="C55" s="29"/>
      <c r="D55" s="28"/>
      <c r="E55" s="6">
        <v>410</v>
      </c>
    </row>
    <row r="56" spans="1:5" x14ac:dyDescent="0.25">
      <c r="A56" s="10">
        <f t="shared" si="0"/>
        <v>1900</v>
      </c>
      <c r="B56" s="28"/>
      <c r="C56" s="29"/>
      <c r="D56" s="28"/>
      <c r="E56" s="6">
        <v>410</v>
      </c>
    </row>
    <row r="57" spans="1:5" x14ac:dyDescent="0.25">
      <c r="A57" s="10">
        <f t="shared" si="0"/>
        <v>1900</v>
      </c>
      <c r="B57" s="28"/>
      <c r="C57" s="29"/>
      <c r="D57" s="28"/>
      <c r="E57" s="6">
        <v>410</v>
      </c>
    </row>
    <row r="58" spans="1:5" x14ac:dyDescent="0.25">
      <c r="A58" s="10">
        <f t="shared" si="0"/>
        <v>1900</v>
      </c>
      <c r="B58" s="28"/>
      <c r="C58" s="29"/>
      <c r="D58" s="28"/>
      <c r="E58" s="6">
        <v>410</v>
      </c>
    </row>
    <row r="59" spans="1:5" x14ac:dyDescent="0.25">
      <c r="A59" s="10">
        <f t="shared" si="0"/>
        <v>1900</v>
      </c>
      <c r="B59" s="28"/>
      <c r="C59" s="29"/>
      <c r="D59" s="28"/>
      <c r="E59" s="6">
        <v>410</v>
      </c>
    </row>
    <row r="60" spans="1:5" x14ac:dyDescent="0.25">
      <c r="A60" s="10">
        <f t="shared" si="0"/>
        <v>1900</v>
      </c>
      <c r="B60" s="28"/>
      <c r="C60" s="29"/>
      <c r="D60" s="28"/>
      <c r="E60" s="6">
        <v>410</v>
      </c>
    </row>
    <row r="61" spans="1:5" x14ac:dyDescent="0.25">
      <c r="A61" s="10">
        <f t="shared" si="0"/>
        <v>1900</v>
      </c>
      <c r="B61" s="28"/>
      <c r="C61" s="29"/>
      <c r="D61" s="28"/>
      <c r="E61" s="6">
        <v>410</v>
      </c>
    </row>
    <row r="62" spans="1:5" x14ac:dyDescent="0.25">
      <c r="A62" s="10">
        <f t="shared" si="0"/>
        <v>1900</v>
      </c>
      <c r="B62" s="28"/>
      <c r="C62" s="29"/>
      <c r="D62" s="28"/>
      <c r="E62" s="6">
        <v>410</v>
      </c>
    </row>
    <row r="63" spans="1:5" x14ac:dyDescent="0.25">
      <c r="A63" s="10">
        <f t="shared" si="0"/>
        <v>1900</v>
      </c>
      <c r="B63" s="28"/>
      <c r="C63" s="29"/>
      <c r="D63" s="28"/>
      <c r="E63" s="6">
        <v>410</v>
      </c>
    </row>
    <row r="64" spans="1:5" x14ac:dyDescent="0.25">
      <c r="A64" s="10">
        <f t="shared" si="0"/>
        <v>1900</v>
      </c>
      <c r="B64" s="28"/>
      <c r="C64" s="29"/>
      <c r="D64" s="28"/>
      <c r="E64" s="6">
        <v>410</v>
      </c>
    </row>
    <row r="65" spans="1:5" x14ac:dyDescent="0.25">
      <c r="A65" s="10">
        <f t="shared" si="0"/>
        <v>1900</v>
      </c>
      <c r="B65" s="28"/>
      <c r="C65" s="29"/>
      <c r="D65" s="28"/>
      <c r="E65" s="6">
        <v>410</v>
      </c>
    </row>
    <row r="66" spans="1:5" x14ac:dyDescent="0.25">
      <c r="A66" s="10">
        <f t="shared" si="0"/>
        <v>1900</v>
      </c>
      <c r="B66" s="28"/>
      <c r="C66" s="29"/>
      <c r="D66" s="28"/>
      <c r="E66" s="6">
        <v>410</v>
      </c>
    </row>
    <row r="67" spans="1:5" x14ac:dyDescent="0.25">
      <c r="A67" s="10">
        <f t="shared" si="0"/>
        <v>1900</v>
      </c>
      <c r="B67" s="28"/>
      <c r="C67" s="29"/>
      <c r="D67" s="28"/>
      <c r="E67" s="6">
        <v>410</v>
      </c>
    </row>
    <row r="68" spans="1:5" x14ac:dyDescent="0.25">
      <c r="A68" s="10">
        <f t="shared" ref="A68:A82" si="1">YEAR(B68)</f>
        <v>1900</v>
      </c>
      <c r="B68" s="28"/>
      <c r="C68" s="29"/>
      <c r="D68" s="28"/>
      <c r="E68" s="6">
        <v>410</v>
      </c>
    </row>
    <row r="69" spans="1:5" x14ac:dyDescent="0.25">
      <c r="A69" s="10">
        <f t="shared" si="1"/>
        <v>1900</v>
      </c>
      <c r="B69" s="28"/>
      <c r="C69" s="29"/>
      <c r="D69" s="28"/>
      <c r="E69" s="6">
        <v>410</v>
      </c>
    </row>
    <row r="70" spans="1:5" x14ac:dyDescent="0.25">
      <c r="A70" s="10">
        <f t="shared" si="1"/>
        <v>1900</v>
      </c>
      <c r="B70" s="28"/>
      <c r="C70" s="29"/>
      <c r="D70" s="28"/>
      <c r="E70" s="6">
        <v>410</v>
      </c>
    </row>
    <row r="71" spans="1:5" x14ac:dyDescent="0.25">
      <c r="A71" s="10">
        <f t="shared" si="1"/>
        <v>1900</v>
      </c>
      <c r="B71" s="28"/>
      <c r="C71" s="29"/>
      <c r="D71" s="28"/>
      <c r="E71" s="6">
        <v>410</v>
      </c>
    </row>
    <row r="72" spans="1:5" x14ac:dyDescent="0.25">
      <c r="A72" s="10">
        <f t="shared" si="1"/>
        <v>1900</v>
      </c>
      <c r="B72" s="28"/>
      <c r="C72" s="29"/>
      <c r="D72" s="28"/>
      <c r="E72" s="6">
        <v>410</v>
      </c>
    </row>
    <row r="73" spans="1:5" x14ac:dyDescent="0.25">
      <c r="A73" s="10">
        <f t="shared" si="1"/>
        <v>1900</v>
      </c>
      <c r="B73" s="28"/>
      <c r="C73" s="29"/>
      <c r="D73" s="28"/>
      <c r="E73" s="6">
        <v>410</v>
      </c>
    </row>
    <row r="74" spans="1:5" x14ac:dyDescent="0.25">
      <c r="A74" s="10">
        <f t="shared" si="1"/>
        <v>1900</v>
      </c>
      <c r="B74" s="28"/>
      <c r="C74" s="29"/>
      <c r="D74" s="28"/>
      <c r="E74" s="6">
        <v>410</v>
      </c>
    </row>
    <row r="75" spans="1:5" x14ac:dyDescent="0.25">
      <c r="A75" s="10">
        <f t="shared" si="1"/>
        <v>1900</v>
      </c>
      <c r="B75" s="28"/>
      <c r="C75" s="29"/>
      <c r="D75" s="28"/>
      <c r="E75" s="6">
        <v>410</v>
      </c>
    </row>
    <row r="76" spans="1:5" x14ac:dyDescent="0.25">
      <c r="A76" s="10">
        <f t="shared" si="1"/>
        <v>1900</v>
      </c>
      <c r="B76" s="28"/>
      <c r="C76" s="29"/>
      <c r="D76" s="28"/>
      <c r="E76" s="6">
        <v>410</v>
      </c>
    </row>
    <row r="77" spans="1:5" x14ac:dyDescent="0.25">
      <c r="A77" s="10">
        <f t="shared" si="1"/>
        <v>1900</v>
      </c>
      <c r="B77" s="28"/>
      <c r="C77" s="29"/>
      <c r="D77" s="28"/>
      <c r="E77" s="6">
        <v>410</v>
      </c>
    </row>
    <row r="78" spans="1:5" x14ac:dyDescent="0.25">
      <c r="A78" s="10">
        <f t="shared" si="1"/>
        <v>1900</v>
      </c>
      <c r="B78" s="28"/>
      <c r="C78" s="29"/>
      <c r="D78" s="28"/>
      <c r="E78" s="6">
        <v>410</v>
      </c>
    </row>
    <row r="79" spans="1:5" x14ac:dyDescent="0.25">
      <c r="A79" s="10">
        <f t="shared" si="1"/>
        <v>1900</v>
      </c>
      <c r="B79" s="28"/>
      <c r="C79" s="29"/>
      <c r="D79" s="28"/>
      <c r="E79" s="6">
        <v>410</v>
      </c>
    </row>
    <row r="80" spans="1:5" x14ac:dyDescent="0.25">
      <c r="A80" s="10">
        <f t="shared" si="1"/>
        <v>1900</v>
      </c>
      <c r="B80" s="28"/>
      <c r="C80" s="29"/>
      <c r="D80" s="28"/>
      <c r="E80" s="6">
        <v>410</v>
      </c>
    </row>
    <row r="81" spans="1:5" x14ac:dyDescent="0.25">
      <c r="A81" s="10">
        <f t="shared" si="1"/>
        <v>1900</v>
      </c>
      <c r="B81" s="28"/>
      <c r="C81" s="29"/>
      <c r="D81" s="28"/>
      <c r="E81" s="6">
        <v>410</v>
      </c>
    </row>
    <row r="82" spans="1:5" x14ac:dyDescent="0.25">
      <c r="A82" s="10">
        <f t="shared" si="1"/>
        <v>1900</v>
      </c>
      <c r="B82" s="28"/>
      <c r="C82" s="29"/>
      <c r="D82" s="28"/>
      <c r="E82" s="6">
        <v>410</v>
      </c>
    </row>
  </sheetData>
  <mergeCells count="3">
    <mergeCell ref="A1:C1"/>
    <mergeCell ref="D1:E1"/>
    <mergeCell ref="G1:L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selection activeCell="Q26" sqref="Q26"/>
    </sheetView>
  </sheetViews>
  <sheetFormatPr defaultRowHeight="12.6" x14ac:dyDescent="0.25"/>
  <cols>
    <col min="1" max="1" width="8.88671875" style="1" customWidth="1"/>
    <col min="2" max="2" width="10.5546875" style="1" customWidth="1"/>
    <col min="3" max="3" width="10" style="1" bestFit="1" customWidth="1"/>
    <col min="4" max="4" width="11.33203125" style="1" customWidth="1"/>
    <col min="5" max="5" width="12" style="1" customWidth="1"/>
    <col min="6" max="6" width="7.33203125" style="1" customWidth="1"/>
    <col min="7" max="12" width="8.88671875" style="1" customWidth="1"/>
    <col min="257" max="257" width="8.88671875" customWidth="1"/>
    <col min="258" max="258" width="10.5546875" customWidth="1"/>
    <col min="259" max="259" width="10" bestFit="1" customWidth="1"/>
    <col min="260" max="260" width="11.33203125" customWidth="1"/>
    <col min="261" max="261" width="12" customWidth="1"/>
    <col min="262" max="262" width="7.33203125" customWidth="1"/>
    <col min="263" max="268" width="8.88671875" customWidth="1"/>
    <col min="513" max="513" width="8.88671875" customWidth="1"/>
    <col min="514" max="514" width="10.5546875" customWidth="1"/>
    <col min="515" max="515" width="10" bestFit="1" customWidth="1"/>
    <col min="516" max="516" width="11.33203125" customWidth="1"/>
    <col min="517" max="517" width="12" customWidth="1"/>
    <col min="518" max="518" width="7.33203125" customWidth="1"/>
    <col min="519" max="524" width="8.88671875" customWidth="1"/>
    <col min="769" max="769" width="8.88671875" customWidth="1"/>
    <col min="770" max="770" width="10.5546875" customWidth="1"/>
    <col min="771" max="771" width="10" bestFit="1" customWidth="1"/>
    <col min="772" max="772" width="11.33203125" customWidth="1"/>
    <col min="773" max="773" width="12" customWidth="1"/>
    <col min="774" max="774" width="7.33203125" customWidth="1"/>
    <col min="775" max="780" width="8.88671875" customWidth="1"/>
    <col min="1025" max="1025" width="8.88671875" customWidth="1"/>
    <col min="1026" max="1026" width="10.5546875" customWidth="1"/>
    <col min="1027" max="1027" width="10" bestFit="1" customWidth="1"/>
    <col min="1028" max="1028" width="11.33203125" customWidth="1"/>
    <col min="1029" max="1029" width="12" customWidth="1"/>
    <col min="1030" max="1030" width="7.33203125" customWidth="1"/>
    <col min="1031" max="1036" width="8.88671875" customWidth="1"/>
    <col min="1281" max="1281" width="8.88671875" customWidth="1"/>
    <col min="1282" max="1282" width="10.5546875" customWidth="1"/>
    <col min="1283" max="1283" width="10" bestFit="1" customWidth="1"/>
    <col min="1284" max="1284" width="11.33203125" customWidth="1"/>
    <col min="1285" max="1285" width="12" customWidth="1"/>
    <col min="1286" max="1286" width="7.33203125" customWidth="1"/>
    <col min="1287" max="1292" width="8.88671875" customWidth="1"/>
    <col min="1537" max="1537" width="8.88671875" customWidth="1"/>
    <col min="1538" max="1538" width="10.5546875" customWidth="1"/>
    <col min="1539" max="1539" width="10" bestFit="1" customWidth="1"/>
    <col min="1540" max="1540" width="11.33203125" customWidth="1"/>
    <col min="1541" max="1541" width="12" customWidth="1"/>
    <col min="1542" max="1542" width="7.33203125" customWidth="1"/>
    <col min="1543" max="1548" width="8.88671875" customWidth="1"/>
    <col min="1793" max="1793" width="8.88671875" customWidth="1"/>
    <col min="1794" max="1794" width="10.5546875" customWidth="1"/>
    <col min="1795" max="1795" width="10" bestFit="1" customWidth="1"/>
    <col min="1796" max="1796" width="11.33203125" customWidth="1"/>
    <col min="1797" max="1797" width="12" customWidth="1"/>
    <col min="1798" max="1798" width="7.33203125" customWidth="1"/>
    <col min="1799" max="1804" width="8.88671875" customWidth="1"/>
    <col min="2049" max="2049" width="8.88671875" customWidth="1"/>
    <col min="2050" max="2050" width="10.5546875" customWidth="1"/>
    <col min="2051" max="2051" width="10" bestFit="1" customWidth="1"/>
    <col min="2052" max="2052" width="11.33203125" customWidth="1"/>
    <col min="2053" max="2053" width="12" customWidth="1"/>
    <col min="2054" max="2054" width="7.33203125" customWidth="1"/>
    <col min="2055" max="2060" width="8.88671875" customWidth="1"/>
    <col min="2305" max="2305" width="8.88671875" customWidth="1"/>
    <col min="2306" max="2306" width="10.5546875" customWidth="1"/>
    <col min="2307" max="2307" width="10" bestFit="1" customWidth="1"/>
    <col min="2308" max="2308" width="11.33203125" customWidth="1"/>
    <col min="2309" max="2309" width="12" customWidth="1"/>
    <col min="2310" max="2310" width="7.33203125" customWidth="1"/>
    <col min="2311" max="2316" width="8.88671875" customWidth="1"/>
    <col min="2561" max="2561" width="8.88671875" customWidth="1"/>
    <col min="2562" max="2562" width="10.5546875" customWidth="1"/>
    <col min="2563" max="2563" width="10" bestFit="1" customWidth="1"/>
    <col min="2564" max="2564" width="11.33203125" customWidth="1"/>
    <col min="2565" max="2565" width="12" customWidth="1"/>
    <col min="2566" max="2566" width="7.33203125" customWidth="1"/>
    <col min="2567" max="2572" width="8.88671875" customWidth="1"/>
    <col min="2817" max="2817" width="8.88671875" customWidth="1"/>
    <col min="2818" max="2818" width="10.5546875" customWidth="1"/>
    <col min="2819" max="2819" width="10" bestFit="1" customWidth="1"/>
    <col min="2820" max="2820" width="11.33203125" customWidth="1"/>
    <col min="2821" max="2821" width="12" customWidth="1"/>
    <col min="2822" max="2822" width="7.33203125" customWidth="1"/>
    <col min="2823" max="2828" width="8.88671875" customWidth="1"/>
    <col min="3073" max="3073" width="8.88671875" customWidth="1"/>
    <col min="3074" max="3074" width="10.5546875" customWidth="1"/>
    <col min="3075" max="3075" width="10" bestFit="1" customWidth="1"/>
    <col min="3076" max="3076" width="11.33203125" customWidth="1"/>
    <col min="3077" max="3077" width="12" customWidth="1"/>
    <col min="3078" max="3078" width="7.33203125" customWidth="1"/>
    <col min="3079" max="3084" width="8.88671875" customWidth="1"/>
    <col min="3329" max="3329" width="8.88671875" customWidth="1"/>
    <col min="3330" max="3330" width="10.5546875" customWidth="1"/>
    <col min="3331" max="3331" width="10" bestFit="1" customWidth="1"/>
    <col min="3332" max="3332" width="11.33203125" customWidth="1"/>
    <col min="3333" max="3333" width="12" customWidth="1"/>
    <col min="3334" max="3334" width="7.33203125" customWidth="1"/>
    <col min="3335" max="3340" width="8.88671875" customWidth="1"/>
    <col min="3585" max="3585" width="8.88671875" customWidth="1"/>
    <col min="3586" max="3586" width="10.5546875" customWidth="1"/>
    <col min="3587" max="3587" width="10" bestFit="1" customWidth="1"/>
    <col min="3588" max="3588" width="11.33203125" customWidth="1"/>
    <col min="3589" max="3589" width="12" customWidth="1"/>
    <col min="3590" max="3590" width="7.33203125" customWidth="1"/>
    <col min="3591" max="3596" width="8.88671875" customWidth="1"/>
    <col min="3841" max="3841" width="8.88671875" customWidth="1"/>
    <col min="3842" max="3842" width="10.5546875" customWidth="1"/>
    <col min="3843" max="3843" width="10" bestFit="1" customWidth="1"/>
    <col min="3844" max="3844" width="11.33203125" customWidth="1"/>
    <col min="3845" max="3845" width="12" customWidth="1"/>
    <col min="3846" max="3846" width="7.33203125" customWidth="1"/>
    <col min="3847" max="3852" width="8.88671875" customWidth="1"/>
    <col min="4097" max="4097" width="8.88671875" customWidth="1"/>
    <col min="4098" max="4098" width="10.5546875" customWidth="1"/>
    <col min="4099" max="4099" width="10" bestFit="1" customWidth="1"/>
    <col min="4100" max="4100" width="11.33203125" customWidth="1"/>
    <col min="4101" max="4101" width="12" customWidth="1"/>
    <col min="4102" max="4102" width="7.33203125" customWidth="1"/>
    <col min="4103" max="4108" width="8.88671875" customWidth="1"/>
    <col min="4353" max="4353" width="8.88671875" customWidth="1"/>
    <col min="4354" max="4354" width="10.5546875" customWidth="1"/>
    <col min="4355" max="4355" width="10" bestFit="1" customWidth="1"/>
    <col min="4356" max="4356" width="11.33203125" customWidth="1"/>
    <col min="4357" max="4357" width="12" customWidth="1"/>
    <col min="4358" max="4358" width="7.33203125" customWidth="1"/>
    <col min="4359" max="4364" width="8.88671875" customWidth="1"/>
    <col min="4609" max="4609" width="8.88671875" customWidth="1"/>
    <col min="4610" max="4610" width="10.5546875" customWidth="1"/>
    <col min="4611" max="4611" width="10" bestFit="1" customWidth="1"/>
    <col min="4612" max="4612" width="11.33203125" customWidth="1"/>
    <col min="4613" max="4613" width="12" customWidth="1"/>
    <col min="4614" max="4614" width="7.33203125" customWidth="1"/>
    <col min="4615" max="4620" width="8.88671875" customWidth="1"/>
    <col min="4865" max="4865" width="8.88671875" customWidth="1"/>
    <col min="4866" max="4866" width="10.5546875" customWidth="1"/>
    <col min="4867" max="4867" width="10" bestFit="1" customWidth="1"/>
    <col min="4868" max="4868" width="11.33203125" customWidth="1"/>
    <col min="4869" max="4869" width="12" customWidth="1"/>
    <col min="4870" max="4870" width="7.33203125" customWidth="1"/>
    <col min="4871" max="4876" width="8.88671875" customWidth="1"/>
    <col min="5121" max="5121" width="8.88671875" customWidth="1"/>
    <col min="5122" max="5122" width="10.5546875" customWidth="1"/>
    <col min="5123" max="5123" width="10" bestFit="1" customWidth="1"/>
    <col min="5124" max="5124" width="11.33203125" customWidth="1"/>
    <col min="5125" max="5125" width="12" customWidth="1"/>
    <col min="5126" max="5126" width="7.33203125" customWidth="1"/>
    <col min="5127" max="5132" width="8.88671875" customWidth="1"/>
    <col min="5377" max="5377" width="8.88671875" customWidth="1"/>
    <col min="5378" max="5378" width="10.5546875" customWidth="1"/>
    <col min="5379" max="5379" width="10" bestFit="1" customWidth="1"/>
    <col min="5380" max="5380" width="11.33203125" customWidth="1"/>
    <col min="5381" max="5381" width="12" customWidth="1"/>
    <col min="5382" max="5382" width="7.33203125" customWidth="1"/>
    <col min="5383" max="5388" width="8.88671875" customWidth="1"/>
    <col min="5633" max="5633" width="8.88671875" customWidth="1"/>
    <col min="5634" max="5634" width="10.5546875" customWidth="1"/>
    <col min="5635" max="5635" width="10" bestFit="1" customWidth="1"/>
    <col min="5636" max="5636" width="11.33203125" customWidth="1"/>
    <col min="5637" max="5637" width="12" customWidth="1"/>
    <col min="5638" max="5638" width="7.33203125" customWidth="1"/>
    <col min="5639" max="5644" width="8.88671875" customWidth="1"/>
    <col min="5889" max="5889" width="8.88671875" customWidth="1"/>
    <col min="5890" max="5890" width="10.5546875" customWidth="1"/>
    <col min="5891" max="5891" width="10" bestFit="1" customWidth="1"/>
    <col min="5892" max="5892" width="11.33203125" customWidth="1"/>
    <col min="5893" max="5893" width="12" customWidth="1"/>
    <col min="5894" max="5894" width="7.33203125" customWidth="1"/>
    <col min="5895" max="5900" width="8.88671875" customWidth="1"/>
    <col min="6145" max="6145" width="8.88671875" customWidth="1"/>
    <col min="6146" max="6146" width="10.5546875" customWidth="1"/>
    <col min="6147" max="6147" width="10" bestFit="1" customWidth="1"/>
    <col min="6148" max="6148" width="11.33203125" customWidth="1"/>
    <col min="6149" max="6149" width="12" customWidth="1"/>
    <col min="6150" max="6150" width="7.33203125" customWidth="1"/>
    <col min="6151" max="6156" width="8.88671875" customWidth="1"/>
    <col min="6401" max="6401" width="8.88671875" customWidth="1"/>
    <col min="6402" max="6402" width="10.5546875" customWidth="1"/>
    <col min="6403" max="6403" width="10" bestFit="1" customWidth="1"/>
    <col min="6404" max="6404" width="11.33203125" customWidth="1"/>
    <col min="6405" max="6405" width="12" customWidth="1"/>
    <col min="6406" max="6406" width="7.33203125" customWidth="1"/>
    <col min="6407" max="6412" width="8.88671875" customWidth="1"/>
    <col min="6657" max="6657" width="8.88671875" customWidth="1"/>
    <col min="6658" max="6658" width="10.5546875" customWidth="1"/>
    <col min="6659" max="6659" width="10" bestFit="1" customWidth="1"/>
    <col min="6660" max="6660" width="11.33203125" customWidth="1"/>
    <col min="6661" max="6661" width="12" customWidth="1"/>
    <col min="6662" max="6662" width="7.33203125" customWidth="1"/>
    <col min="6663" max="6668" width="8.88671875" customWidth="1"/>
    <col min="6913" max="6913" width="8.88671875" customWidth="1"/>
    <col min="6914" max="6914" width="10.5546875" customWidth="1"/>
    <col min="6915" max="6915" width="10" bestFit="1" customWidth="1"/>
    <col min="6916" max="6916" width="11.33203125" customWidth="1"/>
    <col min="6917" max="6917" width="12" customWidth="1"/>
    <col min="6918" max="6918" width="7.33203125" customWidth="1"/>
    <col min="6919" max="6924" width="8.88671875" customWidth="1"/>
    <col min="7169" max="7169" width="8.88671875" customWidth="1"/>
    <col min="7170" max="7170" width="10.5546875" customWidth="1"/>
    <col min="7171" max="7171" width="10" bestFit="1" customWidth="1"/>
    <col min="7172" max="7172" width="11.33203125" customWidth="1"/>
    <col min="7173" max="7173" width="12" customWidth="1"/>
    <col min="7174" max="7174" width="7.33203125" customWidth="1"/>
    <col min="7175" max="7180" width="8.88671875" customWidth="1"/>
    <col min="7425" max="7425" width="8.88671875" customWidth="1"/>
    <col min="7426" max="7426" width="10.5546875" customWidth="1"/>
    <col min="7427" max="7427" width="10" bestFit="1" customWidth="1"/>
    <col min="7428" max="7428" width="11.33203125" customWidth="1"/>
    <col min="7429" max="7429" width="12" customWidth="1"/>
    <col min="7430" max="7430" width="7.33203125" customWidth="1"/>
    <col min="7431" max="7436" width="8.88671875" customWidth="1"/>
    <col min="7681" max="7681" width="8.88671875" customWidth="1"/>
    <col min="7682" max="7682" width="10.5546875" customWidth="1"/>
    <col min="7683" max="7683" width="10" bestFit="1" customWidth="1"/>
    <col min="7684" max="7684" width="11.33203125" customWidth="1"/>
    <col min="7685" max="7685" width="12" customWidth="1"/>
    <col min="7686" max="7686" width="7.33203125" customWidth="1"/>
    <col min="7687" max="7692" width="8.88671875" customWidth="1"/>
    <col min="7937" max="7937" width="8.88671875" customWidth="1"/>
    <col min="7938" max="7938" width="10.5546875" customWidth="1"/>
    <col min="7939" max="7939" width="10" bestFit="1" customWidth="1"/>
    <col min="7940" max="7940" width="11.33203125" customWidth="1"/>
    <col min="7941" max="7941" width="12" customWidth="1"/>
    <col min="7942" max="7942" width="7.33203125" customWidth="1"/>
    <col min="7943" max="7948" width="8.88671875" customWidth="1"/>
    <col min="8193" max="8193" width="8.88671875" customWidth="1"/>
    <col min="8194" max="8194" width="10.5546875" customWidth="1"/>
    <col min="8195" max="8195" width="10" bestFit="1" customWidth="1"/>
    <col min="8196" max="8196" width="11.33203125" customWidth="1"/>
    <col min="8197" max="8197" width="12" customWidth="1"/>
    <col min="8198" max="8198" width="7.33203125" customWidth="1"/>
    <col min="8199" max="8204" width="8.88671875" customWidth="1"/>
    <col min="8449" max="8449" width="8.88671875" customWidth="1"/>
    <col min="8450" max="8450" width="10.5546875" customWidth="1"/>
    <col min="8451" max="8451" width="10" bestFit="1" customWidth="1"/>
    <col min="8452" max="8452" width="11.33203125" customWidth="1"/>
    <col min="8453" max="8453" width="12" customWidth="1"/>
    <col min="8454" max="8454" width="7.33203125" customWidth="1"/>
    <col min="8455" max="8460" width="8.88671875" customWidth="1"/>
    <col min="8705" max="8705" width="8.88671875" customWidth="1"/>
    <col min="8706" max="8706" width="10.5546875" customWidth="1"/>
    <col min="8707" max="8707" width="10" bestFit="1" customWidth="1"/>
    <col min="8708" max="8708" width="11.33203125" customWidth="1"/>
    <col min="8709" max="8709" width="12" customWidth="1"/>
    <col min="8710" max="8710" width="7.33203125" customWidth="1"/>
    <col min="8711" max="8716" width="8.88671875" customWidth="1"/>
    <col min="8961" max="8961" width="8.88671875" customWidth="1"/>
    <col min="8962" max="8962" width="10.5546875" customWidth="1"/>
    <col min="8963" max="8963" width="10" bestFit="1" customWidth="1"/>
    <col min="8964" max="8964" width="11.33203125" customWidth="1"/>
    <col min="8965" max="8965" width="12" customWidth="1"/>
    <col min="8966" max="8966" width="7.33203125" customWidth="1"/>
    <col min="8967" max="8972" width="8.88671875" customWidth="1"/>
    <col min="9217" max="9217" width="8.88671875" customWidth="1"/>
    <col min="9218" max="9218" width="10.5546875" customWidth="1"/>
    <col min="9219" max="9219" width="10" bestFit="1" customWidth="1"/>
    <col min="9220" max="9220" width="11.33203125" customWidth="1"/>
    <col min="9221" max="9221" width="12" customWidth="1"/>
    <col min="9222" max="9222" width="7.33203125" customWidth="1"/>
    <col min="9223" max="9228" width="8.88671875" customWidth="1"/>
    <col min="9473" max="9473" width="8.88671875" customWidth="1"/>
    <col min="9474" max="9474" width="10.5546875" customWidth="1"/>
    <col min="9475" max="9475" width="10" bestFit="1" customWidth="1"/>
    <col min="9476" max="9476" width="11.33203125" customWidth="1"/>
    <col min="9477" max="9477" width="12" customWidth="1"/>
    <col min="9478" max="9478" width="7.33203125" customWidth="1"/>
    <col min="9479" max="9484" width="8.88671875" customWidth="1"/>
    <col min="9729" max="9729" width="8.88671875" customWidth="1"/>
    <col min="9730" max="9730" width="10.5546875" customWidth="1"/>
    <col min="9731" max="9731" width="10" bestFit="1" customWidth="1"/>
    <col min="9732" max="9732" width="11.33203125" customWidth="1"/>
    <col min="9733" max="9733" width="12" customWidth="1"/>
    <col min="9734" max="9734" width="7.33203125" customWidth="1"/>
    <col min="9735" max="9740" width="8.88671875" customWidth="1"/>
    <col min="9985" max="9985" width="8.88671875" customWidth="1"/>
    <col min="9986" max="9986" width="10.5546875" customWidth="1"/>
    <col min="9987" max="9987" width="10" bestFit="1" customWidth="1"/>
    <col min="9988" max="9988" width="11.33203125" customWidth="1"/>
    <col min="9989" max="9989" width="12" customWidth="1"/>
    <col min="9990" max="9990" width="7.33203125" customWidth="1"/>
    <col min="9991" max="9996" width="8.88671875" customWidth="1"/>
    <col min="10241" max="10241" width="8.88671875" customWidth="1"/>
    <col min="10242" max="10242" width="10.5546875" customWidth="1"/>
    <col min="10243" max="10243" width="10" bestFit="1" customWidth="1"/>
    <col min="10244" max="10244" width="11.33203125" customWidth="1"/>
    <col min="10245" max="10245" width="12" customWidth="1"/>
    <col min="10246" max="10246" width="7.33203125" customWidth="1"/>
    <col min="10247" max="10252" width="8.88671875" customWidth="1"/>
    <col min="10497" max="10497" width="8.88671875" customWidth="1"/>
    <col min="10498" max="10498" width="10.5546875" customWidth="1"/>
    <col min="10499" max="10499" width="10" bestFit="1" customWidth="1"/>
    <col min="10500" max="10500" width="11.33203125" customWidth="1"/>
    <col min="10501" max="10501" width="12" customWidth="1"/>
    <col min="10502" max="10502" width="7.33203125" customWidth="1"/>
    <col min="10503" max="10508" width="8.88671875" customWidth="1"/>
    <col min="10753" max="10753" width="8.88671875" customWidth="1"/>
    <col min="10754" max="10754" width="10.5546875" customWidth="1"/>
    <col min="10755" max="10755" width="10" bestFit="1" customWidth="1"/>
    <col min="10756" max="10756" width="11.33203125" customWidth="1"/>
    <col min="10757" max="10757" width="12" customWidth="1"/>
    <col min="10758" max="10758" width="7.33203125" customWidth="1"/>
    <col min="10759" max="10764" width="8.88671875" customWidth="1"/>
    <col min="11009" max="11009" width="8.88671875" customWidth="1"/>
    <col min="11010" max="11010" width="10.5546875" customWidth="1"/>
    <col min="11011" max="11011" width="10" bestFit="1" customWidth="1"/>
    <col min="11012" max="11012" width="11.33203125" customWidth="1"/>
    <col min="11013" max="11013" width="12" customWidth="1"/>
    <col min="11014" max="11014" width="7.33203125" customWidth="1"/>
    <col min="11015" max="11020" width="8.88671875" customWidth="1"/>
    <col min="11265" max="11265" width="8.88671875" customWidth="1"/>
    <col min="11266" max="11266" width="10.5546875" customWidth="1"/>
    <col min="11267" max="11267" width="10" bestFit="1" customWidth="1"/>
    <col min="11268" max="11268" width="11.33203125" customWidth="1"/>
    <col min="11269" max="11269" width="12" customWidth="1"/>
    <col min="11270" max="11270" width="7.33203125" customWidth="1"/>
    <col min="11271" max="11276" width="8.88671875" customWidth="1"/>
    <col min="11521" max="11521" width="8.88671875" customWidth="1"/>
    <col min="11522" max="11522" width="10.5546875" customWidth="1"/>
    <col min="11523" max="11523" width="10" bestFit="1" customWidth="1"/>
    <col min="11524" max="11524" width="11.33203125" customWidth="1"/>
    <col min="11525" max="11525" width="12" customWidth="1"/>
    <col min="11526" max="11526" width="7.33203125" customWidth="1"/>
    <col min="11527" max="11532" width="8.88671875" customWidth="1"/>
    <col min="11777" max="11777" width="8.88671875" customWidth="1"/>
    <col min="11778" max="11778" width="10.5546875" customWidth="1"/>
    <col min="11779" max="11779" width="10" bestFit="1" customWidth="1"/>
    <col min="11780" max="11780" width="11.33203125" customWidth="1"/>
    <col min="11781" max="11781" width="12" customWidth="1"/>
    <col min="11782" max="11782" width="7.33203125" customWidth="1"/>
    <col min="11783" max="11788" width="8.88671875" customWidth="1"/>
    <col min="12033" max="12033" width="8.88671875" customWidth="1"/>
    <col min="12034" max="12034" width="10.5546875" customWidth="1"/>
    <col min="12035" max="12035" width="10" bestFit="1" customWidth="1"/>
    <col min="12036" max="12036" width="11.33203125" customWidth="1"/>
    <col min="12037" max="12037" width="12" customWidth="1"/>
    <col min="12038" max="12038" width="7.33203125" customWidth="1"/>
    <col min="12039" max="12044" width="8.88671875" customWidth="1"/>
    <col min="12289" max="12289" width="8.88671875" customWidth="1"/>
    <col min="12290" max="12290" width="10.5546875" customWidth="1"/>
    <col min="12291" max="12291" width="10" bestFit="1" customWidth="1"/>
    <col min="12292" max="12292" width="11.33203125" customWidth="1"/>
    <col min="12293" max="12293" width="12" customWidth="1"/>
    <col min="12294" max="12294" width="7.33203125" customWidth="1"/>
    <col min="12295" max="12300" width="8.88671875" customWidth="1"/>
    <col min="12545" max="12545" width="8.88671875" customWidth="1"/>
    <col min="12546" max="12546" width="10.5546875" customWidth="1"/>
    <col min="12547" max="12547" width="10" bestFit="1" customWidth="1"/>
    <col min="12548" max="12548" width="11.33203125" customWidth="1"/>
    <col min="12549" max="12549" width="12" customWidth="1"/>
    <col min="12550" max="12550" width="7.33203125" customWidth="1"/>
    <col min="12551" max="12556" width="8.88671875" customWidth="1"/>
    <col min="12801" max="12801" width="8.88671875" customWidth="1"/>
    <col min="12802" max="12802" width="10.5546875" customWidth="1"/>
    <col min="12803" max="12803" width="10" bestFit="1" customWidth="1"/>
    <col min="12804" max="12804" width="11.33203125" customWidth="1"/>
    <col min="12805" max="12805" width="12" customWidth="1"/>
    <col min="12806" max="12806" width="7.33203125" customWidth="1"/>
    <col min="12807" max="12812" width="8.88671875" customWidth="1"/>
    <col min="13057" max="13057" width="8.88671875" customWidth="1"/>
    <col min="13058" max="13058" width="10.5546875" customWidth="1"/>
    <col min="13059" max="13059" width="10" bestFit="1" customWidth="1"/>
    <col min="13060" max="13060" width="11.33203125" customWidth="1"/>
    <col min="13061" max="13061" width="12" customWidth="1"/>
    <col min="13062" max="13062" width="7.33203125" customWidth="1"/>
    <col min="13063" max="13068" width="8.88671875" customWidth="1"/>
    <col min="13313" max="13313" width="8.88671875" customWidth="1"/>
    <col min="13314" max="13314" width="10.5546875" customWidth="1"/>
    <col min="13315" max="13315" width="10" bestFit="1" customWidth="1"/>
    <col min="13316" max="13316" width="11.33203125" customWidth="1"/>
    <col min="13317" max="13317" width="12" customWidth="1"/>
    <col min="13318" max="13318" width="7.33203125" customWidth="1"/>
    <col min="13319" max="13324" width="8.88671875" customWidth="1"/>
    <col min="13569" max="13569" width="8.88671875" customWidth="1"/>
    <col min="13570" max="13570" width="10.5546875" customWidth="1"/>
    <col min="13571" max="13571" width="10" bestFit="1" customWidth="1"/>
    <col min="13572" max="13572" width="11.33203125" customWidth="1"/>
    <col min="13573" max="13573" width="12" customWidth="1"/>
    <col min="13574" max="13574" width="7.33203125" customWidth="1"/>
    <col min="13575" max="13580" width="8.88671875" customWidth="1"/>
    <col min="13825" max="13825" width="8.88671875" customWidth="1"/>
    <col min="13826" max="13826" width="10.5546875" customWidth="1"/>
    <col min="13827" max="13827" width="10" bestFit="1" customWidth="1"/>
    <col min="13828" max="13828" width="11.33203125" customWidth="1"/>
    <col min="13829" max="13829" width="12" customWidth="1"/>
    <col min="13830" max="13830" width="7.33203125" customWidth="1"/>
    <col min="13831" max="13836" width="8.88671875" customWidth="1"/>
    <col min="14081" max="14081" width="8.88671875" customWidth="1"/>
    <col min="14082" max="14082" width="10.5546875" customWidth="1"/>
    <col min="14083" max="14083" width="10" bestFit="1" customWidth="1"/>
    <col min="14084" max="14084" width="11.33203125" customWidth="1"/>
    <col min="14085" max="14085" width="12" customWidth="1"/>
    <col min="14086" max="14086" width="7.33203125" customWidth="1"/>
    <col min="14087" max="14092" width="8.88671875" customWidth="1"/>
    <col min="14337" max="14337" width="8.88671875" customWidth="1"/>
    <col min="14338" max="14338" width="10.5546875" customWidth="1"/>
    <col min="14339" max="14339" width="10" bestFit="1" customWidth="1"/>
    <col min="14340" max="14340" width="11.33203125" customWidth="1"/>
    <col min="14341" max="14341" width="12" customWidth="1"/>
    <col min="14342" max="14342" width="7.33203125" customWidth="1"/>
    <col min="14343" max="14348" width="8.88671875" customWidth="1"/>
    <col min="14593" max="14593" width="8.88671875" customWidth="1"/>
    <col min="14594" max="14594" width="10.5546875" customWidth="1"/>
    <col min="14595" max="14595" width="10" bestFit="1" customWidth="1"/>
    <col min="14596" max="14596" width="11.33203125" customWidth="1"/>
    <col min="14597" max="14597" width="12" customWidth="1"/>
    <col min="14598" max="14598" width="7.33203125" customWidth="1"/>
    <col min="14599" max="14604" width="8.88671875" customWidth="1"/>
    <col min="14849" max="14849" width="8.88671875" customWidth="1"/>
    <col min="14850" max="14850" width="10.5546875" customWidth="1"/>
    <col min="14851" max="14851" width="10" bestFit="1" customWidth="1"/>
    <col min="14852" max="14852" width="11.33203125" customWidth="1"/>
    <col min="14853" max="14853" width="12" customWidth="1"/>
    <col min="14854" max="14854" width="7.33203125" customWidth="1"/>
    <col min="14855" max="14860" width="8.88671875" customWidth="1"/>
    <col min="15105" max="15105" width="8.88671875" customWidth="1"/>
    <col min="15106" max="15106" width="10.5546875" customWidth="1"/>
    <col min="15107" max="15107" width="10" bestFit="1" customWidth="1"/>
    <col min="15108" max="15108" width="11.33203125" customWidth="1"/>
    <col min="15109" max="15109" width="12" customWidth="1"/>
    <col min="15110" max="15110" width="7.33203125" customWidth="1"/>
    <col min="15111" max="15116" width="8.88671875" customWidth="1"/>
    <col min="15361" max="15361" width="8.88671875" customWidth="1"/>
    <col min="15362" max="15362" width="10.5546875" customWidth="1"/>
    <col min="15363" max="15363" width="10" bestFit="1" customWidth="1"/>
    <col min="15364" max="15364" width="11.33203125" customWidth="1"/>
    <col min="15365" max="15365" width="12" customWidth="1"/>
    <col min="15366" max="15366" width="7.33203125" customWidth="1"/>
    <col min="15367" max="15372" width="8.88671875" customWidth="1"/>
    <col min="15617" max="15617" width="8.88671875" customWidth="1"/>
    <col min="15618" max="15618" width="10.5546875" customWidth="1"/>
    <col min="15619" max="15619" width="10" bestFit="1" customWidth="1"/>
    <col min="15620" max="15620" width="11.33203125" customWidth="1"/>
    <col min="15621" max="15621" width="12" customWidth="1"/>
    <col min="15622" max="15622" width="7.33203125" customWidth="1"/>
    <col min="15623" max="15628" width="8.88671875" customWidth="1"/>
    <col min="15873" max="15873" width="8.88671875" customWidth="1"/>
    <col min="15874" max="15874" width="10.5546875" customWidth="1"/>
    <col min="15875" max="15875" width="10" bestFit="1" customWidth="1"/>
    <col min="15876" max="15876" width="11.33203125" customWidth="1"/>
    <col min="15877" max="15877" width="12" customWidth="1"/>
    <col min="15878" max="15878" width="7.33203125" customWidth="1"/>
    <col min="15879" max="15884" width="8.88671875" customWidth="1"/>
    <col min="16129" max="16129" width="8.88671875" customWidth="1"/>
    <col min="16130" max="16130" width="10.5546875" customWidth="1"/>
    <col min="16131" max="16131" width="10" bestFit="1" customWidth="1"/>
    <col min="16132" max="16132" width="11.33203125" customWidth="1"/>
    <col min="16133" max="16133" width="12" customWidth="1"/>
    <col min="16134" max="16134" width="7.33203125" customWidth="1"/>
    <col min="16135" max="16140" width="8.88671875" customWidth="1"/>
  </cols>
  <sheetData>
    <row r="1" spans="1:12" ht="22.5" customHeight="1" x14ac:dyDescent="0.25">
      <c r="A1" s="54" t="s">
        <v>12</v>
      </c>
      <c r="B1" s="54"/>
      <c r="C1" s="54"/>
      <c r="D1" s="55" t="s">
        <v>0</v>
      </c>
      <c r="E1" s="55"/>
      <c r="G1" s="56" t="s">
        <v>22</v>
      </c>
      <c r="H1" s="56"/>
      <c r="I1" s="56"/>
      <c r="J1" s="56"/>
      <c r="K1" s="56"/>
      <c r="L1" s="56"/>
    </row>
    <row r="2" spans="1:12" ht="33" customHeight="1" x14ac:dyDescent="0.25">
      <c r="A2" s="27" t="s">
        <v>1</v>
      </c>
      <c r="B2" s="27" t="s">
        <v>2</v>
      </c>
      <c r="C2" s="6" t="s">
        <v>3</v>
      </c>
      <c r="D2" s="3" t="s">
        <v>2</v>
      </c>
      <c r="E2" s="3" t="s">
        <v>4</v>
      </c>
      <c r="G2" s="4" t="s">
        <v>1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</row>
    <row r="3" spans="1:12" x14ac:dyDescent="0.25">
      <c r="A3" s="10">
        <f>YEAR(B3)</f>
        <v>2010</v>
      </c>
      <c r="B3" s="28">
        <v>40190</v>
      </c>
      <c r="C3" s="29">
        <v>190</v>
      </c>
      <c r="D3" s="28">
        <v>40190</v>
      </c>
      <c r="E3" s="6">
        <v>400</v>
      </c>
      <c r="G3" s="6">
        <v>2010</v>
      </c>
      <c r="H3" s="6">
        <f t="array" ref="H3">COUNTIF($A$3:$A$314,$G3)</f>
        <v>12</v>
      </c>
      <c r="I3" s="6">
        <f t="array" ref="I3">MIN(IF($A$3:$A$314=$G3,$C$3:$C$314))</f>
        <v>24</v>
      </c>
      <c r="J3" s="6">
        <f t="array" ref="J3">MEDIAN(IF($A$3:$A$314=$G3,$C$3:$C$314))</f>
        <v>265</v>
      </c>
      <c r="K3" s="6">
        <f t="array" ref="K3">MAX(IF($A$3:$A$314=$G3,$C$3:$C$314))</f>
        <v>1333</v>
      </c>
      <c r="L3" s="7">
        <f t="array" ref="L3">AVERAGE(IF($A$3:$A$314=$G3,$C$3:$C$314))</f>
        <v>473</v>
      </c>
    </row>
    <row r="4" spans="1:12" x14ac:dyDescent="0.25">
      <c r="A4" s="10">
        <f t="shared" ref="A4:A67" si="0">YEAR(B4)</f>
        <v>2010</v>
      </c>
      <c r="B4" s="28">
        <v>40218</v>
      </c>
      <c r="C4" s="29">
        <v>183</v>
      </c>
      <c r="D4" s="28">
        <v>40218</v>
      </c>
      <c r="E4" s="6">
        <v>400</v>
      </c>
      <c r="G4" s="6">
        <v>2011</v>
      </c>
      <c r="H4" s="6">
        <f t="array" ref="H4">COUNTIF($A$3:$A$314,$G4)</f>
        <v>12</v>
      </c>
      <c r="I4" s="6">
        <f t="array" ref="I4">MIN(IF($A$3:$A$314=$G4,$C$3:$C$314))</f>
        <v>54</v>
      </c>
      <c r="J4" s="6">
        <f t="array" ref="J4">MEDIAN(IF($A$3:$A$314=$G4,$C$3:$C$314))</f>
        <v>450</v>
      </c>
      <c r="K4" s="6">
        <f t="array" ref="K4">MAX(IF($A$3:$A$314=$G4,$C$3:$C$314))</f>
        <v>1266</v>
      </c>
      <c r="L4" s="7">
        <f t="array" ref="L4">AVERAGE(IF($A$3:$A$314=$G4,$C$3:$C$314))</f>
        <v>469.75</v>
      </c>
    </row>
    <row r="5" spans="1:12" x14ac:dyDescent="0.25">
      <c r="A5" s="10">
        <f t="shared" si="0"/>
        <v>2010</v>
      </c>
      <c r="B5" s="28">
        <v>40254</v>
      </c>
      <c r="C5" s="29">
        <v>197</v>
      </c>
      <c r="D5" s="28">
        <v>40254</v>
      </c>
      <c r="E5" s="6">
        <v>400</v>
      </c>
      <c r="G5" s="6">
        <v>2012</v>
      </c>
      <c r="H5" s="6">
        <f t="array" ref="H5">COUNTIF($A$3:$A$314,$G5)</f>
        <v>11</v>
      </c>
      <c r="I5" s="6">
        <f t="array" ref="I5">MIN(IF($A$3:$A$314=$G5,$C$3:$C$314))</f>
        <v>26</v>
      </c>
      <c r="J5" s="6">
        <f t="array" ref="J5">MEDIAN(IF($A$3:$A$314=$G5,$C$3:$C$314))</f>
        <v>103</v>
      </c>
      <c r="K5" s="6">
        <f t="array" ref="K5">MAX(IF($A$3:$A$314=$G5,$C$3:$C$314))</f>
        <v>770</v>
      </c>
      <c r="L5" s="7">
        <f t="array" ref="L5">AVERAGE(IF($A$3:$A$314=$G5,$C$3:$C$314))</f>
        <v>239.09090909090909</v>
      </c>
    </row>
    <row r="6" spans="1:12" x14ac:dyDescent="0.25">
      <c r="A6" s="10">
        <f t="shared" si="0"/>
        <v>2010</v>
      </c>
      <c r="B6" s="28">
        <v>40288</v>
      </c>
      <c r="C6" s="29">
        <v>700</v>
      </c>
      <c r="D6" s="28">
        <v>40288</v>
      </c>
      <c r="E6" s="6">
        <v>400</v>
      </c>
      <c r="G6" s="6">
        <v>2013</v>
      </c>
      <c r="H6" s="6">
        <f t="array" ref="H6">COUNTIF($A$3:$A$314,$G6)</f>
        <v>12</v>
      </c>
      <c r="I6" s="6">
        <f t="array" ref="I6">MIN(IF($A$3:$A$314=$G6,$C$3:$C$314))</f>
        <v>18</v>
      </c>
      <c r="J6" s="6">
        <f t="array" ref="J6">MEDIAN(IF($A$3:$A$314=$G6,$C$3:$C$314))</f>
        <v>289.5</v>
      </c>
      <c r="K6" s="6">
        <f t="array" ref="K6">MAX(IF($A$3:$A$314=$G6,$C$3:$C$314))</f>
        <v>1986</v>
      </c>
      <c r="L6" s="7">
        <f t="array" ref="L6">AVERAGE(IF($A$3:$A$314=$G6,$C$3:$C$314))</f>
        <v>460.58333333333331</v>
      </c>
    </row>
    <row r="7" spans="1:12" x14ac:dyDescent="0.25">
      <c r="A7" s="10">
        <f t="shared" si="0"/>
        <v>2010</v>
      </c>
      <c r="B7" s="28">
        <v>40316</v>
      </c>
      <c r="C7" s="29">
        <v>333</v>
      </c>
      <c r="D7" s="28">
        <v>40316</v>
      </c>
      <c r="E7" s="6">
        <v>400</v>
      </c>
      <c r="G7" s="6">
        <v>2014</v>
      </c>
      <c r="H7" s="6">
        <f t="array" ref="H7">COUNTIF($A$3:$A$314,$G7)</f>
        <v>11</v>
      </c>
      <c r="I7" s="6">
        <f t="array" ref="I7">MIN(IF($A$3:$A$314=$G7,$C$3:$C$314))</f>
        <v>98</v>
      </c>
      <c r="J7" s="6">
        <f t="array" ref="J7">MEDIAN(IF($A$3:$A$314=$G7,$C$3:$C$314))</f>
        <v>488</v>
      </c>
      <c r="K7" s="6">
        <f t="array" ref="K7">MAX(IF($A$3:$A$314=$G7,$C$3:$C$314))</f>
        <v>2419</v>
      </c>
      <c r="L7" s="7">
        <f t="array" ref="L7">AVERAGE(IF($A$3:$A$314=$G7,$C$3:$C$314))</f>
        <v>618.81818181818187</v>
      </c>
    </row>
    <row r="8" spans="1:12" x14ac:dyDescent="0.25">
      <c r="A8" s="10">
        <f t="shared" si="0"/>
        <v>2010</v>
      </c>
      <c r="B8" s="28">
        <v>40345</v>
      </c>
      <c r="C8" s="29">
        <v>56</v>
      </c>
      <c r="D8" s="28">
        <v>40345</v>
      </c>
      <c r="E8" s="6">
        <v>400</v>
      </c>
      <c r="G8" s="6">
        <v>2015</v>
      </c>
      <c r="H8" s="6">
        <f t="array" ref="H8">COUNTIF($A$3:$A$314,$G8)</f>
        <v>9</v>
      </c>
      <c r="I8" s="6">
        <f t="array" ref="I8">MIN(IF($A$3:$A$314=$G8,$C$3:$C$314))</f>
        <v>224</v>
      </c>
      <c r="J8" s="6">
        <f t="array" ref="J8">MEDIAN(IF($A$3:$A$314=$G8,$C$3:$C$314))</f>
        <v>727</v>
      </c>
      <c r="K8" s="6">
        <f t="array" ref="K8">MAX(IF($A$3:$A$314=$G8,$C$3:$C$314))</f>
        <v>1732</v>
      </c>
      <c r="L8" s="7">
        <f t="array" ref="L8">AVERAGE(IF($A$3:$A$314=$G8,$C$3:$C$314))</f>
        <v>850.77777777777783</v>
      </c>
    </row>
    <row r="9" spans="1:12" x14ac:dyDescent="0.25">
      <c r="A9" s="10">
        <f t="shared" si="0"/>
        <v>2010</v>
      </c>
      <c r="B9" s="28">
        <v>40372</v>
      </c>
      <c r="C9" s="29">
        <v>733</v>
      </c>
      <c r="D9" s="28">
        <v>40372</v>
      </c>
      <c r="E9" s="6">
        <v>400</v>
      </c>
      <c r="G9" s="6">
        <v>2016</v>
      </c>
      <c r="H9" s="6">
        <f t="array" ref="H9">COUNTIF($A$3:$A$314,$G9)</f>
        <v>10</v>
      </c>
      <c r="I9" s="6">
        <f t="array" ref="I9">MIN(IF($A$3:$A$314=$G9,$C$3:$C$314))</f>
        <v>201</v>
      </c>
      <c r="J9" s="6">
        <f t="array" ref="J9">MEDIAN(IF($A$3:$A$314=$G9,$C$3:$C$314))</f>
        <v>520</v>
      </c>
      <c r="K9" s="6">
        <f t="array" ref="K9">MAX(IF($A$3:$A$314=$G9,$C$3:$C$314))</f>
        <v>1553</v>
      </c>
      <c r="L9" s="7">
        <f t="array" ref="L9">AVERAGE(IF($A$3:$A$314=$G9,$C$3:$C$314))</f>
        <v>656.7</v>
      </c>
    </row>
    <row r="10" spans="1:12" x14ac:dyDescent="0.25">
      <c r="A10" s="10">
        <f t="shared" si="0"/>
        <v>2010</v>
      </c>
      <c r="B10" s="28">
        <v>40401</v>
      </c>
      <c r="C10" s="29">
        <v>1333</v>
      </c>
      <c r="D10" s="28">
        <v>40401</v>
      </c>
      <c r="E10" s="6">
        <v>400</v>
      </c>
      <c r="G10" s="6">
        <v>2017</v>
      </c>
      <c r="H10" s="6">
        <f t="array" ref="H10">COUNTIF($A$3:$A$314,$G10)</f>
        <v>4</v>
      </c>
      <c r="I10" s="6">
        <f t="array" ref="I10">MIN(IF($A$3:$A$314=$G10,$C$3:$C$314))</f>
        <v>365</v>
      </c>
      <c r="J10" s="6">
        <f t="array" ref="J10">MEDIAN(IF($A$3:$A$314=$G10,$C$3:$C$314))</f>
        <v>2075.5</v>
      </c>
      <c r="K10" s="6">
        <f t="array" ref="K10">MAX(IF($A$3:$A$314=$G10,$C$3:$C$314))</f>
        <v>2419</v>
      </c>
      <c r="L10" s="7">
        <f t="array" ref="L10">AVERAGE(IF($A$3:$A$314=$G10,$C$3:$C$314))</f>
        <v>1733.75</v>
      </c>
    </row>
    <row r="11" spans="1:12" x14ac:dyDescent="0.25">
      <c r="A11" s="10">
        <f t="shared" si="0"/>
        <v>2010</v>
      </c>
      <c r="B11" s="28">
        <v>40449</v>
      </c>
      <c r="C11" s="29">
        <v>667</v>
      </c>
      <c r="D11" s="28">
        <v>40449</v>
      </c>
      <c r="E11" s="6">
        <v>400</v>
      </c>
      <c r="G11" s="8"/>
      <c r="H11" s="8"/>
      <c r="I11" s="8"/>
      <c r="J11" s="8"/>
      <c r="K11" s="8"/>
    </row>
    <row r="12" spans="1:12" x14ac:dyDescent="0.25">
      <c r="A12" s="10">
        <f t="shared" si="0"/>
        <v>2010</v>
      </c>
      <c r="B12" s="28">
        <v>40464</v>
      </c>
      <c r="C12" s="29">
        <v>24</v>
      </c>
      <c r="D12" s="28">
        <v>40464</v>
      </c>
      <c r="E12" s="6">
        <v>400</v>
      </c>
    </row>
    <row r="13" spans="1:12" x14ac:dyDescent="0.25">
      <c r="A13" s="10">
        <f t="shared" si="0"/>
        <v>2010</v>
      </c>
      <c r="B13" s="28">
        <v>40498</v>
      </c>
      <c r="C13" s="29">
        <v>193</v>
      </c>
      <c r="D13" s="28">
        <v>40498</v>
      </c>
      <c r="E13" s="6">
        <v>400</v>
      </c>
    </row>
    <row r="14" spans="1:12" x14ac:dyDescent="0.25">
      <c r="A14" s="10">
        <f t="shared" si="0"/>
        <v>2010</v>
      </c>
      <c r="B14" s="28">
        <v>40519</v>
      </c>
      <c r="C14" s="29">
        <v>1067</v>
      </c>
      <c r="D14" s="28">
        <v>40519</v>
      </c>
      <c r="E14" s="6">
        <v>400</v>
      </c>
    </row>
    <row r="15" spans="1:12" x14ac:dyDescent="0.25">
      <c r="A15" s="10">
        <f t="shared" si="0"/>
        <v>2011</v>
      </c>
      <c r="B15" s="28">
        <v>40556</v>
      </c>
      <c r="C15" s="29">
        <v>367</v>
      </c>
      <c r="D15" s="28">
        <v>40556</v>
      </c>
      <c r="E15" s="6">
        <v>400</v>
      </c>
    </row>
    <row r="16" spans="1:12" x14ac:dyDescent="0.25">
      <c r="A16" s="10">
        <f t="shared" si="0"/>
        <v>2011</v>
      </c>
      <c r="B16" s="28">
        <v>40598</v>
      </c>
      <c r="C16" s="29">
        <v>107</v>
      </c>
      <c r="D16" s="28">
        <v>40598</v>
      </c>
      <c r="E16" s="6">
        <v>400</v>
      </c>
    </row>
    <row r="17" spans="1:5" x14ac:dyDescent="0.25">
      <c r="A17" s="10">
        <f t="shared" si="0"/>
        <v>2011</v>
      </c>
      <c r="B17" s="28">
        <v>40624</v>
      </c>
      <c r="C17" s="29">
        <v>55</v>
      </c>
      <c r="D17" s="28">
        <v>40624</v>
      </c>
      <c r="E17" s="6">
        <v>400</v>
      </c>
    </row>
    <row r="18" spans="1:5" x14ac:dyDescent="0.25">
      <c r="A18" s="10">
        <f t="shared" si="0"/>
        <v>2011</v>
      </c>
      <c r="B18" s="28">
        <v>40652</v>
      </c>
      <c r="C18" s="29">
        <v>54</v>
      </c>
      <c r="D18" s="28">
        <v>40652</v>
      </c>
      <c r="E18" s="6">
        <v>400</v>
      </c>
    </row>
    <row r="19" spans="1:5" x14ac:dyDescent="0.25">
      <c r="A19" s="10">
        <f t="shared" si="0"/>
        <v>2011</v>
      </c>
      <c r="B19" s="28">
        <v>40681</v>
      </c>
      <c r="C19" s="29">
        <v>55</v>
      </c>
      <c r="D19" s="28">
        <v>40681</v>
      </c>
      <c r="E19" s="6">
        <v>400</v>
      </c>
    </row>
    <row r="20" spans="1:5" x14ac:dyDescent="0.25">
      <c r="A20" s="10">
        <f t="shared" si="0"/>
        <v>2011</v>
      </c>
      <c r="B20" s="28">
        <v>40709</v>
      </c>
      <c r="C20" s="29">
        <v>267</v>
      </c>
      <c r="D20" s="28">
        <v>40709</v>
      </c>
      <c r="E20" s="6">
        <v>400</v>
      </c>
    </row>
    <row r="21" spans="1:5" x14ac:dyDescent="0.25">
      <c r="A21" s="10">
        <f t="shared" si="0"/>
        <v>2011</v>
      </c>
      <c r="B21" s="28">
        <v>40752</v>
      </c>
      <c r="C21" s="29">
        <v>1266</v>
      </c>
      <c r="D21" s="28">
        <v>40752</v>
      </c>
      <c r="E21" s="6">
        <v>400</v>
      </c>
    </row>
    <row r="22" spans="1:5" x14ac:dyDescent="0.25">
      <c r="A22" s="10">
        <f t="shared" si="0"/>
        <v>2011</v>
      </c>
      <c r="B22" s="28">
        <v>40786</v>
      </c>
      <c r="C22" s="29">
        <v>733</v>
      </c>
      <c r="D22" s="28">
        <v>40786</v>
      </c>
      <c r="E22" s="6">
        <v>400</v>
      </c>
    </row>
    <row r="23" spans="1:5" x14ac:dyDescent="0.25">
      <c r="A23" s="10">
        <f t="shared" si="0"/>
        <v>2011</v>
      </c>
      <c r="B23" s="28">
        <v>40814</v>
      </c>
      <c r="C23" s="29">
        <v>667</v>
      </c>
      <c r="D23" s="28">
        <v>40814</v>
      </c>
      <c r="E23" s="6">
        <v>400</v>
      </c>
    </row>
    <row r="24" spans="1:5" x14ac:dyDescent="0.25">
      <c r="A24" s="10">
        <f t="shared" si="0"/>
        <v>2011</v>
      </c>
      <c r="B24" s="28">
        <v>40822</v>
      </c>
      <c r="C24" s="29">
        <v>633</v>
      </c>
      <c r="D24" s="28">
        <v>40822</v>
      </c>
      <c r="E24" s="6">
        <v>400</v>
      </c>
    </row>
    <row r="25" spans="1:5" x14ac:dyDescent="0.25">
      <c r="A25" s="10">
        <f t="shared" si="0"/>
        <v>2011</v>
      </c>
      <c r="B25" s="28">
        <v>40855</v>
      </c>
      <c r="C25" s="29">
        <v>900</v>
      </c>
      <c r="D25" s="28">
        <v>40855</v>
      </c>
      <c r="E25" s="6">
        <v>400</v>
      </c>
    </row>
    <row r="26" spans="1:5" x14ac:dyDescent="0.25">
      <c r="A26" s="10">
        <f t="shared" si="0"/>
        <v>2011</v>
      </c>
      <c r="B26" s="28">
        <v>40890</v>
      </c>
      <c r="C26" s="29">
        <v>533</v>
      </c>
      <c r="D26" s="28">
        <v>40890</v>
      </c>
      <c r="E26" s="6">
        <v>400</v>
      </c>
    </row>
    <row r="27" spans="1:5" x14ac:dyDescent="0.25">
      <c r="A27" s="10">
        <f t="shared" si="0"/>
        <v>2012</v>
      </c>
      <c r="B27" s="28">
        <v>40926</v>
      </c>
      <c r="C27" s="29">
        <v>93</v>
      </c>
      <c r="D27" s="28">
        <v>40926</v>
      </c>
      <c r="E27" s="6">
        <v>400</v>
      </c>
    </row>
    <row r="28" spans="1:5" x14ac:dyDescent="0.25">
      <c r="A28" s="10">
        <f t="shared" si="0"/>
        <v>2012</v>
      </c>
      <c r="B28" s="28">
        <v>40961</v>
      </c>
      <c r="C28" s="29">
        <v>47</v>
      </c>
      <c r="D28" s="28">
        <v>40961</v>
      </c>
      <c r="E28" s="6">
        <v>400</v>
      </c>
    </row>
    <row r="29" spans="1:5" x14ac:dyDescent="0.25">
      <c r="A29" s="10">
        <f t="shared" si="0"/>
        <v>2012</v>
      </c>
      <c r="B29" s="28">
        <v>40982</v>
      </c>
      <c r="C29" s="29">
        <v>367</v>
      </c>
      <c r="D29" s="28">
        <v>40982</v>
      </c>
      <c r="E29" s="6">
        <v>400</v>
      </c>
    </row>
    <row r="30" spans="1:5" x14ac:dyDescent="0.25">
      <c r="A30" s="10">
        <f t="shared" si="0"/>
        <v>2012</v>
      </c>
      <c r="B30" s="28">
        <v>41023</v>
      </c>
      <c r="C30" s="29">
        <v>147</v>
      </c>
      <c r="D30" s="28">
        <v>41023</v>
      </c>
      <c r="E30" s="6">
        <v>400</v>
      </c>
    </row>
    <row r="31" spans="1:5" x14ac:dyDescent="0.25">
      <c r="A31" s="10">
        <f t="shared" si="0"/>
        <v>2012</v>
      </c>
      <c r="B31" s="28">
        <v>41050</v>
      </c>
      <c r="C31" s="29">
        <v>26</v>
      </c>
      <c r="D31" s="28">
        <v>41050</v>
      </c>
      <c r="E31" s="6">
        <v>400</v>
      </c>
    </row>
    <row r="32" spans="1:5" x14ac:dyDescent="0.25">
      <c r="A32" s="10">
        <f t="shared" si="0"/>
        <v>2012</v>
      </c>
      <c r="B32" s="28">
        <v>41114</v>
      </c>
      <c r="C32" s="29">
        <v>103</v>
      </c>
      <c r="D32" s="28">
        <v>41114</v>
      </c>
      <c r="E32" s="6">
        <v>400</v>
      </c>
    </row>
    <row r="33" spans="1:5" x14ac:dyDescent="0.25">
      <c r="A33" s="10">
        <f t="shared" si="0"/>
        <v>2012</v>
      </c>
      <c r="B33" s="28">
        <v>41150</v>
      </c>
      <c r="C33" s="29">
        <v>93</v>
      </c>
      <c r="D33" s="28">
        <v>41150</v>
      </c>
      <c r="E33" s="6">
        <v>400</v>
      </c>
    </row>
    <row r="34" spans="1:5" x14ac:dyDescent="0.25">
      <c r="A34" s="10">
        <f t="shared" si="0"/>
        <v>2012</v>
      </c>
      <c r="B34" s="28">
        <v>41163</v>
      </c>
      <c r="C34" s="29">
        <v>97</v>
      </c>
      <c r="D34" s="28">
        <v>41163</v>
      </c>
      <c r="E34" s="6">
        <v>400</v>
      </c>
    </row>
    <row r="35" spans="1:5" x14ac:dyDescent="0.25">
      <c r="A35" s="10">
        <f t="shared" si="0"/>
        <v>2012</v>
      </c>
      <c r="B35" s="28">
        <v>41206</v>
      </c>
      <c r="C35" s="29">
        <v>500</v>
      </c>
      <c r="D35" s="28">
        <v>41206</v>
      </c>
      <c r="E35" s="6">
        <v>400</v>
      </c>
    </row>
    <row r="36" spans="1:5" x14ac:dyDescent="0.25">
      <c r="A36" s="10">
        <f t="shared" si="0"/>
        <v>2012</v>
      </c>
      <c r="B36" s="28">
        <v>41228</v>
      </c>
      <c r="C36" s="29">
        <v>770</v>
      </c>
      <c r="D36" s="28">
        <v>41228</v>
      </c>
      <c r="E36" s="6">
        <v>400</v>
      </c>
    </row>
    <row r="37" spans="1:5" x14ac:dyDescent="0.25">
      <c r="A37" s="10">
        <f t="shared" si="0"/>
        <v>2012</v>
      </c>
      <c r="B37" s="28">
        <v>41261</v>
      </c>
      <c r="C37" s="29">
        <v>387</v>
      </c>
      <c r="D37" s="28">
        <v>41261</v>
      </c>
      <c r="E37" s="6">
        <v>400</v>
      </c>
    </row>
    <row r="38" spans="1:5" x14ac:dyDescent="0.25">
      <c r="A38" s="10">
        <f t="shared" si="0"/>
        <v>2013</v>
      </c>
      <c r="B38" s="28">
        <v>41297</v>
      </c>
      <c r="C38" s="29">
        <v>27</v>
      </c>
      <c r="D38" s="28">
        <v>41297</v>
      </c>
      <c r="E38" s="6">
        <v>400</v>
      </c>
    </row>
    <row r="39" spans="1:5" x14ac:dyDescent="0.25">
      <c r="A39" s="10">
        <f t="shared" si="0"/>
        <v>2013</v>
      </c>
      <c r="B39" s="28">
        <v>41325</v>
      </c>
      <c r="C39" s="29">
        <v>727</v>
      </c>
      <c r="D39" s="28">
        <v>41325</v>
      </c>
      <c r="E39" s="9">
        <v>400</v>
      </c>
    </row>
    <row r="40" spans="1:5" x14ac:dyDescent="0.25">
      <c r="A40" s="10">
        <f t="shared" si="0"/>
        <v>2013</v>
      </c>
      <c r="B40" s="28">
        <v>41345</v>
      </c>
      <c r="C40" s="29">
        <v>143</v>
      </c>
      <c r="D40" s="28">
        <v>41345</v>
      </c>
      <c r="E40" s="9">
        <v>400</v>
      </c>
    </row>
    <row r="41" spans="1:5" x14ac:dyDescent="0.25">
      <c r="A41" s="10">
        <f t="shared" si="0"/>
        <v>2013</v>
      </c>
      <c r="B41" s="28">
        <v>41380</v>
      </c>
      <c r="C41" s="29">
        <v>770</v>
      </c>
      <c r="D41" s="28">
        <v>41380</v>
      </c>
      <c r="E41" s="9">
        <v>400</v>
      </c>
    </row>
    <row r="42" spans="1:5" x14ac:dyDescent="0.25">
      <c r="A42" s="10">
        <f t="shared" si="0"/>
        <v>2013</v>
      </c>
      <c r="B42" s="28">
        <v>41408</v>
      </c>
      <c r="C42" s="29">
        <v>18</v>
      </c>
      <c r="D42" s="28">
        <v>41408</v>
      </c>
      <c r="E42" s="6">
        <v>400</v>
      </c>
    </row>
    <row r="43" spans="1:5" x14ac:dyDescent="0.25">
      <c r="A43" s="10">
        <f t="shared" si="0"/>
        <v>2013</v>
      </c>
      <c r="B43" s="28">
        <v>41437</v>
      </c>
      <c r="C43" s="29">
        <v>148</v>
      </c>
      <c r="D43" s="28">
        <v>41437</v>
      </c>
      <c r="E43" s="9">
        <v>400</v>
      </c>
    </row>
    <row r="44" spans="1:5" x14ac:dyDescent="0.25">
      <c r="A44" s="10">
        <f t="shared" si="0"/>
        <v>2013</v>
      </c>
      <c r="B44" s="28">
        <v>41471</v>
      </c>
      <c r="C44" s="29">
        <v>410</v>
      </c>
      <c r="D44" s="28">
        <v>41471</v>
      </c>
      <c r="E44" s="9">
        <v>400</v>
      </c>
    </row>
    <row r="45" spans="1:5" x14ac:dyDescent="0.25">
      <c r="A45" s="10">
        <f t="shared" si="0"/>
        <v>2013</v>
      </c>
      <c r="B45" s="28">
        <v>41513</v>
      </c>
      <c r="C45" s="29">
        <v>214</v>
      </c>
      <c r="D45" s="28">
        <v>41513</v>
      </c>
      <c r="E45" s="9">
        <v>400</v>
      </c>
    </row>
    <row r="46" spans="1:5" x14ac:dyDescent="0.25">
      <c r="A46" s="10">
        <f t="shared" si="0"/>
        <v>2013</v>
      </c>
      <c r="B46" s="28">
        <v>41534</v>
      </c>
      <c r="C46" s="29">
        <v>365</v>
      </c>
      <c r="D46" s="28">
        <v>41534</v>
      </c>
      <c r="E46" s="6">
        <v>400</v>
      </c>
    </row>
    <row r="47" spans="1:5" x14ac:dyDescent="0.25">
      <c r="A47" s="10">
        <f t="shared" si="0"/>
        <v>2013</v>
      </c>
      <c r="B47" s="28">
        <v>41563</v>
      </c>
      <c r="C47" s="29">
        <v>1986</v>
      </c>
      <c r="D47" s="28">
        <v>41563</v>
      </c>
      <c r="E47" s="9">
        <v>400</v>
      </c>
    </row>
    <row r="48" spans="1:5" x14ac:dyDescent="0.25">
      <c r="A48" s="10">
        <f t="shared" si="0"/>
        <v>2013</v>
      </c>
      <c r="B48" s="28">
        <v>41592</v>
      </c>
      <c r="C48" s="29">
        <v>648</v>
      </c>
      <c r="D48" s="28">
        <v>41592</v>
      </c>
      <c r="E48" s="9">
        <v>400</v>
      </c>
    </row>
    <row r="49" spans="1:5" x14ac:dyDescent="0.25">
      <c r="A49" s="10">
        <f t="shared" si="0"/>
        <v>2013</v>
      </c>
      <c r="B49" s="28">
        <v>41626</v>
      </c>
      <c r="C49" s="29">
        <v>71</v>
      </c>
      <c r="D49" s="28">
        <v>41626</v>
      </c>
      <c r="E49" s="9">
        <v>400</v>
      </c>
    </row>
    <row r="50" spans="1:5" x14ac:dyDescent="0.25">
      <c r="A50" s="10">
        <f t="shared" si="0"/>
        <v>2014</v>
      </c>
      <c r="B50" s="28">
        <v>41654</v>
      </c>
      <c r="C50" s="29">
        <v>980</v>
      </c>
      <c r="D50" s="28">
        <v>41654</v>
      </c>
      <c r="E50" s="6">
        <v>400</v>
      </c>
    </row>
    <row r="51" spans="1:5" x14ac:dyDescent="0.25">
      <c r="A51" s="10">
        <f t="shared" si="0"/>
        <v>2014</v>
      </c>
      <c r="B51" s="28">
        <v>41681</v>
      </c>
      <c r="C51" s="29">
        <v>770</v>
      </c>
      <c r="D51" s="28">
        <v>41681</v>
      </c>
      <c r="E51" s="9">
        <v>400</v>
      </c>
    </row>
    <row r="52" spans="1:5" x14ac:dyDescent="0.25">
      <c r="A52" s="10">
        <f t="shared" si="0"/>
        <v>2014</v>
      </c>
      <c r="B52" s="28">
        <v>41724</v>
      </c>
      <c r="C52" s="29">
        <v>145</v>
      </c>
      <c r="D52" s="28">
        <v>41724</v>
      </c>
      <c r="E52" s="9">
        <v>400</v>
      </c>
    </row>
    <row r="53" spans="1:5" x14ac:dyDescent="0.25">
      <c r="A53" s="10">
        <f t="shared" si="0"/>
        <v>2014</v>
      </c>
      <c r="B53" s="28">
        <v>41744</v>
      </c>
      <c r="C53" s="29">
        <v>204</v>
      </c>
      <c r="D53" s="28">
        <v>41744</v>
      </c>
      <c r="E53" s="9">
        <v>400</v>
      </c>
    </row>
    <row r="54" spans="1:5" x14ac:dyDescent="0.25">
      <c r="A54" s="10">
        <f t="shared" si="0"/>
        <v>2014</v>
      </c>
      <c r="B54" s="28">
        <v>41814</v>
      </c>
      <c r="C54" s="29">
        <v>98</v>
      </c>
      <c r="D54" s="28">
        <v>41814</v>
      </c>
      <c r="E54" s="6">
        <v>400</v>
      </c>
    </row>
    <row r="55" spans="1:5" x14ac:dyDescent="0.25">
      <c r="A55" s="10">
        <f t="shared" si="0"/>
        <v>2014</v>
      </c>
      <c r="B55" s="28">
        <v>41849</v>
      </c>
      <c r="C55" s="29">
        <v>488</v>
      </c>
      <c r="D55" s="28">
        <v>41849</v>
      </c>
      <c r="E55" s="9">
        <v>400</v>
      </c>
    </row>
    <row r="56" spans="1:5" x14ac:dyDescent="0.25">
      <c r="A56" s="10">
        <f t="shared" si="0"/>
        <v>2014</v>
      </c>
      <c r="B56" s="28">
        <v>41856</v>
      </c>
      <c r="C56" s="29">
        <v>2419</v>
      </c>
      <c r="D56" s="28">
        <v>41856</v>
      </c>
      <c r="E56" s="9">
        <v>400</v>
      </c>
    </row>
    <row r="57" spans="1:5" x14ac:dyDescent="0.25">
      <c r="A57" s="10">
        <f t="shared" si="0"/>
        <v>2014</v>
      </c>
      <c r="B57" s="28">
        <v>41905</v>
      </c>
      <c r="C57" s="29">
        <v>613</v>
      </c>
      <c r="D57" s="28">
        <v>41905</v>
      </c>
      <c r="E57" s="9">
        <v>400</v>
      </c>
    </row>
    <row r="58" spans="1:5" x14ac:dyDescent="0.25">
      <c r="A58" s="10">
        <f t="shared" si="0"/>
        <v>2014</v>
      </c>
      <c r="B58" s="28">
        <v>41927</v>
      </c>
      <c r="C58" s="29">
        <v>307</v>
      </c>
      <c r="D58" s="28">
        <v>41927</v>
      </c>
      <c r="E58" s="6">
        <v>400</v>
      </c>
    </row>
    <row r="59" spans="1:5" x14ac:dyDescent="0.25">
      <c r="A59" s="10">
        <f t="shared" si="0"/>
        <v>2014</v>
      </c>
      <c r="B59" s="28">
        <v>41963</v>
      </c>
      <c r="C59" s="29">
        <v>204</v>
      </c>
      <c r="D59" s="28">
        <v>41963</v>
      </c>
      <c r="E59" s="9">
        <v>400</v>
      </c>
    </row>
    <row r="60" spans="1:5" x14ac:dyDescent="0.25">
      <c r="A60" s="10">
        <f t="shared" si="0"/>
        <v>2014</v>
      </c>
      <c r="B60" s="28">
        <v>41984</v>
      </c>
      <c r="C60" s="29">
        <v>579</v>
      </c>
      <c r="D60" s="28">
        <v>41984</v>
      </c>
      <c r="E60" s="9">
        <v>400</v>
      </c>
    </row>
    <row r="61" spans="1:5" x14ac:dyDescent="0.25">
      <c r="A61" s="10">
        <f t="shared" si="0"/>
        <v>2015</v>
      </c>
      <c r="B61" s="28">
        <v>42017</v>
      </c>
      <c r="C61" s="29">
        <v>1203</v>
      </c>
      <c r="D61" s="28">
        <v>42017</v>
      </c>
      <c r="E61" s="9">
        <v>400</v>
      </c>
    </row>
    <row r="62" spans="1:5" x14ac:dyDescent="0.25">
      <c r="A62" s="10">
        <f t="shared" si="0"/>
        <v>2015</v>
      </c>
      <c r="B62" s="28">
        <v>42046</v>
      </c>
      <c r="C62" s="29">
        <v>224</v>
      </c>
      <c r="D62" s="28">
        <v>42046</v>
      </c>
      <c r="E62" s="6">
        <v>400</v>
      </c>
    </row>
    <row r="63" spans="1:5" x14ac:dyDescent="0.25">
      <c r="A63" s="10">
        <f t="shared" si="0"/>
        <v>2015</v>
      </c>
      <c r="B63" s="28">
        <v>42087</v>
      </c>
      <c r="C63" s="29">
        <v>727</v>
      </c>
      <c r="D63" s="28">
        <v>42087</v>
      </c>
      <c r="E63" s="9">
        <v>400</v>
      </c>
    </row>
    <row r="64" spans="1:5" x14ac:dyDescent="0.25">
      <c r="A64" s="10">
        <f t="shared" si="0"/>
        <v>2015</v>
      </c>
      <c r="B64" s="28">
        <v>42151</v>
      </c>
      <c r="C64" s="29">
        <v>307</v>
      </c>
      <c r="D64" s="28">
        <v>42151</v>
      </c>
      <c r="E64" s="9">
        <v>400</v>
      </c>
    </row>
    <row r="65" spans="1:5" x14ac:dyDescent="0.25">
      <c r="A65" s="10">
        <f t="shared" si="0"/>
        <v>2015</v>
      </c>
      <c r="B65" s="28">
        <v>42200</v>
      </c>
      <c r="C65" s="29">
        <v>1203</v>
      </c>
      <c r="D65" s="28">
        <v>42200</v>
      </c>
      <c r="E65" s="9">
        <v>400</v>
      </c>
    </row>
    <row r="66" spans="1:5" x14ac:dyDescent="0.25">
      <c r="A66" s="10">
        <f t="shared" si="0"/>
        <v>2015</v>
      </c>
      <c r="B66" s="28">
        <v>42234</v>
      </c>
      <c r="C66" s="29">
        <v>727</v>
      </c>
      <c r="D66" s="28">
        <v>42234</v>
      </c>
      <c r="E66" s="6">
        <v>400</v>
      </c>
    </row>
    <row r="67" spans="1:5" x14ac:dyDescent="0.25">
      <c r="A67" s="10">
        <f t="shared" si="0"/>
        <v>2015</v>
      </c>
      <c r="B67" s="28">
        <v>42263</v>
      </c>
      <c r="C67" s="29">
        <v>1046</v>
      </c>
      <c r="D67" s="28">
        <v>42263</v>
      </c>
      <c r="E67" s="9">
        <v>400</v>
      </c>
    </row>
    <row r="68" spans="1:5" x14ac:dyDescent="0.25">
      <c r="A68" s="10">
        <f t="shared" ref="A68:A83" si="1">YEAR(B68)</f>
        <v>2015</v>
      </c>
      <c r="B68" s="28">
        <v>42325</v>
      </c>
      <c r="C68" s="29">
        <v>1732</v>
      </c>
      <c r="D68" s="28">
        <v>42325</v>
      </c>
      <c r="E68" s="9">
        <v>400</v>
      </c>
    </row>
    <row r="69" spans="1:5" x14ac:dyDescent="0.25">
      <c r="A69" s="10">
        <f t="shared" si="1"/>
        <v>2015</v>
      </c>
      <c r="B69" s="28">
        <v>42347</v>
      </c>
      <c r="C69" s="29">
        <v>488</v>
      </c>
      <c r="D69" s="28">
        <v>42347</v>
      </c>
      <c r="E69" s="9">
        <v>400</v>
      </c>
    </row>
    <row r="70" spans="1:5" x14ac:dyDescent="0.25">
      <c r="A70" s="10">
        <f t="shared" si="1"/>
        <v>2016</v>
      </c>
      <c r="B70" s="28">
        <v>42390</v>
      </c>
      <c r="C70" s="29">
        <v>201</v>
      </c>
      <c r="D70" s="28">
        <v>42390</v>
      </c>
      <c r="E70" s="6">
        <v>400</v>
      </c>
    </row>
    <row r="71" spans="1:5" x14ac:dyDescent="0.25">
      <c r="A71" s="10">
        <f t="shared" si="1"/>
        <v>2016</v>
      </c>
      <c r="B71" s="28">
        <v>42418</v>
      </c>
      <c r="C71" s="29">
        <v>325</v>
      </c>
      <c r="D71" s="28">
        <v>42418</v>
      </c>
      <c r="E71" s="9">
        <v>400</v>
      </c>
    </row>
    <row r="72" spans="1:5" x14ac:dyDescent="0.25">
      <c r="A72" s="10">
        <f t="shared" si="1"/>
        <v>2016</v>
      </c>
      <c r="B72" s="28">
        <v>42450</v>
      </c>
      <c r="C72" s="29">
        <v>461</v>
      </c>
      <c r="D72" s="28">
        <v>42450</v>
      </c>
      <c r="E72" s="9">
        <v>400</v>
      </c>
    </row>
    <row r="73" spans="1:5" x14ac:dyDescent="0.25">
      <c r="A73" s="10">
        <f t="shared" si="1"/>
        <v>2016</v>
      </c>
      <c r="B73" s="28">
        <v>42514</v>
      </c>
      <c r="C73" s="29">
        <v>461</v>
      </c>
      <c r="D73" s="28">
        <v>42514</v>
      </c>
      <c r="E73" s="9">
        <v>400</v>
      </c>
    </row>
    <row r="74" spans="1:5" x14ac:dyDescent="0.25">
      <c r="A74" s="10">
        <f t="shared" si="1"/>
        <v>2016</v>
      </c>
      <c r="B74" s="28">
        <v>42551</v>
      </c>
      <c r="C74" s="29">
        <v>579</v>
      </c>
      <c r="D74" s="28">
        <v>42551</v>
      </c>
      <c r="E74" s="6">
        <v>400</v>
      </c>
    </row>
    <row r="75" spans="1:5" x14ac:dyDescent="0.25">
      <c r="A75" s="10">
        <f t="shared" si="1"/>
        <v>2016</v>
      </c>
      <c r="B75" s="28">
        <v>42578</v>
      </c>
      <c r="C75" s="29">
        <v>866</v>
      </c>
      <c r="D75" s="28">
        <v>42578</v>
      </c>
      <c r="E75" s="9">
        <v>400</v>
      </c>
    </row>
    <row r="76" spans="1:5" x14ac:dyDescent="0.25">
      <c r="A76" s="10">
        <f t="shared" si="1"/>
        <v>2016</v>
      </c>
      <c r="B76" s="28">
        <v>42633</v>
      </c>
      <c r="C76" s="29">
        <v>816</v>
      </c>
      <c r="D76" s="28">
        <v>42633</v>
      </c>
      <c r="E76" s="9">
        <v>400</v>
      </c>
    </row>
    <row r="77" spans="1:5" x14ac:dyDescent="0.25">
      <c r="A77" s="10">
        <f t="shared" si="1"/>
        <v>2016</v>
      </c>
      <c r="B77" s="28">
        <v>42667</v>
      </c>
      <c r="C77" s="29">
        <v>980</v>
      </c>
      <c r="D77" s="28">
        <v>42667</v>
      </c>
      <c r="E77" s="9">
        <v>400</v>
      </c>
    </row>
    <row r="78" spans="1:5" x14ac:dyDescent="0.25">
      <c r="A78" s="10">
        <f t="shared" si="1"/>
        <v>2016</v>
      </c>
      <c r="B78" s="28">
        <v>42682</v>
      </c>
      <c r="C78" s="29">
        <v>325</v>
      </c>
      <c r="D78" s="28">
        <v>42682</v>
      </c>
      <c r="E78" s="6">
        <v>400</v>
      </c>
    </row>
    <row r="79" spans="1:5" x14ac:dyDescent="0.25">
      <c r="A79" s="10">
        <f t="shared" si="1"/>
        <v>2016</v>
      </c>
      <c r="B79" s="28">
        <v>42717</v>
      </c>
      <c r="C79" s="29">
        <v>1553</v>
      </c>
      <c r="D79" s="28">
        <v>42717</v>
      </c>
      <c r="E79" s="9">
        <v>400</v>
      </c>
    </row>
    <row r="80" spans="1:5" x14ac:dyDescent="0.25">
      <c r="A80" s="10">
        <f t="shared" si="1"/>
        <v>2017</v>
      </c>
      <c r="B80" s="28">
        <v>42759</v>
      </c>
      <c r="C80" s="29">
        <v>2419</v>
      </c>
      <c r="D80" s="28">
        <v>42759</v>
      </c>
      <c r="E80" s="9">
        <v>400</v>
      </c>
    </row>
    <row r="81" spans="1:5" x14ac:dyDescent="0.25">
      <c r="A81" s="10">
        <f t="shared" si="1"/>
        <v>2017</v>
      </c>
      <c r="B81" s="28">
        <v>42787</v>
      </c>
      <c r="C81" s="29">
        <v>2419</v>
      </c>
      <c r="D81" s="28">
        <v>42787</v>
      </c>
      <c r="E81" s="9">
        <v>400</v>
      </c>
    </row>
    <row r="82" spans="1:5" x14ac:dyDescent="0.25">
      <c r="A82" s="10">
        <f t="shared" si="1"/>
        <v>2017</v>
      </c>
      <c r="B82" s="28">
        <v>42808</v>
      </c>
      <c r="C82" s="29">
        <v>1732</v>
      </c>
      <c r="D82" s="28">
        <v>42808</v>
      </c>
      <c r="E82" s="6">
        <v>400</v>
      </c>
    </row>
    <row r="83" spans="1:5" x14ac:dyDescent="0.25">
      <c r="A83" s="10">
        <f t="shared" si="1"/>
        <v>2017</v>
      </c>
      <c r="B83" s="28">
        <v>42901</v>
      </c>
      <c r="C83" s="29">
        <v>365</v>
      </c>
      <c r="D83" s="28">
        <v>42901</v>
      </c>
      <c r="E83" s="9">
        <v>400</v>
      </c>
    </row>
  </sheetData>
  <mergeCells count="3">
    <mergeCell ref="A1:C1"/>
    <mergeCell ref="D1:E1"/>
    <mergeCell ref="G1:L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workbookViewId="0">
      <selection activeCell="Q24" sqref="Q24"/>
    </sheetView>
  </sheetViews>
  <sheetFormatPr defaultRowHeight="12.6" x14ac:dyDescent="0.25"/>
  <cols>
    <col min="1" max="1" width="8.88671875" style="1" customWidth="1"/>
    <col min="2" max="2" width="10.5546875" style="1" customWidth="1"/>
    <col min="3" max="3" width="10" style="1" bestFit="1" customWidth="1"/>
    <col min="4" max="4" width="11.33203125" style="1" customWidth="1"/>
    <col min="5" max="5" width="12.88671875" style="1" customWidth="1"/>
    <col min="6" max="6" width="7.33203125" style="1" customWidth="1"/>
    <col min="7" max="12" width="8.88671875" style="1" customWidth="1"/>
    <col min="257" max="257" width="8.88671875" customWidth="1"/>
    <col min="258" max="258" width="10.5546875" customWidth="1"/>
    <col min="259" max="259" width="10" bestFit="1" customWidth="1"/>
    <col min="260" max="260" width="11.33203125" customWidth="1"/>
    <col min="261" max="261" width="12" customWidth="1"/>
    <col min="262" max="262" width="7.33203125" customWidth="1"/>
    <col min="263" max="268" width="8.88671875" customWidth="1"/>
    <col min="513" max="513" width="8.88671875" customWidth="1"/>
    <col min="514" max="514" width="10.5546875" customWidth="1"/>
    <col min="515" max="515" width="10" bestFit="1" customWidth="1"/>
    <col min="516" max="516" width="11.33203125" customWidth="1"/>
    <col min="517" max="517" width="12" customWidth="1"/>
    <col min="518" max="518" width="7.33203125" customWidth="1"/>
    <col min="519" max="524" width="8.88671875" customWidth="1"/>
    <col min="769" max="769" width="8.88671875" customWidth="1"/>
    <col min="770" max="770" width="10.5546875" customWidth="1"/>
    <col min="771" max="771" width="10" bestFit="1" customWidth="1"/>
    <col min="772" max="772" width="11.33203125" customWidth="1"/>
    <col min="773" max="773" width="12" customWidth="1"/>
    <col min="774" max="774" width="7.33203125" customWidth="1"/>
    <col min="775" max="780" width="8.88671875" customWidth="1"/>
    <col min="1025" max="1025" width="8.88671875" customWidth="1"/>
    <col min="1026" max="1026" width="10.5546875" customWidth="1"/>
    <col min="1027" max="1027" width="10" bestFit="1" customWidth="1"/>
    <col min="1028" max="1028" width="11.33203125" customWidth="1"/>
    <col min="1029" max="1029" width="12" customWidth="1"/>
    <col min="1030" max="1030" width="7.33203125" customWidth="1"/>
    <col min="1031" max="1036" width="8.88671875" customWidth="1"/>
    <col min="1281" max="1281" width="8.88671875" customWidth="1"/>
    <col min="1282" max="1282" width="10.5546875" customWidth="1"/>
    <col min="1283" max="1283" width="10" bestFit="1" customWidth="1"/>
    <col min="1284" max="1284" width="11.33203125" customWidth="1"/>
    <col min="1285" max="1285" width="12" customWidth="1"/>
    <col min="1286" max="1286" width="7.33203125" customWidth="1"/>
    <col min="1287" max="1292" width="8.88671875" customWidth="1"/>
    <col min="1537" max="1537" width="8.88671875" customWidth="1"/>
    <col min="1538" max="1538" width="10.5546875" customWidth="1"/>
    <col min="1539" max="1539" width="10" bestFit="1" customWidth="1"/>
    <col min="1540" max="1540" width="11.33203125" customWidth="1"/>
    <col min="1541" max="1541" width="12" customWidth="1"/>
    <col min="1542" max="1542" width="7.33203125" customWidth="1"/>
    <col min="1543" max="1548" width="8.88671875" customWidth="1"/>
    <col min="1793" max="1793" width="8.88671875" customWidth="1"/>
    <col min="1794" max="1794" width="10.5546875" customWidth="1"/>
    <col min="1795" max="1795" width="10" bestFit="1" customWidth="1"/>
    <col min="1796" max="1796" width="11.33203125" customWidth="1"/>
    <col min="1797" max="1797" width="12" customWidth="1"/>
    <col min="1798" max="1798" width="7.33203125" customWidth="1"/>
    <col min="1799" max="1804" width="8.88671875" customWidth="1"/>
    <col min="2049" max="2049" width="8.88671875" customWidth="1"/>
    <col min="2050" max="2050" width="10.5546875" customWidth="1"/>
    <col min="2051" max="2051" width="10" bestFit="1" customWidth="1"/>
    <col min="2052" max="2052" width="11.33203125" customWidth="1"/>
    <col min="2053" max="2053" width="12" customWidth="1"/>
    <col min="2054" max="2054" width="7.33203125" customWidth="1"/>
    <col min="2055" max="2060" width="8.88671875" customWidth="1"/>
    <col min="2305" max="2305" width="8.88671875" customWidth="1"/>
    <col min="2306" max="2306" width="10.5546875" customWidth="1"/>
    <col min="2307" max="2307" width="10" bestFit="1" customWidth="1"/>
    <col min="2308" max="2308" width="11.33203125" customWidth="1"/>
    <col min="2309" max="2309" width="12" customWidth="1"/>
    <col min="2310" max="2310" width="7.33203125" customWidth="1"/>
    <col min="2311" max="2316" width="8.88671875" customWidth="1"/>
    <col min="2561" max="2561" width="8.88671875" customWidth="1"/>
    <col min="2562" max="2562" width="10.5546875" customWidth="1"/>
    <col min="2563" max="2563" width="10" bestFit="1" customWidth="1"/>
    <col min="2564" max="2564" width="11.33203125" customWidth="1"/>
    <col min="2565" max="2565" width="12" customWidth="1"/>
    <col min="2566" max="2566" width="7.33203125" customWidth="1"/>
    <col min="2567" max="2572" width="8.88671875" customWidth="1"/>
    <col min="2817" max="2817" width="8.88671875" customWidth="1"/>
    <col min="2818" max="2818" width="10.5546875" customWidth="1"/>
    <col min="2819" max="2819" width="10" bestFit="1" customWidth="1"/>
    <col min="2820" max="2820" width="11.33203125" customWidth="1"/>
    <col min="2821" max="2821" width="12" customWidth="1"/>
    <col min="2822" max="2822" width="7.33203125" customWidth="1"/>
    <col min="2823" max="2828" width="8.88671875" customWidth="1"/>
    <col min="3073" max="3073" width="8.88671875" customWidth="1"/>
    <col min="3074" max="3074" width="10.5546875" customWidth="1"/>
    <col min="3075" max="3075" width="10" bestFit="1" customWidth="1"/>
    <col min="3076" max="3076" width="11.33203125" customWidth="1"/>
    <col min="3077" max="3077" width="12" customWidth="1"/>
    <col min="3078" max="3078" width="7.33203125" customWidth="1"/>
    <col min="3079" max="3084" width="8.88671875" customWidth="1"/>
    <col min="3329" max="3329" width="8.88671875" customWidth="1"/>
    <col min="3330" max="3330" width="10.5546875" customWidth="1"/>
    <col min="3331" max="3331" width="10" bestFit="1" customWidth="1"/>
    <col min="3332" max="3332" width="11.33203125" customWidth="1"/>
    <col min="3333" max="3333" width="12" customWidth="1"/>
    <col min="3334" max="3334" width="7.33203125" customWidth="1"/>
    <col min="3335" max="3340" width="8.88671875" customWidth="1"/>
    <col min="3585" max="3585" width="8.88671875" customWidth="1"/>
    <col min="3586" max="3586" width="10.5546875" customWidth="1"/>
    <col min="3587" max="3587" width="10" bestFit="1" customWidth="1"/>
    <col min="3588" max="3588" width="11.33203125" customWidth="1"/>
    <col min="3589" max="3589" width="12" customWidth="1"/>
    <col min="3590" max="3590" width="7.33203125" customWidth="1"/>
    <col min="3591" max="3596" width="8.88671875" customWidth="1"/>
    <col min="3841" max="3841" width="8.88671875" customWidth="1"/>
    <col min="3842" max="3842" width="10.5546875" customWidth="1"/>
    <col min="3843" max="3843" width="10" bestFit="1" customWidth="1"/>
    <col min="3844" max="3844" width="11.33203125" customWidth="1"/>
    <col min="3845" max="3845" width="12" customWidth="1"/>
    <col min="3846" max="3846" width="7.33203125" customWidth="1"/>
    <col min="3847" max="3852" width="8.88671875" customWidth="1"/>
    <col min="4097" max="4097" width="8.88671875" customWidth="1"/>
    <col min="4098" max="4098" width="10.5546875" customWidth="1"/>
    <col min="4099" max="4099" width="10" bestFit="1" customWidth="1"/>
    <col min="4100" max="4100" width="11.33203125" customWidth="1"/>
    <col min="4101" max="4101" width="12" customWidth="1"/>
    <col min="4102" max="4102" width="7.33203125" customWidth="1"/>
    <col min="4103" max="4108" width="8.88671875" customWidth="1"/>
    <col min="4353" max="4353" width="8.88671875" customWidth="1"/>
    <col min="4354" max="4354" width="10.5546875" customWidth="1"/>
    <col min="4355" max="4355" width="10" bestFit="1" customWidth="1"/>
    <col min="4356" max="4356" width="11.33203125" customWidth="1"/>
    <col min="4357" max="4357" width="12" customWidth="1"/>
    <col min="4358" max="4358" width="7.33203125" customWidth="1"/>
    <col min="4359" max="4364" width="8.88671875" customWidth="1"/>
    <col min="4609" max="4609" width="8.88671875" customWidth="1"/>
    <col min="4610" max="4610" width="10.5546875" customWidth="1"/>
    <col min="4611" max="4611" width="10" bestFit="1" customWidth="1"/>
    <col min="4612" max="4612" width="11.33203125" customWidth="1"/>
    <col min="4613" max="4613" width="12" customWidth="1"/>
    <col min="4614" max="4614" width="7.33203125" customWidth="1"/>
    <col min="4615" max="4620" width="8.88671875" customWidth="1"/>
    <col min="4865" max="4865" width="8.88671875" customWidth="1"/>
    <col min="4866" max="4866" width="10.5546875" customWidth="1"/>
    <col min="4867" max="4867" width="10" bestFit="1" customWidth="1"/>
    <col min="4868" max="4868" width="11.33203125" customWidth="1"/>
    <col min="4869" max="4869" width="12" customWidth="1"/>
    <col min="4870" max="4870" width="7.33203125" customWidth="1"/>
    <col min="4871" max="4876" width="8.88671875" customWidth="1"/>
    <col min="5121" max="5121" width="8.88671875" customWidth="1"/>
    <col min="5122" max="5122" width="10.5546875" customWidth="1"/>
    <col min="5123" max="5123" width="10" bestFit="1" customWidth="1"/>
    <col min="5124" max="5124" width="11.33203125" customWidth="1"/>
    <col min="5125" max="5125" width="12" customWidth="1"/>
    <col min="5126" max="5126" width="7.33203125" customWidth="1"/>
    <col min="5127" max="5132" width="8.88671875" customWidth="1"/>
    <col min="5377" max="5377" width="8.88671875" customWidth="1"/>
    <col min="5378" max="5378" width="10.5546875" customWidth="1"/>
    <col min="5379" max="5379" width="10" bestFit="1" customWidth="1"/>
    <col min="5380" max="5380" width="11.33203125" customWidth="1"/>
    <col min="5381" max="5381" width="12" customWidth="1"/>
    <col min="5382" max="5382" width="7.33203125" customWidth="1"/>
    <col min="5383" max="5388" width="8.88671875" customWidth="1"/>
    <col min="5633" max="5633" width="8.88671875" customWidth="1"/>
    <col min="5634" max="5634" width="10.5546875" customWidth="1"/>
    <col min="5635" max="5635" width="10" bestFit="1" customWidth="1"/>
    <col min="5636" max="5636" width="11.33203125" customWidth="1"/>
    <col min="5637" max="5637" width="12" customWidth="1"/>
    <col min="5638" max="5638" width="7.33203125" customWidth="1"/>
    <col min="5639" max="5644" width="8.88671875" customWidth="1"/>
    <col min="5889" max="5889" width="8.88671875" customWidth="1"/>
    <col min="5890" max="5890" width="10.5546875" customWidth="1"/>
    <col min="5891" max="5891" width="10" bestFit="1" customWidth="1"/>
    <col min="5892" max="5892" width="11.33203125" customWidth="1"/>
    <col min="5893" max="5893" width="12" customWidth="1"/>
    <col min="5894" max="5894" width="7.33203125" customWidth="1"/>
    <col min="5895" max="5900" width="8.88671875" customWidth="1"/>
    <col min="6145" max="6145" width="8.88671875" customWidth="1"/>
    <col min="6146" max="6146" width="10.5546875" customWidth="1"/>
    <col min="6147" max="6147" width="10" bestFit="1" customWidth="1"/>
    <col min="6148" max="6148" width="11.33203125" customWidth="1"/>
    <col min="6149" max="6149" width="12" customWidth="1"/>
    <col min="6150" max="6150" width="7.33203125" customWidth="1"/>
    <col min="6151" max="6156" width="8.88671875" customWidth="1"/>
    <col min="6401" max="6401" width="8.88671875" customWidth="1"/>
    <col min="6402" max="6402" width="10.5546875" customWidth="1"/>
    <col min="6403" max="6403" width="10" bestFit="1" customWidth="1"/>
    <col min="6404" max="6404" width="11.33203125" customWidth="1"/>
    <col min="6405" max="6405" width="12" customWidth="1"/>
    <col min="6406" max="6406" width="7.33203125" customWidth="1"/>
    <col min="6407" max="6412" width="8.88671875" customWidth="1"/>
    <col min="6657" max="6657" width="8.88671875" customWidth="1"/>
    <col min="6658" max="6658" width="10.5546875" customWidth="1"/>
    <col min="6659" max="6659" width="10" bestFit="1" customWidth="1"/>
    <col min="6660" max="6660" width="11.33203125" customWidth="1"/>
    <col min="6661" max="6661" width="12" customWidth="1"/>
    <col min="6662" max="6662" width="7.33203125" customWidth="1"/>
    <col min="6663" max="6668" width="8.88671875" customWidth="1"/>
    <col min="6913" max="6913" width="8.88671875" customWidth="1"/>
    <col min="6914" max="6914" width="10.5546875" customWidth="1"/>
    <col min="6915" max="6915" width="10" bestFit="1" customWidth="1"/>
    <col min="6916" max="6916" width="11.33203125" customWidth="1"/>
    <col min="6917" max="6917" width="12" customWidth="1"/>
    <col min="6918" max="6918" width="7.33203125" customWidth="1"/>
    <col min="6919" max="6924" width="8.88671875" customWidth="1"/>
    <col min="7169" max="7169" width="8.88671875" customWidth="1"/>
    <col min="7170" max="7170" width="10.5546875" customWidth="1"/>
    <col min="7171" max="7171" width="10" bestFit="1" customWidth="1"/>
    <col min="7172" max="7172" width="11.33203125" customWidth="1"/>
    <col min="7173" max="7173" width="12" customWidth="1"/>
    <col min="7174" max="7174" width="7.33203125" customWidth="1"/>
    <col min="7175" max="7180" width="8.88671875" customWidth="1"/>
    <col min="7425" max="7425" width="8.88671875" customWidth="1"/>
    <col min="7426" max="7426" width="10.5546875" customWidth="1"/>
    <col min="7427" max="7427" width="10" bestFit="1" customWidth="1"/>
    <col min="7428" max="7428" width="11.33203125" customWidth="1"/>
    <col min="7429" max="7429" width="12" customWidth="1"/>
    <col min="7430" max="7430" width="7.33203125" customWidth="1"/>
    <col min="7431" max="7436" width="8.88671875" customWidth="1"/>
    <col min="7681" max="7681" width="8.88671875" customWidth="1"/>
    <col min="7682" max="7682" width="10.5546875" customWidth="1"/>
    <col min="7683" max="7683" width="10" bestFit="1" customWidth="1"/>
    <col min="7684" max="7684" width="11.33203125" customWidth="1"/>
    <col min="7685" max="7685" width="12" customWidth="1"/>
    <col min="7686" max="7686" width="7.33203125" customWidth="1"/>
    <col min="7687" max="7692" width="8.88671875" customWidth="1"/>
    <col min="7937" max="7937" width="8.88671875" customWidth="1"/>
    <col min="7938" max="7938" width="10.5546875" customWidth="1"/>
    <col min="7939" max="7939" width="10" bestFit="1" customWidth="1"/>
    <col min="7940" max="7940" width="11.33203125" customWidth="1"/>
    <col min="7941" max="7941" width="12" customWidth="1"/>
    <col min="7942" max="7942" width="7.33203125" customWidth="1"/>
    <col min="7943" max="7948" width="8.88671875" customWidth="1"/>
    <col min="8193" max="8193" width="8.88671875" customWidth="1"/>
    <col min="8194" max="8194" width="10.5546875" customWidth="1"/>
    <col min="8195" max="8195" width="10" bestFit="1" customWidth="1"/>
    <col min="8196" max="8196" width="11.33203125" customWidth="1"/>
    <col min="8197" max="8197" width="12" customWidth="1"/>
    <col min="8198" max="8198" width="7.33203125" customWidth="1"/>
    <col min="8199" max="8204" width="8.88671875" customWidth="1"/>
    <col min="8449" max="8449" width="8.88671875" customWidth="1"/>
    <col min="8450" max="8450" width="10.5546875" customWidth="1"/>
    <col min="8451" max="8451" width="10" bestFit="1" customWidth="1"/>
    <col min="8452" max="8452" width="11.33203125" customWidth="1"/>
    <col min="8453" max="8453" width="12" customWidth="1"/>
    <col min="8454" max="8454" width="7.33203125" customWidth="1"/>
    <col min="8455" max="8460" width="8.88671875" customWidth="1"/>
    <col min="8705" max="8705" width="8.88671875" customWidth="1"/>
    <col min="8706" max="8706" width="10.5546875" customWidth="1"/>
    <col min="8707" max="8707" width="10" bestFit="1" customWidth="1"/>
    <col min="8708" max="8708" width="11.33203125" customWidth="1"/>
    <col min="8709" max="8709" width="12" customWidth="1"/>
    <col min="8710" max="8710" width="7.33203125" customWidth="1"/>
    <col min="8711" max="8716" width="8.88671875" customWidth="1"/>
    <col min="8961" max="8961" width="8.88671875" customWidth="1"/>
    <col min="8962" max="8962" width="10.5546875" customWidth="1"/>
    <col min="8963" max="8963" width="10" bestFit="1" customWidth="1"/>
    <col min="8964" max="8964" width="11.33203125" customWidth="1"/>
    <col min="8965" max="8965" width="12" customWidth="1"/>
    <col min="8966" max="8966" width="7.33203125" customWidth="1"/>
    <col min="8967" max="8972" width="8.88671875" customWidth="1"/>
    <col min="9217" max="9217" width="8.88671875" customWidth="1"/>
    <col min="9218" max="9218" width="10.5546875" customWidth="1"/>
    <col min="9219" max="9219" width="10" bestFit="1" customWidth="1"/>
    <col min="9220" max="9220" width="11.33203125" customWidth="1"/>
    <col min="9221" max="9221" width="12" customWidth="1"/>
    <col min="9222" max="9222" width="7.33203125" customWidth="1"/>
    <col min="9223" max="9228" width="8.88671875" customWidth="1"/>
    <col min="9473" max="9473" width="8.88671875" customWidth="1"/>
    <col min="9474" max="9474" width="10.5546875" customWidth="1"/>
    <col min="9475" max="9475" width="10" bestFit="1" customWidth="1"/>
    <col min="9476" max="9476" width="11.33203125" customWidth="1"/>
    <col min="9477" max="9477" width="12" customWidth="1"/>
    <col min="9478" max="9478" width="7.33203125" customWidth="1"/>
    <col min="9479" max="9484" width="8.88671875" customWidth="1"/>
    <col min="9729" max="9729" width="8.88671875" customWidth="1"/>
    <col min="9730" max="9730" width="10.5546875" customWidth="1"/>
    <col min="9731" max="9731" width="10" bestFit="1" customWidth="1"/>
    <col min="9732" max="9732" width="11.33203125" customWidth="1"/>
    <col min="9733" max="9733" width="12" customWidth="1"/>
    <col min="9734" max="9734" width="7.33203125" customWidth="1"/>
    <col min="9735" max="9740" width="8.88671875" customWidth="1"/>
    <col min="9985" max="9985" width="8.88671875" customWidth="1"/>
    <col min="9986" max="9986" width="10.5546875" customWidth="1"/>
    <col min="9987" max="9987" width="10" bestFit="1" customWidth="1"/>
    <col min="9988" max="9988" width="11.33203125" customWidth="1"/>
    <col min="9989" max="9989" width="12" customWidth="1"/>
    <col min="9990" max="9990" width="7.33203125" customWidth="1"/>
    <col min="9991" max="9996" width="8.88671875" customWidth="1"/>
    <col min="10241" max="10241" width="8.88671875" customWidth="1"/>
    <col min="10242" max="10242" width="10.5546875" customWidth="1"/>
    <col min="10243" max="10243" width="10" bestFit="1" customWidth="1"/>
    <col min="10244" max="10244" width="11.33203125" customWidth="1"/>
    <col min="10245" max="10245" width="12" customWidth="1"/>
    <col min="10246" max="10246" width="7.33203125" customWidth="1"/>
    <col min="10247" max="10252" width="8.88671875" customWidth="1"/>
    <col min="10497" max="10497" width="8.88671875" customWidth="1"/>
    <col min="10498" max="10498" width="10.5546875" customWidth="1"/>
    <col min="10499" max="10499" width="10" bestFit="1" customWidth="1"/>
    <col min="10500" max="10500" width="11.33203125" customWidth="1"/>
    <col min="10501" max="10501" width="12" customWidth="1"/>
    <col min="10502" max="10502" width="7.33203125" customWidth="1"/>
    <col min="10503" max="10508" width="8.88671875" customWidth="1"/>
    <col min="10753" max="10753" width="8.88671875" customWidth="1"/>
    <col min="10754" max="10754" width="10.5546875" customWidth="1"/>
    <col min="10755" max="10755" width="10" bestFit="1" customWidth="1"/>
    <col min="10756" max="10756" width="11.33203125" customWidth="1"/>
    <col min="10757" max="10757" width="12" customWidth="1"/>
    <col min="10758" max="10758" width="7.33203125" customWidth="1"/>
    <col min="10759" max="10764" width="8.88671875" customWidth="1"/>
    <col min="11009" max="11009" width="8.88671875" customWidth="1"/>
    <col min="11010" max="11010" width="10.5546875" customWidth="1"/>
    <col min="11011" max="11011" width="10" bestFit="1" customWidth="1"/>
    <col min="11012" max="11012" width="11.33203125" customWidth="1"/>
    <col min="11013" max="11013" width="12" customWidth="1"/>
    <col min="11014" max="11014" width="7.33203125" customWidth="1"/>
    <col min="11015" max="11020" width="8.88671875" customWidth="1"/>
    <col min="11265" max="11265" width="8.88671875" customWidth="1"/>
    <col min="11266" max="11266" width="10.5546875" customWidth="1"/>
    <col min="11267" max="11267" width="10" bestFit="1" customWidth="1"/>
    <col min="11268" max="11268" width="11.33203125" customWidth="1"/>
    <col min="11269" max="11269" width="12" customWidth="1"/>
    <col min="11270" max="11270" width="7.33203125" customWidth="1"/>
    <col min="11271" max="11276" width="8.88671875" customWidth="1"/>
    <col min="11521" max="11521" width="8.88671875" customWidth="1"/>
    <col min="11522" max="11522" width="10.5546875" customWidth="1"/>
    <col min="11523" max="11523" width="10" bestFit="1" customWidth="1"/>
    <col min="11524" max="11524" width="11.33203125" customWidth="1"/>
    <col min="11525" max="11525" width="12" customWidth="1"/>
    <col min="11526" max="11526" width="7.33203125" customWidth="1"/>
    <col min="11527" max="11532" width="8.88671875" customWidth="1"/>
    <col min="11777" max="11777" width="8.88671875" customWidth="1"/>
    <col min="11778" max="11778" width="10.5546875" customWidth="1"/>
    <col min="11779" max="11779" width="10" bestFit="1" customWidth="1"/>
    <col min="11780" max="11780" width="11.33203125" customWidth="1"/>
    <col min="11781" max="11781" width="12" customWidth="1"/>
    <col min="11782" max="11782" width="7.33203125" customWidth="1"/>
    <col min="11783" max="11788" width="8.88671875" customWidth="1"/>
    <col min="12033" max="12033" width="8.88671875" customWidth="1"/>
    <col min="12034" max="12034" width="10.5546875" customWidth="1"/>
    <col min="12035" max="12035" width="10" bestFit="1" customWidth="1"/>
    <col min="12036" max="12036" width="11.33203125" customWidth="1"/>
    <col min="12037" max="12037" width="12" customWidth="1"/>
    <col min="12038" max="12038" width="7.33203125" customWidth="1"/>
    <col min="12039" max="12044" width="8.88671875" customWidth="1"/>
    <col min="12289" max="12289" width="8.88671875" customWidth="1"/>
    <col min="12290" max="12290" width="10.5546875" customWidth="1"/>
    <col min="12291" max="12291" width="10" bestFit="1" customWidth="1"/>
    <col min="12292" max="12292" width="11.33203125" customWidth="1"/>
    <col min="12293" max="12293" width="12" customWidth="1"/>
    <col min="12294" max="12294" width="7.33203125" customWidth="1"/>
    <col min="12295" max="12300" width="8.88671875" customWidth="1"/>
    <col min="12545" max="12545" width="8.88671875" customWidth="1"/>
    <col min="12546" max="12546" width="10.5546875" customWidth="1"/>
    <col min="12547" max="12547" width="10" bestFit="1" customWidth="1"/>
    <col min="12548" max="12548" width="11.33203125" customWidth="1"/>
    <col min="12549" max="12549" width="12" customWidth="1"/>
    <col min="12550" max="12550" width="7.33203125" customWidth="1"/>
    <col min="12551" max="12556" width="8.88671875" customWidth="1"/>
    <col min="12801" max="12801" width="8.88671875" customWidth="1"/>
    <col min="12802" max="12802" width="10.5546875" customWidth="1"/>
    <col min="12803" max="12803" width="10" bestFit="1" customWidth="1"/>
    <col min="12804" max="12804" width="11.33203125" customWidth="1"/>
    <col min="12805" max="12805" width="12" customWidth="1"/>
    <col min="12806" max="12806" width="7.33203125" customWidth="1"/>
    <col min="12807" max="12812" width="8.88671875" customWidth="1"/>
    <col min="13057" max="13057" width="8.88671875" customWidth="1"/>
    <col min="13058" max="13058" width="10.5546875" customWidth="1"/>
    <col min="13059" max="13059" width="10" bestFit="1" customWidth="1"/>
    <col min="13060" max="13060" width="11.33203125" customWidth="1"/>
    <col min="13061" max="13061" width="12" customWidth="1"/>
    <col min="13062" max="13062" width="7.33203125" customWidth="1"/>
    <col min="13063" max="13068" width="8.88671875" customWidth="1"/>
    <col min="13313" max="13313" width="8.88671875" customWidth="1"/>
    <col min="13314" max="13314" width="10.5546875" customWidth="1"/>
    <col min="13315" max="13315" width="10" bestFit="1" customWidth="1"/>
    <col min="13316" max="13316" width="11.33203125" customWidth="1"/>
    <col min="13317" max="13317" width="12" customWidth="1"/>
    <col min="13318" max="13318" width="7.33203125" customWidth="1"/>
    <col min="13319" max="13324" width="8.88671875" customWidth="1"/>
    <col min="13569" max="13569" width="8.88671875" customWidth="1"/>
    <col min="13570" max="13570" width="10.5546875" customWidth="1"/>
    <col min="13571" max="13571" width="10" bestFit="1" customWidth="1"/>
    <col min="13572" max="13572" width="11.33203125" customWidth="1"/>
    <col min="13573" max="13573" width="12" customWidth="1"/>
    <col min="13574" max="13574" width="7.33203125" customWidth="1"/>
    <col min="13575" max="13580" width="8.88671875" customWidth="1"/>
    <col min="13825" max="13825" width="8.88671875" customWidth="1"/>
    <col min="13826" max="13826" width="10.5546875" customWidth="1"/>
    <col min="13827" max="13827" width="10" bestFit="1" customWidth="1"/>
    <col min="13828" max="13828" width="11.33203125" customWidth="1"/>
    <col min="13829" max="13829" width="12" customWidth="1"/>
    <col min="13830" max="13830" width="7.33203125" customWidth="1"/>
    <col min="13831" max="13836" width="8.88671875" customWidth="1"/>
    <col min="14081" max="14081" width="8.88671875" customWidth="1"/>
    <col min="14082" max="14082" width="10.5546875" customWidth="1"/>
    <col min="14083" max="14083" width="10" bestFit="1" customWidth="1"/>
    <col min="14084" max="14084" width="11.33203125" customWidth="1"/>
    <col min="14085" max="14085" width="12" customWidth="1"/>
    <col min="14086" max="14086" width="7.33203125" customWidth="1"/>
    <col min="14087" max="14092" width="8.88671875" customWidth="1"/>
    <col min="14337" max="14337" width="8.88671875" customWidth="1"/>
    <col min="14338" max="14338" width="10.5546875" customWidth="1"/>
    <col min="14339" max="14339" width="10" bestFit="1" customWidth="1"/>
    <col min="14340" max="14340" width="11.33203125" customWidth="1"/>
    <col min="14341" max="14341" width="12" customWidth="1"/>
    <col min="14342" max="14342" width="7.33203125" customWidth="1"/>
    <col min="14343" max="14348" width="8.88671875" customWidth="1"/>
    <col min="14593" max="14593" width="8.88671875" customWidth="1"/>
    <col min="14594" max="14594" width="10.5546875" customWidth="1"/>
    <col min="14595" max="14595" width="10" bestFit="1" customWidth="1"/>
    <col min="14596" max="14596" width="11.33203125" customWidth="1"/>
    <col min="14597" max="14597" width="12" customWidth="1"/>
    <col min="14598" max="14598" width="7.33203125" customWidth="1"/>
    <col min="14599" max="14604" width="8.88671875" customWidth="1"/>
    <col min="14849" max="14849" width="8.88671875" customWidth="1"/>
    <col min="14850" max="14850" width="10.5546875" customWidth="1"/>
    <col min="14851" max="14851" width="10" bestFit="1" customWidth="1"/>
    <col min="14852" max="14852" width="11.33203125" customWidth="1"/>
    <col min="14853" max="14853" width="12" customWidth="1"/>
    <col min="14854" max="14854" width="7.33203125" customWidth="1"/>
    <col min="14855" max="14860" width="8.88671875" customWidth="1"/>
    <col min="15105" max="15105" width="8.88671875" customWidth="1"/>
    <col min="15106" max="15106" width="10.5546875" customWidth="1"/>
    <col min="15107" max="15107" width="10" bestFit="1" customWidth="1"/>
    <col min="15108" max="15108" width="11.33203125" customWidth="1"/>
    <col min="15109" max="15109" width="12" customWidth="1"/>
    <col min="15110" max="15110" width="7.33203125" customWidth="1"/>
    <col min="15111" max="15116" width="8.88671875" customWidth="1"/>
    <col min="15361" max="15361" width="8.88671875" customWidth="1"/>
    <col min="15362" max="15362" width="10.5546875" customWidth="1"/>
    <col min="15363" max="15363" width="10" bestFit="1" customWidth="1"/>
    <col min="15364" max="15364" width="11.33203125" customWidth="1"/>
    <col min="15365" max="15365" width="12" customWidth="1"/>
    <col min="15366" max="15366" width="7.33203125" customWidth="1"/>
    <col min="15367" max="15372" width="8.88671875" customWidth="1"/>
    <col min="15617" max="15617" width="8.88671875" customWidth="1"/>
    <col min="15618" max="15618" width="10.5546875" customWidth="1"/>
    <col min="15619" max="15619" width="10" bestFit="1" customWidth="1"/>
    <col min="15620" max="15620" width="11.33203125" customWidth="1"/>
    <col min="15621" max="15621" width="12" customWidth="1"/>
    <col min="15622" max="15622" width="7.33203125" customWidth="1"/>
    <col min="15623" max="15628" width="8.88671875" customWidth="1"/>
    <col min="15873" max="15873" width="8.88671875" customWidth="1"/>
    <col min="15874" max="15874" width="10.5546875" customWidth="1"/>
    <col min="15875" max="15875" width="10" bestFit="1" customWidth="1"/>
    <col min="15876" max="15876" width="11.33203125" customWidth="1"/>
    <col min="15877" max="15877" width="12" customWidth="1"/>
    <col min="15878" max="15878" width="7.33203125" customWidth="1"/>
    <col min="15879" max="15884" width="8.88671875" customWidth="1"/>
    <col min="16129" max="16129" width="8.88671875" customWidth="1"/>
    <col min="16130" max="16130" width="10.5546875" customWidth="1"/>
    <col min="16131" max="16131" width="10" bestFit="1" customWidth="1"/>
    <col min="16132" max="16132" width="11.33203125" customWidth="1"/>
    <col min="16133" max="16133" width="12" customWidth="1"/>
    <col min="16134" max="16134" width="7.33203125" customWidth="1"/>
    <col min="16135" max="16140" width="8.88671875" customWidth="1"/>
  </cols>
  <sheetData>
    <row r="1" spans="1:14" ht="22.5" customHeight="1" x14ac:dyDescent="0.3">
      <c r="A1" s="54" t="s">
        <v>12</v>
      </c>
      <c r="B1" s="54"/>
      <c r="C1" s="54"/>
      <c r="D1" s="55" t="s">
        <v>0</v>
      </c>
      <c r="E1" s="55"/>
      <c r="G1" s="56" t="s">
        <v>22</v>
      </c>
      <c r="H1" s="56"/>
      <c r="I1" s="56"/>
      <c r="J1" s="56"/>
      <c r="K1" s="56"/>
      <c r="L1" s="56"/>
      <c r="N1" s="47" t="s">
        <v>61</v>
      </c>
    </row>
    <row r="2" spans="1:14" ht="33" customHeight="1" x14ac:dyDescent="0.25">
      <c r="A2" s="27" t="s">
        <v>1</v>
      </c>
      <c r="B2" s="27" t="s">
        <v>2</v>
      </c>
      <c r="C2" s="6" t="s">
        <v>60</v>
      </c>
      <c r="D2" s="3" t="s">
        <v>2</v>
      </c>
      <c r="E2" s="34" t="s">
        <v>56</v>
      </c>
      <c r="G2" s="4" t="s">
        <v>1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</row>
    <row r="3" spans="1:14" x14ac:dyDescent="0.25">
      <c r="A3" s="10">
        <f>YEAR(B3)</f>
        <v>1900</v>
      </c>
      <c r="B3" s="28"/>
      <c r="C3" s="29"/>
      <c r="D3" s="28">
        <v>40179</v>
      </c>
      <c r="E3" s="6">
        <v>410</v>
      </c>
      <c r="G3" s="6">
        <v>2010</v>
      </c>
      <c r="H3" s="6">
        <f t="array" ref="H3">COUNTIF($A$3:$A$314,$G3)</f>
        <v>0</v>
      </c>
      <c r="I3" s="6">
        <f t="array" ref="I3">MIN(IF($A$3:$A$314=$G3,$C$3:$C$314))</f>
        <v>0</v>
      </c>
      <c r="J3" s="6" t="e">
        <f t="array" ref="J3">MEDIAN(IF($A$3:$A$314=$G3,$C$3:$C$314))</f>
        <v>#NUM!</v>
      </c>
      <c r="K3" s="6">
        <f t="array" ref="K3">MAX(IF($A$3:$A$314=$G3,$C$3:$C$314))</f>
        <v>0</v>
      </c>
      <c r="L3" s="7" t="e">
        <f t="array" ref="L3">AVERAGE(IF($A$3:$A$314=$G3,$C$3:$C$314))</f>
        <v>#DIV/0!</v>
      </c>
    </row>
    <row r="4" spans="1:14" x14ac:dyDescent="0.25">
      <c r="A4" s="10">
        <f t="shared" ref="A4:A67" si="0">YEAR(B4)</f>
        <v>1900</v>
      </c>
      <c r="B4" s="28"/>
      <c r="C4" s="29"/>
      <c r="D4" s="28">
        <v>43281</v>
      </c>
      <c r="E4" s="6">
        <v>410</v>
      </c>
      <c r="G4" s="6">
        <v>2011</v>
      </c>
      <c r="H4" s="6">
        <f t="array" ref="H4">COUNTIF($A$3:$A$314,$G4)</f>
        <v>0</v>
      </c>
      <c r="I4" s="6">
        <f t="array" ref="I4">MIN(IF($A$3:$A$314=$G4,$C$3:$C$314))</f>
        <v>0</v>
      </c>
      <c r="J4" s="6" t="e">
        <f t="array" ref="J4">MEDIAN(IF($A$3:$A$314=$G4,$C$3:$C$314))</f>
        <v>#NUM!</v>
      </c>
      <c r="K4" s="6">
        <f t="array" ref="K4">MAX(IF($A$3:$A$314=$G4,$C$3:$C$314))</f>
        <v>0</v>
      </c>
      <c r="L4" s="7" t="e">
        <f t="array" ref="L4">AVERAGE(IF($A$3:$A$314=$G4,$C$3:$C$314))</f>
        <v>#DIV/0!</v>
      </c>
    </row>
    <row r="5" spans="1:14" x14ac:dyDescent="0.25">
      <c r="A5" s="10">
        <f t="shared" si="0"/>
        <v>1900</v>
      </c>
      <c r="B5" s="28"/>
      <c r="C5" s="29"/>
      <c r="D5" s="28"/>
      <c r="E5" s="6">
        <v>410</v>
      </c>
      <c r="G5" s="6">
        <v>2012</v>
      </c>
      <c r="H5" s="6">
        <f t="array" ref="H5">COUNTIF($A$3:$A$314,$G5)</f>
        <v>0</v>
      </c>
      <c r="I5" s="6">
        <f t="array" ref="I5">MIN(IF($A$3:$A$314=$G5,$C$3:$C$314))</f>
        <v>0</v>
      </c>
      <c r="J5" s="6" t="e">
        <f t="array" ref="J5">MEDIAN(IF($A$3:$A$314=$G5,$C$3:$C$314))</f>
        <v>#NUM!</v>
      </c>
      <c r="K5" s="6">
        <f t="array" ref="K5">MAX(IF($A$3:$A$314=$G5,$C$3:$C$314))</f>
        <v>0</v>
      </c>
      <c r="L5" s="7" t="e">
        <f t="array" ref="L5">AVERAGE(IF($A$3:$A$314=$G5,$C$3:$C$314))</f>
        <v>#DIV/0!</v>
      </c>
    </row>
    <row r="6" spans="1:14" x14ac:dyDescent="0.25">
      <c r="A6" s="10">
        <f t="shared" si="0"/>
        <v>1900</v>
      </c>
      <c r="B6" s="28"/>
      <c r="C6" s="29"/>
      <c r="D6" s="28"/>
      <c r="E6" s="6">
        <v>410</v>
      </c>
      <c r="G6" s="6">
        <v>2013</v>
      </c>
      <c r="H6" s="6">
        <f t="array" ref="H6">COUNTIF($A$3:$A$314,$G6)</f>
        <v>0</v>
      </c>
      <c r="I6" s="6">
        <f t="array" ref="I6">MIN(IF($A$3:$A$314=$G6,$C$3:$C$314))</f>
        <v>0</v>
      </c>
      <c r="J6" s="6" t="e">
        <f t="array" ref="J6">MEDIAN(IF($A$3:$A$314=$G6,$C$3:$C$314))</f>
        <v>#NUM!</v>
      </c>
      <c r="K6" s="6">
        <f t="array" ref="K6">MAX(IF($A$3:$A$314=$G6,$C$3:$C$314))</f>
        <v>0</v>
      </c>
      <c r="L6" s="7" t="e">
        <f t="array" ref="L6">AVERAGE(IF($A$3:$A$314=$G6,$C$3:$C$314))</f>
        <v>#DIV/0!</v>
      </c>
    </row>
    <row r="7" spans="1:14" x14ac:dyDescent="0.25">
      <c r="A7" s="10">
        <f t="shared" si="0"/>
        <v>1900</v>
      </c>
      <c r="B7" s="28"/>
      <c r="C7" s="29"/>
      <c r="D7" s="28"/>
      <c r="E7" s="6">
        <v>410</v>
      </c>
      <c r="G7" s="6">
        <v>2014</v>
      </c>
      <c r="H7" s="6">
        <f t="array" ref="H7">COUNTIF($A$3:$A$314,$G7)</f>
        <v>0</v>
      </c>
      <c r="I7" s="6">
        <f t="array" ref="I7">MIN(IF($A$3:$A$314=$G7,$C$3:$C$314))</f>
        <v>0</v>
      </c>
      <c r="J7" s="6" t="e">
        <f t="array" ref="J7">MEDIAN(IF($A$3:$A$314=$G7,$C$3:$C$314))</f>
        <v>#NUM!</v>
      </c>
      <c r="K7" s="6">
        <f t="array" ref="K7">MAX(IF($A$3:$A$314=$G7,$C$3:$C$314))</f>
        <v>0</v>
      </c>
      <c r="L7" s="7" t="e">
        <f t="array" ref="L7">AVERAGE(IF($A$3:$A$314=$G7,$C$3:$C$314))</f>
        <v>#DIV/0!</v>
      </c>
    </row>
    <row r="8" spans="1:14" x14ac:dyDescent="0.25">
      <c r="A8" s="10">
        <f t="shared" si="0"/>
        <v>1900</v>
      </c>
      <c r="B8" s="28"/>
      <c r="C8" s="29"/>
      <c r="D8" s="28"/>
      <c r="E8" s="6">
        <v>410</v>
      </c>
      <c r="G8" s="6">
        <v>2015</v>
      </c>
      <c r="H8" s="6">
        <f t="array" ref="H8">COUNTIF($A$3:$A$314,$G8)</f>
        <v>0</v>
      </c>
      <c r="I8" s="6">
        <f t="array" ref="I8">MIN(IF($A$3:$A$314=$G8,$C$3:$C$314))</f>
        <v>0</v>
      </c>
      <c r="J8" s="6" t="e">
        <f t="array" ref="J8">MEDIAN(IF($A$3:$A$314=$G8,$C$3:$C$314))</f>
        <v>#NUM!</v>
      </c>
      <c r="K8" s="6">
        <f t="array" ref="K8">MAX(IF($A$3:$A$314=$G8,$C$3:$C$314))</f>
        <v>0</v>
      </c>
      <c r="L8" s="7" t="e">
        <f t="array" ref="L8">AVERAGE(IF($A$3:$A$314=$G8,$C$3:$C$314))</f>
        <v>#DIV/0!</v>
      </c>
    </row>
    <row r="9" spans="1:14" x14ac:dyDescent="0.25">
      <c r="A9" s="10">
        <f t="shared" si="0"/>
        <v>1900</v>
      </c>
      <c r="B9" s="28"/>
      <c r="C9" s="29"/>
      <c r="D9" s="28"/>
      <c r="E9" s="6">
        <v>410</v>
      </c>
      <c r="G9" s="6">
        <v>2016</v>
      </c>
      <c r="H9" s="6">
        <f t="array" ref="H9">COUNTIF($A$3:$A$314,$G9)</f>
        <v>0</v>
      </c>
      <c r="I9" s="6">
        <f t="array" ref="I9">MIN(IF($A$3:$A$314=$G9,$C$3:$C$314))</f>
        <v>0</v>
      </c>
      <c r="J9" s="6" t="e">
        <f t="array" ref="J9">MEDIAN(IF($A$3:$A$314=$G9,$C$3:$C$314))</f>
        <v>#NUM!</v>
      </c>
      <c r="K9" s="6">
        <f t="array" ref="K9">MAX(IF($A$3:$A$314=$G9,$C$3:$C$314))</f>
        <v>0</v>
      </c>
      <c r="L9" s="7" t="e">
        <f t="array" ref="L9">AVERAGE(IF($A$3:$A$314=$G9,$C$3:$C$314))</f>
        <v>#DIV/0!</v>
      </c>
    </row>
    <row r="10" spans="1:14" x14ac:dyDescent="0.25">
      <c r="A10" s="10">
        <f t="shared" si="0"/>
        <v>1900</v>
      </c>
      <c r="B10" s="28"/>
      <c r="C10" s="29"/>
      <c r="D10" s="28"/>
      <c r="E10" s="6">
        <v>410</v>
      </c>
      <c r="G10" s="6">
        <v>2017</v>
      </c>
      <c r="H10" s="6">
        <f t="array" ref="H10">COUNTIF($A$3:$A$314,$G10)</f>
        <v>0</v>
      </c>
      <c r="I10" s="6">
        <f t="array" ref="I10">MIN(IF($A$3:$A$314=$G10,$C$3:$C$314))</f>
        <v>0</v>
      </c>
      <c r="J10" s="6" t="e">
        <f t="array" ref="J10">MEDIAN(IF($A$3:$A$314=$G10,$C$3:$C$314))</f>
        <v>#NUM!</v>
      </c>
      <c r="K10" s="6">
        <f t="array" ref="K10">MAX(IF($A$3:$A$314=$G10,$C$3:$C$314))</f>
        <v>0</v>
      </c>
      <c r="L10" s="7" t="e">
        <f t="array" ref="L10">AVERAGE(IF($A$3:$A$314=$G10,$C$3:$C$314))</f>
        <v>#DIV/0!</v>
      </c>
    </row>
    <row r="11" spans="1:14" x14ac:dyDescent="0.25">
      <c r="A11" s="10">
        <f t="shared" si="0"/>
        <v>1900</v>
      </c>
      <c r="B11" s="28"/>
      <c r="C11" s="29"/>
      <c r="D11" s="28"/>
      <c r="E11" s="6">
        <v>410</v>
      </c>
      <c r="G11" s="8"/>
      <c r="H11" s="8"/>
      <c r="I11" s="8"/>
      <c r="J11" s="8"/>
      <c r="K11" s="8"/>
    </row>
    <row r="12" spans="1:14" x14ac:dyDescent="0.25">
      <c r="A12" s="10">
        <f t="shared" si="0"/>
        <v>1900</v>
      </c>
      <c r="B12" s="28"/>
      <c r="C12" s="29"/>
      <c r="D12" s="28"/>
      <c r="E12" s="6">
        <v>410</v>
      </c>
    </row>
    <row r="13" spans="1:14" x14ac:dyDescent="0.25">
      <c r="A13" s="10">
        <f t="shared" si="0"/>
        <v>1900</v>
      </c>
      <c r="B13" s="28"/>
      <c r="C13" s="29"/>
      <c r="D13" s="28"/>
      <c r="E13" s="6">
        <v>410</v>
      </c>
    </row>
    <row r="14" spans="1:14" x14ac:dyDescent="0.25">
      <c r="A14" s="10">
        <f t="shared" si="0"/>
        <v>1900</v>
      </c>
      <c r="B14" s="28"/>
      <c r="C14" s="29"/>
      <c r="D14" s="28"/>
      <c r="E14" s="6">
        <v>410</v>
      </c>
    </row>
    <row r="15" spans="1:14" x14ac:dyDescent="0.25">
      <c r="A15" s="10">
        <f t="shared" si="0"/>
        <v>1900</v>
      </c>
      <c r="B15" s="28"/>
      <c r="C15" s="29"/>
      <c r="D15" s="28"/>
      <c r="E15" s="6">
        <v>410</v>
      </c>
    </row>
    <row r="16" spans="1:14" x14ac:dyDescent="0.25">
      <c r="A16" s="10">
        <f t="shared" si="0"/>
        <v>1900</v>
      </c>
      <c r="B16" s="28"/>
      <c r="C16" s="29"/>
      <c r="D16" s="28"/>
      <c r="E16" s="6">
        <v>410</v>
      </c>
    </row>
    <row r="17" spans="1:5" x14ac:dyDescent="0.25">
      <c r="A17" s="10">
        <f t="shared" si="0"/>
        <v>1900</v>
      </c>
      <c r="B17" s="28"/>
      <c r="C17" s="29"/>
      <c r="D17" s="28"/>
      <c r="E17" s="6">
        <v>410</v>
      </c>
    </row>
    <row r="18" spans="1:5" x14ac:dyDescent="0.25">
      <c r="A18" s="10">
        <f t="shared" si="0"/>
        <v>1900</v>
      </c>
      <c r="B18" s="28"/>
      <c r="C18" s="29"/>
      <c r="D18" s="28"/>
      <c r="E18" s="6">
        <v>410</v>
      </c>
    </row>
    <row r="19" spans="1:5" x14ac:dyDescent="0.25">
      <c r="A19" s="10">
        <f t="shared" si="0"/>
        <v>1900</v>
      </c>
      <c r="B19" s="28"/>
      <c r="C19" s="29"/>
      <c r="D19" s="28"/>
      <c r="E19" s="6">
        <v>410</v>
      </c>
    </row>
    <row r="20" spans="1:5" x14ac:dyDescent="0.25">
      <c r="A20" s="10">
        <f t="shared" si="0"/>
        <v>1900</v>
      </c>
      <c r="B20" s="28"/>
      <c r="C20" s="29"/>
      <c r="D20" s="28"/>
      <c r="E20" s="6">
        <v>410</v>
      </c>
    </row>
    <row r="21" spans="1:5" x14ac:dyDescent="0.25">
      <c r="A21" s="10">
        <f t="shared" si="0"/>
        <v>1900</v>
      </c>
      <c r="B21" s="28"/>
      <c r="C21" s="29"/>
      <c r="D21" s="28"/>
      <c r="E21" s="6">
        <v>410</v>
      </c>
    </row>
    <row r="22" spans="1:5" x14ac:dyDescent="0.25">
      <c r="A22" s="10">
        <f t="shared" si="0"/>
        <v>1900</v>
      </c>
      <c r="B22" s="28"/>
      <c r="C22" s="29"/>
      <c r="D22" s="28"/>
      <c r="E22" s="6">
        <v>410</v>
      </c>
    </row>
    <row r="23" spans="1:5" x14ac:dyDescent="0.25">
      <c r="A23" s="10">
        <f t="shared" si="0"/>
        <v>1900</v>
      </c>
      <c r="B23" s="28"/>
      <c r="C23" s="29"/>
      <c r="D23" s="28"/>
      <c r="E23" s="6">
        <v>410</v>
      </c>
    </row>
    <row r="24" spans="1:5" x14ac:dyDescent="0.25">
      <c r="A24" s="10">
        <f t="shared" si="0"/>
        <v>1900</v>
      </c>
      <c r="B24" s="28"/>
      <c r="C24" s="29"/>
      <c r="D24" s="28"/>
      <c r="E24" s="6">
        <v>410</v>
      </c>
    </row>
    <row r="25" spans="1:5" x14ac:dyDescent="0.25">
      <c r="A25" s="10">
        <f t="shared" si="0"/>
        <v>1900</v>
      </c>
      <c r="B25" s="28"/>
      <c r="C25" s="29"/>
      <c r="D25" s="28"/>
      <c r="E25" s="6">
        <v>410</v>
      </c>
    </row>
    <row r="26" spans="1:5" x14ac:dyDescent="0.25">
      <c r="A26" s="10">
        <f t="shared" si="0"/>
        <v>1900</v>
      </c>
      <c r="B26" s="28"/>
      <c r="C26" s="29"/>
      <c r="D26" s="28"/>
      <c r="E26" s="6">
        <v>410</v>
      </c>
    </row>
    <row r="27" spans="1:5" x14ac:dyDescent="0.25">
      <c r="A27" s="10">
        <f t="shared" si="0"/>
        <v>1900</v>
      </c>
      <c r="B27" s="28"/>
      <c r="C27" s="29"/>
      <c r="D27" s="28"/>
      <c r="E27" s="6">
        <v>410</v>
      </c>
    </row>
    <row r="28" spans="1:5" x14ac:dyDescent="0.25">
      <c r="A28" s="10">
        <f t="shared" si="0"/>
        <v>1900</v>
      </c>
      <c r="B28" s="28"/>
      <c r="C28" s="29"/>
      <c r="D28" s="28"/>
      <c r="E28" s="6">
        <v>410</v>
      </c>
    </row>
    <row r="29" spans="1:5" x14ac:dyDescent="0.25">
      <c r="A29" s="10">
        <f t="shared" si="0"/>
        <v>1900</v>
      </c>
      <c r="B29" s="28"/>
      <c r="C29" s="29"/>
      <c r="D29" s="28"/>
      <c r="E29" s="6">
        <v>410</v>
      </c>
    </row>
    <row r="30" spans="1:5" x14ac:dyDescent="0.25">
      <c r="A30" s="10">
        <f t="shared" si="0"/>
        <v>1900</v>
      </c>
      <c r="B30" s="28"/>
      <c r="C30" s="29"/>
      <c r="D30" s="28"/>
      <c r="E30" s="6">
        <v>410</v>
      </c>
    </row>
    <row r="31" spans="1:5" x14ac:dyDescent="0.25">
      <c r="A31" s="10">
        <f t="shared" si="0"/>
        <v>1900</v>
      </c>
      <c r="B31" s="28"/>
      <c r="C31" s="29"/>
      <c r="D31" s="28"/>
      <c r="E31" s="6">
        <v>410</v>
      </c>
    </row>
    <row r="32" spans="1:5" x14ac:dyDescent="0.25">
      <c r="A32" s="10">
        <f t="shared" si="0"/>
        <v>1900</v>
      </c>
      <c r="B32" s="28"/>
      <c r="C32" s="29"/>
      <c r="D32" s="28"/>
      <c r="E32" s="6">
        <v>410</v>
      </c>
    </row>
    <row r="33" spans="1:5" x14ac:dyDescent="0.25">
      <c r="A33" s="10">
        <f t="shared" si="0"/>
        <v>1900</v>
      </c>
      <c r="B33" s="28"/>
      <c r="C33" s="29"/>
      <c r="D33" s="28"/>
      <c r="E33" s="6">
        <v>410</v>
      </c>
    </row>
    <row r="34" spans="1:5" x14ac:dyDescent="0.25">
      <c r="A34" s="10">
        <f t="shared" si="0"/>
        <v>1900</v>
      </c>
      <c r="B34" s="28"/>
      <c r="C34" s="29"/>
      <c r="D34" s="28"/>
      <c r="E34" s="6">
        <v>410</v>
      </c>
    </row>
    <row r="35" spans="1:5" x14ac:dyDescent="0.25">
      <c r="A35" s="10">
        <f t="shared" si="0"/>
        <v>1900</v>
      </c>
      <c r="B35" s="28"/>
      <c r="C35" s="29"/>
      <c r="D35" s="28"/>
      <c r="E35" s="6">
        <v>410</v>
      </c>
    </row>
    <row r="36" spans="1:5" x14ac:dyDescent="0.25">
      <c r="A36" s="10">
        <f t="shared" si="0"/>
        <v>1900</v>
      </c>
      <c r="B36" s="28"/>
      <c r="C36" s="29"/>
      <c r="D36" s="28"/>
      <c r="E36" s="6">
        <v>410</v>
      </c>
    </row>
    <row r="37" spans="1:5" x14ac:dyDescent="0.25">
      <c r="A37" s="10">
        <f t="shared" si="0"/>
        <v>1900</v>
      </c>
      <c r="B37" s="28"/>
      <c r="C37" s="29"/>
      <c r="D37" s="28"/>
      <c r="E37" s="6">
        <v>410</v>
      </c>
    </row>
    <row r="38" spans="1:5" x14ac:dyDescent="0.25">
      <c r="A38" s="10">
        <f t="shared" si="0"/>
        <v>1900</v>
      </c>
      <c r="B38" s="28"/>
      <c r="C38" s="29"/>
      <c r="D38" s="28"/>
      <c r="E38" s="6">
        <v>410</v>
      </c>
    </row>
    <row r="39" spans="1:5" x14ac:dyDescent="0.25">
      <c r="A39" s="10">
        <f t="shared" si="0"/>
        <v>1900</v>
      </c>
      <c r="B39" s="28"/>
      <c r="C39" s="29"/>
      <c r="D39" s="28"/>
      <c r="E39" s="6">
        <v>410</v>
      </c>
    </row>
    <row r="40" spans="1:5" x14ac:dyDescent="0.25">
      <c r="A40" s="10">
        <f t="shared" si="0"/>
        <v>1900</v>
      </c>
      <c r="B40" s="28"/>
      <c r="C40" s="29"/>
      <c r="D40" s="28"/>
      <c r="E40" s="6">
        <v>410</v>
      </c>
    </row>
    <row r="41" spans="1:5" x14ac:dyDescent="0.25">
      <c r="A41" s="10">
        <f t="shared" si="0"/>
        <v>1900</v>
      </c>
      <c r="B41" s="28"/>
      <c r="C41" s="29"/>
      <c r="D41" s="28"/>
      <c r="E41" s="6">
        <v>410</v>
      </c>
    </row>
    <row r="42" spans="1:5" x14ac:dyDescent="0.25">
      <c r="A42" s="10">
        <f t="shared" si="0"/>
        <v>1900</v>
      </c>
      <c r="B42" s="28"/>
      <c r="C42" s="29"/>
      <c r="D42" s="28"/>
      <c r="E42" s="6">
        <v>410</v>
      </c>
    </row>
    <row r="43" spans="1:5" x14ac:dyDescent="0.25">
      <c r="A43" s="10">
        <f t="shared" si="0"/>
        <v>1900</v>
      </c>
      <c r="B43" s="28"/>
      <c r="C43" s="29"/>
      <c r="D43" s="28"/>
      <c r="E43" s="6">
        <v>410</v>
      </c>
    </row>
    <row r="44" spans="1:5" x14ac:dyDescent="0.25">
      <c r="A44" s="10">
        <f t="shared" si="0"/>
        <v>1900</v>
      </c>
      <c r="B44" s="28"/>
      <c r="C44" s="29"/>
      <c r="D44" s="28"/>
      <c r="E44" s="6">
        <v>410</v>
      </c>
    </row>
    <row r="45" spans="1:5" x14ac:dyDescent="0.25">
      <c r="A45" s="10">
        <f t="shared" si="0"/>
        <v>1900</v>
      </c>
      <c r="B45" s="28"/>
      <c r="C45" s="29"/>
      <c r="D45" s="28"/>
      <c r="E45" s="6">
        <v>410</v>
      </c>
    </row>
    <row r="46" spans="1:5" x14ac:dyDescent="0.25">
      <c r="A46" s="10">
        <f t="shared" si="0"/>
        <v>1900</v>
      </c>
      <c r="B46" s="28"/>
      <c r="C46" s="29"/>
      <c r="D46" s="28"/>
      <c r="E46" s="6">
        <v>410</v>
      </c>
    </row>
    <row r="47" spans="1:5" x14ac:dyDescent="0.25">
      <c r="A47" s="10">
        <f t="shared" si="0"/>
        <v>1900</v>
      </c>
      <c r="B47" s="28"/>
      <c r="C47" s="29"/>
      <c r="D47" s="28"/>
      <c r="E47" s="6">
        <v>410</v>
      </c>
    </row>
    <row r="48" spans="1:5" x14ac:dyDescent="0.25">
      <c r="A48" s="10">
        <f t="shared" si="0"/>
        <v>1900</v>
      </c>
      <c r="B48" s="28"/>
      <c r="C48" s="29"/>
      <c r="D48" s="28"/>
      <c r="E48" s="6">
        <v>410</v>
      </c>
    </row>
    <row r="49" spans="1:5" x14ac:dyDescent="0.25">
      <c r="A49" s="10">
        <f t="shared" si="0"/>
        <v>1900</v>
      </c>
      <c r="B49" s="28"/>
      <c r="C49" s="29"/>
      <c r="D49" s="28"/>
      <c r="E49" s="6">
        <v>410</v>
      </c>
    </row>
    <row r="50" spans="1:5" x14ac:dyDescent="0.25">
      <c r="A50" s="10">
        <f t="shared" si="0"/>
        <v>1900</v>
      </c>
      <c r="B50" s="28"/>
      <c r="C50" s="29"/>
      <c r="D50" s="28"/>
      <c r="E50" s="6">
        <v>410</v>
      </c>
    </row>
    <row r="51" spans="1:5" x14ac:dyDescent="0.25">
      <c r="A51" s="10">
        <f t="shared" si="0"/>
        <v>1900</v>
      </c>
      <c r="B51" s="28"/>
      <c r="C51" s="29"/>
      <c r="D51" s="28"/>
      <c r="E51" s="6">
        <v>410</v>
      </c>
    </row>
    <row r="52" spans="1:5" x14ac:dyDescent="0.25">
      <c r="A52" s="10">
        <f t="shared" si="0"/>
        <v>1900</v>
      </c>
      <c r="B52" s="28"/>
      <c r="C52" s="29"/>
      <c r="D52" s="28"/>
      <c r="E52" s="6">
        <v>410</v>
      </c>
    </row>
    <row r="53" spans="1:5" x14ac:dyDescent="0.25">
      <c r="A53" s="10">
        <f t="shared" si="0"/>
        <v>1900</v>
      </c>
      <c r="B53" s="28"/>
      <c r="C53" s="29"/>
      <c r="D53" s="28"/>
      <c r="E53" s="6">
        <v>410</v>
      </c>
    </row>
    <row r="54" spans="1:5" x14ac:dyDescent="0.25">
      <c r="A54" s="10">
        <f t="shared" si="0"/>
        <v>1900</v>
      </c>
      <c r="B54" s="28"/>
      <c r="C54" s="29"/>
      <c r="D54" s="28"/>
      <c r="E54" s="6">
        <v>410</v>
      </c>
    </row>
    <row r="55" spans="1:5" x14ac:dyDescent="0.25">
      <c r="A55" s="10">
        <f t="shared" si="0"/>
        <v>1900</v>
      </c>
      <c r="B55" s="28"/>
      <c r="C55" s="29"/>
      <c r="D55" s="28"/>
      <c r="E55" s="6">
        <v>410</v>
      </c>
    </row>
    <row r="56" spans="1:5" x14ac:dyDescent="0.25">
      <c r="A56" s="10">
        <f t="shared" si="0"/>
        <v>1900</v>
      </c>
      <c r="B56" s="28"/>
      <c r="C56" s="29"/>
      <c r="D56" s="28"/>
      <c r="E56" s="6">
        <v>410</v>
      </c>
    </row>
    <row r="57" spans="1:5" x14ac:dyDescent="0.25">
      <c r="A57" s="10">
        <f t="shared" si="0"/>
        <v>1900</v>
      </c>
      <c r="B57" s="28"/>
      <c r="C57" s="29"/>
      <c r="D57" s="28"/>
      <c r="E57" s="6">
        <v>410</v>
      </c>
    </row>
    <row r="58" spans="1:5" x14ac:dyDescent="0.25">
      <c r="A58" s="10">
        <f t="shared" si="0"/>
        <v>1900</v>
      </c>
      <c r="B58" s="28"/>
      <c r="C58" s="29"/>
      <c r="D58" s="28"/>
      <c r="E58" s="6">
        <v>410</v>
      </c>
    </row>
    <row r="59" spans="1:5" x14ac:dyDescent="0.25">
      <c r="A59" s="10">
        <f t="shared" si="0"/>
        <v>1900</v>
      </c>
      <c r="B59" s="28"/>
      <c r="C59" s="29"/>
      <c r="D59" s="28"/>
      <c r="E59" s="6">
        <v>410</v>
      </c>
    </row>
    <row r="60" spans="1:5" x14ac:dyDescent="0.25">
      <c r="A60" s="10">
        <f t="shared" si="0"/>
        <v>1900</v>
      </c>
      <c r="B60" s="28"/>
      <c r="C60" s="29"/>
      <c r="D60" s="28"/>
      <c r="E60" s="6">
        <v>410</v>
      </c>
    </row>
    <row r="61" spans="1:5" x14ac:dyDescent="0.25">
      <c r="A61" s="10">
        <f t="shared" si="0"/>
        <v>1900</v>
      </c>
      <c r="B61" s="28"/>
      <c r="C61" s="29"/>
      <c r="D61" s="28"/>
      <c r="E61" s="6">
        <v>410</v>
      </c>
    </row>
    <row r="62" spans="1:5" x14ac:dyDescent="0.25">
      <c r="A62" s="10">
        <f t="shared" si="0"/>
        <v>1900</v>
      </c>
      <c r="B62" s="28"/>
      <c r="C62" s="29"/>
      <c r="D62" s="28"/>
      <c r="E62" s="6">
        <v>410</v>
      </c>
    </row>
    <row r="63" spans="1:5" x14ac:dyDescent="0.25">
      <c r="A63" s="10">
        <f t="shared" si="0"/>
        <v>1900</v>
      </c>
      <c r="B63" s="28"/>
      <c r="C63" s="29"/>
      <c r="D63" s="28"/>
      <c r="E63" s="6">
        <v>410</v>
      </c>
    </row>
    <row r="64" spans="1:5" x14ac:dyDescent="0.25">
      <c r="A64" s="10">
        <f t="shared" si="0"/>
        <v>1900</v>
      </c>
      <c r="B64" s="28"/>
      <c r="C64" s="29"/>
      <c r="D64" s="28"/>
      <c r="E64" s="6">
        <v>410</v>
      </c>
    </row>
    <row r="65" spans="1:5" x14ac:dyDescent="0.25">
      <c r="A65" s="10">
        <f t="shared" si="0"/>
        <v>1900</v>
      </c>
      <c r="B65" s="28"/>
      <c r="C65" s="29"/>
      <c r="D65" s="28"/>
      <c r="E65" s="6">
        <v>410</v>
      </c>
    </row>
    <row r="66" spans="1:5" x14ac:dyDescent="0.25">
      <c r="A66" s="10">
        <f t="shared" si="0"/>
        <v>1900</v>
      </c>
      <c r="B66" s="28"/>
      <c r="C66" s="29"/>
      <c r="D66" s="28"/>
      <c r="E66" s="6">
        <v>410</v>
      </c>
    </row>
    <row r="67" spans="1:5" x14ac:dyDescent="0.25">
      <c r="A67" s="10">
        <f t="shared" si="0"/>
        <v>1900</v>
      </c>
      <c r="B67" s="28"/>
      <c r="C67" s="29"/>
      <c r="D67" s="28"/>
      <c r="E67" s="6">
        <v>410</v>
      </c>
    </row>
    <row r="68" spans="1:5" x14ac:dyDescent="0.25">
      <c r="A68" s="10">
        <f t="shared" ref="A68:A83" si="1">YEAR(B68)</f>
        <v>1900</v>
      </c>
      <c r="B68" s="28"/>
      <c r="C68" s="29"/>
      <c r="D68" s="28"/>
      <c r="E68" s="6">
        <v>410</v>
      </c>
    </row>
    <row r="69" spans="1:5" x14ac:dyDescent="0.25">
      <c r="A69" s="10">
        <f t="shared" si="1"/>
        <v>1900</v>
      </c>
      <c r="B69" s="28"/>
      <c r="C69" s="29"/>
      <c r="D69" s="28"/>
      <c r="E69" s="6">
        <v>410</v>
      </c>
    </row>
    <row r="70" spans="1:5" x14ac:dyDescent="0.25">
      <c r="A70" s="10">
        <f t="shared" si="1"/>
        <v>1900</v>
      </c>
      <c r="B70" s="28"/>
      <c r="C70" s="29"/>
      <c r="D70" s="28"/>
      <c r="E70" s="6">
        <v>410</v>
      </c>
    </row>
    <row r="71" spans="1:5" x14ac:dyDescent="0.25">
      <c r="A71" s="10">
        <f t="shared" si="1"/>
        <v>1900</v>
      </c>
      <c r="B71" s="28"/>
      <c r="C71" s="29"/>
      <c r="D71" s="28"/>
      <c r="E71" s="6">
        <v>410</v>
      </c>
    </row>
    <row r="72" spans="1:5" x14ac:dyDescent="0.25">
      <c r="A72" s="10">
        <f t="shared" si="1"/>
        <v>1900</v>
      </c>
      <c r="B72" s="28"/>
      <c r="C72" s="29"/>
      <c r="D72" s="28"/>
      <c r="E72" s="6">
        <v>410</v>
      </c>
    </row>
    <row r="73" spans="1:5" x14ac:dyDescent="0.25">
      <c r="A73" s="10">
        <f t="shared" si="1"/>
        <v>1900</v>
      </c>
      <c r="B73" s="28"/>
      <c r="C73" s="29"/>
      <c r="D73" s="28"/>
      <c r="E73" s="6">
        <v>410</v>
      </c>
    </row>
    <row r="74" spans="1:5" x14ac:dyDescent="0.25">
      <c r="A74" s="10">
        <f t="shared" si="1"/>
        <v>1900</v>
      </c>
      <c r="B74" s="28"/>
      <c r="C74" s="29"/>
      <c r="D74" s="28"/>
      <c r="E74" s="6">
        <v>410</v>
      </c>
    </row>
    <row r="75" spans="1:5" x14ac:dyDescent="0.25">
      <c r="A75" s="10">
        <f t="shared" si="1"/>
        <v>1900</v>
      </c>
      <c r="B75" s="28"/>
      <c r="C75" s="29"/>
      <c r="D75" s="28"/>
      <c r="E75" s="6">
        <v>410</v>
      </c>
    </row>
    <row r="76" spans="1:5" x14ac:dyDescent="0.25">
      <c r="A76" s="10">
        <f t="shared" si="1"/>
        <v>1900</v>
      </c>
      <c r="B76" s="28"/>
      <c r="C76" s="29"/>
      <c r="D76" s="28"/>
      <c r="E76" s="6">
        <v>410</v>
      </c>
    </row>
    <row r="77" spans="1:5" x14ac:dyDescent="0.25">
      <c r="A77" s="10">
        <f t="shared" si="1"/>
        <v>1900</v>
      </c>
      <c r="B77" s="28"/>
      <c r="C77" s="29"/>
      <c r="D77" s="28"/>
      <c r="E77" s="6">
        <v>410</v>
      </c>
    </row>
    <row r="78" spans="1:5" x14ac:dyDescent="0.25">
      <c r="A78" s="10">
        <f t="shared" si="1"/>
        <v>1900</v>
      </c>
      <c r="B78" s="28"/>
      <c r="C78" s="29"/>
      <c r="D78" s="28"/>
      <c r="E78" s="6">
        <v>410</v>
      </c>
    </row>
    <row r="79" spans="1:5" x14ac:dyDescent="0.25">
      <c r="A79" s="10">
        <f t="shared" si="1"/>
        <v>1900</v>
      </c>
      <c r="B79" s="28"/>
      <c r="C79" s="29"/>
      <c r="D79" s="28"/>
      <c r="E79" s="6">
        <v>410</v>
      </c>
    </row>
    <row r="80" spans="1:5" x14ac:dyDescent="0.25">
      <c r="A80" s="10">
        <f t="shared" si="1"/>
        <v>1900</v>
      </c>
      <c r="B80" s="28"/>
      <c r="C80" s="29"/>
      <c r="D80" s="28"/>
      <c r="E80" s="6">
        <v>410</v>
      </c>
    </row>
    <row r="81" spans="1:5" x14ac:dyDescent="0.25">
      <c r="A81" s="10">
        <f t="shared" si="1"/>
        <v>1900</v>
      </c>
      <c r="B81" s="28"/>
      <c r="C81" s="29"/>
      <c r="D81" s="28"/>
      <c r="E81" s="6">
        <v>410</v>
      </c>
    </row>
    <row r="82" spans="1:5" x14ac:dyDescent="0.25">
      <c r="A82" s="10">
        <f t="shared" si="1"/>
        <v>1900</v>
      </c>
      <c r="B82" s="28"/>
      <c r="C82" s="29"/>
      <c r="D82" s="28"/>
      <c r="E82" s="6">
        <v>410</v>
      </c>
    </row>
    <row r="83" spans="1:5" x14ac:dyDescent="0.25">
      <c r="A83" s="10">
        <f t="shared" si="1"/>
        <v>1900</v>
      </c>
      <c r="B83" s="28"/>
      <c r="C83" s="29"/>
      <c r="D83" s="28"/>
      <c r="E83" s="6">
        <v>410</v>
      </c>
    </row>
  </sheetData>
  <mergeCells count="3">
    <mergeCell ref="A1:C1"/>
    <mergeCell ref="D1:E1"/>
    <mergeCell ref="G1:L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3"/>
  <sheetViews>
    <sheetView topLeftCell="M1" zoomScaleNormal="100" workbookViewId="0">
      <pane ySplit="2" topLeftCell="A12" activePane="bottomLeft" state="frozen"/>
      <selection pane="bottomLeft" activeCell="O26" sqref="O26"/>
    </sheetView>
  </sheetViews>
  <sheetFormatPr defaultRowHeight="10.199999999999999" x14ac:dyDescent="0.2"/>
  <cols>
    <col min="1" max="1" width="9.109375" style="1"/>
    <col min="2" max="2" width="10.6640625" style="2" bestFit="1" customWidth="1"/>
    <col min="3" max="3" width="12.109375" style="26" bestFit="1" customWidth="1"/>
    <col min="4" max="4" width="12.109375" style="26" customWidth="1"/>
    <col min="5" max="5" width="10.6640625" style="26" bestFit="1" customWidth="1"/>
    <col min="6" max="6" width="12.109375" style="26" bestFit="1" customWidth="1"/>
    <col min="7" max="7" width="12.109375" style="26" customWidth="1"/>
    <col min="8" max="8" width="10.6640625" style="26" bestFit="1" customWidth="1"/>
    <col min="9" max="9" width="12.109375" style="26" bestFit="1" customWidth="1"/>
    <col min="10" max="10" width="10.6640625" style="26" hidden="1" customWidth="1"/>
    <col min="11" max="11" width="12.109375" style="26" hidden="1" customWidth="1"/>
    <col min="12" max="12" width="10.6640625" style="26" bestFit="1" customWidth="1"/>
    <col min="13" max="13" width="14.88671875" style="2" customWidth="1"/>
    <col min="14" max="14" width="4.109375" style="1" customWidth="1"/>
    <col min="15" max="15" width="9.109375" style="1"/>
    <col min="16" max="20" width="9.109375" style="2"/>
    <col min="21" max="21" width="4" style="2" customWidth="1"/>
    <col min="22" max="22" width="14.88671875" style="2" customWidth="1"/>
    <col min="23" max="23" width="12.33203125" style="2" bestFit="1" customWidth="1"/>
    <col min="24" max="27" width="9.109375" style="2"/>
    <col min="28" max="28" width="2.5546875" style="2" customWidth="1"/>
    <col min="29" max="33" width="9.109375" style="2"/>
    <col min="34" max="34" width="10.44140625" style="1" bestFit="1" customWidth="1"/>
    <col min="35" max="257" width="9.109375" style="15"/>
    <col min="258" max="258" width="10.6640625" style="15" bestFit="1" customWidth="1"/>
    <col min="259" max="259" width="12.109375" style="15" bestFit="1" customWidth="1"/>
    <col min="260" max="260" width="12.109375" style="15" customWidth="1"/>
    <col min="261" max="261" width="10.6640625" style="15" bestFit="1" customWidth="1"/>
    <col min="262" max="262" width="12.109375" style="15" bestFit="1" customWidth="1"/>
    <col min="263" max="263" width="12.109375" style="15" customWidth="1"/>
    <col min="264" max="264" width="10.6640625" style="15" bestFit="1" customWidth="1"/>
    <col min="265" max="265" width="12.109375" style="15" bestFit="1" customWidth="1"/>
    <col min="266" max="267" width="0" style="15" hidden="1" customWidth="1"/>
    <col min="268" max="268" width="10.6640625" style="15" bestFit="1" customWidth="1"/>
    <col min="269" max="269" width="14.88671875" style="15" customWidth="1"/>
    <col min="270" max="270" width="4.109375" style="15" customWidth="1"/>
    <col min="271" max="276" width="9.109375" style="15"/>
    <col min="277" max="277" width="4" style="15" customWidth="1"/>
    <col min="278" max="278" width="14.88671875" style="15" customWidth="1"/>
    <col min="279" max="279" width="12.33203125" style="15" bestFit="1" customWidth="1"/>
    <col min="280" max="283" width="9.109375" style="15"/>
    <col min="284" max="284" width="2.5546875" style="15" customWidth="1"/>
    <col min="285" max="289" width="9.109375" style="15"/>
    <col min="290" max="290" width="10.44140625" style="15" bestFit="1" customWidth="1"/>
    <col min="291" max="513" width="9.109375" style="15"/>
    <col min="514" max="514" width="10.6640625" style="15" bestFit="1" customWidth="1"/>
    <col min="515" max="515" width="12.109375" style="15" bestFit="1" customWidth="1"/>
    <col min="516" max="516" width="12.109375" style="15" customWidth="1"/>
    <col min="517" max="517" width="10.6640625" style="15" bestFit="1" customWidth="1"/>
    <col min="518" max="518" width="12.109375" style="15" bestFit="1" customWidth="1"/>
    <col min="519" max="519" width="12.109375" style="15" customWidth="1"/>
    <col min="520" max="520" width="10.6640625" style="15" bestFit="1" customWidth="1"/>
    <col min="521" max="521" width="12.109375" style="15" bestFit="1" customWidth="1"/>
    <col min="522" max="523" width="0" style="15" hidden="1" customWidth="1"/>
    <col min="524" max="524" width="10.6640625" style="15" bestFit="1" customWidth="1"/>
    <col min="525" max="525" width="14.88671875" style="15" customWidth="1"/>
    <col min="526" max="526" width="4.109375" style="15" customWidth="1"/>
    <col min="527" max="532" width="9.109375" style="15"/>
    <col min="533" max="533" width="4" style="15" customWidth="1"/>
    <col min="534" max="534" width="14.88671875" style="15" customWidth="1"/>
    <col min="535" max="535" width="12.33203125" style="15" bestFit="1" customWidth="1"/>
    <col min="536" max="539" width="9.109375" style="15"/>
    <col min="540" max="540" width="2.5546875" style="15" customWidth="1"/>
    <col min="541" max="545" width="9.109375" style="15"/>
    <col min="546" max="546" width="10.44140625" style="15" bestFit="1" customWidth="1"/>
    <col min="547" max="769" width="9.109375" style="15"/>
    <col min="770" max="770" width="10.6640625" style="15" bestFit="1" customWidth="1"/>
    <col min="771" max="771" width="12.109375" style="15" bestFit="1" customWidth="1"/>
    <col min="772" max="772" width="12.109375" style="15" customWidth="1"/>
    <col min="773" max="773" width="10.6640625" style="15" bestFit="1" customWidth="1"/>
    <col min="774" max="774" width="12.109375" style="15" bestFit="1" customWidth="1"/>
    <col min="775" max="775" width="12.109375" style="15" customWidth="1"/>
    <col min="776" max="776" width="10.6640625" style="15" bestFit="1" customWidth="1"/>
    <col min="777" max="777" width="12.109375" style="15" bestFit="1" customWidth="1"/>
    <col min="778" max="779" width="0" style="15" hidden="1" customWidth="1"/>
    <col min="780" max="780" width="10.6640625" style="15" bestFit="1" customWidth="1"/>
    <col min="781" max="781" width="14.88671875" style="15" customWidth="1"/>
    <col min="782" max="782" width="4.109375" style="15" customWidth="1"/>
    <col min="783" max="788" width="9.109375" style="15"/>
    <col min="789" max="789" width="4" style="15" customWidth="1"/>
    <col min="790" max="790" width="14.88671875" style="15" customWidth="1"/>
    <col min="791" max="791" width="12.33203125" style="15" bestFit="1" customWidth="1"/>
    <col min="792" max="795" width="9.109375" style="15"/>
    <col min="796" max="796" width="2.5546875" style="15" customWidth="1"/>
    <col min="797" max="801" width="9.109375" style="15"/>
    <col min="802" max="802" width="10.44140625" style="15" bestFit="1" customWidth="1"/>
    <col min="803" max="1025" width="9.109375" style="15"/>
    <col min="1026" max="1026" width="10.6640625" style="15" bestFit="1" customWidth="1"/>
    <col min="1027" max="1027" width="12.109375" style="15" bestFit="1" customWidth="1"/>
    <col min="1028" max="1028" width="12.109375" style="15" customWidth="1"/>
    <col min="1029" max="1029" width="10.6640625" style="15" bestFit="1" customWidth="1"/>
    <col min="1030" max="1030" width="12.109375" style="15" bestFit="1" customWidth="1"/>
    <col min="1031" max="1031" width="12.109375" style="15" customWidth="1"/>
    <col min="1032" max="1032" width="10.6640625" style="15" bestFit="1" customWidth="1"/>
    <col min="1033" max="1033" width="12.109375" style="15" bestFit="1" customWidth="1"/>
    <col min="1034" max="1035" width="0" style="15" hidden="1" customWidth="1"/>
    <col min="1036" max="1036" width="10.6640625" style="15" bestFit="1" customWidth="1"/>
    <col min="1037" max="1037" width="14.88671875" style="15" customWidth="1"/>
    <col min="1038" max="1038" width="4.109375" style="15" customWidth="1"/>
    <col min="1039" max="1044" width="9.109375" style="15"/>
    <col min="1045" max="1045" width="4" style="15" customWidth="1"/>
    <col min="1046" max="1046" width="14.88671875" style="15" customWidth="1"/>
    <col min="1047" max="1047" width="12.33203125" style="15" bestFit="1" customWidth="1"/>
    <col min="1048" max="1051" width="9.109375" style="15"/>
    <col min="1052" max="1052" width="2.5546875" style="15" customWidth="1"/>
    <col min="1053" max="1057" width="9.109375" style="15"/>
    <col min="1058" max="1058" width="10.44140625" style="15" bestFit="1" customWidth="1"/>
    <col min="1059" max="1281" width="9.109375" style="15"/>
    <col min="1282" max="1282" width="10.6640625" style="15" bestFit="1" customWidth="1"/>
    <col min="1283" max="1283" width="12.109375" style="15" bestFit="1" customWidth="1"/>
    <col min="1284" max="1284" width="12.109375" style="15" customWidth="1"/>
    <col min="1285" max="1285" width="10.6640625" style="15" bestFit="1" customWidth="1"/>
    <col min="1286" max="1286" width="12.109375" style="15" bestFit="1" customWidth="1"/>
    <col min="1287" max="1287" width="12.109375" style="15" customWidth="1"/>
    <col min="1288" max="1288" width="10.6640625" style="15" bestFit="1" customWidth="1"/>
    <col min="1289" max="1289" width="12.109375" style="15" bestFit="1" customWidth="1"/>
    <col min="1290" max="1291" width="0" style="15" hidden="1" customWidth="1"/>
    <col min="1292" max="1292" width="10.6640625" style="15" bestFit="1" customWidth="1"/>
    <col min="1293" max="1293" width="14.88671875" style="15" customWidth="1"/>
    <col min="1294" max="1294" width="4.109375" style="15" customWidth="1"/>
    <col min="1295" max="1300" width="9.109375" style="15"/>
    <col min="1301" max="1301" width="4" style="15" customWidth="1"/>
    <col min="1302" max="1302" width="14.88671875" style="15" customWidth="1"/>
    <col min="1303" max="1303" width="12.33203125" style="15" bestFit="1" customWidth="1"/>
    <col min="1304" max="1307" width="9.109375" style="15"/>
    <col min="1308" max="1308" width="2.5546875" style="15" customWidth="1"/>
    <col min="1309" max="1313" width="9.109375" style="15"/>
    <col min="1314" max="1314" width="10.44140625" style="15" bestFit="1" customWidth="1"/>
    <col min="1315" max="1537" width="9.109375" style="15"/>
    <col min="1538" max="1538" width="10.6640625" style="15" bestFit="1" customWidth="1"/>
    <col min="1539" max="1539" width="12.109375" style="15" bestFit="1" customWidth="1"/>
    <col min="1540" max="1540" width="12.109375" style="15" customWidth="1"/>
    <col min="1541" max="1541" width="10.6640625" style="15" bestFit="1" customWidth="1"/>
    <col min="1542" max="1542" width="12.109375" style="15" bestFit="1" customWidth="1"/>
    <col min="1543" max="1543" width="12.109375" style="15" customWidth="1"/>
    <col min="1544" max="1544" width="10.6640625" style="15" bestFit="1" customWidth="1"/>
    <col min="1545" max="1545" width="12.109375" style="15" bestFit="1" customWidth="1"/>
    <col min="1546" max="1547" width="0" style="15" hidden="1" customWidth="1"/>
    <col min="1548" max="1548" width="10.6640625" style="15" bestFit="1" customWidth="1"/>
    <col min="1549" max="1549" width="14.88671875" style="15" customWidth="1"/>
    <col min="1550" max="1550" width="4.109375" style="15" customWidth="1"/>
    <col min="1551" max="1556" width="9.109375" style="15"/>
    <col min="1557" max="1557" width="4" style="15" customWidth="1"/>
    <col min="1558" max="1558" width="14.88671875" style="15" customWidth="1"/>
    <col min="1559" max="1559" width="12.33203125" style="15" bestFit="1" customWidth="1"/>
    <col min="1560" max="1563" width="9.109375" style="15"/>
    <col min="1564" max="1564" width="2.5546875" style="15" customWidth="1"/>
    <col min="1565" max="1569" width="9.109375" style="15"/>
    <col min="1570" max="1570" width="10.44140625" style="15" bestFit="1" customWidth="1"/>
    <col min="1571" max="1793" width="9.109375" style="15"/>
    <col min="1794" max="1794" width="10.6640625" style="15" bestFit="1" customWidth="1"/>
    <col min="1795" max="1795" width="12.109375" style="15" bestFit="1" customWidth="1"/>
    <col min="1796" max="1796" width="12.109375" style="15" customWidth="1"/>
    <col min="1797" max="1797" width="10.6640625" style="15" bestFit="1" customWidth="1"/>
    <col min="1798" max="1798" width="12.109375" style="15" bestFit="1" customWidth="1"/>
    <col min="1799" max="1799" width="12.109375" style="15" customWidth="1"/>
    <col min="1800" max="1800" width="10.6640625" style="15" bestFit="1" customWidth="1"/>
    <col min="1801" max="1801" width="12.109375" style="15" bestFit="1" customWidth="1"/>
    <col min="1802" max="1803" width="0" style="15" hidden="1" customWidth="1"/>
    <col min="1804" max="1804" width="10.6640625" style="15" bestFit="1" customWidth="1"/>
    <col min="1805" max="1805" width="14.88671875" style="15" customWidth="1"/>
    <col min="1806" max="1806" width="4.109375" style="15" customWidth="1"/>
    <col min="1807" max="1812" width="9.109375" style="15"/>
    <col min="1813" max="1813" width="4" style="15" customWidth="1"/>
    <col min="1814" max="1814" width="14.88671875" style="15" customWidth="1"/>
    <col min="1815" max="1815" width="12.33203125" style="15" bestFit="1" customWidth="1"/>
    <col min="1816" max="1819" width="9.109375" style="15"/>
    <col min="1820" max="1820" width="2.5546875" style="15" customWidth="1"/>
    <col min="1821" max="1825" width="9.109375" style="15"/>
    <col min="1826" max="1826" width="10.44140625" style="15" bestFit="1" customWidth="1"/>
    <col min="1827" max="2049" width="9.109375" style="15"/>
    <col min="2050" max="2050" width="10.6640625" style="15" bestFit="1" customWidth="1"/>
    <col min="2051" max="2051" width="12.109375" style="15" bestFit="1" customWidth="1"/>
    <col min="2052" max="2052" width="12.109375" style="15" customWidth="1"/>
    <col min="2053" max="2053" width="10.6640625" style="15" bestFit="1" customWidth="1"/>
    <col min="2054" max="2054" width="12.109375" style="15" bestFit="1" customWidth="1"/>
    <col min="2055" max="2055" width="12.109375" style="15" customWidth="1"/>
    <col min="2056" max="2056" width="10.6640625" style="15" bestFit="1" customWidth="1"/>
    <col min="2057" max="2057" width="12.109375" style="15" bestFit="1" customWidth="1"/>
    <col min="2058" max="2059" width="0" style="15" hidden="1" customWidth="1"/>
    <col min="2060" max="2060" width="10.6640625" style="15" bestFit="1" customWidth="1"/>
    <col min="2061" max="2061" width="14.88671875" style="15" customWidth="1"/>
    <col min="2062" max="2062" width="4.109375" style="15" customWidth="1"/>
    <col min="2063" max="2068" width="9.109375" style="15"/>
    <col min="2069" max="2069" width="4" style="15" customWidth="1"/>
    <col min="2070" max="2070" width="14.88671875" style="15" customWidth="1"/>
    <col min="2071" max="2071" width="12.33203125" style="15" bestFit="1" customWidth="1"/>
    <col min="2072" max="2075" width="9.109375" style="15"/>
    <col min="2076" max="2076" width="2.5546875" style="15" customWidth="1"/>
    <col min="2077" max="2081" width="9.109375" style="15"/>
    <col min="2082" max="2082" width="10.44140625" style="15" bestFit="1" customWidth="1"/>
    <col min="2083" max="2305" width="9.109375" style="15"/>
    <col min="2306" max="2306" width="10.6640625" style="15" bestFit="1" customWidth="1"/>
    <col min="2307" max="2307" width="12.109375" style="15" bestFit="1" customWidth="1"/>
    <col min="2308" max="2308" width="12.109375" style="15" customWidth="1"/>
    <col min="2309" max="2309" width="10.6640625" style="15" bestFit="1" customWidth="1"/>
    <col min="2310" max="2310" width="12.109375" style="15" bestFit="1" customWidth="1"/>
    <col min="2311" max="2311" width="12.109375" style="15" customWidth="1"/>
    <col min="2312" max="2312" width="10.6640625" style="15" bestFit="1" customWidth="1"/>
    <col min="2313" max="2313" width="12.109375" style="15" bestFit="1" customWidth="1"/>
    <col min="2314" max="2315" width="0" style="15" hidden="1" customWidth="1"/>
    <col min="2316" max="2316" width="10.6640625" style="15" bestFit="1" customWidth="1"/>
    <col min="2317" max="2317" width="14.88671875" style="15" customWidth="1"/>
    <col min="2318" max="2318" width="4.109375" style="15" customWidth="1"/>
    <col min="2319" max="2324" width="9.109375" style="15"/>
    <col min="2325" max="2325" width="4" style="15" customWidth="1"/>
    <col min="2326" max="2326" width="14.88671875" style="15" customWidth="1"/>
    <col min="2327" max="2327" width="12.33203125" style="15" bestFit="1" customWidth="1"/>
    <col min="2328" max="2331" width="9.109375" style="15"/>
    <col min="2332" max="2332" width="2.5546875" style="15" customWidth="1"/>
    <col min="2333" max="2337" width="9.109375" style="15"/>
    <col min="2338" max="2338" width="10.44140625" style="15" bestFit="1" customWidth="1"/>
    <col min="2339" max="2561" width="9.109375" style="15"/>
    <col min="2562" max="2562" width="10.6640625" style="15" bestFit="1" customWidth="1"/>
    <col min="2563" max="2563" width="12.109375" style="15" bestFit="1" customWidth="1"/>
    <col min="2564" max="2564" width="12.109375" style="15" customWidth="1"/>
    <col min="2565" max="2565" width="10.6640625" style="15" bestFit="1" customWidth="1"/>
    <col min="2566" max="2566" width="12.109375" style="15" bestFit="1" customWidth="1"/>
    <col min="2567" max="2567" width="12.109375" style="15" customWidth="1"/>
    <col min="2568" max="2568" width="10.6640625" style="15" bestFit="1" customWidth="1"/>
    <col min="2569" max="2569" width="12.109375" style="15" bestFit="1" customWidth="1"/>
    <col min="2570" max="2571" width="0" style="15" hidden="1" customWidth="1"/>
    <col min="2572" max="2572" width="10.6640625" style="15" bestFit="1" customWidth="1"/>
    <col min="2573" max="2573" width="14.88671875" style="15" customWidth="1"/>
    <col min="2574" max="2574" width="4.109375" style="15" customWidth="1"/>
    <col min="2575" max="2580" width="9.109375" style="15"/>
    <col min="2581" max="2581" width="4" style="15" customWidth="1"/>
    <col min="2582" max="2582" width="14.88671875" style="15" customWidth="1"/>
    <col min="2583" max="2583" width="12.33203125" style="15" bestFit="1" customWidth="1"/>
    <col min="2584" max="2587" width="9.109375" style="15"/>
    <col min="2588" max="2588" width="2.5546875" style="15" customWidth="1"/>
    <col min="2589" max="2593" width="9.109375" style="15"/>
    <col min="2594" max="2594" width="10.44140625" style="15" bestFit="1" customWidth="1"/>
    <col min="2595" max="2817" width="9.109375" style="15"/>
    <col min="2818" max="2818" width="10.6640625" style="15" bestFit="1" customWidth="1"/>
    <col min="2819" max="2819" width="12.109375" style="15" bestFit="1" customWidth="1"/>
    <col min="2820" max="2820" width="12.109375" style="15" customWidth="1"/>
    <col min="2821" max="2821" width="10.6640625" style="15" bestFit="1" customWidth="1"/>
    <col min="2822" max="2822" width="12.109375" style="15" bestFit="1" customWidth="1"/>
    <col min="2823" max="2823" width="12.109375" style="15" customWidth="1"/>
    <col min="2824" max="2824" width="10.6640625" style="15" bestFit="1" customWidth="1"/>
    <col min="2825" max="2825" width="12.109375" style="15" bestFit="1" customWidth="1"/>
    <col min="2826" max="2827" width="0" style="15" hidden="1" customWidth="1"/>
    <col min="2828" max="2828" width="10.6640625" style="15" bestFit="1" customWidth="1"/>
    <col min="2829" max="2829" width="14.88671875" style="15" customWidth="1"/>
    <col min="2830" max="2830" width="4.109375" style="15" customWidth="1"/>
    <col min="2831" max="2836" width="9.109375" style="15"/>
    <col min="2837" max="2837" width="4" style="15" customWidth="1"/>
    <col min="2838" max="2838" width="14.88671875" style="15" customWidth="1"/>
    <col min="2839" max="2839" width="12.33203125" style="15" bestFit="1" customWidth="1"/>
    <col min="2840" max="2843" width="9.109375" style="15"/>
    <col min="2844" max="2844" width="2.5546875" style="15" customWidth="1"/>
    <col min="2845" max="2849" width="9.109375" style="15"/>
    <col min="2850" max="2850" width="10.44140625" style="15" bestFit="1" customWidth="1"/>
    <col min="2851" max="3073" width="9.109375" style="15"/>
    <col min="3074" max="3074" width="10.6640625" style="15" bestFit="1" customWidth="1"/>
    <col min="3075" max="3075" width="12.109375" style="15" bestFit="1" customWidth="1"/>
    <col min="3076" max="3076" width="12.109375" style="15" customWidth="1"/>
    <col min="3077" max="3077" width="10.6640625" style="15" bestFit="1" customWidth="1"/>
    <col min="3078" max="3078" width="12.109375" style="15" bestFit="1" customWidth="1"/>
    <col min="3079" max="3079" width="12.109375" style="15" customWidth="1"/>
    <col min="3080" max="3080" width="10.6640625" style="15" bestFit="1" customWidth="1"/>
    <col min="3081" max="3081" width="12.109375" style="15" bestFit="1" customWidth="1"/>
    <col min="3082" max="3083" width="0" style="15" hidden="1" customWidth="1"/>
    <col min="3084" max="3084" width="10.6640625" style="15" bestFit="1" customWidth="1"/>
    <col min="3085" max="3085" width="14.88671875" style="15" customWidth="1"/>
    <col min="3086" max="3086" width="4.109375" style="15" customWidth="1"/>
    <col min="3087" max="3092" width="9.109375" style="15"/>
    <col min="3093" max="3093" width="4" style="15" customWidth="1"/>
    <col min="3094" max="3094" width="14.88671875" style="15" customWidth="1"/>
    <col min="3095" max="3095" width="12.33203125" style="15" bestFit="1" customWidth="1"/>
    <col min="3096" max="3099" width="9.109375" style="15"/>
    <col min="3100" max="3100" width="2.5546875" style="15" customWidth="1"/>
    <col min="3101" max="3105" width="9.109375" style="15"/>
    <col min="3106" max="3106" width="10.44140625" style="15" bestFit="1" customWidth="1"/>
    <col min="3107" max="3329" width="9.109375" style="15"/>
    <col min="3330" max="3330" width="10.6640625" style="15" bestFit="1" customWidth="1"/>
    <col min="3331" max="3331" width="12.109375" style="15" bestFit="1" customWidth="1"/>
    <col min="3332" max="3332" width="12.109375" style="15" customWidth="1"/>
    <col min="3333" max="3333" width="10.6640625" style="15" bestFit="1" customWidth="1"/>
    <col min="3334" max="3334" width="12.109375" style="15" bestFit="1" customWidth="1"/>
    <col min="3335" max="3335" width="12.109375" style="15" customWidth="1"/>
    <col min="3336" max="3336" width="10.6640625" style="15" bestFit="1" customWidth="1"/>
    <col min="3337" max="3337" width="12.109375" style="15" bestFit="1" customWidth="1"/>
    <col min="3338" max="3339" width="0" style="15" hidden="1" customWidth="1"/>
    <col min="3340" max="3340" width="10.6640625" style="15" bestFit="1" customWidth="1"/>
    <col min="3341" max="3341" width="14.88671875" style="15" customWidth="1"/>
    <col min="3342" max="3342" width="4.109375" style="15" customWidth="1"/>
    <col min="3343" max="3348" width="9.109375" style="15"/>
    <col min="3349" max="3349" width="4" style="15" customWidth="1"/>
    <col min="3350" max="3350" width="14.88671875" style="15" customWidth="1"/>
    <col min="3351" max="3351" width="12.33203125" style="15" bestFit="1" customWidth="1"/>
    <col min="3352" max="3355" width="9.109375" style="15"/>
    <col min="3356" max="3356" width="2.5546875" style="15" customWidth="1"/>
    <col min="3357" max="3361" width="9.109375" style="15"/>
    <col min="3362" max="3362" width="10.44140625" style="15" bestFit="1" customWidth="1"/>
    <col min="3363" max="3585" width="9.109375" style="15"/>
    <col min="3586" max="3586" width="10.6640625" style="15" bestFit="1" customWidth="1"/>
    <col min="3587" max="3587" width="12.109375" style="15" bestFit="1" customWidth="1"/>
    <col min="3588" max="3588" width="12.109375" style="15" customWidth="1"/>
    <col min="3589" max="3589" width="10.6640625" style="15" bestFit="1" customWidth="1"/>
    <col min="3590" max="3590" width="12.109375" style="15" bestFit="1" customWidth="1"/>
    <col min="3591" max="3591" width="12.109375" style="15" customWidth="1"/>
    <col min="3592" max="3592" width="10.6640625" style="15" bestFit="1" customWidth="1"/>
    <col min="3593" max="3593" width="12.109375" style="15" bestFit="1" customWidth="1"/>
    <col min="3594" max="3595" width="0" style="15" hidden="1" customWidth="1"/>
    <col min="3596" max="3596" width="10.6640625" style="15" bestFit="1" customWidth="1"/>
    <col min="3597" max="3597" width="14.88671875" style="15" customWidth="1"/>
    <col min="3598" max="3598" width="4.109375" style="15" customWidth="1"/>
    <col min="3599" max="3604" width="9.109375" style="15"/>
    <col min="3605" max="3605" width="4" style="15" customWidth="1"/>
    <col min="3606" max="3606" width="14.88671875" style="15" customWidth="1"/>
    <col min="3607" max="3607" width="12.33203125" style="15" bestFit="1" customWidth="1"/>
    <col min="3608" max="3611" width="9.109375" style="15"/>
    <col min="3612" max="3612" width="2.5546875" style="15" customWidth="1"/>
    <col min="3613" max="3617" width="9.109375" style="15"/>
    <col min="3618" max="3618" width="10.44140625" style="15" bestFit="1" customWidth="1"/>
    <col min="3619" max="3841" width="9.109375" style="15"/>
    <col min="3842" max="3842" width="10.6640625" style="15" bestFit="1" customWidth="1"/>
    <col min="3843" max="3843" width="12.109375" style="15" bestFit="1" customWidth="1"/>
    <col min="3844" max="3844" width="12.109375" style="15" customWidth="1"/>
    <col min="3845" max="3845" width="10.6640625" style="15" bestFit="1" customWidth="1"/>
    <col min="3846" max="3846" width="12.109375" style="15" bestFit="1" customWidth="1"/>
    <col min="3847" max="3847" width="12.109375" style="15" customWidth="1"/>
    <col min="3848" max="3848" width="10.6640625" style="15" bestFit="1" customWidth="1"/>
    <col min="3849" max="3849" width="12.109375" style="15" bestFit="1" customWidth="1"/>
    <col min="3850" max="3851" width="0" style="15" hidden="1" customWidth="1"/>
    <col min="3852" max="3852" width="10.6640625" style="15" bestFit="1" customWidth="1"/>
    <col min="3853" max="3853" width="14.88671875" style="15" customWidth="1"/>
    <col min="3854" max="3854" width="4.109375" style="15" customWidth="1"/>
    <col min="3855" max="3860" width="9.109375" style="15"/>
    <col min="3861" max="3861" width="4" style="15" customWidth="1"/>
    <col min="3862" max="3862" width="14.88671875" style="15" customWidth="1"/>
    <col min="3863" max="3863" width="12.33203125" style="15" bestFit="1" customWidth="1"/>
    <col min="3864" max="3867" width="9.109375" style="15"/>
    <col min="3868" max="3868" width="2.5546875" style="15" customWidth="1"/>
    <col min="3869" max="3873" width="9.109375" style="15"/>
    <col min="3874" max="3874" width="10.44140625" style="15" bestFit="1" customWidth="1"/>
    <col min="3875" max="4097" width="9.109375" style="15"/>
    <col min="4098" max="4098" width="10.6640625" style="15" bestFit="1" customWidth="1"/>
    <col min="4099" max="4099" width="12.109375" style="15" bestFit="1" customWidth="1"/>
    <col min="4100" max="4100" width="12.109375" style="15" customWidth="1"/>
    <col min="4101" max="4101" width="10.6640625" style="15" bestFit="1" customWidth="1"/>
    <col min="4102" max="4102" width="12.109375" style="15" bestFit="1" customWidth="1"/>
    <col min="4103" max="4103" width="12.109375" style="15" customWidth="1"/>
    <col min="4104" max="4104" width="10.6640625" style="15" bestFit="1" customWidth="1"/>
    <col min="4105" max="4105" width="12.109375" style="15" bestFit="1" customWidth="1"/>
    <col min="4106" max="4107" width="0" style="15" hidden="1" customWidth="1"/>
    <col min="4108" max="4108" width="10.6640625" style="15" bestFit="1" customWidth="1"/>
    <col min="4109" max="4109" width="14.88671875" style="15" customWidth="1"/>
    <col min="4110" max="4110" width="4.109375" style="15" customWidth="1"/>
    <col min="4111" max="4116" width="9.109375" style="15"/>
    <col min="4117" max="4117" width="4" style="15" customWidth="1"/>
    <col min="4118" max="4118" width="14.88671875" style="15" customWidth="1"/>
    <col min="4119" max="4119" width="12.33203125" style="15" bestFit="1" customWidth="1"/>
    <col min="4120" max="4123" width="9.109375" style="15"/>
    <col min="4124" max="4124" width="2.5546875" style="15" customWidth="1"/>
    <col min="4125" max="4129" width="9.109375" style="15"/>
    <col min="4130" max="4130" width="10.44140625" style="15" bestFit="1" customWidth="1"/>
    <col min="4131" max="4353" width="9.109375" style="15"/>
    <col min="4354" max="4354" width="10.6640625" style="15" bestFit="1" customWidth="1"/>
    <col min="4355" max="4355" width="12.109375" style="15" bestFit="1" customWidth="1"/>
    <col min="4356" max="4356" width="12.109375" style="15" customWidth="1"/>
    <col min="4357" max="4357" width="10.6640625" style="15" bestFit="1" customWidth="1"/>
    <col min="4358" max="4358" width="12.109375" style="15" bestFit="1" customWidth="1"/>
    <col min="4359" max="4359" width="12.109375" style="15" customWidth="1"/>
    <col min="4360" max="4360" width="10.6640625" style="15" bestFit="1" customWidth="1"/>
    <col min="4361" max="4361" width="12.109375" style="15" bestFit="1" customWidth="1"/>
    <col min="4362" max="4363" width="0" style="15" hidden="1" customWidth="1"/>
    <col min="4364" max="4364" width="10.6640625" style="15" bestFit="1" customWidth="1"/>
    <col min="4365" max="4365" width="14.88671875" style="15" customWidth="1"/>
    <col min="4366" max="4366" width="4.109375" style="15" customWidth="1"/>
    <col min="4367" max="4372" width="9.109375" style="15"/>
    <col min="4373" max="4373" width="4" style="15" customWidth="1"/>
    <col min="4374" max="4374" width="14.88671875" style="15" customWidth="1"/>
    <col min="4375" max="4375" width="12.33203125" style="15" bestFit="1" customWidth="1"/>
    <col min="4376" max="4379" width="9.109375" style="15"/>
    <col min="4380" max="4380" width="2.5546875" style="15" customWidth="1"/>
    <col min="4381" max="4385" width="9.109375" style="15"/>
    <col min="4386" max="4386" width="10.44140625" style="15" bestFit="1" customWidth="1"/>
    <col min="4387" max="4609" width="9.109375" style="15"/>
    <col min="4610" max="4610" width="10.6640625" style="15" bestFit="1" customWidth="1"/>
    <col min="4611" max="4611" width="12.109375" style="15" bestFit="1" customWidth="1"/>
    <col min="4612" max="4612" width="12.109375" style="15" customWidth="1"/>
    <col min="4613" max="4613" width="10.6640625" style="15" bestFit="1" customWidth="1"/>
    <col min="4614" max="4614" width="12.109375" style="15" bestFit="1" customWidth="1"/>
    <col min="4615" max="4615" width="12.109375" style="15" customWidth="1"/>
    <col min="4616" max="4616" width="10.6640625" style="15" bestFit="1" customWidth="1"/>
    <col min="4617" max="4617" width="12.109375" style="15" bestFit="1" customWidth="1"/>
    <col min="4618" max="4619" width="0" style="15" hidden="1" customWidth="1"/>
    <col min="4620" max="4620" width="10.6640625" style="15" bestFit="1" customWidth="1"/>
    <col min="4621" max="4621" width="14.88671875" style="15" customWidth="1"/>
    <col min="4622" max="4622" width="4.109375" style="15" customWidth="1"/>
    <col min="4623" max="4628" width="9.109375" style="15"/>
    <col min="4629" max="4629" width="4" style="15" customWidth="1"/>
    <col min="4630" max="4630" width="14.88671875" style="15" customWidth="1"/>
    <col min="4631" max="4631" width="12.33203125" style="15" bestFit="1" customWidth="1"/>
    <col min="4632" max="4635" width="9.109375" style="15"/>
    <col min="4636" max="4636" width="2.5546875" style="15" customWidth="1"/>
    <col min="4637" max="4641" width="9.109375" style="15"/>
    <col min="4642" max="4642" width="10.44140625" style="15" bestFit="1" customWidth="1"/>
    <col min="4643" max="4865" width="9.109375" style="15"/>
    <col min="4866" max="4866" width="10.6640625" style="15" bestFit="1" customWidth="1"/>
    <col min="4867" max="4867" width="12.109375" style="15" bestFit="1" customWidth="1"/>
    <col min="4868" max="4868" width="12.109375" style="15" customWidth="1"/>
    <col min="4869" max="4869" width="10.6640625" style="15" bestFit="1" customWidth="1"/>
    <col min="4870" max="4870" width="12.109375" style="15" bestFit="1" customWidth="1"/>
    <col min="4871" max="4871" width="12.109375" style="15" customWidth="1"/>
    <col min="4872" max="4872" width="10.6640625" style="15" bestFit="1" customWidth="1"/>
    <col min="4873" max="4873" width="12.109375" style="15" bestFit="1" customWidth="1"/>
    <col min="4874" max="4875" width="0" style="15" hidden="1" customWidth="1"/>
    <col min="4876" max="4876" width="10.6640625" style="15" bestFit="1" customWidth="1"/>
    <col min="4877" max="4877" width="14.88671875" style="15" customWidth="1"/>
    <col min="4878" max="4878" width="4.109375" style="15" customWidth="1"/>
    <col min="4879" max="4884" width="9.109375" style="15"/>
    <col min="4885" max="4885" width="4" style="15" customWidth="1"/>
    <col min="4886" max="4886" width="14.88671875" style="15" customWidth="1"/>
    <col min="4887" max="4887" width="12.33203125" style="15" bestFit="1" customWidth="1"/>
    <col min="4888" max="4891" width="9.109375" style="15"/>
    <col min="4892" max="4892" width="2.5546875" style="15" customWidth="1"/>
    <col min="4893" max="4897" width="9.109375" style="15"/>
    <col min="4898" max="4898" width="10.44140625" style="15" bestFit="1" customWidth="1"/>
    <col min="4899" max="5121" width="9.109375" style="15"/>
    <col min="5122" max="5122" width="10.6640625" style="15" bestFit="1" customWidth="1"/>
    <col min="5123" max="5123" width="12.109375" style="15" bestFit="1" customWidth="1"/>
    <col min="5124" max="5124" width="12.109375" style="15" customWidth="1"/>
    <col min="5125" max="5125" width="10.6640625" style="15" bestFit="1" customWidth="1"/>
    <col min="5126" max="5126" width="12.109375" style="15" bestFit="1" customWidth="1"/>
    <col min="5127" max="5127" width="12.109375" style="15" customWidth="1"/>
    <col min="5128" max="5128" width="10.6640625" style="15" bestFit="1" customWidth="1"/>
    <col min="5129" max="5129" width="12.109375" style="15" bestFit="1" customWidth="1"/>
    <col min="5130" max="5131" width="0" style="15" hidden="1" customWidth="1"/>
    <col min="5132" max="5132" width="10.6640625" style="15" bestFit="1" customWidth="1"/>
    <col min="5133" max="5133" width="14.88671875" style="15" customWidth="1"/>
    <col min="5134" max="5134" width="4.109375" style="15" customWidth="1"/>
    <col min="5135" max="5140" width="9.109375" style="15"/>
    <col min="5141" max="5141" width="4" style="15" customWidth="1"/>
    <col min="5142" max="5142" width="14.88671875" style="15" customWidth="1"/>
    <col min="5143" max="5143" width="12.33203125" style="15" bestFit="1" customWidth="1"/>
    <col min="5144" max="5147" width="9.109375" style="15"/>
    <col min="5148" max="5148" width="2.5546875" style="15" customWidth="1"/>
    <col min="5149" max="5153" width="9.109375" style="15"/>
    <col min="5154" max="5154" width="10.44140625" style="15" bestFit="1" customWidth="1"/>
    <col min="5155" max="5377" width="9.109375" style="15"/>
    <col min="5378" max="5378" width="10.6640625" style="15" bestFit="1" customWidth="1"/>
    <col min="5379" max="5379" width="12.109375" style="15" bestFit="1" customWidth="1"/>
    <col min="5380" max="5380" width="12.109375" style="15" customWidth="1"/>
    <col min="5381" max="5381" width="10.6640625" style="15" bestFit="1" customWidth="1"/>
    <col min="5382" max="5382" width="12.109375" style="15" bestFit="1" customWidth="1"/>
    <col min="5383" max="5383" width="12.109375" style="15" customWidth="1"/>
    <col min="5384" max="5384" width="10.6640625" style="15" bestFit="1" customWidth="1"/>
    <col min="5385" max="5385" width="12.109375" style="15" bestFit="1" customWidth="1"/>
    <col min="5386" max="5387" width="0" style="15" hidden="1" customWidth="1"/>
    <col min="5388" max="5388" width="10.6640625" style="15" bestFit="1" customWidth="1"/>
    <col min="5389" max="5389" width="14.88671875" style="15" customWidth="1"/>
    <col min="5390" max="5390" width="4.109375" style="15" customWidth="1"/>
    <col min="5391" max="5396" width="9.109375" style="15"/>
    <col min="5397" max="5397" width="4" style="15" customWidth="1"/>
    <col min="5398" max="5398" width="14.88671875" style="15" customWidth="1"/>
    <col min="5399" max="5399" width="12.33203125" style="15" bestFit="1" customWidth="1"/>
    <col min="5400" max="5403" width="9.109375" style="15"/>
    <col min="5404" max="5404" width="2.5546875" style="15" customWidth="1"/>
    <col min="5405" max="5409" width="9.109375" style="15"/>
    <col min="5410" max="5410" width="10.44140625" style="15" bestFit="1" customWidth="1"/>
    <col min="5411" max="5633" width="9.109375" style="15"/>
    <col min="5634" max="5634" width="10.6640625" style="15" bestFit="1" customWidth="1"/>
    <col min="5635" max="5635" width="12.109375" style="15" bestFit="1" customWidth="1"/>
    <col min="5636" max="5636" width="12.109375" style="15" customWidth="1"/>
    <col min="5637" max="5637" width="10.6640625" style="15" bestFit="1" customWidth="1"/>
    <col min="5638" max="5638" width="12.109375" style="15" bestFit="1" customWidth="1"/>
    <col min="5639" max="5639" width="12.109375" style="15" customWidth="1"/>
    <col min="5640" max="5640" width="10.6640625" style="15" bestFit="1" customWidth="1"/>
    <col min="5641" max="5641" width="12.109375" style="15" bestFit="1" customWidth="1"/>
    <col min="5642" max="5643" width="0" style="15" hidden="1" customWidth="1"/>
    <col min="5644" max="5644" width="10.6640625" style="15" bestFit="1" customWidth="1"/>
    <col min="5645" max="5645" width="14.88671875" style="15" customWidth="1"/>
    <col min="5646" max="5646" width="4.109375" style="15" customWidth="1"/>
    <col min="5647" max="5652" width="9.109375" style="15"/>
    <col min="5653" max="5653" width="4" style="15" customWidth="1"/>
    <col min="5654" max="5654" width="14.88671875" style="15" customWidth="1"/>
    <col min="5655" max="5655" width="12.33203125" style="15" bestFit="1" customWidth="1"/>
    <col min="5656" max="5659" width="9.109375" style="15"/>
    <col min="5660" max="5660" width="2.5546875" style="15" customWidth="1"/>
    <col min="5661" max="5665" width="9.109375" style="15"/>
    <col min="5666" max="5666" width="10.44140625" style="15" bestFit="1" customWidth="1"/>
    <col min="5667" max="5889" width="9.109375" style="15"/>
    <col min="5890" max="5890" width="10.6640625" style="15" bestFit="1" customWidth="1"/>
    <col min="5891" max="5891" width="12.109375" style="15" bestFit="1" customWidth="1"/>
    <col min="5892" max="5892" width="12.109375" style="15" customWidth="1"/>
    <col min="5893" max="5893" width="10.6640625" style="15" bestFit="1" customWidth="1"/>
    <col min="5894" max="5894" width="12.109375" style="15" bestFit="1" customWidth="1"/>
    <col min="5895" max="5895" width="12.109375" style="15" customWidth="1"/>
    <col min="5896" max="5896" width="10.6640625" style="15" bestFit="1" customWidth="1"/>
    <col min="5897" max="5897" width="12.109375" style="15" bestFit="1" customWidth="1"/>
    <col min="5898" max="5899" width="0" style="15" hidden="1" customWidth="1"/>
    <col min="5900" max="5900" width="10.6640625" style="15" bestFit="1" customWidth="1"/>
    <col min="5901" max="5901" width="14.88671875" style="15" customWidth="1"/>
    <col min="5902" max="5902" width="4.109375" style="15" customWidth="1"/>
    <col min="5903" max="5908" width="9.109375" style="15"/>
    <col min="5909" max="5909" width="4" style="15" customWidth="1"/>
    <col min="5910" max="5910" width="14.88671875" style="15" customWidth="1"/>
    <col min="5911" max="5911" width="12.33203125" style="15" bestFit="1" customWidth="1"/>
    <col min="5912" max="5915" width="9.109375" style="15"/>
    <col min="5916" max="5916" width="2.5546875" style="15" customWidth="1"/>
    <col min="5917" max="5921" width="9.109375" style="15"/>
    <col min="5922" max="5922" width="10.44140625" style="15" bestFit="1" customWidth="1"/>
    <col min="5923" max="6145" width="9.109375" style="15"/>
    <col min="6146" max="6146" width="10.6640625" style="15" bestFit="1" customWidth="1"/>
    <col min="6147" max="6147" width="12.109375" style="15" bestFit="1" customWidth="1"/>
    <col min="6148" max="6148" width="12.109375" style="15" customWidth="1"/>
    <col min="6149" max="6149" width="10.6640625" style="15" bestFit="1" customWidth="1"/>
    <col min="6150" max="6150" width="12.109375" style="15" bestFit="1" customWidth="1"/>
    <col min="6151" max="6151" width="12.109375" style="15" customWidth="1"/>
    <col min="6152" max="6152" width="10.6640625" style="15" bestFit="1" customWidth="1"/>
    <col min="6153" max="6153" width="12.109375" style="15" bestFit="1" customWidth="1"/>
    <col min="6154" max="6155" width="0" style="15" hidden="1" customWidth="1"/>
    <col min="6156" max="6156" width="10.6640625" style="15" bestFit="1" customWidth="1"/>
    <col min="6157" max="6157" width="14.88671875" style="15" customWidth="1"/>
    <col min="6158" max="6158" width="4.109375" style="15" customWidth="1"/>
    <col min="6159" max="6164" width="9.109375" style="15"/>
    <col min="6165" max="6165" width="4" style="15" customWidth="1"/>
    <col min="6166" max="6166" width="14.88671875" style="15" customWidth="1"/>
    <col min="6167" max="6167" width="12.33203125" style="15" bestFit="1" customWidth="1"/>
    <col min="6168" max="6171" width="9.109375" style="15"/>
    <col min="6172" max="6172" width="2.5546875" style="15" customWidth="1"/>
    <col min="6173" max="6177" width="9.109375" style="15"/>
    <col min="6178" max="6178" width="10.44140625" style="15" bestFit="1" customWidth="1"/>
    <col min="6179" max="6401" width="9.109375" style="15"/>
    <col min="6402" max="6402" width="10.6640625" style="15" bestFit="1" customWidth="1"/>
    <col min="6403" max="6403" width="12.109375" style="15" bestFit="1" customWidth="1"/>
    <col min="6404" max="6404" width="12.109375" style="15" customWidth="1"/>
    <col min="6405" max="6405" width="10.6640625" style="15" bestFit="1" customWidth="1"/>
    <col min="6406" max="6406" width="12.109375" style="15" bestFit="1" customWidth="1"/>
    <col min="6407" max="6407" width="12.109375" style="15" customWidth="1"/>
    <col min="6408" max="6408" width="10.6640625" style="15" bestFit="1" customWidth="1"/>
    <col min="6409" max="6409" width="12.109375" style="15" bestFit="1" customWidth="1"/>
    <col min="6410" max="6411" width="0" style="15" hidden="1" customWidth="1"/>
    <col min="6412" max="6412" width="10.6640625" style="15" bestFit="1" customWidth="1"/>
    <col min="6413" max="6413" width="14.88671875" style="15" customWidth="1"/>
    <col min="6414" max="6414" width="4.109375" style="15" customWidth="1"/>
    <col min="6415" max="6420" width="9.109375" style="15"/>
    <col min="6421" max="6421" width="4" style="15" customWidth="1"/>
    <col min="6422" max="6422" width="14.88671875" style="15" customWidth="1"/>
    <col min="6423" max="6423" width="12.33203125" style="15" bestFit="1" customWidth="1"/>
    <col min="6424" max="6427" width="9.109375" style="15"/>
    <col min="6428" max="6428" width="2.5546875" style="15" customWidth="1"/>
    <col min="6429" max="6433" width="9.109375" style="15"/>
    <col min="6434" max="6434" width="10.44140625" style="15" bestFit="1" customWidth="1"/>
    <col min="6435" max="6657" width="9.109375" style="15"/>
    <col min="6658" max="6658" width="10.6640625" style="15" bestFit="1" customWidth="1"/>
    <col min="6659" max="6659" width="12.109375" style="15" bestFit="1" customWidth="1"/>
    <col min="6660" max="6660" width="12.109375" style="15" customWidth="1"/>
    <col min="6661" max="6661" width="10.6640625" style="15" bestFit="1" customWidth="1"/>
    <col min="6662" max="6662" width="12.109375" style="15" bestFit="1" customWidth="1"/>
    <col min="6663" max="6663" width="12.109375" style="15" customWidth="1"/>
    <col min="6664" max="6664" width="10.6640625" style="15" bestFit="1" customWidth="1"/>
    <col min="6665" max="6665" width="12.109375" style="15" bestFit="1" customWidth="1"/>
    <col min="6666" max="6667" width="0" style="15" hidden="1" customWidth="1"/>
    <col min="6668" max="6668" width="10.6640625" style="15" bestFit="1" customWidth="1"/>
    <col min="6669" max="6669" width="14.88671875" style="15" customWidth="1"/>
    <col min="6670" max="6670" width="4.109375" style="15" customWidth="1"/>
    <col min="6671" max="6676" width="9.109375" style="15"/>
    <col min="6677" max="6677" width="4" style="15" customWidth="1"/>
    <col min="6678" max="6678" width="14.88671875" style="15" customWidth="1"/>
    <col min="6679" max="6679" width="12.33203125" style="15" bestFit="1" customWidth="1"/>
    <col min="6680" max="6683" width="9.109375" style="15"/>
    <col min="6684" max="6684" width="2.5546875" style="15" customWidth="1"/>
    <col min="6685" max="6689" width="9.109375" style="15"/>
    <col min="6690" max="6690" width="10.44140625" style="15" bestFit="1" customWidth="1"/>
    <col min="6691" max="6913" width="9.109375" style="15"/>
    <col min="6914" max="6914" width="10.6640625" style="15" bestFit="1" customWidth="1"/>
    <col min="6915" max="6915" width="12.109375" style="15" bestFit="1" customWidth="1"/>
    <col min="6916" max="6916" width="12.109375" style="15" customWidth="1"/>
    <col min="6917" max="6917" width="10.6640625" style="15" bestFit="1" customWidth="1"/>
    <col min="6918" max="6918" width="12.109375" style="15" bestFit="1" customWidth="1"/>
    <col min="6919" max="6919" width="12.109375" style="15" customWidth="1"/>
    <col min="6920" max="6920" width="10.6640625" style="15" bestFit="1" customWidth="1"/>
    <col min="6921" max="6921" width="12.109375" style="15" bestFit="1" customWidth="1"/>
    <col min="6922" max="6923" width="0" style="15" hidden="1" customWidth="1"/>
    <col min="6924" max="6924" width="10.6640625" style="15" bestFit="1" customWidth="1"/>
    <col min="6925" max="6925" width="14.88671875" style="15" customWidth="1"/>
    <col min="6926" max="6926" width="4.109375" style="15" customWidth="1"/>
    <col min="6927" max="6932" width="9.109375" style="15"/>
    <col min="6933" max="6933" width="4" style="15" customWidth="1"/>
    <col min="6934" max="6934" width="14.88671875" style="15" customWidth="1"/>
    <col min="6935" max="6935" width="12.33203125" style="15" bestFit="1" customWidth="1"/>
    <col min="6936" max="6939" width="9.109375" style="15"/>
    <col min="6940" max="6940" width="2.5546875" style="15" customWidth="1"/>
    <col min="6941" max="6945" width="9.109375" style="15"/>
    <col min="6946" max="6946" width="10.44140625" style="15" bestFit="1" customWidth="1"/>
    <col min="6947" max="7169" width="9.109375" style="15"/>
    <col min="7170" max="7170" width="10.6640625" style="15" bestFit="1" customWidth="1"/>
    <col min="7171" max="7171" width="12.109375" style="15" bestFit="1" customWidth="1"/>
    <col min="7172" max="7172" width="12.109375" style="15" customWidth="1"/>
    <col min="7173" max="7173" width="10.6640625" style="15" bestFit="1" customWidth="1"/>
    <col min="7174" max="7174" width="12.109375" style="15" bestFit="1" customWidth="1"/>
    <col min="7175" max="7175" width="12.109375" style="15" customWidth="1"/>
    <col min="7176" max="7176" width="10.6640625" style="15" bestFit="1" customWidth="1"/>
    <col min="7177" max="7177" width="12.109375" style="15" bestFit="1" customWidth="1"/>
    <col min="7178" max="7179" width="0" style="15" hidden="1" customWidth="1"/>
    <col min="7180" max="7180" width="10.6640625" style="15" bestFit="1" customWidth="1"/>
    <col min="7181" max="7181" width="14.88671875" style="15" customWidth="1"/>
    <col min="7182" max="7182" width="4.109375" style="15" customWidth="1"/>
    <col min="7183" max="7188" width="9.109375" style="15"/>
    <col min="7189" max="7189" width="4" style="15" customWidth="1"/>
    <col min="7190" max="7190" width="14.88671875" style="15" customWidth="1"/>
    <col min="7191" max="7191" width="12.33203125" style="15" bestFit="1" customWidth="1"/>
    <col min="7192" max="7195" width="9.109375" style="15"/>
    <col min="7196" max="7196" width="2.5546875" style="15" customWidth="1"/>
    <col min="7197" max="7201" width="9.109375" style="15"/>
    <col min="7202" max="7202" width="10.44140625" style="15" bestFit="1" customWidth="1"/>
    <col min="7203" max="7425" width="9.109375" style="15"/>
    <col min="7426" max="7426" width="10.6640625" style="15" bestFit="1" customWidth="1"/>
    <col min="7427" max="7427" width="12.109375" style="15" bestFit="1" customWidth="1"/>
    <col min="7428" max="7428" width="12.109375" style="15" customWidth="1"/>
    <col min="7429" max="7429" width="10.6640625" style="15" bestFit="1" customWidth="1"/>
    <col min="7430" max="7430" width="12.109375" style="15" bestFit="1" customWidth="1"/>
    <col min="7431" max="7431" width="12.109375" style="15" customWidth="1"/>
    <col min="7432" max="7432" width="10.6640625" style="15" bestFit="1" customWidth="1"/>
    <col min="7433" max="7433" width="12.109375" style="15" bestFit="1" customWidth="1"/>
    <col min="7434" max="7435" width="0" style="15" hidden="1" customWidth="1"/>
    <col min="7436" max="7436" width="10.6640625" style="15" bestFit="1" customWidth="1"/>
    <col min="7437" max="7437" width="14.88671875" style="15" customWidth="1"/>
    <col min="7438" max="7438" width="4.109375" style="15" customWidth="1"/>
    <col min="7439" max="7444" width="9.109375" style="15"/>
    <col min="7445" max="7445" width="4" style="15" customWidth="1"/>
    <col min="7446" max="7446" width="14.88671875" style="15" customWidth="1"/>
    <col min="7447" max="7447" width="12.33203125" style="15" bestFit="1" customWidth="1"/>
    <col min="7448" max="7451" width="9.109375" style="15"/>
    <col min="7452" max="7452" width="2.5546875" style="15" customWidth="1"/>
    <col min="7453" max="7457" width="9.109375" style="15"/>
    <col min="7458" max="7458" width="10.44140625" style="15" bestFit="1" customWidth="1"/>
    <col min="7459" max="7681" width="9.109375" style="15"/>
    <col min="7682" max="7682" width="10.6640625" style="15" bestFit="1" customWidth="1"/>
    <col min="7683" max="7683" width="12.109375" style="15" bestFit="1" customWidth="1"/>
    <col min="7684" max="7684" width="12.109375" style="15" customWidth="1"/>
    <col min="7685" max="7685" width="10.6640625" style="15" bestFit="1" customWidth="1"/>
    <col min="7686" max="7686" width="12.109375" style="15" bestFit="1" customWidth="1"/>
    <col min="7687" max="7687" width="12.109375" style="15" customWidth="1"/>
    <col min="7688" max="7688" width="10.6640625" style="15" bestFit="1" customWidth="1"/>
    <col min="7689" max="7689" width="12.109375" style="15" bestFit="1" customWidth="1"/>
    <col min="7690" max="7691" width="0" style="15" hidden="1" customWidth="1"/>
    <col min="7692" max="7692" width="10.6640625" style="15" bestFit="1" customWidth="1"/>
    <col min="7693" max="7693" width="14.88671875" style="15" customWidth="1"/>
    <col min="7694" max="7694" width="4.109375" style="15" customWidth="1"/>
    <col min="7695" max="7700" width="9.109375" style="15"/>
    <col min="7701" max="7701" width="4" style="15" customWidth="1"/>
    <col min="7702" max="7702" width="14.88671875" style="15" customWidth="1"/>
    <col min="7703" max="7703" width="12.33203125" style="15" bestFit="1" customWidth="1"/>
    <col min="7704" max="7707" width="9.109375" style="15"/>
    <col min="7708" max="7708" width="2.5546875" style="15" customWidth="1"/>
    <col min="7709" max="7713" width="9.109375" style="15"/>
    <col min="7714" max="7714" width="10.44140625" style="15" bestFit="1" customWidth="1"/>
    <col min="7715" max="7937" width="9.109375" style="15"/>
    <col min="7938" max="7938" width="10.6640625" style="15" bestFit="1" customWidth="1"/>
    <col min="7939" max="7939" width="12.109375" style="15" bestFit="1" customWidth="1"/>
    <col min="7940" max="7940" width="12.109375" style="15" customWidth="1"/>
    <col min="7941" max="7941" width="10.6640625" style="15" bestFit="1" customWidth="1"/>
    <col min="7942" max="7942" width="12.109375" style="15" bestFit="1" customWidth="1"/>
    <col min="7943" max="7943" width="12.109375" style="15" customWidth="1"/>
    <col min="7944" max="7944" width="10.6640625" style="15" bestFit="1" customWidth="1"/>
    <col min="7945" max="7945" width="12.109375" style="15" bestFit="1" customWidth="1"/>
    <col min="7946" max="7947" width="0" style="15" hidden="1" customWidth="1"/>
    <col min="7948" max="7948" width="10.6640625" style="15" bestFit="1" customWidth="1"/>
    <col min="7949" max="7949" width="14.88671875" style="15" customWidth="1"/>
    <col min="7950" max="7950" width="4.109375" style="15" customWidth="1"/>
    <col min="7951" max="7956" width="9.109375" style="15"/>
    <col min="7957" max="7957" width="4" style="15" customWidth="1"/>
    <col min="7958" max="7958" width="14.88671875" style="15" customWidth="1"/>
    <col min="7959" max="7959" width="12.33203125" style="15" bestFit="1" customWidth="1"/>
    <col min="7960" max="7963" width="9.109375" style="15"/>
    <col min="7964" max="7964" width="2.5546875" style="15" customWidth="1"/>
    <col min="7965" max="7969" width="9.109375" style="15"/>
    <col min="7970" max="7970" width="10.44140625" style="15" bestFit="1" customWidth="1"/>
    <col min="7971" max="8193" width="9.109375" style="15"/>
    <col min="8194" max="8194" width="10.6640625" style="15" bestFit="1" customWidth="1"/>
    <col min="8195" max="8195" width="12.109375" style="15" bestFit="1" customWidth="1"/>
    <col min="8196" max="8196" width="12.109375" style="15" customWidth="1"/>
    <col min="8197" max="8197" width="10.6640625" style="15" bestFit="1" customWidth="1"/>
    <col min="8198" max="8198" width="12.109375" style="15" bestFit="1" customWidth="1"/>
    <col min="8199" max="8199" width="12.109375" style="15" customWidth="1"/>
    <col min="8200" max="8200" width="10.6640625" style="15" bestFit="1" customWidth="1"/>
    <col min="8201" max="8201" width="12.109375" style="15" bestFit="1" customWidth="1"/>
    <col min="8202" max="8203" width="0" style="15" hidden="1" customWidth="1"/>
    <col min="8204" max="8204" width="10.6640625" style="15" bestFit="1" customWidth="1"/>
    <col min="8205" max="8205" width="14.88671875" style="15" customWidth="1"/>
    <col min="8206" max="8206" width="4.109375" style="15" customWidth="1"/>
    <col min="8207" max="8212" width="9.109375" style="15"/>
    <col min="8213" max="8213" width="4" style="15" customWidth="1"/>
    <col min="8214" max="8214" width="14.88671875" style="15" customWidth="1"/>
    <col min="8215" max="8215" width="12.33203125" style="15" bestFit="1" customWidth="1"/>
    <col min="8216" max="8219" width="9.109375" style="15"/>
    <col min="8220" max="8220" width="2.5546875" style="15" customWidth="1"/>
    <col min="8221" max="8225" width="9.109375" style="15"/>
    <col min="8226" max="8226" width="10.44140625" style="15" bestFit="1" customWidth="1"/>
    <col min="8227" max="8449" width="9.109375" style="15"/>
    <col min="8450" max="8450" width="10.6640625" style="15" bestFit="1" customWidth="1"/>
    <col min="8451" max="8451" width="12.109375" style="15" bestFit="1" customWidth="1"/>
    <col min="8452" max="8452" width="12.109375" style="15" customWidth="1"/>
    <col min="8453" max="8453" width="10.6640625" style="15" bestFit="1" customWidth="1"/>
    <col min="8454" max="8454" width="12.109375" style="15" bestFit="1" customWidth="1"/>
    <col min="8455" max="8455" width="12.109375" style="15" customWidth="1"/>
    <col min="8456" max="8456" width="10.6640625" style="15" bestFit="1" customWidth="1"/>
    <col min="8457" max="8457" width="12.109375" style="15" bestFit="1" customWidth="1"/>
    <col min="8458" max="8459" width="0" style="15" hidden="1" customWidth="1"/>
    <col min="8460" max="8460" width="10.6640625" style="15" bestFit="1" customWidth="1"/>
    <col min="8461" max="8461" width="14.88671875" style="15" customWidth="1"/>
    <col min="8462" max="8462" width="4.109375" style="15" customWidth="1"/>
    <col min="8463" max="8468" width="9.109375" style="15"/>
    <col min="8469" max="8469" width="4" style="15" customWidth="1"/>
    <col min="8470" max="8470" width="14.88671875" style="15" customWidth="1"/>
    <col min="8471" max="8471" width="12.33203125" style="15" bestFit="1" customWidth="1"/>
    <col min="8472" max="8475" width="9.109375" style="15"/>
    <col min="8476" max="8476" width="2.5546875" style="15" customWidth="1"/>
    <col min="8477" max="8481" width="9.109375" style="15"/>
    <col min="8482" max="8482" width="10.44140625" style="15" bestFit="1" customWidth="1"/>
    <col min="8483" max="8705" width="9.109375" style="15"/>
    <col min="8706" max="8706" width="10.6640625" style="15" bestFit="1" customWidth="1"/>
    <col min="8707" max="8707" width="12.109375" style="15" bestFit="1" customWidth="1"/>
    <col min="8708" max="8708" width="12.109375" style="15" customWidth="1"/>
    <col min="8709" max="8709" width="10.6640625" style="15" bestFit="1" customWidth="1"/>
    <col min="8710" max="8710" width="12.109375" style="15" bestFit="1" customWidth="1"/>
    <col min="8711" max="8711" width="12.109375" style="15" customWidth="1"/>
    <col min="8712" max="8712" width="10.6640625" style="15" bestFit="1" customWidth="1"/>
    <col min="8713" max="8713" width="12.109375" style="15" bestFit="1" customWidth="1"/>
    <col min="8714" max="8715" width="0" style="15" hidden="1" customWidth="1"/>
    <col min="8716" max="8716" width="10.6640625" style="15" bestFit="1" customWidth="1"/>
    <col min="8717" max="8717" width="14.88671875" style="15" customWidth="1"/>
    <col min="8718" max="8718" width="4.109375" style="15" customWidth="1"/>
    <col min="8719" max="8724" width="9.109375" style="15"/>
    <col min="8725" max="8725" width="4" style="15" customWidth="1"/>
    <col min="8726" max="8726" width="14.88671875" style="15" customWidth="1"/>
    <col min="8727" max="8727" width="12.33203125" style="15" bestFit="1" customWidth="1"/>
    <col min="8728" max="8731" width="9.109375" style="15"/>
    <col min="8732" max="8732" width="2.5546875" style="15" customWidth="1"/>
    <col min="8733" max="8737" width="9.109375" style="15"/>
    <col min="8738" max="8738" width="10.44140625" style="15" bestFit="1" customWidth="1"/>
    <col min="8739" max="8961" width="9.109375" style="15"/>
    <col min="8962" max="8962" width="10.6640625" style="15" bestFit="1" customWidth="1"/>
    <col min="8963" max="8963" width="12.109375" style="15" bestFit="1" customWidth="1"/>
    <col min="8964" max="8964" width="12.109375" style="15" customWidth="1"/>
    <col min="8965" max="8965" width="10.6640625" style="15" bestFit="1" customWidth="1"/>
    <col min="8966" max="8966" width="12.109375" style="15" bestFit="1" customWidth="1"/>
    <col min="8967" max="8967" width="12.109375" style="15" customWidth="1"/>
    <col min="8968" max="8968" width="10.6640625" style="15" bestFit="1" customWidth="1"/>
    <col min="8969" max="8969" width="12.109375" style="15" bestFit="1" customWidth="1"/>
    <col min="8970" max="8971" width="0" style="15" hidden="1" customWidth="1"/>
    <col min="8972" max="8972" width="10.6640625" style="15" bestFit="1" customWidth="1"/>
    <col min="8973" max="8973" width="14.88671875" style="15" customWidth="1"/>
    <col min="8974" max="8974" width="4.109375" style="15" customWidth="1"/>
    <col min="8975" max="8980" width="9.109375" style="15"/>
    <col min="8981" max="8981" width="4" style="15" customWidth="1"/>
    <col min="8982" max="8982" width="14.88671875" style="15" customWidth="1"/>
    <col min="8983" max="8983" width="12.33203125" style="15" bestFit="1" customWidth="1"/>
    <col min="8984" max="8987" width="9.109375" style="15"/>
    <col min="8988" max="8988" width="2.5546875" style="15" customWidth="1"/>
    <col min="8989" max="8993" width="9.109375" style="15"/>
    <col min="8994" max="8994" width="10.44140625" style="15" bestFit="1" customWidth="1"/>
    <col min="8995" max="9217" width="9.109375" style="15"/>
    <col min="9218" max="9218" width="10.6640625" style="15" bestFit="1" customWidth="1"/>
    <col min="9219" max="9219" width="12.109375" style="15" bestFit="1" customWidth="1"/>
    <col min="9220" max="9220" width="12.109375" style="15" customWidth="1"/>
    <col min="9221" max="9221" width="10.6640625" style="15" bestFit="1" customWidth="1"/>
    <col min="9222" max="9222" width="12.109375" style="15" bestFit="1" customWidth="1"/>
    <col min="9223" max="9223" width="12.109375" style="15" customWidth="1"/>
    <col min="9224" max="9224" width="10.6640625" style="15" bestFit="1" customWidth="1"/>
    <col min="9225" max="9225" width="12.109375" style="15" bestFit="1" customWidth="1"/>
    <col min="9226" max="9227" width="0" style="15" hidden="1" customWidth="1"/>
    <col min="9228" max="9228" width="10.6640625" style="15" bestFit="1" customWidth="1"/>
    <col min="9229" max="9229" width="14.88671875" style="15" customWidth="1"/>
    <col min="9230" max="9230" width="4.109375" style="15" customWidth="1"/>
    <col min="9231" max="9236" width="9.109375" style="15"/>
    <col min="9237" max="9237" width="4" style="15" customWidth="1"/>
    <col min="9238" max="9238" width="14.88671875" style="15" customWidth="1"/>
    <col min="9239" max="9239" width="12.33203125" style="15" bestFit="1" customWidth="1"/>
    <col min="9240" max="9243" width="9.109375" style="15"/>
    <col min="9244" max="9244" width="2.5546875" style="15" customWidth="1"/>
    <col min="9245" max="9249" width="9.109375" style="15"/>
    <col min="9250" max="9250" width="10.44140625" style="15" bestFit="1" customWidth="1"/>
    <col min="9251" max="9473" width="9.109375" style="15"/>
    <col min="9474" max="9474" width="10.6640625" style="15" bestFit="1" customWidth="1"/>
    <col min="9475" max="9475" width="12.109375" style="15" bestFit="1" customWidth="1"/>
    <col min="9476" max="9476" width="12.109375" style="15" customWidth="1"/>
    <col min="9477" max="9477" width="10.6640625" style="15" bestFit="1" customWidth="1"/>
    <col min="9478" max="9478" width="12.109375" style="15" bestFit="1" customWidth="1"/>
    <col min="9479" max="9479" width="12.109375" style="15" customWidth="1"/>
    <col min="9480" max="9480" width="10.6640625" style="15" bestFit="1" customWidth="1"/>
    <col min="9481" max="9481" width="12.109375" style="15" bestFit="1" customWidth="1"/>
    <col min="9482" max="9483" width="0" style="15" hidden="1" customWidth="1"/>
    <col min="9484" max="9484" width="10.6640625" style="15" bestFit="1" customWidth="1"/>
    <col min="9485" max="9485" width="14.88671875" style="15" customWidth="1"/>
    <col min="9486" max="9486" width="4.109375" style="15" customWidth="1"/>
    <col min="9487" max="9492" width="9.109375" style="15"/>
    <col min="9493" max="9493" width="4" style="15" customWidth="1"/>
    <col min="9494" max="9494" width="14.88671875" style="15" customWidth="1"/>
    <col min="9495" max="9495" width="12.33203125" style="15" bestFit="1" customWidth="1"/>
    <col min="9496" max="9499" width="9.109375" style="15"/>
    <col min="9500" max="9500" width="2.5546875" style="15" customWidth="1"/>
    <col min="9501" max="9505" width="9.109375" style="15"/>
    <col min="9506" max="9506" width="10.44140625" style="15" bestFit="1" customWidth="1"/>
    <col min="9507" max="9729" width="9.109375" style="15"/>
    <col min="9730" max="9730" width="10.6640625" style="15" bestFit="1" customWidth="1"/>
    <col min="9731" max="9731" width="12.109375" style="15" bestFit="1" customWidth="1"/>
    <col min="9732" max="9732" width="12.109375" style="15" customWidth="1"/>
    <col min="9733" max="9733" width="10.6640625" style="15" bestFit="1" customWidth="1"/>
    <col min="9734" max="9734" width="12.109375" style="15" bestFit="1" customWidth="1"/>
    <col min="9735" max="9735" width="12.109375" style="15" customWidth="1"/>
    <col min="9736" max="9736" width="10.6640625" style="15" bestFit="1" customWidth="1"/>
    <col min="9737" max="9737" width="12.109375" style="15" bestFit="1" customWidth="1"/>
    <col min="9738" max="9739" width="0" style="15" hidden="1" customWidth="1"/>
    <col min="9740" max="9740" width="10.6640625" style="15" bestFit="1" customWidth="1"/>
    <col min="9741" max="9741" width="14.88671875" style="15" customWidth="1"/>
    <col min="9742" max="9742" width="4.109375" style="15" customWidth="1"/>
    <col min="9743" max="9748" width="9.109375" style="15"/>
    <col min="9749" max="9749" width="4" style="15" customWidth="1"/>
    <col min="9750" max="9750" width="14.88671875" style="15" customWidth="1"/>
    <col min="9751" max="9751" width="12.33203125" style="15" bestFit="1" customWidth="1"/>
    <col min="9752" max="9755" width="9.109375" style="15"/>
    <col min="9756" max="9756" width="2.5546875" style="15" customWidth="1"/>
    <col min="9757" max="9761" width="9.109375" style="15"/>
    <col min="9762" max="9762" width="10.44140625" style="15" bestFit="1" customWidth="1"/>
    <col min="9763" max="9985" width="9.109375" style="15"/>
    <col min="9986" max="9986" width="10.6640625" style="15" bestFit="1" customWidth="1"/>
    <col min="9987" max="9987" width="12.109375" style="15" bestFit="1" customWidth="1"/>
    <col min="9988" max="9988" width="12.109375" style="15" customWidth="1"/>
    <col min="9989" max="9989" width="10.6640625" style="15" bestFit="1" customWidth="1"/>
    <col min="9990" max="9990" width="12.109375" style="15" bestFit="1" customWidth="1"/>
    <col min="9991" max="9991" width="12.109375" style="15" customWidth="1"/>
    <col min="9992" max="9992" width="10.6640625" style="15" bestFit="1" customWidth="1"/>
    <col min="9993" max="9993" width="12.109375" style="15" bestFit="1" customWidth="1"/>
    <col min="9994" max="9995" width="0" style="15" hidden="1" customWidth="1"/>
    <col min="9996" max="9996" width="10.6640625" style="15" bestFit="1" customWidth="1"/>
    <col min="9997" max="9997" width="14.88671875" style="15" customWidth="1"/>
    <col min="9998" max="9998" width="4.109375" style="15" customWidth="1"/>
    <col min="9999" max="10004" width="9.109375" style="15"/>
    <col min="10005" max="10005" width="4" style="15" customWidth="1"/>
    <col min="10006" max="10006" width="14.88671875" style="15" customWidth="1"/>
    <col min="10007" max="10007" width="12.33203125" style="15" bestFit="1" customWidth="1"/>
    <col min="10008" max="10011" width="9.109375" style="15"/>
    <col min="10012" max="10012" width="2.5546875" style="15" customWidth="1"/>
    <col min="10013" max="10017" width="9.109375" style="15"/>
    <col min="10018" max="10018" width="10.44140625" style="15" bestFit="1" customWidth="1"/>
    <col min="10019" max="10241" width="9.109375" style="15"/>
    <col min="10242" max="10242" width="10.6640625" style="15" bestFit="1" customWidth="1"/>
    <col min="10243" max="10243" width="12.109375" style="15" bestFit="1" customWidth="1"/>
    <col min="10244" max="10244" width="12.109375" style="15" customWidth="1"/>
    <col min="10245" max="10245" width="10.6640625" style="15" bestFit="1" customWidth="1"/>
    <col min="10246" max="10246" width="12.109375" style="15" bestFit="1" customWidth="1"/>
    <col min="10247" max="10247" width="12.109375" style="15" customWidth="1"/>
    <col min="10248" max="10248" width="10.6640625" style="15" bestFit="1" customWidth="1"/>
    <col min="10249" max="10249" width="12.109375" style="15" bestFit="1" customWidth="1"/>
    <col min="10250" max="10251" width="0" style="15" hidden="1" customWidth="1"/>
    <col min="10252" max="10252" width="10.6640625" style="15" bestFit="1" customWidth="1"/>
    <col min="10253" max="10253" width="14.88671875" style="15" customWidth="1"/>
    <col min="10254" max="10254" width="4.109375" style="15" customWidth="1"/>
    <col min="10255" max="10260" width="9.109375" style="15"/>
    <col min="10261" max="10261" width="4" style="15" customWidth="1"/>
    <col min="10262" max="10262" width="14.88671875" style="15" customWidth="1"/>
    <col min="10263" max="10263" width="12.33203125" style="15" bestFit="1" customWidth="1"/>
    <col min="10264" max="10267" width="9.109375" style="15"/>
    <col min="10268" max="10268" width="2.5546875" style="15" customWidth="1"/>
    <col min="10269" max="10273" width="9.109375" style="15"/>
    <col min="10274" max="10274" width="10.44140625" style="15" bestFit="1" customWidth="1"/>
    <col min="10275" max="10497" width="9.109375" style="15"/>
    <col min="10498" max="10498" width="10.6640625" style="15" bestFit="1" customWidth="1"/>
    <col min="10499" max="10499" width="12.109375" style="15" bestFit="1" customWidth="1"/>
    <col min="10500" max="10500" width="12.109375" style="15" customWidth="1"/>
    <col min="10501" max="10501" width="10.6640625" style="15" bestFit="1" customWidth="1"/>
    <col min="10502" max="10502" width="12.109375" style="15" bestFit="1" customWidth="1"/>
    <col min="10503" max="10503" width="12.109375" style="15" customWidth="1"/>
    <col min="10504" max="10504" width="10.6640625" style="15" bestFit="1" customWidth="1"/>
    <col min="10505" max="10505" width="12.109375" style="15" bestFit="1" customWidth="1"/>
    <col min="10506" max="10507" width="0" style="15" hidden="1" customWidth="1"/>
    <col min="10508" max="10508" width="10.6640625" style="15" bestFit="1" customWidth="1"/>
    <col min="10509" max="10509" width="14.88671875" style="15" customWidth="1"/>
    <col min="10510" max="10510" width="4.109375" style="15" customWidth="1"/>
    <col min="10511" max="10516" width="9.109375" style="15"/>
    <col min="10517" max="10517" width="4" style="15" customWidth="1"/>
    <col min="10518" max="10518" width="14.88671875" style="15" customWidth="1"/>
    <col min="10519" max="10519" width="12.33203125" style="15" bestFit="1" customWidth="1"/>
    <col min="10520" max="10523" width="9.109375" style="15"/>
    <col min="10524" max="10524" width="2.5546875" style="15" customWidth="1"/>
    <col min="10525" max="10529" width="9.109375" style="15"/>
    <col min="10530" max="10530" width="10.44140625" style="15" bestFit="1" customWidth="1"/>
    <col min="10531" max="10753" width="9.109375" style="15"/>
    <col min="10754" max="10754" width="10.6640625" style="15" bestFit="1" customWidth="1"/>
    <col min="10755" max="10755" width="12.109375" style="15" bestFit="1" customWidth="1"/>
    <col min="10756" max="10756" width="12.109375" style="15" customWidth="1"/>
    <col min="10757" max="10757" width="10.6640625" style="15" bestFit="1" customWidth="1"/>
    <col min="10758" max="10758" width="12.109375" style="15" bestFit="1" customWidth="1"/>
    <col min="10759" max="10759" width="12.109375" style="15" customWidth="1"/>
    <col min="10760" max="10760" width="10.6640625" style="15" bestFit="1" customWidth="1"/>
    <col min="10761" max="10761" width="12.109375" style="15" bestFit="1" customWidth="1"/>
    <col min="10762" max="10763" width="0" style="15" hidden="1" customWidth="1"/>
    <col min="10764" max="10764" width="10.6640625" style="15" bestFit="1" customWidth="1"/>
    <col min="10765" max="10765" width="14.88671875" style="15" customWidth="1"/>
    <col min="10766" max="10766" width="4.109375" style="15" customWidth="1"/>
    <col min="10767" max="10772" width="9.109375" style="15"/>
    <col min="10773" max="10773" width="4" style="15" customWidth="1"/>
    <col min="10774" max="10774" width="14.88671875" style="15" customWidth="1"/>
    <col min="10775" max="10775" width="12.33203125" style="15" bestFit="1" customWidth="1"/>
    <col min="10776" max="10779" width="9.109375" style="15"/>
    <col min="10780" max="10780" width="2.5546875" style="15" customWidth="1"/>
    <col min="10781" max="10785" width="9.109375" style="15"/>
    <col min="10786" max="10786" width="10.44140625" style="15" bestFit="1" customWidth="1"/>
    <col min="10787" max="11009" width="9.109375" style="15"/>
    <col min="11010" max="11010" width="10.6640625" style="15" bestFit="1" customWidth="1"/>
    <col min="11011" max="11011" width="12.109375" style="15" bestFit="1" customWidth="1"/>
    <col min="11012" max="11012" width="12.109375" style="15" customWidth="1"/>
    <col min="11013" max="11013" width="10.6640625" style="15" bestFit="1" customWidth="1"/>
    <col min="11014" max="11014" width="12.109375" style="15" bestFit="1" customWidth="1"/>
    <col min="11015" max="11015" width="12.109375" style="15" customWidth="1"/>
    <col min="11016" max="11016" width="10.6640625" style="15" bestFit="1" customWidth="1"/>
    <col min="11017" max="11017" width="12.109375" style="15" bestFit="1" customWidth="1"/>
    <col min="11018" max="11019" width="0" style="15" hidden="1" customWidth="1"/>
    <col min="11020" max="11020" width="10.6640625" style="15" bestFit="1" customWidth="1"/>
    <col min="11021" max="11021" width="14.88671875" style="15" customWidth="1"/>
    <col min="11022" max="11022" width="4.109375" style="15" customWidth="1"/>
    <col min="11023" max="11028" width="9.109375" style="15"/>
    <col min="11029" max="11029" width="4" style="15" customWidth="1"/>
    <col min="11030" max="11030" width="14.88671875" style="15" customWidth="1"/>
    <col min="11031" max="11031" width="12.33203125" style="15" bestFit="1" customWidth="1"/>
    <col min="11032" max="11035" width="9.109375" style="15"/>
    <col min="11036" max="11036" width="2.5546875" style="15" customWidth="1"/>
    <col min="11037" max="11041" width="9.109375" style="15"/>
    <col min="11042" max="11042" width="10.44140625" style="15" bestFit="1" customWidth="1"/>
    <col min="11043" max="11265" width="9.109375" style="15"/>
    <col min="11266" max="11266" width="10.6640625" style="15" bestFit="1" customWidth="1"/>
    <col min="11267" max="11267" width="12.109375" style="15" bestFit="1" customWidth="1"/>
    <col min="11268" max="11268" width="12.109375" style="15" customWidth="1"/>
    <col min="11269" max="11269" width="10.6640625" style="15" bestFit="1" customWidth="1"/>
    <col min="11270" max="11270" width="12.109375" style="15" bestFit="1" customWidth="1"/>
    <col min="11271" max="11271" width="12.109375" style="15" customWidth="1"/>
    <col min="11272" max="11272" width="10.6640625" style="15" bestFit="1" customWidth="1"/>
    <col min="11273" max="11273" width="12.109375" style="15" bestFit="1" customWidth="1"/>
    <col min="11274" max="11275" width="0" style="15" hidden="1" customWidth="1"/>
    <col min="11276" max="11276" width="10.6640625" style="15" bestFit="1" customWidth="1"/>
    <col min="11277" max="11277" width="14.88671875" style="15" customWidth="1"/>
    <col min="11278" max="11278" width="4.109375" style="15" customWidth="1"/>
    <col min="11279" max="11284" width="9.109375" style="15"/>
    <col min="11285" max="11285" width="4" style="15" customWidth="1"/>
    <col min="11286" max="11286" width="14.88671875" style="15" customWidth="1"/>
    <col min="11287" max="11287" width="12.33203125" style="15" bestFit="1" customWidth="1"/>
    <col min="11288" max="11291" width="9.109375" style="15"/>
    <col min="11292" max="11292" width="2.5546875" style="15" customWidth="1"/>
    <col min="11293" max="11297" width="9.109375" style="15"/>
    <col min="11298" max="11298" width="10.44140625" style="15" bestFit="1" customWidth="1"/>
    <col min="11299" max="11521" width="9.109375" style="15"/>
    <col min="11522" max="11522" width="10.6640625" style="15" bestFit="1" customWidth="1"/>
    <col min="11523" max="11523" width="12.109375" style="15" bestFit="1" customWidth="1"/>
    <col min="11524" max="11524" width="12.109375" style="15" customWidth="1"/>
    <col min="11525" max="11525" width="10.6640625" style="15" bestFit="1" customWidth="1"/>
    <col min="11526" max="11526" width="12.109375" style="15" bestFit="1" customWidth="1"/>
    <col min="11527" max="11527" width="12.109375" style="15" customWidth="1"/>
    <col min="11528" max="11528" width="10.6640625" style="15" bestFit="1" customWidth="1"/>
    <col min="11529" max="11529" width="12.109375" style="15" bestFit="1" customWidth="1"/>
    <col min="11530" max="11531" width="0" style="15" hidden="1" customWidth="1"/>
    <col min="11532" max="11532" width="10.6640625" style="15" bestFit="1" customWidth="1"/>
    <col min="11533" max="11533" width="14.88671875" style="15" customWidth="1"/>
    <col min="11534" max="11534" width="4.109375" style="15" customWidth="1"/>
    <col min="11535" max="11540" width="9.109375" style="15"/>
    <col min="11541" max="11541" width="4" style="15" customWidth="1"/>
    <col min="11542" max="11542" width="14.88671875" style="15" customWidth="1"/>
    <col min="11543" max="11543" width="12.33203125" style="15" bestFit="1" customWidth="1"/>
    <col min="11544" max="11547" width="9.109375" style="15"/>
    <col min="11548" max="11548" width="2.5546875" style="15" customWidth="1"/>
    <col min="11549" max="11553" width="9.109375" style="15"/>
    <col min="11554" max="11554" width="10.44140625" style="15" bestFit="1" customWidth="1"/>
    <col min="11555" max="11777" width="9.109375" style="15"/>
    <col min="11778" max="11778" width="10.6640625" style="15" bestFit="1" customWidth="1"/>
    <col min="11779" max="11779" width="12.109375" style="15" bestFit="1" customWidth="1"/>
    <col min="11780" max="11780" width="12.109375" style="15" customWidth="1"/>
    <col min="11781" max="11781" width="10.6640625" style="15" bestFit="1" customWidth="1"/>
    <col min="11782" max="11782" width="12.109375" style="15" bestFit="1" customWidth="1"/>
    <col min="11783" max="11783" width="12.109375" style="15" customWidth="1"/>
    <col min="11784" max="11784" width="10.6640625" style="15" bestFit="1" customWidth="1"/>
    <col min="11785" max="11785" width="12.109375" style="15" bestFit="1" customWidth="1"/>
    <col min="11786" max="11787" width="0" style="15" hidden="1" customWidth="1"/>
    <col min="11788" max="11788" width="10.6640625" style="15" bestFit="1" customWidth="1"/>
    <col min="11789" max="11789" width="14.88671875" style="15" customWidth="1"/>
    <col min="11790" max="11790" width="4.109375" style="15" customWidth="1"/>
    <col min="11791" max="11796" width="9.109375" style="15"/>
    <col min="11797" max="11797" width="4" style="15" customWidth="1"/>
    <col min="11798" max="11798" width="14.88671875" style="15" customWidth="1"/>
    <col min="11799" max="11799" width="12.33203125" style="15" bestFit="1" customWidth="1"/>
    <col min="11800" max="11803" width="9.109375" style="15"/>
    <col min="11804" max="11804" width="2.5546875" style="15" customWidth="1"/>
    <col min="11805" max="11809" width="9.109375" style="15"/>
    <col min="11810" max="11810" width="10.44140625" style="15" bestFit="1" customWidth="1"/>
    <col min="11811" max="12033" width="9.109375" style="15"/>
    <col min="12034" max="12034" width="10.6640625" style="15" bestFit="1" customWidth="1"/>
    <col min="12035" max="12035" width="12.109375" style="15" bestFit="1" customWidth="1"/>
    <col min="12036" max="12036" width="12.109375" style="15" customWidth="1"/>
    <col min="12037" max="12037" width="10.6640625" style="15" bestFit="1" customWidth="1"/>
    <col min="12038" max="12038" width="12.109375" style="15" bestFit="1" customWidth="1"/>
    <col min="12039" max="12039" width="12.109375" style="15" customWidth="1"/>
    <col min="12040" max="12040" width="10.6640625" style="15" bestFit="1" customWidth="1"/>
    <col min="12041" max="12041" width="12.109375" style="15" bestFit="1" customWidth="1"/>
    <col min="12042" max="12043" width="0" style="15" hidden="1" customWidth="1"/>
    <col min="12044" max="12044" width="10.6640625" style="15" bestFit="1" customWidth="1"/>
    <col min="12045" max="12045" width="14.88671875" style="15" customWidth="1"/>
    <col min="12046" max="12046" width="4.109375" style="15" customWidth="1"/>
    <col min="12047" max="12052" width="9.109375" style="15"/>
    <col min="12053" max="12053" width="4" style="15" customWidth="1"/>
    <col min="12054" max="12054" width="14.88671875" style="15" customWidth="1"/>
    <col min="12055" max="12055" width="12.33203125" style="15" bestFit="1" customWidth="1"/>
    <col min="12056" max="12059" width="9.109375" style="15"/>
    <col min="12060" max="12060" width="2.5546875" style="15" customWidth="1"/>
    <col min="12061" max="12065" width="9.109375" style="15"/>
    <col min="12066" max="12066" width="10.44140625" style="15" bestFit="1" customWidth="1"/>
    <col min="12067" max="12289" width="9.109375" style="15"/>
    <col min="12290" max="12290" width="10.6640625" style="15" bestFit="1" customWidth="1"/>
    <col min="12291" max="12291" width="12.109375" style="15" bestFit="1" customWidth="1"/>
    <col min="12292" max="12292" width="12.109375" style="15" customWidth="1"/>
    <col min="12293" max="12293" width="10.6640625" style="15" bestFit="1" customWidth="1"/>
    <col min="12294" max="12294" width="12.109375" style="15" bestFit="1" customWidth="1"/>
    <col min="12295" max="12295" width="12.109375" style="15" customWidth="1"/>
    <col min="12296" max="12296" width="10.6640625" style="15" bestFit="1" customWidth="1"/>
    <col min="12297" max="12297" width="12.109375" style="15" bestFit="1" customWidth="1"/>
    <col min="12298" max="12299" width="0" style="15" hidden="1" customWidth="1"/>
    <col min="12300" max="12300" width="10.6640625" style="15" bestFit="1" customWidth="1"/>
    <col min="12301" max="12301" width="14.88671875" style="15" customWidth="1"/>
    <col min="12302" max="12302" width="4.109375" style="15" customWidth="1"/>
    <col min="12303" max="12308" width="9.109375" style="15"/>
    <col min="12309" max="12309" width="4" style="15" customWidth="1"/>
    <col min="12310" max="12310" width="14.88671875" style="15" customWidth="1"/>
    <col min="12311" max="12311" width="12.33203125" style="15" bestFit="1" customWidth="1"/>
    <col min="12312" max="12315" width="9.109375" style="15"/>
    <col min="12316" max="12316" width="2.5546875" style="15" customWidth="1"/>
    <col min="12317" max="12321" width="9.109375" style="15"/>
    <col min="12322" max="12322" width="10.44140625" style="15" bestFit="1" customWidth="1"/>
    <col min="12323" max="12545" width="9.109375" style="15"/>
    <col min="12546" max="12546" width="10.6640625" style="15" bestFit="1" customWidth="1"/>
    <col min="12547" max="12547" width="12.109375" style="15" bestFit="1" customWidth="1"/>
    <col min="12548" max="12548" width="12.109375" style="15" customWidth="1"/>
    <col min="12549" max="12549" width="10.6640625" style="15" bestFit="1" customWidth="1"/>
    <col min="12550" max="12550" width="12.109375" style="15" bestFit="1" customWidth="1"/>
    <col min="12551" max="12551" width="12.109375" style="15" customWidth="1"/>
    <col min="12552" max="12552" width="10.6640625" style="15" bestFit="1" customWidth="1"/>
    <col min="12553" max="12553" width="12.109375" style="15" bestFit="1" customWidth="1"/>
    <col min="12554" max="12555" width="0" style="15" hidden="1" customWidth="1"/>
    <col min="12556" max="12556" width="10.6640625" style="15" bestFit="1" customWidth="1"/>
    <col min="12557" max="12557" width="14.88671875" style="15" customWidth="1"/>
    <col min="12558" max="12558" width="4.109375" style="15" customWidth="1"/>
    <col min="12559" max="12564" width="9.109375" style="15"/>
    <col min="12565" max="12565" width="4" style="15" customWidth="1"/>
    <col min="12566" max="12566" width="14.88671875" style="15" customWidth="1"/>
    <col min="12567" max="12567" width="12.33203125" style="15" bestFit="1" customWidth="1"/>
    <col min="12568" max="12571" width="9.109375" style="15"/>
    <col min="12572" max="12572" width="2.5546875" style="15" customWidth="1"/>
    <col min="12573" max="12577" width="9.109375" style="15"/>
    <col min="12578" max="12578" width="10.44140625" style="15" bestFit="1" customWidth="1"/>
    <col min="12579" max="12801" width="9.109375" style="15"/>
    <col min="12802" max="12802" width="10.6640625" style="15" bestFit="1" customWidth="1"/>
    <col min="12803" max="12803" width="12.109375" style="15" bestFit="1" customWidth="1"/>
    <col min="12804" max="12804" width="12.109375" style="15" customWidth="1"/>
    <col min="12805" max="12805" width="10.6640625" style="15" bestFit="1" customWidth="1"/>
    <col min="12806" max="12806" width="12.109375" style="15" bestFit="1" customWidth="1"/>
    <col min="12807" max="12807" width="12.109375" style="15" customWidth="1"/>
    <col min="12808" max="12808" width="10.6640625" style="15" bestFit="1" customWidth="1"/>
    <col min="12809" max="12809" width="12.109375" style="15" bestFit="1" customWidth="1"/>
    <col min="12810" max="12811" width="0" style="15" hidden="1" customWidth="1"/>
    <col min="12812" max="12812" width="10.6640625" style="15" bestFit="1" customWidth="1"/>
    <col min="12813" max="12813" width="14.88671875" style="15" customWidth="1"/>
    <col min="12814" max="12814" width="4.109375" style="15" customWidth="1"/>
    <col min="12815" max="12820" width="9.109375" style="15"/>
    <col min="12821" max="12821" width="4" style="15" customWidth="1"/>
    <col min="12822" max="12822" width="14.88671875" style="15" customWidth="1"/>
    <col min="12823" max="12823" width="12.33203125" style="15" bestFit="1" customWidth="1"/>
    <col min="12824" max="12827" width="9.109375" style="15"/>
    <col min="12828" max="12828" width="2.5546875" style="15" customWidth="1"/>
    <col min="12829" max="12833" width="9.109375" style="15"/>
    <col min="12834" max="12834" width="10.44140625" style="15" bestFit="1" customWidth="1"/>
    <col min="12835" max="13057" width="9.109375" style="15"/>
    <col min="13058" max="13058" width="10.6640625" style="15" bestFit="1" customWidth="1"/>
    <col min="13059" max="13059" width="12.109375" style="15" bestFit="1" customWidth="1"/>
    <col min="13060" max="13060" width="12.109375" style="15" customWidth="1"/>
    <col min="13061" max="13061" width="10.6640625" style="15" bestFit="1" customWidth="1"/>
    <col min="13062" max="13062" width="12.109375" style="15" bestFit="1" customWidth="1"/>
    <col min="13063" max="13063" width="12.109375" style="15" customWidth="1"/>
    <col min="13064" max="13064" width="10.6640625" style="15" bestFit="1" customWidth="1"/>
    <col min="13065" max="13065" width="12.109375" style="15" bestFit="1" customWidth="1"/>
    <col min="13066" max="13067" width="0" style="15" hidden="1" customWidth="1"/>
    <col min="13068" max="13068" width="10.6640625" style="15" bestFit="1" customWidth="1"/>
    <col min="13069" max="13069" width="14.88671875" style="15" customWidth="1"/>
    <col min="13070" max="13070" width="4.109375" style="15" customWidth="1"/>
    <col min="13071" max="13076" width="9.109375" style="15"/>
    <col min="13077" max="13077" width="4" style="15" customWidth="1"/>
    <col min="13078" max="13078" width="14.88671875" style="15" customWidth="1"/>
    <col min="13079" max="13079" width="12.33203125" style="15" bestFit="1" customWidth="1"/>
    <col min="13080" max="13083" width="9.109375" style="15"/>
    <col min="13084" max="13084" width="2.5546875" style="15" customWidth="1"/>
    <col min="13085" max="13089" width="9.109375" style="15"/>
    <col min="13090" max="13090" width="10.44140625" style="15" bestFit="1" customWidth="1"/>
    <col min="13091" max="13313" width="9.109375" style="15"/>
    <col min="13314" max="13314" width="10.6640625" style="15" bestFit="1" customWidth="1"/>
    <col min="13315" max="13315" width="12.109375" style="15" bestFit="1" customWidth="1"/>
    <col min="13316" max="13316" width="12.109375" style="15" customWidth="1"/>
    <col min="13317" max="13317" width="10.6640625" style="15" bestFit="1" customWidth="1"/>
    <col min="13318" max="13318" width="12.109375" style="15" bestFit="1" customWidth="1"/>
    <col min="13319" max="13319" width="12.109375" style="15" customWidth="1"/>
    <col min="13320" max="13320" width="10.6640625" style="15" bestFit="1" customWidth="1"/>
    <col min="13321" max="13321" width="12.109375" style="15" bestFit="1" customWidth="1"/>
    <col min="13322" max="13323" width="0" style="15" hidden="1" customWidth="1"/>
    <col min="13324" max="13324" width="10.6640625" style="15" bestFit="1" customWidth="1"/>
    <col min="13325" max="13325" width="14.88671875" style="15" customWidth="1"/>
    <col min="13326" max="13326" width="4.109375" style="15" customWidth="1"/>
    <col min="13327" max="13332" width="9.109375" style="15"/>
    <col min="13333" max="13333" width="4" style="15" customWidth="1"/>
    <col min="13334" max="13334" width="14.88671875" style="15" customWidth="1"/>
    <col min="13335" max="13335" width="12.33203125" style="15" bestFit="1" customWidth="1"/>
    <col min="13336" max="13339" width="9.109375" style="15"/>
    <col min="13340" max="13340" width="2.5546875" style="15" customWidth="1"/>
    <col min="13341" max="13345" width="9.109375" style="15"/>
    <col min="13346" max="13346" width="10.44140625" style="15" bestFit="1" customWidth="1"/>
    <col min="13347" max="13569" width="9.109375" style="15"/>
    <col min="13570" max="13570" width="10.6640625" style="15" bestFit="1" customWidth="1"/>
    <col min="13571" max="13571" width="12.109375" style="15" bestFit="1" customWidth="1"/>
    <col min="13572" max="13572" width="12.109375" style="15" customWidth="1"/>
    <col min="13573" max="13573" width="10.6640625" style="15" bestFit="1" customWidth="1"/>
    <col min="13574" max="13574" width="12.109375" style="15" bestFit="1" customWidth="1"/>
    <col min="13575" max="13575" width="12.109375" style="15" customWidth="1"/>
    <col min="13576" max="13576" width="10.6640625" style="15" bestFit="1" customWidth="1"/>
    <col min="13577" max="13577" width="12.109375" style="15" bestFit="1" customWidth="1"/>
    <col min="13578" max="13579" width="0" style="15" hidden="1" customWidth="1"/>
    <col min="13580" max="13580" width="10.6640625" style="15" bestFit="1" customWidth="1"/>
    <col min="13581" max="13581" width="14.88671875" style="15" customWidth="1"/>
    <col min="13582" max="13582" width="4.109375" style="15" customWidth="1"/>
    <col min="13583" max="13588" width="9.109375" style="15"/>
    <col min="13589" max="13589" width="4" style="15" customWidth="1"/>
    <col min="13590" max="13590" width="14.88671875" style="15" customWidth="1"/>
    <col min="13591" max="13591" width="12.33203125" style="15" bestFit="1" customWidth="1"/>
    <col min="13592" max="13595" width="9.109375" style="15"/>
    <col min="13596" max="13596" width="2.5546875" style="15" customWidth="1"/>
    <col min="13597" max="13601" width="9.109375" style="15"/>
    <col min="13602" max="13602" width="10.44140625" style="15" bestFit="1" customWidth="1"/>
    <col min="13603" max="13825" width="9.109375" style="15"/>
    <col min="13826" max="13826" width="10.6640625" style="15" bestFit="1" customWidth="1"/>
    <col min="13827" max="13827" width="12.109375" style="15" bestFit="1" customWidth="1"/>
    <col min="13828" max="13828" width="12.109375" style="15" customWidth="1"/>
    <col min="13829" max="13829" width="10.6640625" style="15" bestFit="1" customWidth="1"/>
    <col min="13830" max="13830" width="12.109375" style="15" bestFit="1" customWidth="1"/>
    <col min="13831" max="13831" width="12.109375" style="15" customWidth="1"/>
    <col min="13832" max="13832" width="10.6640625" style="15" bestFit="1" customWidth="1"/>
    <col min="13833" max="13833" width="12.109375" style="15" bestFit="1" customWidth="1"/>
    <col min="13834" max="13835" width="0" style="15" hidden="1" customWidth="1"/>
    <col min="13836" max="13836" width="10.6640625" style="15" bestFit="1" customWidth="1"/>
    <col min="13837" max="13837" width="14.88671875" style="15" customWidth="1"/>
    <col min="13838" max="13838" width="4.109375" style="15" customWidth="1"/>
    <col min="13839" max="13844" width="9.109375" style="15"/>
    <col min="13845" max="13845" width="4" style="15" customWidth="1"/>
    <col min="13846" max="13846" width="14.88671875" style="15" customWidth="1"/>
    <col min="13847" max="13847" width="12.33203125" style="15" bestFit="1" customWidth="1"/>
    <col min="13848" max="13851" width="9.109375" style="15"/>
    <col min="13852" max="13852" width="2.5546875" style="15" customWidth="1"/>
    <col min="13853" max="13857" width="9.109375" style="15"/>
    <col min="13858" max="13858" width="10.44140625" style="15" bestFit="1" customWidth="1"/>
    <col min="13859" max="14081" width="9.109375" style="15"/>
    <col min="14082" max="14082" width="10.6640625" style="15" bestFit="1" customWidth="1"/>
    <col min="14083" max="14083" width="12.109375" style="15" bestFit="1" customWidth="1"/>
    <col min="14084" max="14084" width="12.109375" style="15" customWidth="1"/>
    <col min="14085" max="14085" width="10.6640625" style="15" bestFit="1" customWidth="1"/>
    <col min="14086" max="14086" width="12.109375" style="15" bestFit="1" customWidth="1"/>
    <col min="14087" max="14087" width="12.109375" style="15" customWidth="1"/>
    <col min="14088" max="14088" width="10.6640625" style="15" bestFit="1" customWidth="1"/>
    <col min="14089" max="14089" width="12.109375" style="15" bestFit="1" customWidth="1"/>
    <col min="14090" max="14091" width="0" style="15" hidden="1" customWidth="1"/>
    <col min="14092" max="14092" width="10.6640625" style="15" bestFit="1" customWidth="1"/>
    <col min="14093" max="14093" width="14.88671875" style="15" customWidth="1"/>
    <col min="14094" max="14094" width="4.109375" style="15" customWidth="1"/>
    <col min="14095" max="14100" width="9.109375" style="15"/>
    <col min="14101" max="14101" width="4" style="15" customWidth="1"/>
    <col min="14102" max="14102" width="14.88671875" style="15" customWidth="1"/>
    <col min="14103" max="14103" width="12.33203125" style="15" bestFit="1" customWidth="1"/>
    <col min="14104" max="14107" width="9.109375" style="15"/>
    <col min="14108" max="14108" width="2.5546875" style="15" customWidth="1"/>
    <col min="14109" max="14113" width="9.109375" style="15"/>
    <col min="14114" max="14114" width="10.44140625" style="15" bestFit="1" customWidth="1"/>
    <col min="14115" max="14337" width="9.109375" style="15"/>
    <col min="14338" max="14338" width="10.6640625" style="15" bestFit="1" customWidth="1"/>
    <col min="14339" max="14339" width="12.109375" style="15" bestFit="1" customWidth="1"/>
    <col min="14340" max="14340" width="12.109375" style="15" customWidth="1"/>
    <col min="14341" max="14341" width="10.6640625" style="15" bestFit="1" customWidth="1"/>
    <col min="14342" max="14342" width="12.109375" style="15" bestFit="1" customWidth="1"/>
    <col min="14343" max="14343" width="12.109375" style="15" customWidth="1"/>
    <col min="14344" max="14344" width="10.6640625" style="15" bestFit="1" customWidth="1"/>
    <col min="14345" max="14345" width="12.109375" style="15" bestFit="1" customWidth="1"/>
    <col min="14346" max="14347" width="0" style="15" hidden="1" customWidth="1"/>
    <col min="14348" max="14348" width="10.6640625" style="15" bestFit="1" customWidth="1"/>
    <col min="14349" max="14349" width="14.88671875" style="15" customWidth="1"/>
    <col min="14350" max="14350" width="4.109375" style="15" customWidth="1"/>
    <col min="14351" max="14356" width="9.109375" style="15"/>
    <col min="14357" max="14357" width="4" style="15" customWidth="1"/>
    <col min="14358" max="14358" width="14.88671875" style="15" customWidth="1"/>
    <col min="14359" max="14359" width="12.33203125" style="15" bestFit="1" customWidth="1"/>
    <col min="14360" max="14363" width="9.109375" style="15"/>
    <col min="14364" max="14364" width="2.5546875" style="15" customWidth="1"/>
    <col min="14365" max="14369" width="9.109375" style="15"/>
    <col min="14370" max="14370" width="10.44140625" style="15" bestFit="1" customWidth="1"/>
    <col min="14371" max="14593" width="9.109375" style="15"/>
    <col min="14594" max="14594" width="10.6640625" style="15" bestFit="1" customWidth="1"/>
    <col min="14595" max="14595" width="12.109375" style="15" bestFit="1" customWidth="1"/>
    <col min="14596" max="14596" width="12.109375" style="15" customWidth="1"/>
    <col min="14597" max="14597" width="10.6640625" style="15" bestFit="1" customWidth="1"/>
    <col min="14598" max="14598" width="12.109375" style="15" bestFit="1" customWidth="1"/>
    <col min="14599" max="14599" width="12.109375" style="15" customWidth="1"/>
    <col min="14600" max="14600" width="10.6640625" style="15" bestFit="1" customWidth="1"/>
    <col min="14601" max="14601" width="12.109375" style="15" bestFit="1" customWidth="1"/>
    <col min="14602" max="14603" width="0" style="15" hidden="1" customWidth="1"/>
    <col min="14604" max="14604" width="10.6640625" style="15" bestFit="1" customWidth="1"/>
    <col min="14605" max="14605" width="14.88671875" style="15" customWidth="1"/>
    <col min="14606" max="14606" width="4.109375" style="15" customWidth="1"/>
    <col min="14607" max="14612" width="9.109375" style="15"/>
    <col min="14613" max="14613" width="4" style="15" customWidth="1"/>
    <col min="14614" max="14614" width="14.88671875" style="15" customWidth="1"/>
    <col min="14615" max="14615" width="12.33203125" style="15" bestFit="1" customWidth="1"/>
    <col min="14616" max="14619" width="9.109375" style="15"/>
    <col min="14620" max="14620" width="2.5546875" style="15" customWidth="1"/>
    <col min="14621" max="14625" width="9.109375" style="15"/>
    <col min="14626" max="14626" width="10.44140625" style="15" bestFit="1" customWidth="1"/>
    <col min="14627" max="14849" width="9.109375" style="15"/>
    <col min="14850" max="14850" width="10.6640625" style="15" bestFit="1" customWidth="1"/>
    <col min="14851" max="14851" width="12.109375" style="15" bestFit="1" customWidth="1"/>
    <col min="14852" max="14852" width="12.109375" style="15" customWidth="1"/>
    <col min="14853" max="14853" width="10.6640625" style="15" bestFit="1" customWidth="1"/>
    <col min="14854" max="14854" width="12.109375" style="15" bestFit="1" customWidth="1"/>
    <col min="14855" max="14855" width="12.109375" style="15" customWidth="1"/>
    <col min="14856" max="14856" width="10.6640625" style="15" bestFit="1" customWidth="1"/>
    <col min="14857" max="14857" width="12.109375" style="15" bestFit="1" customWidth="1"/>
    <col min="14858" max="14859" width="0" style="15" hidden="1" customWidth="1"/>
    <col min="14860" max="14860" width="10.6640625" style="15" bestFit="1" customWidth="1"/>
    <col min="14861" max="14861" width="14.88671875" style="15" customWidth="1"/>
    <col min="14862" max="14862" width="4.109375" style="15" customWidth="1"/>
    <col min="14863" max="14868" width="9.109375" style="15"/>
    <col min="14869" max="14869" width="4" style="15" customWidth="1"/>
    <col min="14870" max="14870" width="14.88671875" style="15" customWidth="1"/>
    <col min="14871" max="14871" width="12.33203125" style="15" bestFit="1" customWidth="1"/>
    <col min="14872" max="14875" width="9.109375" style="15"/>
    <col min="14876" max="14876" width="2.5546875" style="15" customWidth="1"/>
    <col min="14877" max="14881" width="9.109375" style="15"/>
    <col min="14882" max="14882" width="10.44140625" style="15" bestFit="1" customWidth="1"/>
    <col min="14883" max="15105" width="9.109375" style="15"/>
    <col min="15106" max="15106" width="10.6640625" style="15" bestFit="1" customWidth="1"/>
    <col min="15107" max="15107" width="12.109375" style="15" bestFit="1" customWidth="1"/>
    <col min="15108" max="15108" width="12.109375" style="15" customWidth="1"/>
    <col min="15109" max="15109" width="10.6640625" style="15" bestFit="1" customWidth="1"/>
    <col min="15110" max="15110" width="12.109375" style="15" bestFit="1" customWidth="1"/>
    <col min="15111" max="15111" width="12.109375" style="15" customWidth="1"/>
    <col min="15112" max="15112" width="10.6640625" style="15" bestFit="1" customWidth="1"/>
    <col min="15113" max="15113" width="12.109375" style="15" bestFit="1" customWidth="1"/>
    <col min="15114" max="15115" width="0" style="15" hidden="1" customWidth="1"/>
    <col min="15116" max="15116" width="10.6640625" style="15" bestFit="1" customWidth="1"/>
    <col min="15117" max="15117" width="14.88671875" style="15" customWidth="1"/>
    <col min="15118" max="15118" width="4.109375" style="15" customWidth="1"/>
    <col min="15119" max="15124" width="9.109375" style="15"/>
    <col min="15125" max="15125" width="4" style="15" customWidth="1"/>
    <col min="15126" max="15126" width="14.88671875" style="15" customWidth="1"/>
    <col min="15127" max="15127" width="12.33203125" style="15" bestFit="1" customWidth="1"/>
    <col min="15128" max="15131" width="9.109375" style="15"/>
    <col min="15132" max="15132" width="2.5546875" style="15" customWidth="1"/>
    <col min="15133" max="15137" width="9.109375" style="15"/>
    <col min="15138" max="15138" width="10.44140625" style="15" bestFit="1" customWidth="1"/>
    <col min="15139" max="15361" width="9.109375" style="15"/>
    <col min="15362" max="15362" width="10.6640625" style="15" bestFit="1" customWidth="1"/>
    <col min="15363" max="15363" width="12.109375" style="15" bestFit="1" customWidth="1"/>
    <col min="15364" max="15364" width="12.109375" style="15" customWidth="1"/>
    <col min="15365" max="15365" width="10.6640625" style="15" bestFit="1" customWidth="1"/>
    <col min="15366" max="15366" width="12.109375" style="15" bestFit="1" customWidth="1"/>
    <col min="15367" max="15367" width="12.109375" style="15" customWidth="1"/>
    <col min="15368" max="15368" width="10.6640625" style="15" bestFit="1" customWidth="1"/>
    <col min="15369" max="15369" width="12.109375" style="15" bestFit="1" customWidth="1"/>
    <col min="15370" max="15371" width="0" style="15" hidden="1" customWidth="1"/>
    <col min="15372" max="15372" width="10.6640625" style="15" bestFit="1" customWidth="1"/>
    <col min="15373" max="15373" width="14.88671875" style="15" customWidth="1"/>
    <col min="15374" max="15374" width="4.109375" style="15" customWidth="1"/>
    <col min="15375" max="15380" width="9.109375" style="15"/>
    <col min="15381" max="15381" width="4" style="15" customWidth="1"/>
    <col min="15382" max="15382" width="14.88671875" style="15" customWidth="1"/>
    <col min="15383" max="15383" width="12.33203125" style="15" bestFit="1" customWidth="1"/>
    <col min="15384" max="15387" width="9.109375" style="15"/>
    <col min="15388" max="15388" width="2.5546875" style="15" customWidth="1"/>
    <col min="15389" max="15393" width="9.109375" style="15"/>
    <col min="15394" max="15394" width="10.44140625" style="15" bestFit="1" customWidth="1"/>
    <col min="15395" max="15617" width="9.109375" style="15"/>
    <col min="15618" max="15618" width="10.6640625" style="15" bestFit="1" customWidth="1"/>
    <col min="15619" max="15619" width="12.109375" style="15" bestFit="1" customWidth="1"/>
    <col min="15620" max="15620" width="12.109375" style="15" customWidth="1"/>
    <col min="15621" max="15621" width="10.6640625" style="15" bestFit="1" customWidth="1"/>
    <col min="15622" max="15622" width="12.109375" style="15" bestFit="1" customWidth="1"/>
    <col min="15623" max="15623" width="12.109375" style="15" customWidth="1"/>
    <col min="15624" max="15624" width="10.6640625" style="15" bestFit="1" customWidth="1"/>
    <col min="15625" max="15625" width="12.109375" style="15" bestFit="1" customWidth="1"/>
    <col min="15626" max="15627" width="0" style="15" hidden="1" customWidth="1"/>
    <col min="15628" max="15628" width="10.6640625" style="15" bestFit="1" customWidth="1"/>
    <col min="15629" max="15629" width="14.88671875" style="15" customWidth="1"/>
    <col min="15630" max="15630" width="4.109375" style="15" customWidth="1"/>
    <col min="15631" max="15636" width="9.109375" style="15"/>
    <col min="15637" max="15637" width="4" style="15" customWidth="1"/>
    <col min="15638" max="15638" width="14.88671875" style="15" customWidth="1"/>
    <col min="15639" max="15639" width="12.33203125" style="15" bestFit="1" customWidth="1"/>
    <col min="15640" max="15643" width="9.109375" style="15"/>
    <col min="15644" max="15644" width="2.5546875" style="15" customWidth="1"/>
    <col min="15645" max="15649" width="9.109375" style="15"/>
    <col min="15650" max="15650" width="10.44140625" style="15" bestFit="1" customWidth="1"/>
    <col min="15651" max="15873" width="9.109375" style="15"/>
    <col min="15874" max="15874" width="10.6640625" style="15" bestFit="1" customWidth="1"/>
    <col min="15875" max="15875" width="12.109375" style="15" bestFit="1" customWidth="1"/>
    <col min="15876" max="15876" width="12.109375" style="15" customWidth="1"/>
    <col min="15877" max="15877" width="10.6640625" style="15" bestFit="1" customWidth="1"/>
    <col min="15878" max="15878" width="12.109375" style="15" bestFit="1" customWidth="1"/>
    <col min="15879" max="15879" width="12.109375" style="15" customWidth="1"/>
    <col min="15880" max="15880" width="10.6640625" style="15" bestFit="1" customWidth="1"/>
    <col min="15881" max="15881" width="12.109375" style="15" bestFit="1" customWidth="1"/>
    <col min="15882" max="15883" width="0" style="15" hidden="1" customWidth="1"/>
    <col min="15884" max="15884" width="10.6640625" style="15" bestFit="1" customWidth="1"/>
    <col min="15885" max="15885" width="14.88671875" style="15" customWidth="1"/>
    <col min="15886" max="15886" width="4.109375" style="15" customWidth="1"/>
    <col min="15887" max="15892" width="9.109375" style="15"/>
    <col min="15893" max="15893" width="4" style="15" customWidth="1"/>
    <col min="15894" max="15894" width="14.88671875" style="15" customWidth="1"/>
    <col min="15895" max="15895" width="12.33203125" style="15" bestFit="1" customWidth="1"/>
    <col min="15896" max="15899" width="9.109375" style="15"/>
    <col min="15900" max="15900" width="2.5546875" style="15" customWidth="1"/>
    <col min="15901" max="15905" width="9.109375" style="15"/>
    <col min="15906" max="15906" width="10.44140625" style="15" bestFit="1" customWidth="1"/>
    <col min="15907" max="16129" width="9.109375" style="15"/>
    <col min="16130" max="16130" width="10.6640625" style="15" bestFit="1" customWidth="1"/>
    <col min="16131" max="16131" width="12.109375" style="15" bestFit="1" customWidth="1"/>
    <col min="16132" max="16132" width="12.109375" style="15" customWidth="1"/>
    <col min="16133" max="16133" width="10.6640625" style="15" bestFit="1" customWidth="1"/>
    <col min="16134" max="16134" width="12.109375" style="15" bestFit="1" customWidth="1"/>
    <col min="16135" max="16135" width="12.109375" style="15" customWidth="1"/>
    <col min="16136" max="16136" width="10.6640625" style="15" bestFit="1" customWidth="1"/>
    <col min="16137" max="16137" width="12.109375" style="15" bestFit="1" customWidth="1"/>
    <col min="16138" max="16139" width="0" style="15" hidden="1" customWidth="1"/>
    <col min="16140" max="16140" width="10.6640625" style="15" bestFit="1" customWidth="1"/>
    <col min="16141" max="16141" width="14.88671875" style="15" customWidth="1"/>
    <col min="16142" max="16142" width="4.109375" style="15" customWidth="1"/>
    <col min="16143" max="16148" width="9.109375" style="15"/>
    <col min="16149" max="16149" width="4" style="15" customWidth="1"/>
    <col min="16150" max="16150" width="14.88671875" style="15" customWidth="1"/>
    <col min="16151" max="16151" width="12.33203125" style="15" bestFit="1" customWidth="1"/>
    <col min="16152" max="16155" width="9.109375" style="15"/>
    <col min="16156" max="16156" width="2.5546875" style="15" customWidth="1"/>
    <col min="16157" max="16161" width="9.109375" style="15"/>
    <col min="16162" max="16162" width="10.44140625" style="15" bestFit="1" customWidth="1"/>
    <col min="16163" max="16384" width="9.109375" style="15"/>
  </cols>
  <sheetData>
    <row r="1" spans="1:34" ht="12.75" customHeight="1" x14ac:dyDescent="0.25">
      <c r="A1" s="57" t="s">
        <v>16</v>
      </c>
      <c r="B1" s="57"/>
      <c r="C1" s="57"/>
      <c r="D1" s="57" t="s">
        <v>17</v>
      </c>
      <c r="E1" s="57"/>
      <c r="F1" s="57"/>
      <c r="G1" s="57" t="s">
        <v>18</v>
      </c>
      <c r="H1" s="57"/>
      <c r="I1" s="57"/>
      <c r="J1" s="57" t="s">
        <v>13</v>
      </c>
      <c r="K1" s="57"/>
      <c r="L1" s="58" t="s">
        <v>0</v>
      </c>
      <c r="M1" s="58"/>
    </row>
    <row r="2" spans="1:34" ht="22.5" customHeight="1" x14ac:dyDescent="0.25">
      <c r="A2" s="32" t="s">
        <v>1</v>
      </c>
      <c r="B2" s="33" t="s">
        <v>2</v>
      </c>
      <c r="C2" s="32" t="s">
        <v>14</v>
      </c>
      <c r="D2" s="32" t="s">
        <v>1</v>
      </c>
      <c r="E2" s="33" t="s">
        <v>2</v>
      </c>
      <c r="F2" s="32" t="s">
        <v>14</v>
      </c>
      <c r="G2" s="32" t="s">
        <v>1</v>
      </c>
      <c r="H2" s="33" t="s">
        <v>2</v>
      </c>
      <c r="I2" s="32" t="s">
        <v>15</v>
      </c>
      <c r="J2" s="32"/>
      <c r="K2" s="32"/>
      <c r="L2" s="33" t="s">
        <v>2</v>
      </c>
      <c r="M2" s="34" t="s">
        <v>4</v>
      </c>
      <c r="O2" s="56" t="s">
        <v>19</v>
      </c>
      <c r="P2" s="56"/>
      <c r="Q2" s="56"/>
      <c r="R2" s="56"/>
      <c r="S2" s="56"/>
      <c r="T2" s="56"/>
      <c r="U2" s="16"/>
      <c r="V2" s="56" t="s">
        <v>20</v>
      </c>
      <c r="W2" s="56"/>
      <c r="X2" s="56"/>
      <c r="Y2" s="56"/>
      <c r="Z2" s="56"/>
      <c r="AA2" s="56"/>
      <c r="AB2" s="16"/>
      <c r="AC2" s="56" t="s">
        <v>21</v>
      </c>
      <c r="AD2" s="56"/>
      <c r="AE2" s="56"/>
      <c r="AF2" s="56"/>
      <c r="AG2" s="56"/>
      <c r="AH2" s="56"/>
    </row>
    <row r="3" spans="1:34" ht="13.2" x14ac:dyDescent="0.25">
      <c r="A3" s="31">
        <f>YEAR(B3)</f>
        <v>2010</v>
      </c>
      <c r="B3" s="30">
        <v>40190</v>
      </c>
      <c r="C3" s="31">
        <v>53</v>
      </c>
      <c r="D3" s="31">
        <f>YEAR(E3)</f>
        <v>2010</v>
      </c>
      <c r="E3" s="30">
        <v>40190</v>
      </c>
      <c r="F3" s="31">
        <v>287</v>
      </c>
      <c r="G3" s="31">
        <f>YEAR(H3)</f>
        <v>2010</v>
      </c>
      <c r="H3" s="30">
        <v>40190</v>
      </c>
      <c r="I3" s="31">
        <v>97</v>
      </c>
      <c r="J3" s="30"/>
      <c r="K3" s="31"/>
      <c r="L3" s="30">
        <v>40190</v>
      </c>
      <c r="M3" s="32">
        <v>400</v>
      </c>
      <c r="O3" s="4" t="s">
        <v>1</v>
      </c>
      <c r="P3" s="4" t="s">
        <v>5</v>
      </c>
      <c r="Q3" s="4" t="s">
        <v>6</v>
      </c>
      <c r="R3" s="4" t="s">
        <v>7</v>
      </c>
      <c r="S3" s="4" t="s">
        <v>8</v>
      </c>
      <c r="T3" s="4" t="s">
        <v>9</v>
      </c>
      <c r="U3" s="18"/>
      <c r="V3" s="4" t="s">
        <v>1</v>
      </c>
      <c r="W3" s="4" t="s">
        <v>5</v>
      </c>
      <c r="X3" s="4" t="s">
        <v>6</v>
      </c>
      <c r="Y3" s="4" t="s">
        <v>7</v>
      </c>
      <c r="Z3" s="4" t="s">
        <v>8</v>
      </c>
      <c r="AA3" s="4" t="s">
        <v>9</v>
      </c>
      <c r="AB3" s="18"/>
      <c r="AC3" s="4" t="s">
        <v>1</v>
      </c>
      <c r="AD3" s="4" t="s">
        <v>5</v>
      </c>
      <c r="AE3" s="4" t="s">
        <v>6</v>
      </c>
      <c r="AF3" s="4" t="s">
        <v>7</v>
      </c>
      <c r="AG3" s="4" t="s">
        <v>8</v>
      </c>
      <c r="AH3" s="4" t="s">
        <v>9</v>
      </c>
    </row>
    <row r="4" spans="1:34" ht="13.2" x14ac:dyDescent="0.25">
      <c r="A4" s="31">
        <f t="shared" ref="A4:A67" si="0">YEAR(B4)</f>
        <v>2010</v>
      </c>
      <c r="B4" s="30">
        <v>40218</v>
      </c>
      <c r="C4" s="31">
        <v>107</v>
      </c>
      <c r="D4" s="31">
        <f t="shared" ref="D4:D67" si="1">YEAR(E4)</f>
        <v>2010</v>
      </c>
      <c r="E4" s="30">
        <v>40218</v>
      </c>
      <c r="F4" s="31">
        <v>120</v>
      </c>
      <c r="G4" s="31">
        <f t="shared" ref="G4:G67" si="2">YEAR(H4)</f>
        <v>2010</v>
      </c>
      <c r="H4" s="30">
        <v>40218</v>
      </c>
      <c r="I4" s="31">
        <v>143</v>
      </c>
      <c r="J4" s="30"/>
      <c r="K4" s="31"/>
      <c r="L4" s="30">
        <v>40218</v>
      </c>
      <c r="M4" s="32">
        <v>400</v>
      </c>
      <c r="O4" s="6">
        <v>2010</v>
      </c>
      <c r="P4" s="6">
        <f t="shared" ref="P4:P6" si="3">COUNTIF($A$3:$A$167,O4)</f>
        <v>12</v>
      </c>
      <c r="Q4" s="6">
        <f t="array" ref="Q4">MIN(IF($A$3:$A$167=O4,$C$3:$C$167))</f>
        <v>11</v>
      </c>
      <c r="R4" s="6">
        <f t="array" ref="R4">MEDIAN(IF($A$3:$A$167=$O4,$C$3:$C$167))</f>
        <v>44.5</v>
      </c>
      <c r="S4" s="6">
        <f t="array" ref="S4">MAX(IF($A$3:$A$167=$O4,$C$3:$C$167))</f>
        <v>200</v>
      </c>
      <c r="T4" s="7">
        <f t="array" ref="T4">AVERAGE(IF($A$3:$A$167=$O4,$C$3:$C$167))</f>
        <v>74.25</v>
      </c>
      <c r="V4" s="6">
        <v>2010</v>
      </c>
      <c r="W4" s="6">
        <f t="shared" ref="W4:W6" si="4">COUNTIF($D$3:$D$167,V4)</f>
        <v>12</v>
      </c>
      <c r="X4" s="6">
        <f t="array" ref="X4">MIN(IF($D$3:$D$167=V4,$F$3:$F$167))</f>
        <v>8</v>
      </c>
      <c r="Y4" s="6">
        <f t="array" ref="Y4">MEDIAN(IF($D$3:$D$167=$V4,$F$3:$F$167))</f>
        <v>93.5</v>
      </c>
      <c r="Z4" s="6">
        <f t="array" ref="Z4">MAX(IF($D$3:$D$167=$V4,$F$3:$F$167))</f>
        <v>867</v>
      </c>
      <c r="AA4" s="7">
        <f t="array" ref="AA4">AVERAGE(IF($D$3:$D$167=$V4,$F$3:$F$167))</f>
        <v>189.08333333333334</v>
      </c>
      <c r="AC4" s="6">
        <v>2010</v>
      </c>
      <c r="AD4" s="6">
        <f t="array" ref="AD4">COUNTIF($G$3:$G$158,AC4)</f>
        <v>12</v>
      </c>
      <c r="AE4" s="6">
        <f t="array" ref="AE4">MIN(IF($G$3:$G$158=AC4,$I$3:$I$158))</f>
        <v>50</v>
      </c>
      <c r="AF4" s="6">
        <f t="array" ref="AF4">MEDIAN(IF($G$3:$G$158=$V4,$I$3:$I$158))</f>
        <v>188.5</v>
      </c>
      <c r="AG4" s="6">
        <f t="array" ref="AG4">MAX(IF($G$3:$G$158=$V4,$I$3:$I$158))</f>
        <v>1733</v>
      </c>
      <c r="AH4" s="7">
        <f t="array" ref="AH4">AVERAGE(IF($G$3:$G$158=$V4,$I$3:$I$158))</f>
        <v>377</v>
      </c>
    </row>
    <row r="5" spans="1:34" ht="13.2" x14ac:dyDescent="0.25">
      <c r="A5" s="31">
        <f t="shared" si="0"/>
        <v>2010</v>
      </c>
      <c r="B5" s="30">
        <v>40254</v>
      </c>
      <c r="C5" s="31">
        <v>80</v>
      </c>
      <c r="D5" s="31">
        <f t="shared" si="1"/>
        <v>2010</v>
      </c>
      <c r="E5" s="30">
        <v>40254</v>
      </c>
      <c r="F5" s="31">
        <v>180</v>
      </c>
      <c r="G5" s="31">
        <f t="shared" si="2"/>
        <v>2010</v>
      </c>
      <c r="H5" s="30">
        <v>40254</v>
      </c>
      <c r="I5" s="31">
        <v>127</v>
      </c>
      <c r="J5" s="30"/>
      <c r="K5" s="31"/>
      <c r="L5" s="30">
        <v>40254</v>
      </c>
      <c r="M5" s="32">
        <v>400</v>
      </c>
      <c r="O5" s="6">
        <v>2011</v>
      </c>
      <c r="P5" s="6">
        <f t="shared" si="3"/>
        <v>11</v>
      </c>
      <c r="Q5" s="6">
        <f t="array" ref="Q5">MIN(IF($A$3:$A$167=O5,$C$3:$C$167))</f>
        <v>5</v>
      </c>
      <c r="R5" s="6">
        <f t="array" ref="R5">MEDIAN(IF($A$3:$A$167=$O5,$C$3:$C$167))</f>
        <v>12</v>
      </c>
      <c r="S5" s="6">
        <f t="array" ref="S5">MAX(IF($A$3:$A$167=$O5,$C$3:$C$167))</f>
        <v>80</v>
      </c>
      <c r="T5" s="7">
        <f t="array" ref="T5">AVERAGE(IF($A$3:$A$167=$O5,$C$3:$C$167))</f>
        <v>25</v>
      </c>
      <c r="V5" s="6">
        <v>2011</v>
      </c>
      <c r="W5" s="6">
        <f t="shared" si="4"/>
        <v>12</v>
      </c>
      <c r="X5" s="6">
        <f t="array" ref="X5">MIN(IF($D$3:$D$167=V5,$F$3:$F$167))</f>
        <v>3</v>
      </c>
      <c r="Y5" s="6">
        <f t="array" ref="Y5">MEDIAN(IF($D$3:$D$167=$V5,$F$3:$F$167))</f>
        <v>24.5</v>
      </c>
      <c r="Z5" s="6">
        <f t="array" ref="Z5">MAX(IF($D$3:$D$167=$V5,$F$3:$F$167))</f>
        <v>733</v>
      </c>
      <c r="AA5" s="7">
        <f t="array" ref="AA5">AVERAGE(IF($D$3:$D$167=$V5,$F$3:$F$167))</f>
        <v>87.75</v>
      </c>
      <c r="AC5" s="6">
        <v>2011</v>
      </c>
      <c r="AD5" s="6">
        <f t="array" ref="AD5">COUNTIF($G$3:$G$158,AC5)</f>
        <v>12</v>
      </c>
      <c r="AE5" s="6">
        <f t="array" ref="AE5">MIN(IF($G$3:$G$158=AC5,$I$3:$I$158))</f>
        <v>90</v>
      </c>
      <c r="AF5" s="6">
        <f t="array" ref="AF5">MEDIAN(IF($G$3:$G$158=$V5,$I$3:$I$158))</f>
        <v>188</v>
      </c>
      <c r="AG5" s="6">
        <f t="array" ref="AG5">MAX(IF($G$3:$G$158=$V5,$I$3:$I$158))</f>
        <v>600</v>
      </c>
      <c r="AH5" s="7">
        <f t="array" ref="AH5">AVERAGE(IF($G$3:$G$158=$V5,$I$3:$I$158))</f>
        <v>267.33333333333331</v>
      </c>
    </row>
    <row r="6" spans="1:34" ht="13.2" x14ac:dyDescent="0.25">
      <c r="A6" s="31">
        <f t="shared" si="0"/>
        <v>2010</v>
      </c>
      <c r="B6" s="30">
        <v>40288</v>
      </c>
      <c r="C6" s="31">
        <v>32</v>
      </c>
      <c r="D6" s="31">
        <f t="shared" si="1"/>
        <v>2010</v>
      </c>
      <c r="E6" s="30">
        <v>40288</v>
      </c>
      <c r="F6" s="31">
        <v>67</v>
      </c>
      <c r="G6" s="31">
        <f t="shared" si="2"/>
        <v>2010</v>
      </c>
      <c r="H6" s="30">
        <v>40288</v>
      </c>
      <c r="I6" s="31">
        <v>180</v>
      </c>
      <c r="J6" s="30"/>
      <c r="K6" s="31"/>
      <c r="L6" s="30">
        <v>40288</v>
      </c>
      <c r="M6" s="32">
        <v>400</v>
      </c>
      <c r="O6" s="6">
        <v>2012</v>
      </c>
      <c r="P6" s="6">
        <f t="shared" si="3"/>
        <v>11</v>
      </c>
      <c r="Q6" s="6">
        <f t="array" ref="Q6">MIN(IF($A$3:$A$167=O6,$C$3:$C$167))</f>
        <v>7</v>
      </c>
      <c r="R6" s="6">
        <f t="array" ref="R6">MEDIAN(IF($A$3:$A$167=$O6,$C$3:$C$167))</f>
        <v>14</v>
      </c>
      <c r="S6" s="6">
        <f t="array" ref="S6">MAX(IF($A$3:$A$167=$O6,$C$3:$C$167))</f>
        <v>500</v>
      </c>
      <c r="T6" s="7">
        <f t="array" ref="T6">AVERAGE(IF($A$3:$A$167=$O6,$C$3:$C$167))</f>
        <v>68.272727272727266</v>
      </c>
      <c r="V6" s="6">
        <v>2012</v>
      </c>
      <c r="W6" s="6">
        <f t="shared" si="4"/>
        <v>11</v>
      </c>
      <c r="X6" s="6">
        <f t="array" ref="X6">MIN(IF($D$3:$D$167=V6,$F$3:$F$167))</f>
        <v>6</v>
      </c>
      <c r="Y6" s="6">
        <f t="array" ref="Y6">MEDIAN(IF($D$3:$D$167=$V6,$F$3:$F$167))</f>
        <v>39</v>
      </c>
      <c r="Z6" s="6">
        <f t="array" ref="Z6">MAX(IF($D$3:$D$167=$V6,$F$3:$F$167))</f>
        <v>267</v>
      </c>
      <c r="AA6" s="7">
        <f t="array" ref="AA6">AVERAGE(IF($D$3:$D$167=$V6,$F$3:$F$167))</f>
        <v>75.818181818181813</v>
      </c>
      <c r="AC6" s="6">
        <v>2012</v>
      </c>
      <c r="AD6" s="6">
        <f t="array" ref="AD6">COUNTIF($G$3:$G$158,AC6)</f>
        <v>11</v>
      </c>
      <c r="AE6" s="6">
        <f t="array" ref="AE6">MIN(IF($G$3:$G$158=AC6,$I$3:$I$158))</f>
        <v>54</v>
      </c>
      <c r="AF6" s="6">
        <f t="array" ref="AF6">MEDIAN(IF($G$3:$G$158=$V6,$I$3:$I$158))</f>
        <v>100</v>
      </c>
      <c r="AG6" s="6">
        <f t="array" ref="AG6">MAX(IF($G$3:$G$158=$V6,$I$3:$I$158))</f>
        <v>1733</v>
      </c>
      <c r="AH6" s="7">
        <f t="array" ref="AH6">AVERAGE(IF($G$3:$G$158=$V6,$I$3:$I$158))</f>
        <v>365.72727272727275</v>
      </c>
    </row>
    <row r="7" spans="1:34" ht="13.2" x14ac:dyDescent="0.25">
      <c r="A7" s="31">
        <f t="shared" si="0"/>
        <v>2010</v>
      </c>
      <c r="B7" s="30">
        <v>40316</v>
      </c>
      <c r="C7" s="31">
        <v>36</v>
      </c>
      <c r="D7" s="31">
        <f t="shared" si="1"/>
        <v>2010</v>
      </c>
      <c r="E7" s="30">
        <v>40316</v>
      </c>
      <c r="F7" s="31">
        <v>57</v>
      </c>
      <c r="G7" s="31">
        <f t="shared" si="2"/>
        <v>2010</v>
      </c>
      <c r="H7" s="30">
        <v>40316</v>
      </c>
      <c r="I7" s="31">
        <v>167</v>
      </c>
      <c r="J7" s="30"/>
      <c r="K7" s="31"/>
      <c r="L7" s="30">
        <v>40316</v>
      </c>
      <c r="M7" s="32">
        <v>400</v>
      </c>
      <c r="O7" s="6">
        <v>2013</v>
      </c>
      <c r="P7" s="6">
        <f t="array" ref="P7">COUNTIF($A$3:$A$300,O7)</f>
        <v>12</v>
      </c>
      <c r="Q7" s="6">
        <f t="array" ref="Q7">MIN(IF($A$3:$A$300=O7,$C$3:$C$300))</f>
        <v>4</v>
      </c>
      <c r="R7" s="6">
        <f t="array" ref="R7">MEDIAN(IF($A$3:$A$300=$O7,$C$3:$C$300))</f>
        <v>26</v>
      </c>
      <c r="S7" s="6">
        <f t="array" ref="S7">MAX(IF($A$3:$A$300=$O7,$C$3:$C$300))</f>
        <v>770</v>
      </c>
      <c r="T7" s="7">
        <f t="array" ref="T7">AVERAGE(IF($A$3:$A$300=$O7,$C$3:$C$300))</f>
        <v>115.75</v>
      </c>
      <c r="V7" s="6">
        <v>2013</v>
      </c>
      <c r="W7" s="6">
        <f t="array" ref="W7">COUNTIF($D$3:$D$300,V7)</f>
        <v>12</v>
      </c>
      <c r="X7" s="6">
        <f t="array" ref="X7">MIN(IF($D$3:$D$300=V7,$F$3:$F$300))</f>
        <v>12</v>
      </c>
      <c r="Y7" s="6">
        <f t="array" ref="Y7">MEDIAN(IF($D$3:$D$300=$V7,$F$3:$F$300))</f>
        <v>102.5</v>
      </c>
      <c r="Z7" s="6">
        <f t="array" ref="Z7">MAX(IF($D$3:$D$300=$V7,$F$3:$F$300))</f>
        <v>488</v>
      </c>
      <c r="AA7" s="7">
        <f t="array" ref="AA7">AVERAGE(IF($D$3:$D$300=$V7,$F$3:$F$300))</f>
        <v>128.16666666666666</v>
      </c>
      <c r="AC7" s="6">
        <v>2013</v>
      </c>
      <c r="AD7" s="6">
        <f t="array" ref="AD7">COUNTIF($G$3:$G$300,AC7)</f>
        <v>12</v>
      </c>
      <c r="AE7" s="6">
        <f t="array" ref="AE7">MIN(IF($G$3:$G$300=AC7,$I$3:$I$300))</f>
        <v>73</v>
      </c>
      <c r="AF7" s="6">
        <f t="array" ref="AF7">MEDIAN(IF($G$3:$G$300=$V7,$I$3:$I$300))</f>
        <v>324</v>
      </c>
      <c r="AG7" s="6">
        <f t="array" ref="AG7">MAX(IF($G$3:$G$300=$V7,$I$3:$I$300))</f>
        <v>2419</v>
      </c>
      <c r="AH7" s="7">
        <f t="array" ref="AH7">AVERAGE(IF($G$3:$G$300=$V7,$I$3:$I$300))</f>
        <v>486.41666666666669</v>
      </c>
    </row>
    <row r="8" spans="1:34" ht="13.2" x14ac:dyDescent="0.25">
      <c r="A8" s="31">
        <f t="shared" si="0"/>
        <v>2010</v>
      </c>
      <c r="B8" s="30">
        <v>40345</v>
      </c>
      <c r="C8" s="31">
        <v>28</v>
      </c>
      <c r="D8" s="31">
        <f t="shared" si="1"/>
        <v>2010</v>
      </c>
      <c r="E8" s="30">
        <v>40345</v>
      </c>
      <c r="F8" s="31">
        <v>45</v>
      </c>
      <c r="G8" s="31">
        <f t="shared" si="2"/>
        <v>2010</v>
      </c>
      <c r="H8" s="30">
        <v>40345</v>
      </c>
      <c r="I8" s="31">
        <v>197</v>
      </c>
      <c r="J8" s="30"/>
      <c r="K8" s="31"/>
      <c r="L8" s="30">
        <v>40345</v>
      </c>
      <c r="M8" s="32">
        <v>400</v>
      </c>
      <c r="O8" s="6">
        <v>2014</v>
      </c>
      <c r="P8" s="6">
        <f t="array" ref="P8">COUNTIF($A$3:$A$300,O8)</f>
        <v>11</v>
      </c>
      <c r="Q8" s="6">
        <f t="array" ref="Q8">MIN(IF($A$3:$A$300=O8,$C$3:$C$300))</f>
        <v>7</v>
      </c>
      <c r="R8" s="6">
        <f t="array" ref="R8">MEDIAN(IF($A$3:$A$300=$O8,$C$3:$C$300))</f>
        <v>93</v>
      </c>
      <c r="S8" s="6">
        <f t="array" ref="S8">MAX(IF($A$3:$A$300=$O8,$C$3:$C$300))</f>
        <v>613</v>
      </c>
      <c r="T8" s="7">
        <f t="array" ref="T8">AVERAGE(IF($A$3:$A$300=$O8,$C$3:$C$300))</f>
        <v>152.72727272727272</v>
      </c>
      <c r="V8" s="6">
        <v>2014</v>
      </c>
      <c r="W8" s="6">
        <f t="array" ref="W8">COUNTIF($D$3:$D$300,V8)</f>
        <v>11</v>
      </c>
      <c r="X8" s="6">
        <f t="array" ref="X8">MIN(IF($D$3:$D$300=V8,$F$3:$F$300))</f>
        <v>26</v>
      </c>
      <c r="Y8" s="6">
        <f t="array" ref="Y8">MEDIAN(IF($D$3:$D$300=$V8,$F$3:$F$300))</f>
        <v>145</v>
      </c>
      <c r="Z8" s="6">
        <f t="array" ref="Z8">MAX(IF($D$3:$D$300=$V8,$F$3:$F$300))</f>
        <v>435</v>
      </c>
      <c r="AA8" s="7">
        <f t="array" ref="AA8">AVERAGE(IF($D$3:$D$300=$V8,$F$3:$F$300))</f>
        <v>191.63636363636363</v>
      </c>
      <c r="AC8" s="6">
        <v>2014</v>
      </c>
      <c r="AD8" s="6">
        <f t="array" ref="AD8">COUNTIF($G$3:$G$300,AC8)</f>
        <v>11</v>
      </c>
      <c r="AE8" s="6">
        <f t="array" ref="AE8">MIN(IF($G$3:$G$300=AC8,$I$3:$I$300))</f>
        <v>105</v>
      </c>
      <c r="AF8" s="6">
        <f t="array" ref="AF8">MEDIAN(IF($G$3:$G$300=$V8,$I$3:$I$300))</f>
        <v>290</v>
      </c>
      <c r="AG8" s="6">
        <f t="array" ref="AG8">MAX(IF($G$3:$G$300=$V8,$I$3:$I$300))</f>
        <v>1413</v>
      </c>
      <c r="AH8" s="7">
        <f t="array" ref="AH8">AVERAGE(IF($G$3:$G$300=$V8,$I$3:$I$300))</f>
        <v>452.90909090909093</v>
      </c>
    </row>
    <row r="9" spans="1:34" ht="13.2" x14ac:dyDescent="0.25">
      <c r="A9" s="31">
        <f t="shared" si="0"/>
        <v>2010</v>
      </c>
      <c r="B9" s="30">
        <v>40372</v>
      </c>
      <c r="C9" s="31">
        <v>120</v>
      </c>
      <c r="D9" s="31">
        <f t="shared" si="1"/>
        <v>2010</v>
      </c>
      <c r="E9" s="30">
        <v>40372</v>
      </c>
      <c r="F9" s="31">
        <v>167</v>
      </c>
      <c r="G9" s="31">
        <f t="shared" si="2"/>
        <v>2010</v>
      </c>
      <c r="H9" s="30">
        <v>40372</v>
      </c>
      <c r="I9" s="31">
        <v>667</v>
      </c>
      <c r="J9" s="30"/>
      <c r="K9" s="31"/>
      <c r="L9" s="30">
        <v>40372</v>
      </c>
      <c r="M9" s="32">
        <v>400</v>
      </c>
      <c r="O9" s="6">
        <v>2015</v>
      </c>
      <c r="P9" s="6">
        <f t="array" ref="P9">COUNTIF($A$3:$A$300,O9)</f>
        <v>11</v>
      </c>
      <c r="Q9" s="6">
        <f t="array" ref="Q9">MIN(IF($A$3:$A$300=O9,$C$3:$C$300))</f>
        <v>2</v>
      </c>
      <c r="R9" s="6">
        <f t="array" ref="R9">MEDIAN(IF($A$3:$A$300=$O9,$C$3:$C$300))</f>
        <v>65</v>
      </c>
      <c r="S9" s="6">
        <f t="array" ref="S9">MAX(IF($A$3:$A$300=$O9,$C$3:$C$300))</f>
        <v>816</v>
      </c>
      <c r="T9" s="7">
        <f t="array" ref="T9">AVERAGE(IF($A$3:$A$300=$O9,$C$3:$C$300))</f>
        <v>209.63636363636363</v>
      </c>
      <c r="V9" s="6">
        <v>2015</v>
      </c>
      <c r="W9" s="6">
        <f t="array" ref="W9">COUNTIF($D$3:$D$300,V9)</f>
        <v>12</v>
      </c>
      <c r="X9" s="6">
        <f t="array" ref="X9">MIN(IF($D$3:$D$300=V9,$F$3:$F$300))</f>
        <v>11</v>
      </c>
      <c r="Y9" s="6">
        <f t="array" ref="Y9">MEDIAN(IF($D$3:$D$300=$V9,$F$3:$F$300))</f>
        <v>212.5</v>
      </c>
      <c r="Z9" s="6">
        <f t="array" ref="Z9">MAX(IF($D$3:$D$300=$V9,$F$3:$F$300))</f>
        <v>547</v>
      </c>
      <c r="AA9" s="7">
        <f t="array" ref="AA9">AVERAGE(IF($D$3:$D$300=$V9,$F$3:$F$300))</f>
        <v>258.16666666666669</v>
      </c>
      <c r="AC9" s="6">
        <v>2015</v>
      </c>
      <c r="AD9" s="6">
        <f t="array" ref="AD9">COUNTIF($G$3:$G$300,AC9)</f>
        <v>10</v>
      </c>
      <c r="AE9" s="6">
        <f t="array" ref="AE9">MIN(IF($G$3:$G$300=AC9,$I$3:$I$300))</f>
        <v>135</v>
      </c>
      <c r="AF9" s="6">
        <f t="array" ref="AF9">MEDIAN(IF($G$3:$G$300=$V9,$I$3:$I$300))</f>
        <v>467</v>
      </c>
      <c r="AG9" s="6">
        <f t="array" ref="AG9">MAX(IF($G$3:$G$300=$V9,$I$3:$I$300))</f>
        <v>1986</v>
      </c>
      <c r="AH9" s="7">
        <f t="array" ref="AH9">AVERAGE(IF($G$3:$G$300=$V9,$I$3:$I$300))</f>
        <v>665.8</v>
      </c>
    </row>
    <row r="10" spans="1:34" ht="13.2" x14ac:dyDescent="0.25">
      <c r="A10" s="31">
        <f t="shared" si="0"/>
        <v>2010</v>
      </c>
      <c r="B10" s="30">
        <v>40401</v>
      </c>
      <c r="C10" s="31">
        <v>200</v>
      </c>
      <c r="D10" s="31">
        <f t="shared" si="1"/>
        <v>2010</v>
      </c>
      <c r="E10" s="30">
        <v>40401</v>
      </c>
      <c r="F10" s="31">
        <v>867</v>
      </c>
      <c r="G10" s="31">
        <f t="shared" si="2"/>
        <v>2010</v>
      </c>
      <c r="H10" s="30">
        <v>40401</v>
      </c>
      <c r="I10" s="31">
        <v>1733</v>
      </c>
      <c r="J10" s="30"/>
      <c r="K10" s="31"/>
      <c r="L10" s="30">
        <v>40401</v>
      </c>
      <c r="M10" s="32">
        <v>400</v>
      </c>
      <c r="O10" s="6">
        <v>2016</v>
      </c>
      <c r="P10" s="6">
        <f t="array" ref="P10">COUNTIF($A$3:$A$300,O10)</f>
        <v>11</v>
      </c>
      <c r="Q10" s="6">
        <f t="array" ref="Q10">MIN(IF($A$3:$A$300=O10,$C$3:$C$300))</f>
        <v>6</v>
      </c>
      <c r="R10" s="6">
        <f t="array" ref="R10">MEDIAN(IF($A$3:$A$300=$O10,$C$3:$C$300))</f>
        <v>115</v>
      </c>
      <c r="S10" s="6">
        <f t="array" ref="S10">MAX(IF($A$3:$A$300=$O10,$C$3:$C$300))</f>
        <v>920</v>
      </c>
      <c r="T10" s="7">
        <f t="array" ref="T10">AVERAGE(IF($A$3:$A$300=$O10,$C$3:$C$300))</f>
        <v>182.36363636363637</v>
      </c>
      <c r="V10" s="6">
        <v>2016</v>
      </c>
      <c r="W10" s="6">
        <f t="array" ref="W10">COUNTIF($D$3:$D$300,V10)</f>
        <v>11</v>
      </c>
      <c r="X10" s="6">
        <f t="array" ref="X10">MIN(IF($D$3:$D$300=V10,$F$3:$F$300))</f>
        <v>36</v>
      </c>
      <c r="Y10" s="6">
        <f t="array" ref="Y10">MEDIAN(IF($D$3:$D$300=$V10,$F$3:$F$300))</f>
        <v>201</v>
      </c>
      <c r="Z10" s="6">
        <f t="array" ref="Z10">MAX(IF($D$3:$D$300=$V10,$F$3:$F$300))</f>
        <v>648</v>
      </c>
      <c r="AA10" s="7">
        <f t="array" ref="AA10">AVERAGE(IF($D$3:$D$300=$V10,$F$3:$F$300))</f>
        <v>247.36363636363637</v>
      </c>
      <c r="AC10" s="6">
        <v>2016</v>
      </c>
      <c r="AD10" s="6">
        <f t="array" ref="AD10">COUNTIF($G$3:$G$300,AC10)</f>
        <v>11</v>
      </c>
      <c r="AE10" s="6">
        <f t="array" ref="AE10">MIN(IF($G$3:$G$300=AC10,$I$3:$I$300))</f>
        <v>110</v>
      </c>
      <c r="AF10" s="6">
        <f t="array" ref="AF10">MEDIAN(IF($G$3:$G$300=$V10,$I$3:$I$300))</f>
        <v>410</v>
      </c>
      <c r="AG10" s="6">
        <f t="array" ref="AG10">MAX(IF($G$3:$G$300=$V10,$I$3:$I$300))</f>
        <v>1413</v>
      </c>
      <c r="AH10" s="7">
        <f t="array" ref="AH10">AVERAGE(IF($G$3:$G$300=$V10,$I$3:$I$300))</f>
        <v>493.63636363636363</v>
      </c>
    </row>
    <row r="11" spans="1:34" ht="13.2" x14ac:dyDescent="0.25">
      <c r="A11" s="31">
        <f t="shared" si="0"/>
        <v>2010</v>
      </c>
      <c r="B11" s="30">
        <v>40449</v>
      </c>
      <c r="C11" s="31">
        <v>187</v>
      </c>
      <c r="D11" s="31">
        <f t="shared" si="1"/>
        <v>2010</v>
      </c>
      <c r="E11" s="30">
        <v>40449</v>
      </c>
      <c r="F11" s="31">
        <v>433</v>
      </c>
      <c r="G11" s="31">
        <f t="shared" si="2"/>
        <v>2010</v>
      </c>
      <c r="H11" s="30">
        <v>40449</v>
      </c>
      <c r="I11" s="31">
        <v>533</v>
      </c>
      <c r="J11" s="30"/>
      <c r="K11" s="31"/>
      <c r="L11" s="30">
        <v>40449</v>
      </c>
      <c r="M11" s="32">
        <v>400</v>
      </c>
      <c r="O11" s="6">
        <v>2017</v>
      </c>
      <c r="P11" s="6">
        <f t="array" ref="P11">COUNTIF($A$3:$A$300,O11)</f>
        <v>6</v>
      </c>
      <c r="Q11" s="6">
        <f t="array" ref="Q11">MIN(IF($A$3:$A$300=O11,$C$3:$C$300))</f>
        <v>5</v>
      </c>
      <c r="R11" s="6">
        <f t="array" ref="R11">MEDIAN(IF($A$3:$A$300=$O11,$C$3:$C$300))</f>
        <v>10.5</v>
      </c>
      <c r="S11" s="6">
        <f t="array" ref="S11">MAX(IF($A$3:$A$300=$O11,$C$3:$C$300))</f>
        <v>146</v>
      </c>
      <c r="T11" s="7">
        <f t="array" ref="T11">AVERAGE(IF($A$3:$A$300=$O11,$C$3:$C$300))</f>
        <v>34.666666666666664</v>
      </c>
      <c r="V11" s="6">
        <v>2017</v>
      </c>
      <c r="W11" s="6">
        <f t="array" ref="W11">COUNTIF($D$3:$D$300,V11)</f>
        <v>6</v>
      </c>
      <c r="X11" s="6">
        <f t="array" ref="X11">MIN(IF($D$3:$D$300=V11,$F$3:$F$300))</f>
        <v>9</v>
      </c>
      <c r="Y11" s="6">
        <f t="array" ref="Y11">MEDIAN(IF($D$3:$D$300=$V11,$F$3:$F$300))</f>
        <v>105</v>
      </c>
      <c r="Z11" s="6">
        <f t="array" ref="Z11">MAX(IF($D$3:$D$300=$V11,$F$3:$F$300))</f>
        <v>151</v>
      </c>
      <c r="AA11" s="7">
        <f t="array" ref="AA11">AVERAGE(IF($D$3:$D$300=$V11,$F$3:$F$300))</f>
        <v>95.333333333333329</v>
      </c>
      <c r="AC11" s="6">
        <v>2017</v>
      </c>
      <c r="AD11" s="6">
        <f t="array" ref="AD11">COUNTIF($G$3:$G$300,AC11)</f>
        <v>4</v>
      </c>
      <c r="AE11" s="6">
        <f t="array" ref="AE11">MIN(IF($G$3:$G$300=AC11,$I$3:$I$300))</f>
        <v>307</v>
      </c>
      <c r="AF11" s="6">
        <f t="array" ref="AF11">MEDIAN(IF($G$3:$G$300=$V11,$I$3:$I$300))</f>
        <v>649.5</v>
      </c>
      <c r="AG11" s="6">
        <f t="array" ref="AG11">MAX(IF($G$3:$G$300=$V11,$I$3:$I$300))</f>
        <v>727</v>
      </c>
      <c r="AH11" s="7">
        <f t="array" ref="AH11">AVERAGE(IF($G$3:$G$300=$V11,$I$3:$I$300))</f>
        <v>583.25</v>
      </c>
    </row>
    <row r="12" spans="1:34" ht="13.2" x14ac:dyDescent="0.25">
      <c r="A12" s="31">
        <f t="shared" si="0"/>
        <v>2010</v>
      </c>
      <c r="B12" s="30">
        <v>40464</v>
      </c>
      <c r="C12" s="31">
        <v>23</v>
      </c>
      <c r="D12" s="31">
        <f t="shared" si="1"/>
        <v>2010</v>
      </c>
      <c r="E12" s="30">
        <v>40464</v>
      </c>
      <c r="F12" s="31">
        <v>25</v>
      </c>
      <c r="G12" s="31">
        <f t="shared" si="2"/>
        <v>2010</v>
      </c>
      <c r="H12" s="30">
        <v>40464</v>
      </c>
      <c r="I12" s="31">
        <v>433</v>
      </c>
      <c r="J12" s="30"/>
      <c r="K12" s="31"/>
      <c r="L12" s="30">
        <v>40464</v>
      </c>
      <c r="M12" s="32">
        <v>400</v>
      </c>
    </row>
    <row r="13" spans="1:34" ht="13.2" x14ac:dyDescent="0.25">
      <c r="A13" s="31">
        <f t="shared" si="0"/>
        <v>2010</v>
      </c>
      <c r="B13" s="30">
        <v>40498</v>
      </c>
      <c r="C13" s="31">
        <v>11</v>
      </c>
      <c r="D13" s="31">
        <f t="shared" si="1"/>
        <v>2010</v>
      </c>
      <c r="E13" s="30">
        <v>40498</v>
      </c>
      <c r="F13" s="31">
        <v>8</v>
      </c>
      <c r="G13" s="31">
        <f t="shared" si="2"/>
        <v>2010</v>
      </c>
      <c r="H13" s="30">
        <v>40498</v>
      </c>
      <c r="I13" s="31">
        <v>197</v>
      </c>
      <c r="J13" s="30"/>
      <c r="K13" s="31"/>
      <c r="L13" s="30">
        <v>40498</v>
      </c>
      <c r="M13" s="32">
        <v>400</v>
      </c>
    </row>
    <row r="14" spans="1:34" ht="13.2" x14ac:dyDescent="0.25">
      <c r="A14" s="31">
        <f t="shared" si="0"/>
        <v>2010</v>
      </c>
      <c r="B14" s="30">
        <v>40519</v>
      </c>
      <c r="C14" s="31">
        <v>14</v>
      </c>
      <c r="D14" s="31">
        <f t="shared" si="1"/>
        <v>2010</v>
      </c>
      <c r="E14" s="30">
        <v>40519</v>
      </c>
      <c r="F14" s="31">
        <v>13</v>
      </c>
      <c r="G14" s="31">
        <f t="shared" si="2"/>
        <v>2010</v>
      </c>
      <c r="H14" s="30">
        <v>40519</v>
      </c>
      <c r="I14" s="31">
        <v>50</v>
      </c>
      <c r="J14" s="30"/>
      <c r="K14" s="31"/>
      <c r="L14" s="30">
        <v>40519</v>
      </c>
      <c r="M14" s="32">
        <v>400</v>
      </c>
    </row>
    <row r="15" spans="1:34" ht="13.2" x14ac:dyDescent="0.25">
      <c r="A15" s="31">
        <f t="shared" si="0"/>
        <v>2011</v>
      </c>
      <c r="B15" s="30">
        <v>40556</v>
      </c>
      <c r="C15" s="31">
        <v>12</v>
      </c>
      <c r="D15" s="31">
        <f t="shared" si="1"/>
        <v>2011</v>
      </c>
      <c r="E15" s="30">
        <v>40556</v>
      </c>
      <c r="F15" s="31">
        <v>20</v>
      </c>
      <c r="G15" s="31">
        <f t="shared" si="2"/>
        <v>2011</v>
      </c>
      <c r="H15" s="30">
        <v>40556</v>
      </c>
      <c r="I15" s="31">
        <v>467</v>
      </c>
      <c r="J15" s="30"/>
      <c r="K15" s="31"/>
      <c r="L15" s="30">
        <v>40556</v>
      </c>
      <c r="M15" s="32">
        <v>400</v>
      </c>
    </row>
    <row r="16" spans="1:34" ht="13.2" x14ac:dyDescent="0.25">
      <c r="A16" s="31">
        <f t="shared" si="0"/>
        <v>2011</v>
      </c>
      <c r="B16" s="30">
        <v>40598</v>
      </c>
      <c r="C16" s="31">
        <v>9</v>
      </c>
      <c r="D16" s="31">
        <f t="shared" si="1"/>
        <v>2011</v>
      </c>
      <c r="E16" s="30">
        <v>40598</v>
      </c>
      <c r="F16" s="31">
        <v>8</v>
      </c>
      <c r="G16" s="31">
        <f t="shared" si="2"/>
        <v>2011</v>
      </c>
      <c r="H16" s="30">
        <v>40598</v>
      </c>
      <c r="I16" s="31">
        <v>433</v>
      </c>
      <c r="J16" s="30"/>
      <c r="K16" s="31"/>
      <c r="L16" s="30">
        <v>40598</v>
      </c>
      <c r="M16" s="32">
        <v>400</v>
      </c>
    </row>
    <row r="17" spans="1:24" ht="13.2" x14ac:dyDescent="0.25">
      <c r="A17" s="31">
        <f t="shared" si="0"/>
        <v>2011</v>
      </c>
      <c r="B17" s="30">
        <v>40624</v>
      </c>
      <c r="C17" s="31">
        <v>5</v>
      </c>
      <c r="D17" s="31">
        <f t="shared" si="1"/>
        <v>2011</v>
      </c>
      <c r="E17" s="30">
        <v>40624</v>
      </c>
      <c r="F17" s="31">
        <v>12</v>
      </c>
      <c r="G17" s="31">
        <f t="shared" si="2"/>
        <v>2011</v>
      </c>
      <c r="H17" s="30">
        <v>40624</v>
      </c>
      <c r="I17" s="31">
        <v>113</v>
      </c>
      <c r="J17" s="30"/>
      <c r="K17" s="31"/>
      <c r="L17" s="30">
        <v>40624</v>
      </c>
      <c r="M17" s="32">
        <v>400</v>
      </c>
    </row>
    <row r="18" spans="1:24" ht="13.2" x14ac:dyDescent="0.25">
      <c r="A18" s="31">
        <f t="shared" si="0"/>
        <v>2011</v>
      </c>
      <c r="B18" s="30">
        <v>40652</v>
      </c>
      <c r="C18" s="31">
        <v>7</v>
      </c>
      <c r="D18" s="31">
        <f t="shared" si="1"/>
        <v>2011</v>
      </c>
      <c r="E18" s="30">
        <v>40652</v>
      </c>
      <c r="F18" s="31">
        <v>32</v>
      </c>
      <c r="G18" s="31">
        <f t="shared" si="2"/>
        <v>2011</v>
      </c>
      <c r="H18" s="30">
        <v>40652</v>
      </c>
      <c r="I18" s="31">
        <v>193</v>
      </c>
      <c r="J18" s="30"/>
      <c r="K18" s="31"/>
      <c r="L18" s="30">
        <v>40652</v>
      </c>
      <c r="M18" s="32">
        <v>400</v>
      </c>
    </row>
    <row r="19" spans="1:24" ht="13.2" x14ac:dyDescent="0.25">
      <c r="A19" s="31">
        <f t="shared" si="0"/>
        <v>2011</v>
      </c>
      <c r="B19" s="30">
        <v>40681</v>
      </c>
      <c r="C19" s="31">
        <v>6</v>
      </c>
      <c r="D19" s="31">
        <f t="shared" si="1"/>
        <v>2011</v>
      </c>
      <c r="E19" s="30">
        <v>40681</v>
      </c>
      <c r="F19" s="31">
        <v>20</v>
      </c>
      <c r="G19" s="31">
        <f t="shared" si="2"/>
        <v>2011</v>
      </c>
      <c r="H19" s="30">
        <v>40681</v>
      </c>
      <c r="I19" s="31">
        <v>600</v>
      </c>
      <c r="J19" s="30"/>
      <c r="K19" s="31"/>
      <c r="L19" s="30">
        <v>40681</v>
      </c>
      <c r="M19" s="32">
        <v>400</v>
      </c>
    </row>
    <row r="20" spans="1:24" ht="13.2" x14ac:dyDescent="0.25">
      <c r="A20" s="31">
        <f t="shared" si="0"/>
        <v>2011</v>
      </c>
      <c r="B20" s="30">
        <v>40709</v>
      </c>
      <c r="C20" s="31">
        <v>18</v>
      </c>
      <c r="D20" s="31">
        <f t="shared" si="1"/>
        <v>2011</v>
      </c>
      <c r="E20" s="30">
        <v>40709</v>
      </c>
      <c r="F20" s="31">
        <v>3</v>
      </c>
      <c r="G20" s="31">
        <f t="shared" si="2"/>
        <v>2011</v>
      </c>
      <c r="H20" s="30">
        <v>40709</v>
      </c>
      <c r="I20" s="31">
        <v>120</v>
      </c>
      <c r="J20" s="30"/>
      <c r="K20" s="31"/>
      <c r="L20" s="30">
        <v>40709</v>
      </c>
      <c r="M20" s="32">
        <v>400</v>
      </c>
    </row>
    <row r="21" spans="1:24" ht="13.2" x14ac:dyDescent="0.25">
      <c r="A21" s="31">
        <f t="shared" si="0"/>
        <v>2011</v>
      </c>
      <c r="B21" s="30">
        <v>40752</v>
      </c>
      <c r="C21" s="31">
        <v>51</v>
      </c>
      <c r="D21" s="31">
        <f t="shared" si="1"/>
        <v>2011</v>
      </c>
      <c r="E21" s="30">
        <v>40752</v>
      </c>
      <c r="F21" s="31">
        <v>733</v>
      </c>
      <c r="G21" s="31">
        <f t="shared" si="2"/>
        <v>2011</v>
      </c>
      <c r="H21" s="30">
        <v>40752</v>
      </c>
      <c r="I21" s="31">
        <v>333</v>
      </c>
      <c r="J21" s="30"/>
      <c r="K21" s="31"/>
      <c r="L21" s="30">
        <v>40752</v>
      </c>
      <c r="M21" s="32">
        <v>400</v>
      </c>
    </row>
    <row r="22" spans="1:24" ht="13.2" x14ac:dyDescent="0.25">
      <c r="A22" s="31">
        <f t="shared" si="0"/>
        <v>2011</v>
      </c>
      <c r="B22" s="30">
        <v>40786</v>
      </c>
      <c r="C22" s="31">
        <v>56</v>
      </c>
      <c r="D22" s="31">
        <f t="shared" si="1"/>
        <v>2011</v>
      </c>
      <c r="E22" s="30">
        <v>40786</v>
      </c>
      <c r="F22" s="31">
        <v>73</v>
      </c>
      <c r="G22" s="31">
        <f t="shared" si="2"/>
        <v>2011</v>
      </c>
      <c r="H22" s="30">
        <v>40786</v>
      </c>
      <c r="I22" s="31">
        <v>133</v>
      </c>
      <c r="J22" s="30"/>
      <c r="K22" s="31"/>
      <c r="L22" s="30">
        <v>40786</v>
      </c>
      <c r="M22" s="32">
        <v>400</v>
      </c>
    </row>
    <row r="23" spans="1:24" ht="13.2" x14ac:dyDescent="0.25">
      <c r="A23" s="31">
        <f t="shared" si="0"/>
        <v>2011</v>
      </c>
      <c r="B23" s="30">
        <v>40814</v>
      </c>
      <c r="C23" s="31">
        <v>80</v>
      </c>
      <c r="D23" s="31">
        <f t="shared" si="1"/>
        <v>2011</v>
      </c>
      <c r="E23" s="30">
        <v>40814</v>
      </c>
      <c r="F23" s="31">
        <v>67</v>
      </c>
      <c r="G23" s="31">
        <f t="shared" si="2"/>
        <v>2011</v>
      </c>
      <c r="H23" s="30">
        <v>40814</v>
      </c>
      <c r="I23" s="31">
        <v>90</v>
      </c>
      <c r="J23" s="30"/>
      <c r="K23" s="31"/>
      <c r="L23" s="30">
        <v>40814</v>
      </c>
      <c r="M23" s="32">
        <v>400</v>
      </c>
    </row>
    <row r="24" spans="1:24" ht="13.2" x14ac:dyDescent="0.25">
      <c r="A24" s="31">
        <f t="shared" si="0"/>
        <v>2011</v>
      </c>
      <c r="B24" s="30">
        <v>40822</v>
      </c>
      <c r="C24" s="31">
        <v>23</v>
      </c>
      <c r="D24" s="31">
        <f t="shared" si="1"/>
        <v>2011</v>
      </c>
      <c r="E24" s="30">
        <v>40822</v>
      </c>
      <c r="F24" s="31">
        <v>36</v>
      </c>
      <c r="G24" s="31">
        <f t="shared" si="2"/>
        <v>2011</v>
      </c>
      <c r="H24" s="30">
        <v>40822</v>
      </c>
      <c r="I24" s="31">
        <v>183</v>
      </c>
      <c r="J24" s="30"/>
      <c r="K24" s="31"/>
      <c r="L24" s="30">
        <v>40822</v>
      </c>
      <c r="M24" s="32">
        <v>400</v>
      </c>
    </row>
    <row r="25" spans="1:24" ht="13.2" x14ac:dyDescent="0.25">
      <c r="A25" s="31">
        <f t="shared" si="0"/>
        <v>2011</v>
      </c>
      <c r="B25" s="30">
        <v>40890</v>
      </c>
      <c r="C25" s="31">
        <v>8</v>
      </c>
      <c r="D25" s="31">
        <f t="shared" si="1"/>
        <v>2011</v>
      </c>
      <c r="E25" s="30">
        <v>40855</v>
      </c>
      <c r="F25" s="31">
        <v>29</v>
      </c>
      <c r="G25" s="31">
        <f t="shared" si="2"/>
        <v>2011</v>
      </c>
      <c r="H25" s="30">
        <v>40855</v>
      </c>
      <c r="I25" s="31">
        <v>110</v>
      </c>
      <c r="J25" s="30"/>
      <c r="K25" s="31"/>
      <c r="L25" s="30">
        <v>40855</v>
      </c>
      <c r="M25" s="32">
        <v>400</v>
      </c>
    </row>
    <row r="26" spans="1:24" ht="13.2" x14ac:dyDescent="0.25">
      <c r="A26" s="31">
        <f t="shared" si="0"/>
        <v>2012</v>
      </c>
      <c r="B26" s="30">
        <v>40926</v>
      </c>
      <c r="C26" s="31">
        <v>9</v>
      </c>
      <c r="D26" s="31">
        <f t="shared" si="1"/>
        <v>2011</v>
      </c>
      <c r="E26" s="30">
        <v>40890</v>
      </c>
      <c r="F26" s="31">
        <v>20</v>
      </c>
      <c r="G26" s="31">
        <f t="shared" si="2"/>
        <v>2011</v>
      </c>
      <c r="H26" s="30">
        <v>40890</v>
      </c>
      <c r="I26" s="31">
        <v>433</v>
      </c>
      <c r="J26" s="30"/>
      <c r="K26" s="31"/>
      <c r="L26" s="30">
        <v>40890</v>
      </c>
      <c r="M26" s="32">
        <v>400</v>
      </c>
      <c r="O26" s="8"/>
      <c r="P26" s="19"/>
      <c r="Q26" s="19"/>
      <c r="R26" s="19"/>
      <c r="S26" s="19"/>
      <c r="T26" s="19"/>
      <c r="U26" s="19"/>
      <c r="V26" s="19"/>
      <c r="W26" s="19"/>
      <c r="X26" s="19"/>
    </row>
    <row r="27" spans="1:24" ht="13.2" x14ac:dyDescent="0.25">
      <c r="A27" s="31">
        <f t="shared" si="0"/>
        <v>2012</v>
      </c>
      <c r="B27" s="30">
        <v>40961</v>
      </c>
      <c r="C27" s="31">
        <v>7</v>
      </c>
      <c r="D27" s="31">
        <f t="shared" si="1"/>
        <v>2012</v>
      </c>
      <c r="E27" s="30">
        <v>40926</v>
      </c>
      <c r="F27" s="31">
        <v>24</v>
      </c>
      <c r="G27" s="31">
        <f t="shared" si="2"/>
        <v>2012</v>
      </c>
      <c r="H27" s="30">
        <v>40926</v>
      </c>
      <c r="I27" s="31">
        <v>57</v>
      </c>
      <c r="J27" s="30"/>
      <c r="K27" s="31"/>
      <c r="L27" s="30">
        <v>40926</v>
      </c>
      <c r="M27" s="32">
        <v>400</v>
      </c>
      <c r="O27" s="8"/>
      <c r="P27" s="19"/>
      <c r="Q27" s="19"/>
      <c r="R27" s="19"/>
      <c r="S27" s="19"/>
      <c r="T27" s="19"/>
      <c r="U27" s="19"/>
      <c r="V27" s="19"/>
      <c r="W27" s="19"/>
      <c r="X27" s="19"/>
    </row>
    <row r="28" spans="1:24" ht="13.2" x14ac:dyDescent="0.25">
      <c r="A28" s="31">
        <f t="shared" si="0"/>
        <v>2012</v>
      </c>
      <c r="B28" s="30">
        <v>40982</v>
      </c>
      <c r="C28" s="31">
        <v>14</v>
      </c>
      <c r="D28" s="31">
        <f t="shared" si="1"/>
        <v>2012</v>
      </c>
      <c r="E28" s="30">
        <v>40961</v>
      </c>
      <c r="F28" s="31">
        <v>6</v>
      </c>
      <c r="G28" s="31">
        <f t="shared" si="2"/>
        <v>2012</v>
      </c>
      <c r="H28" s="30">
        <v>40961</v>
      </c>
      <c r="I28" s="31">
        <v>667</v>
      </c>
      <c r="J28" s="30"/>
      <c r="K28" s="31"/>
      <c r="L28" s="30">
        <v>40961</v>
      </c>
      <c r="M28" s="32">
        <v>400</v>
      </c>
      <c r="O28" s="8"/>
      <c r="P28" s="19"/>
      <c r="Q28" s="19"/>
      <c r="R28" s="20"/>
      <c r="S28" s="20"/>
      <c r="T28" s="20"/>
      <c r="U28" s="20"/>
      <c r="V28" s="20"/>
      <c r="W28" s="21"/>
      <c r="X28" s="19"/>
    </row>
    <row r="29" spans="1:24" ht="13.2" x14ac:dyDescent="0.25">
      <c r="A29" s="31">
        <f t="shared" si="0"/>
        <v>2012</v>
      </c>
      <c r="B29" s="30">
        <v>41023</v>
      </c>
      <c r="C29" s="31">
        <v>22</v>
      </c>
      <c r="D29" s="31">
        <f t="shared" si="1"/>
        <v>2012</v>
      </c>
      <c r="E29" s="30">
        <v>40982</v>
      </c>
      <c r="F29" s="31">
        <v>26</v>
      </c>
      <c r="G29" s="31">
        <f t="shared" si="2"/>
        <v>2012</v>
      </c>
      <c r="H29" s="30">
        <v>40982</v>
      </c>
      <c r="I29" s="31">
        <v>73</v>
      </c>
      <c r="J29" s="30"/>
      <c r="K29" s="31"/>
      <c r="L29" s="30">
        <v>40982</v>
      </c>
      <c r="M29" s="32">
        <v>400</v>
      </c>
      <c r="O29" s="8"/>
      <c r="P29" s="19"/>
      <c r="Q29" s="19"/>
      <c r="R29" s="20"/>
      <c r="S29" s="20"/>
      <c r="T29" s="20"/>
      <c r="U29" s="20"/>
      <c r="V29" s="20"/>
      <c r="W29" s="21"/>
      <c r="X29" s="19"/>
    </row>
    <row r="30" spans="1:24" ht="13.2" x14ac:dyDescent="0.25">
      <c r="A30" s="31">
        <f t="shared" si="0"/>
        <v>2012</v>
      </c>
      <c r="B30" s="30">
        <v>41050</v>
      </c>
      <c r="C30" s="31">
        <v>12</v>
      </c>
      <c r="D30" s="31">
        <f t="shared" si="1"/>
        <v>2012</v>
      </c>
      <c r="E30" s="30">
        <v>41023</v>
      </c>
      <c r="F30" s="31">
        <v>57</v>
      </c>
      <c r="G30" s="31">
        <f t="shared" si="2"/>
        <v>2012</v>
      </c>
      <c r="H30" s="30">
        <v>41023</v>
      </c>
      <c r="I30" s="31">
        <v>100</v>
      </c>
      <c r="J30" s="30"/>
      <c r="K30" s="31"/>
      <c r="L30" s="30">
        <v>41023</v>
      </c>
      <c r="M30" s="32">
        <v>400</v>
      </c>
      <c r="O30" s="8"/>
      <c r="P30" s="19"/>
      <c r="Q30" s="19"/>
      <c r="R30" s="20"/>
      <c r="S30" s="20"/>
      <c r="T30" s="20"/>
      <c r="U30" s="20"/>
      <c r="V30" s="20"/>
      <c r="W30" s="21"/>
      <c r="X30" s="19"/>
    </row>
    <row r="31" spans="1:24" ht="13.2" x14ac:dyDescent="0.25">
      <c r="A31" s="31">
        <f t="shared" si="0"/>
        <v>2012</v>
      </c>
      <c r="B31" s="30">
        <v>41114</v>
      </c>
      <c r="C31" s="31">
        <v>42</v>
      </c>
      <c r="D31" s="31">
        <f t="shared" si="1"/>
        <v>2012</v>
      </c>
      <c r="E31" s="30">
        <v>41050</v>
      </c>
      <c r="F31" s="31">
        <v>10</v>
      </c>
      <c r="G31" s="31">
        <f t="shared" si="2"/>
        <v>2012</v>
      </c>
      <c r="H31" s="30">
        <v>41050</v>
      </c>
      <c r="I31" s="31">
        <v>93</v>
      </c>
      <c r="J31" s="30"/>
      <c r="K31" s="31"/>
      <c r="L31" s="30">
        <v>41050</v>
      </c>
      <c r="M31" s="32">
        <v>400</v>
      </c>
      <c r="O31" s="8"/>
      <c r="P31" s="19"/>
      <c r="Q31" s="19"/>
      <c r="R31" s="20"/>
      <c r="S31" s="20"/>
      <c r="T31" s="20"/>
      <c r="U31" s="20"/>
      <c r="V31" s="20"/>
      <c r="W31" s="21"/>
      <c r="X31" s="19"/>
    </row>
    <row r="32" spans="1:24" ht="13.2" x14ac:dyDescent="0.25">
      <c r="A32" s="31">
        <f t="shared" si="0"/>
        <v>2012</v>
      </c>
      <c r="B32" s="30">
        <v>41150</v>
      </c>
      <c r="C32" s="31">
        <v>107</v>
      </c>
      <c r="D32" s="31">
        <f t="shared" si="1"/>
        <v>2012</v>
      </c>
      <c r="E32" s="30">
        <v>41114</v>
      </c>
      <c r="F32" s="31">
        <v>39</v>
      </c>
      <c r="G32" s="31">
        <f t="shared" si="2"/>
        <v>2012</v>
      </c>
      <c r="H32" s="30">
        <v>41114</v>
      </c>
      <c r="I32" s="31">
        <v>54</v>
      </c>
      <c r="J32" s="30"/>
      <c r="K32" s="31"/>
      <c r="L32" s="30">
        <v>41114</v>
      </c>
      <c r="M32" s="32">
        <v>400</v>
      </c>
      <c r="O32" s="8"/>
      <c r="P32" s="19"/>
      <c r="Q32" s="19"/>
      <c r="R32" s="20"/>
      <c r="S32" s="20"/>
      <c r="T32" s="20"/>
      <c r="U32" s="20"/>
      <c r="V32" s="20"/>
      <c r="W32" s="21"/>
      <c r="X32" s="19"/>
    </row>
    <row r="33" spans="1:24" ht="13.2" x14ac:dyDescent="0.25">
      <c r="A33" s="31">
        <f t="shared" si="0"/>
        <v>2012</v>
      </c>
      <c r="B33" s="30">
        <v>41163</v>
      </c>
      <c r="C33" s="31">
        <v>500</v>
      </c>
      <c r="D33" s="31">
        <f t="shared" si="1"/>
        <v>2012</v>
      </c>
      <c r="E33" s="30">
        <v>41150</v>
      </c>
      <c r="F33" s="31">
        <v>137</v>
      </c>
      <c r="G33" s="31">
        <f t="shared" si="2"/>
        <v>2012</v>
      </c>
      <c r="H33" s="30">
        <v>41150</v>
      </c>
      <c r="I33" s="31">
        <v>58</v>
      </c>
      <c r="J33" s="30"/>
      <c r="K33" s="31"/>
      <c r="L33" s="30">
        <v>41150</v>
      </c>
      <c r="M33" s="32">
        <v>400</v>
      </c>
      <c r="O33" s="8"/>
      <c r="P33" s="19"/>
      <c r="Q33" s="19"/>
      <c r="R33" s="20"/>
      <c r="S33" s="20"/>
      <c r="T33" s="20"/>
      <c r="U33" s="20"/>
      <c r="V33" s="20"/>
      <c r="W33" s="21"/>
      <c r="X33" s="19"/>
    </row>
    <row r="34" spans="1:24" ht="13.2" x14ac:dyDescent="0.25">
      <c r="A34" s="31">
        <f t="shared" si="0"/>
        <v>2012</v>
      </c>
      <c r="B34" s="30">
        <v>41206</v>
      </c>
      <c r="C34" s="31">
        <v>12</v>
      </c>
      <c r="D34" s="31">
        <f t="shared" si="1"/>
        <v>2012</v>
      </c>
      <c r="E34" s="30">
        <v>41163</v>
      </c>
      <c r="F34" s="31">
        <v>267</v>
      </c>
      <c r="G34" s="31">
        <f t="shared" si="2"/>
        <v>2012</v>
      </c>
      <c r="H34" s="30">
        <v>41163</v>
      </c>
      <c r="I34" s="31">
        <v>467</v>
      </c>
      <c r="J34" s="30"/>
      <c r="K34" s="31"/>
      <c r="L34" s="30">
        <v>41163</v>
      </c>
      <c r="M34" s="32">
        <v>400</v>
      </c>
      <c r="O34" s="8"/>
      <c r="P34" s="19"/>
      <c r="Q34" s="19"/>
      <c r="R34" s="20"/>
      <c r="S34" s="20"/>
      <c r="T34" s="20"/>
      <c r="U34" s="20"/>
      <c r="V34" s="20"/>
      <c r="W34" s="21"/>
      <c r="X34" s="19"/>
    </row>
    <row r="35" spans="1:24" ht="13.2" x14ac:dyDescent="0.25">
      <c r="A35" s="31">
        <f t="shared" si="0"/>
        <v>2012</v>
      </c>
      <c r="B35" s="30">
        <v>41228</v>
      </c>
      <c r="C35" s="31">
        <v>16</v>
      </c>
      <c r="D35" s="31">
        <f t="shared" si="1"/>
        <v>2012</v>
      </c>
      <c r="E35" s="30">
        <v>41206</v>
      </c>
      <c r="F35" s="31">
        <v>120</v>
      </c>
      <c r="G35" s="31">
        <f t="shared" si="2"/>
        <v>2012</v>
      </c>
      <c r="H35" s="30">
        <v>41206</v>
      </c>
      <c r="I35" s="31">
        <v>233</v>
      </c>
      <c r="J35" s="30"/>
      <c r="K35" s="31"/>
      <c r="L35" s="30">
        <v>41206</v>
      </c>
      <c r="M35" s="32">
        <v>400</v>
      </c>
      <c r="O35" s="8"/>
      <c r="P35" s="19"/>
      <c r="Q35" s="19"/>
      <c r="R35" s="20"/>
      <c r="S35" s="20"/>
      <c r="T35" s="20"/>
      <c r="U35" s="20"/>
      <c r="V35" s="20"/>
      <c r="W35" s="21"/>
      <c r="X35" s="19"/>
    </row>
    <row r="36" spans="1:24" ht="13.2" x14ac:dyDescent="0.25">
      <c r="A36" s="31">
        <f t="shared" si="0"/>
        <v>2012</v>
      </c>
      <c r="B36" s="30">
        <v>41261</v>
      </c>
      <c r="C36" s="31">
        <v>10</v>
      </c>
      <c r="D36" s="31">
        <f t="shared" si="1"/>
        <v>2012</v>
      </c>
      <c r="E36" s="30">
        <v>41228</v>
      </c>
      <c r="F36" s="31">
        <v>111</v>
      </c>
      <c r="G36" s="31">
        <f t="shared" si="2"/>
        <v>2012</v>
      </c>
      <c r="H36" s="30">
        <v>41228</v>
      </c>
      <c r="I36" s="31">
        <v>488</v>
      </c>
      <c r="J36" s="30"/>
      <c r="K36" s="31"/>
      <c r="L36" s="30">
        <v>41228</v>
      </c>
      <c r="M36" s="32">
        <v>400</v>
      </c>
      <c r="O36" s="8"/>
      <c r="P36" s="19"/>
      <c r="Q36" s="19"/>
      <c r="R36" s="20"/>
      <c r="S36" s="20"/>
      <c r="T36" s="20"/>
      <c r="U36" s="20"/>
      <c r="V36" s="20"/>
      <c r="W36" s="21"/>
      <c r="X36" s="19"/>
    </row>
    <row r="37" spans="1:24" ht="13.2" x14ac:dyDescent="0.25">
      <c r="A37" s="31">
        <f t="shared" si="0"/>
        <v>2013</v>
      </c>
      <c r="B37" s="30">
        <v>41297</v>
      </c>
      <c r="C37" s="31">
        <v>13</v>
      </c>
      <c r="D37" s="31">
        <f t="shared" si="1"/>
        <v>2012</v>
      </c>
      <c r="E37" s="30">
        <v>41261</v>
      </c>
      <c r="F37" s="31">
        <v>37</v>
      </c>
      <c r="G37" s="31">
        <f t="shared" si="2"/>
        <v>2012</v>
      </c>
      <c r="H37" s="30">
        <v>41261</v>
      </c>
      <c r="I37" s="31">
        <v>1733</v>
      </c>
      <c r="J37" s="30"/>
      <c r="K37" s="31"/>
      <c r="L37" s="30">
        <v>41261</v>
      </c>
      <c r="M37" s="32">
        <v>400</v>
      </c>
      <c r="O37" s="8"/>
      <c r="P37" s="19"/>
      <c r="Q37" s="19"/>
      <c r="R37" s="20"/>
      <c r="S37" s="20"/>
      <c r="T37" s="20"/>
      <c r="U37" s="20"/>
      <c r="V37" s="20"/>
      <c r="W37" s="21"/>
      <c r="X37" s="19"/>
    </row>
    <row r="38" spans="1:24" ht="13.2" x14ac:dyDescent="0.25">
      <c r="A38" s="31">
        <f t="shared" si="0"/>
        <v>2013</v>
      </c>
      <c r="B38" s="30">
        <v>41325</v>
      </c>
      <c r="C38" s="31">
        <v>23</v>
      </c>
      <c r="D38" s="31">
        <f t="shared" si="1"/>
        <v>2013</v>
      </c>
      <c r="E38" s="30">
        <v>41297</v>
      </c>
      <c r="F38" s="31">
        <v>40</v>
      </c>
      <c r="G38" s="31">
        <f t="shared" si="2"/>
        <v>2013</v>
      </c>
      <c r="H38" s="30">
        <v>41297</v>
      </c>
      <c r="I38" s="31">
        <v>73</v>
      </c>
      <c r="J38" s="30"/>
      <c r="K38" s="31"/>
      <c r="L38" s="30">
        <v>41297</v>
      </c>
      <c r="M38" s="32">
        <v>400</v>
      </c>
      <c r="O38" s="8"/>
      <c r="P38" s="19"/>
      <c r="Q38" s="19"/>
      <c r="R38" s="19"/>
      <c r="S38" s="19"/>
      <c r="T38" s="19"/>
      <c r="U38" s="19"/>
      <c r="V38" s="19"/>
      <c r="W38" s="21"/>
      <c r="X38" s="19"/>
    </row>
    <row r="39" spans="1:24" ht="13.2" x14ac:dyDescent="0.25">
      <c r="A39" s="31">
        <f t="shared" si="0"/>
        <v>2013</v>
      </c>
      <c r="B39" s="30">
        <v>41345</v>
      </c>
      <c r="C39" s="31">
        <v>13</v>
      </c>
      <c r="D39" s="31">
        <f t="shared" si="1"/>
        <v>2013</v>
      </c>
      <c r="E39" s="30">
        <v>41325</v>
      </c>
      <c r="F39" s="31">
        <v>107</v>
      </c>
      <c r="G39" s="31">
        <f t="shared" si="2"/>
        <v>2013</v>
      </c>
      <c r="H39" s="30">
        <v>41325</v>
      </c>
      <c r="I39" s="31">
        <v>410</v>
      </c>
      <c r="J39" s="30"/>
      <c r="K39" s="31"/>
      <c r="L39" s="30">
        <v>41325</v>
      </c>
      <c r="M39" s="32">
        <v>400</v>
      </c>
      <c r="O39" s="8"/>
      <c r="P39" s="19"/>
      <c r="Q39" s="19"/>
      <c r="R39" s="20"/>
      <c r="S39" s="20"/>
      <c r="T39" s="20"/>
      <c r="U39" s="20"/>
      <c r="V39" s="20"/>
      <c r="W39" s="21"/>
      <c r="X39" s="19"/>
    </row>
    <row r="40" spans="1:24" ht="13.2" x14ac:dyDescent="0.25">
      <c r="A40" s="31">
        <f t="shared" si="0"/>
        <v>2013</v>
      </c>
      <c r="B40" s="30">
        <v>41380</v>
      </c>
      <c r="C40" s="31">
        <v>20</v>
      </c>
      <c r="D40" s="31">
        <f t="shared" si="1"/>
        <v>2013</v>
      </c>
      <c r="E40" s="30">
        <v>41345</v>
      </c>
      <c r="F40" s="31">
        <v>101</v>
      </c>
      <c r="G40" s="31">
        <f t="shared" si="2"/>
        <v>2013</v>
      </c>
      <c r="H40" s="30">
        <v>41345</v>
      </c>
      <c r="I40" s="31">
        <v>2419</v>
      </c>
      <c r="J40" s="30"/>
      <c r="K40" s="31"/>
      <c r="L40" s="30">
        <v>41345</v>
      </c>
      <c r="M40" s="32">
        <v>400</v>
      </c>
      <c r="O40" s="8"/>
      <c r="P40" s="19"/>
      <c r="Q40" s="19"/>
      <c r="R40" s="19"/>
      <c r="S40" s="19"/>
      <c r="T40" s="19"/>
      <c r="U40" s="20"/>
      <c r="V40" s="20"/>
      <c r="W40" s="21"/>
      <c r="X40" s="19"/>
    </row>
    <row r="41" spans="1:24" ht="13.2" x14ac:dyDescent="0.25">
      <c r="A41" s="31">
        <f t="shared" si="0"/>
        <v>2013</v>
      </c>
      <c r="B41" s="30">
        <v>41408</v>
      </c>
      <c r="C41" s="31">
        <v>16</v>
      </c>
      <c r="D41" s="31">
        <f t="shared" si="1"/>
        <v>2013</v>
      </c>
      <c r="E41" s="30">
        <v>41380</v>
      </c>
      <c r="F41" s="31">
        <v>12</v>
      </c>
      <c r="G41" s="31">
        <f t="shared" si="2"/>
        <v>2013</v>
      </c>
      <c r="H41" s="30">
        <v>41380</v>
      </c>
      <c r="I41" s="31">
        <v>866</v>
      </c>
      <c r="J41" s="30"/>
      <c r="K41" s="31"/>
      <c r="L41" s="30">
        <v>41380</v>
      </c>
      <c r="M41" s="32">
        <v>400</v>
      </c>
      <c r="O41" s="8"/>
      <c r="P41" s="19"/>
      <c r="Q41" s="19"/>
      <c r="R41" s="20"/>
      <c r="S41" s="20"/>
      <c r="T41" s="20"/>
      <c r="U41" s="20"/>
      <c r="V41" s="20"/>
      <c r="W41" s="21"/>
      <c r="X41" s="19"/>
    </row>
    <row r="42" spans="1:24" ht="13.2" x14ac:dyDescent="0.25">
      <c r="A42" s="31">
        <f t="shared" si="0"/>
        <v>2013</v>
      </c>
      <c r="B42" s="30">
        <v>41437</v>
      </c>
      <c r="C42" s="31">
        <v>59</v>
      </c>
      <c r="D42" s="31">
        <f t="shared" si="1"/>
        <v>2013</v>
      </c>
      <c r="E42" s="30">
        <v>41408</v>
      </c>
      <c r="F42" s="31">
        <v>18</v>
      </c>
      <c r="G42" s="31">
        <f t="shared" si="2"/>
        <v>2013</v>
      </c>
      <c r="H42" s="30">
        <v>41408</v>
      </c>
      <c r="I42" s="31">
        <v>387</v>
      </c>
      <c r="J42" s="30"/>
      <c r="K42" s="31"/>
      <c r="L42" s="30">
        <v>41408</v>
      </c>
      <c r="M42" s="32">
        <v>400</v>
      </c>
    </row>
    <row r="43" spans="1:24" ht="13.2" x14ac:dyDescent="0.25">
      <c r="A43" s="31">
        <f t="shared" si="0"/>
        <v>2013</v>
      </c>
      <c r="B43" s="30">
        <v>41471</v>
      </c>
      <c r="C43" s="31">
        <v>770</v>
      </c>
      <c r="D43" s="31">
        <f t="shared" si="1"/>
        <v>2013</v>
      </c>
      <c r="E43" s="30">
        <v>41437</v>
      </c>
      <c r="F43" s="31">
        <v>104</v>
      </c>
      <c r="G43" s="31">
        <f t="shared" si="2"/>
        <v>2013</v>
      </c>
      <c r="H43" s="30">
        <v>41437</v>
      </c>
      <c r="I43" s="31">
        <v>127</v>
      </c>
      <c r="J43" s="30"/>
      <c r="K43" s="31"/>
      <c r="L43" s="30">
        <v>41437</v>
      </c>
      <c r="M43" s="32">
        <v>400</v>
      </c>
    </row>
    <row r="44" spans="1:24" ht="13.2" x14ac:dyDescent="0.25">
      <c r="A44" s="31">
        <f t="shared" si="0"/>
        <v>2013</v>
      </c>
      <c r="B44" s="30">
        <v>41513</v>
      </c>
      <c r="C44" s="31">
        <v>129</v>
      </c>
      <c r="D44" s="31">
        <f t="shared" si="1"/>
        <v>2013</v>
      </c>
      <c r="E44" s="30">
        <v>41471</v>
      </c>
      <c r="F44" s="31">
        <v>307</v>
      </c>
      <c r="G44" s="31">
        <f t="shared" si="2"/>
        <v>2013</v>
      </c>
      <c r="H44" s="30">
        <v>41471</v>
      </c>
      <c r="I44" s="31">
        <v>172</v>
      </c>
      <c r="J44" s="30"/>
      <c r="K44" s="31"/>
      <c r="L44" s="30">
        <v>41471</v>
      </c>
      <c r="M44" s="32">
        <v>400</v>
      </c>
    </row>
    <row r="45" spans="1:24" ht="13.2" x14ac:dyDescent="0.25">
      <c r="A45" s="31">
        <f t="shared" si="0"/>
        <v>2013</v>
      </c>
      <c r="B45" s="30">
        <v>41534</v>
      </c>
      <c r="C45" s="31">
        <v>261</v>
      </c>
      <c r="D45" s="31">
        <f t="shared" si="1"/>
        <v>2013</v>
      </c>
      <c r="E45" s="30">
        <v>41513</v>
      </c>
      <c r="F45" s="31">
        <v>133</v>
      </c>
      <c r="G45" s="31">
        <f t="shared" si="2"/>
        <v>2013</v>
      </c>
      <c r="H45" s="30">
        <v>41513</v>
      </c>
      <c r="I45" s="31">
        <v>150</v>
      </c>
      <c r="J45" s="30"/>
      <c r="K45" s="31"/>
      <c r="L45" s="30">
        <v>41513</v>
      </c>
      <c r="M45" s="32">
        <v>400</v>
      </c>
    </row>
    <row r="46" spans="1:24" ht="13.2" x14ac:dyDescent="0.25">
      <c r="A46" s="31">
        <f t="shared" si="0"/>
        <v>2013</v>
      </c>
      <c r="B46" s="30">
        <v>41563</v>
      </c>
      <c r="C46" s="31">
        <v>29</v>
      </c>
      <c r="D46" s="31">
        <f t="shared" si="1"/>
        <v>2013</v>
      </c>
      <c r="E46" s="30">
        <v>41534</v>
      </c>
      <c r="F46" s="31">
        <v>488</v>
      </c>
      <c r="G46" s="31">
        <f t="shared" si="2"/>
        <v>2013</v>
      </c>
      <c r="H46" s="30">
        <v>41534</v>
      </c>
      <c r="I46" s="31">
        <v>387</v>
      </c>
      <c r="J46" s="30"/>
      <c r="K46" s="31"/>
      <c r="L46" s="30">
        <v>41534</v>
      </c>
      <c r="M46" s="32">
        <v>400</v>
      </c>
    </row>
    <row r="47" spans="1:24" ht="13.2" x14ac:dyDescent="0.25">
      <c r="A47" s="31">
        <f t="shared" si="0"/>
        <v>2013</v>
      </c>
      <c r="B47" s="30">
        <v>41592</v>
      </c>
      <c r="C47" s="31">
        <v>52</v>
      </c>
      <c r="D47" s="31">
        <f t="shared" si="1"/>
        <v>2013</v>
      </c>
      <c r="E47" s="30">
        <v>41563</v>
      </c>
      <c r="F47" s="31">
        <v>113</v>
      </c>
      <c r="G47" s="31">
        <f t="shared" si="2"/>
        <v>2013</v>
      </c>
      <c r="H47" s="30">
        <v>41563</v>
      </c>
      <c r="I47" s="31">
        <v>198</v>
      </c>
      <c r="J47" s="30"/>
      <c r="K47" s="31"/>
      <c r="L47" s="30">
        <v>41563</v>
      </c>
      <c r="M47" s="32">
        <v>400</v>
      </c>
    </row>
    <row r="48" spans="1:24" ht="13.2" x14ac:dyDescent="0.25">
      <c r="A48" s="31">
        <f t="shared" si="0"/>
        <v>2013</v>
      </c>
      <c r="B48" s="30">
        <v>41626</v>
      </c>
      <c r="C48" s="31">
        <v>4</v>
      </c>
      <c r="D48" s="31">
        <f t="shared" si="1"/>
        <v>2013</v>
      </c>
      <c r="E48" s="30">
        <v>41592</v>
      </c>
      <c r="F48" s="31">
        <v>53</v>
      </c>
      <c r="G48" s="31">
        <f t="shared" si="2"/>
        <v>2013</v>
      </c>
      <c r="H48" s="30">
        <v>41592</v>
      </c>
      <c r="I48" s="31">
        <v>261</v>
      </c>
      <c r="J48" s="30"/>
      <c r="K48" s="31"/>
      <c r="L48" s="30">
        <v>41592</v>
      </c>
      <c r="M48" s="32">
        <v>400</v>
      </c>
    </row>
    <row r="49" spans="1:13" ht="13.2" x14ac:dyDescent="0.25">
      <c r="A49" s="31">
        <f t="shared" si="0"/>
        <v>2014</v>
      </c>
      <c r="B49" s="30">
        <v>41654</v>
      </c>
      <c r="C49" s="31">
        <v>14</v>
      </c>
      <c r="D49" s="31">
        <f t="shared" si="1"/>
        <v>2013</v>
      </c>
      <c r="E49" s="30">
        <v>41626</v>
      </c>
      <c r="F49" s="31">
        <v>62</v>
      </c>
      <c r="G49" s="31">
        <f t="shared" si="2"/>
        <v>2013</v>
      </c>
      <c r="H49" s="30">
        <v>41626</v>
      </c>
      <c r="I49" s="31">
        <v>387</v>
      </c>
      <c r="J49" s="30"/>
      <c r="K49" s="31"/>
      <c r="L49" s="30">
        <v>41626</v>
      </c>
      <c r="M49" s="32">
        <v>400</v>
      </c>
    </row>
    <row r="50" spans="1:13" ht="13.2" x14ac:dyDescent="0.25">
      <c r="A50" s="31">
        <f t="shared" si="0"/>
        <v>2014</v>
      </c>
      <c r="B50" s="30">
        <v>41681</v>
      </c>
      <c r="C50" s="31">
        <v>7</v>
      </c>
      <c r="D50" s="31">
        <f t="shared" si="1"/>
        <v>2014</v>
      </c>
      <c r="E50" s="30">
        <v>41654</v>
      </c>
      <c r="F50" s="31">
        <v>107</v>
      </c>
      <c r="G50" s="31">
        <f t="shared" si="2"/>
        <v>2014</v>
      </c>
      <c r="H50" s="30">
        <v>41654</v>
      </c>
      <c r="I50" s="31">
        <v>920</v>
      </c>
      <c r="J50" s="30"/>
      <c r="K50" s="31"/>
      <c r="L50" s="30">
        <v>41654</v>
      </c>
      <c r="M50" s="32">
        <v>400</v>
      </c>
    </row>
    <row r="51" spans="1:13" ht="13.2" x14ac:dyDescent="0.25">
      <c r="A51" s="31">
        <f t="shared" si="0"/>
        <v>2014</v>
      </c>
      <c r="B51" s="30">
        <v>41724</v>
      </c>
      <c r="C51" s="31">
        <v>127</v>
      </c>
      <c r="D51" s="31">
        <f t="shared" si="1"/>
        <v>2014</v>
      </c>
      <c r="E51" s="30">
        <v>41681</v>
      </c>
      <c r="F51" s="31">
        <v>50</v>
      </c>
      <c r="G51" s="31">
        <f t="shared" si="2"/>
        <v>2014</v>
      </c>
      <c r="H51" s="30">
        <v>41681</v>
      </c>
      <c r="I51" s="31">
        <v>1413</v>
      </c>
      <c r="J51" s="30"/>
      <c r="K51" s="31"/>
      <c r="L51" s="30">
        <v>41681</v>
      </c>
      <c r="M51" s="32">
        <v>400</v>
      </c>
    </row>
    <row r="52" spans="1:13" ht="13.2" x14ac:dyDescent="0.25">
      <c r="A52" s="31">
        <f t="shared" si="0"/>
        <v>2014</v>
      </c>
      <c r="B52" s="30">
        <v>41744</v>
      </c>
      <c r="C52" s="31">
        <v>24</v>
      </c>
      <c r="D52" s="31">
        <f t="shared" si="1"/>
        <v>2014</v>
      </c>
      <c r="E52" s="30">
        <v>41724</v>
      </c>
      <c r="F52" s="31">
        <v>145</v>
      </c>
      <c r="G52" s="31">
        <f t="shared" si="2"/>
        <v>2014</v>
      </c>
      <c r="H52" s="30">
        <v>41724</v>
      </c>
      <c r="I52" s="31">
        <v>290</v>
      </c>
      <c r="J52" s="30"/>
      <c r="K52" s="31"/>
      <c r="L52" s="30">
        <v>41724</v>
      </c>
      <c r="M52" s="32">
        <v>400</v>
      </c>
    </row>
    <row r="53" spans="1:13" ht="13.2" x14ac:dyDescent="0.25">
      <c r="A53" s="31">
        <f t="shared" si="0"/>
        <v>2014</v>
      </c>
      <c r="B53" s="30">
        <v>41814</v>
      </c>
      <c r="C53" s="31">
        <v>40</v>
      </c>
      <c r="D53" s="31">
        <f t="shared" si="1"/>
        <v>2014</v>
      </c>
      <c r="E53" s="30">
        <v>41744</v>
      </c>
      <c r="F53" s="31">
        <v>26</v>
      </c>
      <c r="G53" s="31">
        <f t="shared" si="2"/>
        <v>2014</v>
      </c>
      <c r="H53" s="30">
        <v>41744</v>
      </c>
      <c r="I53" s="31">
        <v>105</v>
      </c>
      <c r="J53" s="30"/>
      <c r="K53" s="31"/>
      <c r="L53" s="30">
        <v>41744</v>
      </c>
      <c r="M53" s="32">
        <v>400</v>
      </c>
    </row>
    <row r="54" spans="1:13" ht="13.2" x14ac:dyDescent="0.25">
      <c r="A54" s="31">
        <f t="shared" si="0"/>
        <v>2014</v>
      </c>
      <c r="B54" s="30">
        <v>41849</v>
      </c>
      <c r="C54" s="31">
        <v>613</v>
      </c>
      <c r="D54" s="31">
        <f t="shared" si="1"/>
        <v>2014</v>
      </c>
      <c r="E54" s="30">
        <v>41814</v>
      </c>
      <c r="F54" s="31">
        <v>145</v>
      </c>
      <c r="G54" s="31">
        <f t="shared" si="2"/>
        <v>2014</v>
      </c>
      <c r="H54" s="30">
        <v>41814</v>
      </c>
      <c r="I54" s="31">
        <v>121</v>
      </c>
      <c r="J54" s="30"/>
      <c r="K54" s="31"/>
      <c r="L54" s="30">
        <v>41814</v>
      </c>
      <c r="M54" s="32">
        <v>400</v>
      </c>
    </row>
    <row r="55" spans="1:13" ht="13.2" x14ac:dyDescent="0.25">
      <c r="A55" s="31">
        <f t="shared" si="0"/>
        <v>2014</v>
      </c>
      <c r="B55" s="30">
        <v>41856</v>
      </c>
      <c r="C55" s="31">
        <v>224</v>
      </c>
      <c r="D55" s="31">
        <f t="shared" si="1"/>
        <v>2014</v>
      </c>
      <c r="E55" s="30">
        <v>41849</v>
      </c>
      <c r="F55" s="31">
        <v>435</v>
      </c>
      <c r="G55" s="31">
        <f t="shared" si="2"/>
        <v>2014</v>
      </c>
      <c r="H55" s="30">
        <v>41849</v>
      </c>
      <c r="I55" s="31">
        <v>206</v>
      </c>
      <c r="J55" s="30"/>
      <c r="K55" s="31"/>
      <c r="L55" s="30">
        <v>41849</v>
      </c>
      <c r="M55" s="32">
        <v>400</v>
      </c>
    </row>
    <row r="56" spans="1:13" ht="13.2" x14ac:dyDescent="0.25">
      <c r="A56" s="31">
        <f t="shared" si="0"/>
        <v>2014</v>
      </c>
      <c r="B56" s="30">
        <v>41905</v>
      </c>
      <c r="C56" s="31">
        <v>365</v>
      </c>
      <c r="D56" s="31">
        <f t="shared" si="1"/>
        <v>2014</v>
      </c>
      <c r="E56" s="30">
        <v>41856</v>
      </c>
      <c r="F56" s="31">
        <v>290</v>
      </c>
      <c r="G56" s="31">
        <f t="shared" si="2"/>
        <v>2014</v>
      </c>
      <c r="H56" s="30">
        <v>41856</v>
      </c>
      <c r="I56" s="31">
        <v>151</v>
      </c>
      <c r="J56" s="30"/>
      <c r="K56" s="31"/>
      <c r="L56" s="30">
        <v>41856</v>
      </c>
      <c r="M56" s="32">
        <v>400</v>
      </c>
    </row>
    <row r="57" spans="1:13" ht="13.2" x14ac:dyDescent="0.25">
      <c r="A57" s="31">
        <f t="shared" si="0"/>
        <v>2014</v>
      </c>
      <c r="B57" s="30">
        <v>41927</v>
      </c>
      <c r="C57" s="31">
        <v>93</v>
      </c>
      <c r="D57" s="31">
        <f t="shared" si="1"/>
        <v>2014</v>
      </c>
      <c r="E57" s="30">
        <v>41905</v>
      </c>
      <c r="F57" s="31">
        <v>387</v>
      </c>
      <c r="G57" s="31">
        <f t="shared" si="2"/>
        <v>2014</v>
      </c>
      <c r="H57" s="30">
        <v>41905</v>
      </c>
      <c r="I57" s="31">
        <v>387</v>
      </c>
      <c r="J57" s="30"/>
      <c r="K57" s="31"/>
      <c r="L57" s="30">
        <v>41905</v>
      </c>
      <c r="M57" s="32">
        <v>400</v>
      </c>
    </row>
    <row r="58" spans="1:13" ht="13.2" x14ac:dyDescent="0.25">
      <c r="A58" s="31">
        <f t="shared" si="0"/>
        <v>2014</v>
      </c>
      <c r="B58" s="30">
        <v>41963</v>
      </c>
      <c r="C58" s="31">
        <v>155</v>
      </c>
      <c r="D58" s="31">
        <f t="shared" si="1"/>
        <v>2014</v>
      </c>
      <c r="E58" s="30">
        <v>41927</v>
      </c>
      <c r="F58" s="31">
        <v>133</v>
      </c>
      <c r="G58" s="31">
        <f t="shared" si="2"/>
        <v>2014</v>
      </c>
      <c r="H58" s="30">
        <v>41927</v>
      </c>
      <c r="I58" s="31">
        <v>727</v>
      </c>
      <c r="J58" s="30"/>
      <c r="K58" s="31"/>
      <c r="L58" s="30">
        <v>41927</v>
      </c>
      <c r="M58" s="32">
        <v>400</v>
      </c>
    </row>
    <row r="59" spans="1:13" ht="13.2" x14ac:dyDescent="0.25">
      <c r="A59" s="31">
        <f t="shared" si="0"/>
        <v>2014</v>
      </c>
      <c r="B59" s="30">
        <v>41984</v>
      </c>
      <c r="C59" s="31">
        <v>18</v>
      </c>
      <c r="D59" s="31">
        <f t="shared" si="1"/>
        <v>2014</v>
      </c>
      <c r="E59" s="30">
        <v>41963</v>
      </c>
      <c r="F59" s="31">
        <v>155</v>
      </c>
      <c r="G59" s="31">
        <f t="shared" si="2"/>
        <v>2014</v>
      </c>
      <c r="H59" s="30">
        <v>41963</v>
      </c>
      <c r="I59" s="31">
        <v>387</v>
      </c>
      <c r="J59" s="30"/>
      <c r="K59" s="31"/>
      <c r="L59" s="30">
        <v>41963</v>
      </c>
      <c r="M59" s="32">
        <v>400</v>
      </c>
    </row>
    <row r="60" spans="1:13" ht="13.2" x14ac:dyDescent="0.25">
      <c r="A60" s="31">
        <f t="shared" si="0"/>
        <v>2015</v>
      </c>
      <c r="B60" s="30">
        <v>42017</v>
      </c>
      <c r="C60" s="31">
        <v>25</v>
      </c>
      <c r="D60" s="31">
        <f t="shared" si="1"/>
        <v>2014</v>
      </c>
      <c r="E60" s="30">
        <v>41984</v>
      </c>
      <c r="F60" s="31">
        <v>235</v>
      </c>
      <c r="G60" s="31">
        <f t="shared" si="2"/>
        <v>2014</v>
      </c>
      <c r="H60" s="30">
        <v>41984</v>
      </c>
      <c r="I60" s="31">
        <v>275</v>
      </c>
      <c r="J60" s="30"/>
      <c r="K60" s="31"/>
      <c r="L60" s="30">
        <v>41984</v>
      </c>
      <c r="M60" s="32">
        <v>400</v>
      </c>
    </row>
    <row r="61" spans="1:13" ht="13.2" x14ac:dyDescent="0.25">
      <c r="A61" s="31">
        <f t="shared" si="0"/>
        <v>2015</v>
      </c>
      <c r="B61" s="30">
        <v>42046</v>
      </c>
      <c r="C61" s="31">
        <v>816</v>
      </c>
      <c r="D61" s="31">
        <f t="shared" si="1"/>
        <v>2015</v>
      </c>
      <c r="E61" s="30">
        <v>42017</v>
      </c>
      <c r="F61" s="31">
        <v>387</v>
      </c>
      <c r="G61" s="31">
        <f t="shared" si="2"/>
        <v>2015</v>
      </c>
      <c r="H61" s="30">
        <v>42017</v>
      </c>
      <c r="I61" s="31">
        <v>547</v>
      </c>
      <c r="J61" s="30"/>
      <c r="K61" s="31"/>
      <c r="L61" s="30">
        <v>42017</v>
      </c>
      <c r="M61" s="32">
        <v>400</v>
      </c>
    </row>
    <row r="62" spans="1:13" ht="13.2" x14ac:dyDescent="0.25">
      <c r="A62" s="31">
        <f t="shared" si="0"/>
        <v>2015</v>
      </c>
      <c r="B62" s="30">
        <v>42108</v>
      </c>
      <c r="C62" s="31">
        <v>12</v>
      </c>
      <c r="D62" s="31">
        <f t="shared" si="1"/>
        <v>2015</v>
      </c>
      <c r="E62" s="30">
        <v>42046</v>
      </c>
      <c r="F62" s="31">
        <v>461</v>
      </c>
      <c r="G62" s="31">
        <f t="shared" si="2"/>
        <v>2015</v>
      </c>
      <c r="H62" s="30">
        <v>42046</v>
      </c>
      <c r="I62" s="31">
        <v>579</v>
      </c>
      <c r="J62" s="30"/>
      <c r="K62" s="31"/>
      <c r="L62" s="30">
        <v>42046</v>
      </c>
      <c r="M62" s="32">
        <v>400</v>
      </c>
    </row>
    <row r="63" spans="1:13" ht="13.2" x14ac:dyDescent="0.25">
      <c r="A63" s="31">
        <f t="shared" si="0"/>
        <v>2015</v>
      </c>
      <c r="B63" s="30">
        <v>42151</v>
      </c>
      <c r="C63" s="31">
        <v>8</v>
      </c>
      <c r="D63" s="31">
        <f t="shared" si="1"/>
        <v>2015</v>
      </c>
      <c r="E63" s="30">
        <v>42087</v>
      </c>
      <c r="F63" s="31">
        <v>37</v>
      </c>
      <c r="G63" s="31">
        <f t="shared" si="2"/>
        <v>2015</v>
      </c>
      <c r="H63" s="30">
        <v>42087</v>
      </c>
      <c r="I63" s="31">
        <v>135</v>
      </c>
      <c r="J63" s="30"/>
      <c r="K63" s="31"/>
      <c r="L63" s="30">
        <v>42087</v>
      </c>
      <c r="M63" s="32">
        <v>400</v>
      </c>
    </row>
    <row r="64" spans="1:13" ht="13.2" x14ac:dyDescent="0.25">
      <c r="A64" s="31">
        <f t="shared" si="0"/>
        <v>2015</v>
      </c>
      <c r="B64" s="30">
        <v>42171</v>
      </c>
      <c r="C64" s="31">
        <v>2</v>
      </c>
      <c r="D64" s="31">
        <f t="shared" si="1"/>
        <v>2015</v>
      </c>
      <c r="E64" s="30">
        <v>42108</v>
      </c>
      <c r="F64" s="31">
        <v>11</v>
      </c>
      <c r="G64" s="31">
        <f t="shared" si="2"/>
        <v>2015</v>
      </c>
      <c r="H64" s="30">
        <v>42108</v>
      </c>
      <c r="I64" s="31">
        <v>387</v>
      </c>
      <c r="J64" s="30"/>
      <c r="K64" s="31"/>
      <c r="L64" s="30">
        <v>42108</v>
      </c>
      <c r="M64" s="32">
        <v>400</v>
      </c>
    </row>
    <row r="65" spans="1:13" ht="13.2" x14ac:dyDescent="0.25">
      <c r="A65" s="31">
        <f t="shared" si="0"/>
        <v>2015</v>
      </c>
      <c r="B65" s="30">
        <v>42200</v>
      </c>
      <c r="C65" s="31">
        <v>121</v>
      </c>
      <c r="D65" s="31">
        <f t="shared" si="1"/>
        <v>2015</v>
      </c>
      <c r="E65" s="30">
        <v>42151</v>
      </c>
      <c r="F65" s="31">
        <v>16</v>
      </c>
      <c r="G65" s="31">
        <f t="shared" si="2"/>
        <v>2015</v>
      </c>
      <c r="H65" s="30">
        <v>42200</v>
      </c>
      <c r="I65" s="31">
        <v>648</v>
      </c>
      <c r="J65" s="30"/>
      <c r="K65" s="31"/>
      <c r="L65" s="30">
        <v>42200</v>
      </c>
      <c r="M65" s="32">
        <v>400</v>
      </c>
    </row>
    <row r="66" spans="1:13" ht="13.2" x14ac:dyDescent="0.25">
      <c r="A66" s="31">
        <f t="shared" si="0"/>
        <v>2015</v>
      </c>
      <c r="B66" s="30">
        <v>42234</v>
      </c>
      <c r="C66" s="31">
        <v>461</v>
      </c>
      <c r="D66" s="31">
        <f t="shared" si="1"/>
        <v>2015</v>
      </c>
      <c r="E66" s="30">
        <v>42171</v>
      </c>
      <c r="F66" s="31">
        <v>95</v>
      </c>
      <c r="G66" s="31">
        <f t="shared" si="2"/>
        <v>2015</v>
      </c>
      <c r="H66" s="30">
        <v>42234</v>
      </c>
      <c r="I66" s="31">
        <v>1413</v>
      </c>
      <c r="J66" s="30"/>
      <c r="K66" s="31"/>
      <c r="L66" s="30">
        <v>42234</v>
      </c>
      <c r="M66" s="32">
        <v>400</v>
      </c>
    </row>
    <row r="67" spans="1:13" ht="13.2" x14ac:dyDescent="0.25">
      <c r="A67" s="31">
        <f t="shared" si="0"/>
        <v>2015</v>
      </c>
      <c r="B67" s="30">
        <v>42263</v>
      </c>
      <c r="C67" s="31">
        <v>579</v>
      </c>
      <c r="D67" s="31">
        <f t="shared" si="1"/>
        <v>2015</v>
      </c>
      <c r="E67" s="30">
        <v>42200</v>
      </c>
      <c r="F67" s="31">
        <v>517</v>
      </c>
      <c r="G67" s="31">
        <f t="shared" si="2"/>
        <v>2015</v>
      </c>
      <c r="H67" s="30">
        <v>42263</v>
      </c>
      <c r="I67" s="31">
        <v>275</v>
      </c>
      <c r="J67" s="30"/>
      <c r="K67" s="31"/>
      <c r="L67" s="30">
        <v>42263</v>
      </c>
      <c r="M67" s="32">
        <v>400</v>
      </c>
    </row>
    <row r="68" spans="1:13" ht="13.2" x14ac:dyDescent="0.25">
      <c r="A68" s="31">
        <f t="shared" ref="A68:A131" si="5">YEAR(B68)</f>
        <v>2015</v>
      </c>
      <c r="B68" s="30">
        <v>42304</v>
      </c>
      <c r="C68" s="31">
        <v>178</v>
      </c>
      <c r="D68" s="31">
        <f t="shared" ref="D68:D131" si="6">YEAR(E68)</f>
        <v>2015</v>
      </c>
      <c r="E68" s="30">
        <v>42234</v>
      </c>
      <c r="F68" s="31">
        <v>488</v>
      </c>
      <c r="G68" s="31">
        <f t="shared" ref="G68:G131" si="7">YEAR(H68)</f>
        <v>2015</v>
      </c>
      <c r="H68" s="30">
        <v>42304</v>
      </c>
      <c r="I68" s="31">
        <v>1986</v>
      </c>
      <c r="J68" s="30"/>
      <c r="K68" s="31"/>
      <c r="L68" s="30">
        <v>42304</v>
      </c>
      <c r="M68" s="32">
        <v>400</v>
      </c>
    </row>
    <row r="69" spans="1:13" ht="13.2" x14ac:dyDescent="0.25">
      <c r="A69" s="31">
        <f t="shared" si="5"/>
        <v>2015</v>
      </c>
      <c r="B69" s="30">
        <v>42325</v>
      </c>
      <c r="C69" s="31">
        <v>65</v>
      </c>
      <c r="D69" s="31">
        <f t="shared" si="6"/>
        <v>2015</v>
      </c>
      <c r="E69" s="30">
        <v>42263</v>
      </c>
      <c r="F69" s="31">
        <v>285</v>
      </c>
      <c r="G69" s="31">
        <f t="shared" si="7"/>
        <v>2015</v>
      </c>
      <c r="H69" s="30">
        <v>42325</v>
      </c>
      <c r="I69" s="31">
        <v>344</v>
      </c>
      <c r="J69" s="30"/>
      <c r="K69" s="31"/>
      <c r="L69" s="30">
        <v>42325</v>
      </c>
      <c r="M69" s="32">
        <v>400</v>
      </c>
    </row>
    <row r="70" spans="1:13" ht="13.2" x14ac:dyDescent="0.25">
      <c r="A70" s="31">
        <f t="shared" si="5"/>
        <v>2015</v>
      </c>
      <c r="B70" s="30">
        <v>42347</v>
      </c>
      <c r="C70" s="31">
        <v>39</v>
      </c>
      <c r="D70" s="31">
        <f t="shared" si="6"/>
        <v>2015</v>
      </c>
      <c r="E70" s="30">
        <v>42304</v>
      </c>
      <c r="F70" s="31">
        <v>140</v>
      </c>
      <c r="G70" s="31">
        <f t="shared" si="7"/>
        <v>2015</v>
      </c>
      <c r="H70" s="30">
        <v>42347</v>
      </c>
      <c r="I70" s="31">
        <v>344</v>
      </c>
      <c r="J70" s="30"/>
      <c r="K70" s="31"/>
      <c r="L70" s="30">
        <v>42347</v>
      </c>
      <c r="M70" s="32">
        <v>400</v>
      </c>
    </row>
    <row r="71" spans="1:13" ht="13.2" x14ac:dyDescent="0.25">
      <c r="A71" s="31">
        <f t="shared" si="5"/>
        <v>2016</v>
      </c>
      <c r="B71" s="30">
        <v>42390</v>
      </c>
      <c r="C71" s="31">
        <v>125</v>
      </c>
      <c r="D71" s="31">
        <f t="shared" si="6"/>
        <v>2015</v>
      </c>
      <c r="E71" s="30">
        <v>42325</v>
      </c>
      <c r="F71" s="31">
        <v>547</v>
      </c>
      <c r="G71" s="31">
        <f t="shared" si="7"/>
        <v>2016</v>
      </c>
      <c r="H71" s="30">
        <v>42390</v>
      </c>
      <c r="I71" s="31">
        <v>137</v>
      </c>
      <c r="J71" s="30"/>
      <c r="K71" s="31"/>
      <c r="L71" s="30">
        <v>42390</v>
      </c>
      <c r="M71" s="32">
        <v>400</v>
      </c>
    </row>
    <row r="72" spans="1:13" ht="13.2" x14ac:dyDescent="0.25">
      <c r="A72" s="31">
        <f t="shared" si="5"/>
        <v>2016</v>
      </c>
      <c r="B72" s="30">
        <v>42418</v>
      </c>
      <c r="C72" s="31">
        <v>146</v>
      </c>
      <c r="D72" s="31">
        <f t="shared" si="6"/>
        <v>2015</v>
      </c>
      <c r="E72" s="31">
        <v>42347</v>
      </c>
      <c r="F72" s="31">
        <v>114</v>
      </c>
      <c r="G72" s="31">
        <f t="shared" si="7"/>
        <v>2016</v>
      </c>
      <c r="H72" s="30">
        <v>42418</v>
      </c>
      <c r="I72" s="31">
        <v>167</v>
      </c>
      <c r="J72" s="30"/>
      <c r="K72" s="31"/>
      <c r="L72" s="30">
        <v>42418</v>
      </c>
      <c r="M72" s="32">
        <v>400</v>
      </c>
    </row>
    <row r="73" spans="1:13" ht="13.2" x14ac:dyDescent="0.25">
      <c r="A73" s="31">
        <f t="shared" si="5"/>
        <v>2016</v>
      </c>
      <c r="B73" s="30">
        <v>42450</v>
      </c>
      <c r="C73" s="31">
        <v>14</v>
      </c>
      <c r="D73" s="31">
        <f t="shared" si="6"/>
        <v>2016</v>
      </c>
      <c r="E73" s="30">
        <v>42390</v>
      </c>
      <c r="F73" s="31">
        <v>178</v>
      </c>
      <c r="G73" s="31">
        <f t="shared" si="7"/>
        <v>2016</v>
      </c>
      <c r="H73" s="30">
        <v>42450</v>
      </c>
      <c r="I73" s="31">
        <v>613</v>
      </c>
      <c r="J73" s="30"/>
      <c r="K73" s="31"/>
      <c r="L73" s="30">
        <v>42450</v>
      </c>
      <c r="M73" s="32">
        <v>400</v>
      </c>
    </row>
    <row r="74" spans="1:13" ht="13.2" x14ac:dyDescent="0.25">
      <c r="A74" s="31">
        <f t="shared" si="5"/>
        <v>2016</v>
      </c>
      <c r="B74" s="30">
        <v>42487</v>
      </c>
      <c r="C74" s="31">
        <v>17</v>
      </c>
      <c r="D74" s="31">
        <f t="shared" si="6"/>
        <v>2016</v>
      </c>
      <c r="E74" s="30">
        <v>42418</v>
      </c>
      <c r="F74" s="31">
        <v>344</v>
      </c>
      <c r="G74" s="31">
        <f t="shared" si="7"/>
        <v>2016</v>
      </c>
      <c r="H74" s="30">
        <v>42487</v>
      </c>
      <c r="I74" s="31">
        <v>1413</v>
      </c>
      <c r="J74" s="30"/>
      <c r="K74" s="31"/>
      <c r="L74" s="30">
        <v>42487</v>
      </c>
      <c r="M74" s="32">
        <v>400</v>
      </c>
    </row>
    <row r="75" spans="1:13" ht="13.2" x14ac:dyDescent="0.25">
      <c r="A75" s="31">
        <f t="shared" si="5"/>
        <v>2016</v>
      </c>
      <c r="B75" s="30">
        <v>42514</v>
      </c>
      <c r="C75" s="31">
        <v>36</v>
      </c>
      <c r="D75" s="31">
        <f t="shared" si="6"/>
        <v>2016</v>
      </c>
      <c r="E75" s="30">
        <v>42450</v>
      </c>
      <c r="F75" s="31">
        <v>135</v>
      </c>
      <c r="G75" s="31">
        <f t="shared" si="7"/>
        <v>2016</v>
      </c>
      <c r="H75" s="30">
        <v>42514</v>
      </c>
      <c r="I75" s="31">
        <v>110</v>
      </c>
      <c r="J75" s="30"/>
      <c r="K75" s="31"/>
      <c r="L75" s="30">
        <v>42514</v>
      </c>
      <c r="M75" s="32">
        <v>400</v>
      </c>
    </row>
    <row r="76" spans="1:13" ht="13.2" x14ac:dyDescent="0.25">
      <c r="A76" s="31">
        <f t="shared" si="5"/>
        <v>2016</v>
      </c>
      <c r="B76" s="30">
        <v>42551</v>
      </c>
      <c r="C76" s="31">
        <v>435</v>
      </c>
      <c r="D76" s="31">
        <f t="shared" si="6"/>
        <v>2016</v>
      </c>
      <c r="E76" s="30">
        <v>42487</v>
      </c>
      <c r="F76" s="31">
        <v>240</v>
      </c>
      <c r="G76" s="31">
        <f t="shared" si="7"/>
        <v>2016</v>
      </c>
      <c r="H76" s="30">
        <v>42551</v>
      </c>
      <c r="I76" s="31">
        <v>435</v>
      </c>
      <c r="J76" s="30"/>
      <c r="K76" s="31"/>
      <c r="L76" s="30">
        <v>42551</v>
      </c>
      <c r="M76" s="32">
        <v>400</v>
      </c>
    </row>
    <row r="77" spans="1:13" ht="13.2" x14ac:dyDescent="0.25">
      <c r="A77" s="31">
        <f t="shared" si="5"/>
        <v>2016</v>
      </c>
      <c r="B77" s="30">
        <v>42578</v>
      </c>
      <c r="C77" s="31">
        <v>172</v>
      </c>
      <c r="D77" s="31">
        <f t="shared" si="6"/>
        <v>2016</v>
      </c>
      <c r="E77" s="30">
        <v>42514</v>
      </c>
      <c r="F77" s="31">
        <v>119</v>
      </c>
      <c r="G77" s="31">
        <f t="shared" si="7"/>
        <v>2016</v>
      </c>
      <c r="H77" s="30">
        <v>42578</v>
      </c>
      <c r="I77" s="31">
        <v>290</v>
      </c>
      <c r="J77" s="30"/>
      <c r="K77" s="31"/>
      <c r="L77" s="30">
        <v>42578</v>
      </c>
      <c r="M77" s="32">
        <v>400</v>
      </c>
    </row>
    <row r="78" spans="1:13" ht="13.2" x14ac:dyDescent="0.25">
      <c r="A78" s="31">
        <f t="shared" si="5"/>
        <v>2016</v>
      </c>
      <c r="B78" s="30">
        <v>42633</v>
      </c>
      <c r="C78" s="31">
        <v>920</v>
      </c>
      <c r="D78" s="31">
        <f t="shared" si="6"/>
        <v>2016</v>
      </c>
      <c r="E78" s="30">
        <v>42551</v>
      </c>
      <c r="F78" s="31">
        <v>214</v>
      </c>
      <c r="G78" s="31">
        <f t="shared" si="7"/>
        <v>2016</v>
      </c>
      <c r="H78" s="30">
        <v>42633</v>
      </c>
      <c r="I78" s="31">
        <v>410</v>
      </c>
      <c r="J78" s="30"/>
      <c r="K78" s="31"/>
      <c r="L78" s="30">
        <v>42633</v>
      </c>
      <c r="M78" s="32">
        <v>400</v>
      </c>
    </row>
    <row r="79" spans="1:13" ht="13.2" x14ac:dyDescent="0.25">
      <c r="A79" s="31">
        <f t="shared" si="5"/>
        <v>2016</v>
      </c>
      <c r="B79" s="30">
        <v>42667</v>
      </c>
      <c r="C79" s="31">
        <v>115</v>
      </c>
      <c r="D79" s="31">
        <f t="shared" si="6"/>
        <v>2016</v>
      </c>
      <c r="E79" s="30">
        <v>42578</v>
      </c>
      <c r="F79" s="31">
        <v>547</v>
      </c>
      <c r="G79" s="31">
        <f t="shared" si="7"/>
        <v>2016</v>
      </c>
      <c r="H79" s="30">
        <v>42667</v>
      </c>
      <c r="I79" s="31">
        <v>866</v>
      </c>
      <c r="J79" s="30"/>
      <c r="K79" s="31"/>
      <c r="L79" s="30">
        <v>42667</v>
      </c>
      <c r="M79" s="32">
        <v>400</v>
      </c>
    </row>
    <row r="80" spans="1:13" ht="13.2" x14ac:dyDescent="0.25">
      <c r="A80" s="31">
        <f t="shared" si="5"/>
        <v>2016</v>
      </c>
      <c r="B80" s="30">
        <v>42682</v>
      </c>
      <c r="C80" s="31">
        <v>20</v>
      </c>
      <c r="D80" s="31">
        <f t="shared" si="6"/>
        <v>2016</v>
      </c>
      <c r="E80" s="30">
        <v>42633</v>
      </c>
      <c r="F80" s="31">
        <v>648</v>
      </c>
      <c r="G80" s="31">
        <f t="shared" si="7"/>
        <v>2016</v>
      </c>
      <c r="H80" s="30">
        <v>42682</v>
      </c>
      <c r="I80" s="31">
        <v>579</v>
      </c>
      <c r="J80" s="30"/>
      <c r="K80" s="31"/>
      <c r="L80" s="30">
        <v>42682</v>
      </c>
      <c r="M80" s="32">
        <v>400</v>
      </c>
    </row>
    <row r="81" spans="1:13" ht="13.2" x14ac:dyDescent="0.25">
      <c r="A81" s="31">
        <f t="shared" si="5"/>
        <v>2016</v>
      </c>
      <c r="B81" s="30">
        <v>42717</v>
      </c>
      <c r="C81" s="31">
        <v>6</v>
      </c>
      <c r="D81" s="31">
        <f t="shared" si="6"/>
        <v>2016</v>
      </c>
      <c r="E81" s="30">
        <v>42667</v>
      </c>
      <c r="F81" s="31">
        <v>201</v>
      </c>
      <c r="G81" s="31">
        <f t="shared" si="7"/>
        <v>2016</v>
      </c>
      <c r="H81" s="30">
        <v>42717</v>
      </c>
      <c r="I81" s="31">
        <v>410</v>
      </c>
      <c r="J81" s="30"/>
      <c r="K81" s="31"/>
      <c r="L81" s="30">
        <v>42717</v>
      </c>
      <c r="M81" s="32">
        <v>400</v>
      </c>
    </row>
    <row r="82" spans="1:13" ht="13.2" x14ac:dyDescent="0.25">
      <c r="A82" s="31">
        <f t="shared" si="5"/>
        <v>2017</v>
      </c>
      <c r="B82" s="30">
        <v>42759</v>
      </c>
      <c r="C82" s="31">
        <v>10</v>
      </c>
      <c r="D82" s="31">
        <f t="shared" si="6"/>
        <v>2016</v>
      </c>
      <c r="E82" s="30">
        <v>42682</v>
      </c>
      <c r="F82" s="31">
        <v>36</v>
      </c>
      <c r="G82" s="31">
        <f t="shared" si="7"/>
        <v>2017</v>
      </c>
      <c r="H82" s="30">
        <v>42759</v>
      </c>
      <c r="I82" s="31">
        <v>307</v>
      </c>
      <c r="J82" s="30"/>
      <c r="K82" s="31"/>
      <c r="L82" s="30">
        <v>42759</v>
      </c>
      <c r="M82" s="32">
        <v>400</v>
      </c>
    </row>
    <row r="83" spans="1:13" ht="13.2" x14ac:dyDescent="0.25">
      <c r="A83" s="31">
        <f t="shared" si="5"/>
        <v>2017</v>
      </c>
      <c r="B83" s="30">
        <v>42787</v>
      </c>
      <c r="C83" s="31">
        <v>9</v>
      </c>
      <c r="D83" s="31">
        <f t="shared" si="6"/>
        <v>2016</v>
      </c>
      <c r="E83" s="30">
        <v>42717</v>
      </c>
      <c r="F83" s="31">
        <v>59</v>
      </c>
      <c r="G83" s="31">
        <f t="shared" si="7"/>
        <v>2017</v>
      </c>
      <c r="H83" s="30">
        <v>42787</v>
      </c>
      <c r="I83" s="31">
        <v>613</v>
      </c>
      <c r="J83" s="30"/>
      <c r="K83" s="31"/>
      <c r="L83" s="30">
        <v>42787</v>
      </c>
      <c r="M83" s="32">
        <v>400</v>
      </c>
    </row>
    <row r="84" spans="1:13" ht="13.2" x14ac:dyDescent="0.25">
      <c r="A84" s="31">
        <f t="shared" si="5"/>
        <v>2017</v>
      </c>
      <c r="B84" s="30">
        <v>42808</v>
      </c>
      <c r="C84" s="31">
        <v>27</v>
      </c>
      <c r="D84" s="31">
        <f t="shared" si="6"/>
        <v>2017</v>
      </c>
      <c r="E84" s="30">
        <v>42759</v>
      </c>
      <c r="F84" s="31">
        <v>150</v>
      </c>
      <c r="G84" s="31">
        <f t="shared" si="7"/>
        <v>2017</v>
      </c>
      <c r="H84" s="30">
        <v>42808</v>
      </c>
      <c r="I84" s="31">
        <v>686</v>
      </c>
      <c r="J84" s="30"/>
      <c r="K84" s="31"/>
      <c r="L84" s="30">
        <v>42808</v>
      </c>
      <c r="M84" s="32">
        <v>400</v>
      </c>
    </row>
    <row r="85" spans="1:13" ht="13.2" x14ac:dyDescent="0.25">
      <c r="A85" s="31">
        <f t="shared" si="5"/>
        <v>2017</v>
      </c>
      <c r="B85" s="30">
        <v>42850</v>
      </c>
      <c r="C85" s="31">
        <v>5</v>
      </c>
      <c r="D85" s="31">
        <f t="shared" si="6"/>
        <v>2017</v>
      </c>
      <c r="E85" s="30">
        <v>42787</v>
      </c>
      <c r="F85" s="31">
        <v>70</v>
      </c>
      <c r="G85" s="31">
        <f t="shared" si="7"/>
        <v>2017</v>
      </c>
      <c r="H85" s="30">
        <v>42901</v>
      </c>
      <c r="I85" s="31">
        <v>727</v>
      </c>
      <c r="J85" s="30"/>
      <c r="K85" s="31"/>
      <c r="L85" s="30">
        <v>42901</v>
      </c>
      <c r="M85" s="32">
        <v>400</v>
      </c>
    </row>
    <row r="86" spans="1:13" ht="13.2" x14ac:dyDescent="0.25">
      <c r="A86" s="31">
        <f t="shared" si="5"/>
        <v>2017</v>
      </c>
      <c r="B86" s="30">
        <v>42872</v>
      </c>
      <c r="C86" s="31">
        <v>11</v>
      </c>
      <c r="D86" s="31">
        <f t="shared" si="6"/>
        <v>2017</v>
      </c>
      <c r="E86" s="30">
        <v>42808</v>
      </c>
      <c r="F86" s="31">
        <v>151</v>
      </c>
      <c r="G86" s="31">
        <f t="shared" si="7"/>
        <v>1900</v>
      </c>
      <c r="H86" s="30"/>
      <c r="I86" s="31"/>
      <c r="J86" s="30"/>
      <c r="K86" s="31"/>
      <c r="L86" s="30"/>
      <c r="M86" s="32">
        <v>400</v>
      </c>
    </row>
    <row r="87" spans="1:13" ht="13.2" x14ac:dyDescent="0.25">
      <c r="A87" s="31">
        <f t="shared" si="5"/>
        <v>2017</v>
      </c>
      <c r="B87" s="30">
        <v>42901</v>
      </c>
      <c r="C87" s="31">
        <v>146</v>
      </c>
      <c r="D87" s="31">
        <f t="shared" si="6"/>
        <v>2017</v>
      </c>
      <c r="E87" s="30">
        <v>42850</v>
      </c>
      <c r="F87" s="31">
        <v>9</v>
      </c>
      <c r="G87" s="31">
        <f t="shared" si="7"/>
        <v>1900</v>
      </c>
      <c r="H87" s="30"/>
      <c r="I87" s="31"/>
      <c r="J87" s="30"/>
      <c r="K87" s="31"/>
      <c r="L87" s="30"/>
      <c r="M87" s="32">
        <v>400</v>
      </c>
    </row>
    <row r="88" spans="1:13" ht="13.2" x14ac:dyDescent="0.25">
      <c r="A88" s="31">
        <f t="shared" si="5"/>
        <v>1900</v>
      </c>
      <c r="B88" s="30"/>
      <c r="C88" s="31"/>
      <c r="D88" s="31">
        <f t="shared" si="6"/>
        <v>2017</v>
      </c>
      <c r="E88" s="30">
        <v>42872</v>
      </c>
      <c r="F88" s="31">
        <v>52</v>
      </c>
      <c r="G88" s="31">
        <f t="shared" si="7"/>
        <v>1900</v>
      </c>
      <c r="H88" s="30"/>
      <c r="I88" s="31"/>
      <c r="J88" s="30"/>
      <c r="K88" s="31"/>
      <c r="L88" s="30"/>
      <c r="M88" s="32">
        <v>400</v>
      </c>
    </row>
    <row r="89" spans="1:13" ht="13.2" x14ac:dyDescent="0.25">
      <c r="A89" s="31">
        <f t="shared" si="5"/>
        <v>1900</v>
      </c>
      <c r="B89" s="30"/>
      <c r="C89" s="31"/>
      <c r="D89" s="31">
        <f t="shared" si="6"/>
        <v>2017</v>
      </c>
      <c r="E89" s="30">
        <v>42901</v>
      </c>
      <c r="F89" s="31">
        <v>140</v>
      </c>
      <c r="G89" s="31">
        <f t="shared" si="7"/>
        <v>1900</v>
      </c>
      <c r="H89" s="30"/>
      <c r="I89" s="31"/>
      <c r="J89" s="30"/>
      <c r="K89" s="31"/>
      <c r="L89" s="30"/>
      <c r="M89" s="32">
        <v>400</v>
      </c>
    </row>
    <row r="90" spans="1:13" x14ac:dyDescent="0.2">
      <c r="A90" s="10">
        <f t="shared" si="5"/>
        <v>1900</v>
      </c>
      <c r="B90" s="17"/>
      <c r="C90" s="10"/>
      <c r="D90" s="10">
        <f t="shared" si="6"/>
        <v>1900</v>
      </c>
      <c r="E90" s="17"/>
      <c r="F90" s="10"/>
      <c r="G90" s="10">
        <f t="shared" si="7"/>
        <v>1900</v>
      </c>
      <c r="H90" s="17"/>
      <c r="I90" s="10"/>
      <c r="J90" s="17"/>
      <c r="K90" s="10"/>
      <c r="L90" s="17"/>
      <c r="M90" s="6">
        <v>400</v>
      </c>
    </row>
    <row r="91" spans="1:13" x14ac:dyDescent="0.2">
      <c r="A91" s="10">
        <f t="shared" si="5"/>
        <v>1900</v>
      </c>
      <c r="B91" s="17"/>
      <c r="C91" s="10"/>
      <c r="D91" s="10">
        <f t="shared" si="6"/>
        <v>1900</v>
      </c>
      <c r="E91" s="17"/>
      <c r="F91" s="10"/>
      <c r="G91" s="10">
        <f t="shared" si="7"/>
        <v>1900</v>
      </c>
      <c r="H91" s="17"/>
      <c r="I91" s="10"/>
      <c r="J91" s="17"/>
      <c r="K91" s="10"/>
      <c r="L91" s="17"/>
      <c r="M91" s="6">
        <v>400</v>
      </c>
    </row>
    <row r="92" spans="1:13" x14ac:dyDescent="0.2">
      <c r="A92" s="10">
        <f t="shared" si="5"/>
        <v>1900</v>
      </c>
      <c r="B92" s="17"/>
      <c r="C92" s="10"/>
      <c r="D92" s="10">
        <f t="shared" si="6"/>
        <v>1900</v>
      </c>
      <c r="E92" s="17"/>
      <c r="F92" s="10"/>
      <c r="G92" s="10">
        <f t="shared" si="7"/>
        <v>1900</v>
      </c>
      <c r="H92" s="17"/>
      <c r="I92" s="10"/>
      <c r="J92" s="17"/>
      <c r="K92" s="10"/>
      <c r="L92" s="17"/>
      <c r="M92" s="6">
        <v>400</v>
      </c>
    </row>
    <row r="93" spans="1:13" x14ac:dyDescent="0.2">
      <c r="A93" s="10">
        <f t="shared" si="5"/>
        <v>1900</v>
      </c>
      <c r="B93" s="17"/>
      <c r="C93" s="10"/>
      <c r="D93" s="10">
        <f t="shared" si="6"/>
        <v>1900</v>
      </c>
      <c r="E93" s="17"/>
      <c r="F93" s="10"/>
      <c r="G93" s="10">
        <f t="shared" si="7"/>
        <v>1900</v>
      </c>
      <c r="H93" s="17"/>
      <c r="I93" s="10"/>
      <c r="J93" s="17"/>
      <c r="K93" s="10"/>
      <c r="L93" s="17"/>
      <c r="M93" s="6">
        <v>400</v>
      </c>
    </row>
    <row r="94" spans="1:13" x14ac:dyDescent="0.2">
      <c r="A94" s="10">
        <f t="shared" si="5"/>
        <v>1900</v>
      </c>
      <c r="B94" s="17"/>
      <c r="C94" s="10"/>
      <c r="D94" s="10">
        <f t="shared" si="6"/>
        <v>1900</v>
      </c>
      <c r="E94" s="17"/>
      <c r="F94" s="10"/>
      <c r="G94" s="10">
        <f t="shared" si="7"/>
        <v>1900</v>
      </c>
      <c r="H94" s="17"/>
      <c r="I94" s="10"/>
      <c r="J94" s="17"/>
      <c r="K94" s="10"/>
      <c r="L94" s="17"/>
      <c r="M94" s="6">
        <v>400</v>
      </c>
    </row>
    <row r="95" spans="1:13" x14ac:dyDescent="0.2">
      <c r="A95" s="10">
        <f t="shared" si="5"/>
        <v>1900</v>
      </c>
      <c r="B95" s="17"/>
      <c r="C95" s="10"/>
      <c r="D95" s="10">
        <f t="shared" si="6"/>
        <v>1900</v>
      </c>
      <c r="E95" s="17"/>
      <c r="F95" s="10"/>
      <c r="G95" s="10">
        <f t="shared" si="7"/>
        <v>1900</v>
      </c>
      <c r="H95" s="17"/>
      <c r="I95" s="10"/>
      <c r="J95" s="17"/>
      <c r="K95" s="10"/>
      <c r="L95" s="17"/>
      <c r="M95" s="6">
        <v>400</v>
      </c>
    </row>
    <row r="96" spans="1:13" x14ac:dyDescent="0.2">
      <c r="A96" s="10">
        <f t="shared" si="5"/>
        <v>1900</v>
      </c>
      <c r="B96" s="17"/>
      <c r="C96" s="10"/>
      <c r="D96" s="10">
        <f t="shared" si="6"/>
        <v>1900</v>
      </c>
      <c r="E96" s="17"/>
      <c r="F96" s="10"/>
      <c r="G96" s="10">
        <f t="shared" si="7"/>
        <v>1900</v>
      </c>
      <c r="H96" s="17"/>
      <c r="I96" s="10"/>
      <c r="J96" s="17"/>
      <c r="K96" s="10"/>
      <c r="L96" s="17"/>
      <c r="M96" s="6">
        <v>400</v>
      </c>
    </row>
    <row r="97" spans="1:13" x14ac:dyDescent="0.2">
      <c r="A97" s="10">
        <f t="shared" si="5"/>
        <v>1900</v>
      </c>
      <c r="B97" s="17"/>
      <c r="C97" s="10"/>
      <c r="D97" s="10">
        <f t="shared" si="6"/>
        <v>1900</v>
      </c>
      <c r="E97" s="17"/>
      <c r="F97" s="10"/>
      <c r="G97" s="10">
        <f t="shared" si="7"/>
        <v>1900</v>
      </c>
      <c r="H97" s="17"/>
      <c r="I97" s="10"/>
      <c r="J97" s="17"/>
      <c r="K97" s="10"/>
      <c r="L97" s="17"/>
      <c r="M97" s="6">
        <v>400</v>
      </c>
    </row>
    <row r="98" spans="1:13" x14ac:dyDescent="0.2">
      <c r="A98" s="10">
        <f t="shared" si="5"/>
        <v>1900</v>
      </c>
      <c r="B98" s="17"/>
      <c r="C98" s="10"/>
      <c r="D98" s="10">
        <f t="shared" si="6"/>
        <v>1900</v>
      </c>
      <c r="E98" s="17"/>
      <c r="F98" s="10"/>
      <c r="G98" s="10">
        <f t="shared" si="7"/>
        <v>1900</v>
      </c>
      <c r="H98" s="17"/>
      <c r="I98" s="10"/>
      <c r="J98" s="17"/>
      <c r="K98" s="10"/>
      <c r="L98" s="17"/>
      <c r="M98" s="6">
        <v>400</v>
      </c>
    </row>
    <row r="99" spans="1:13" x14ac:dyDescent="0.2">
      <c r="A99" s="10">
        <f t="shared" si="5"/>
        <v>1900</v>
      </c>
      <c r="B99" s="17"/>
      <c r="C99" s="10"/>
      <c r="D99" s="10">
        <f t="shared" si="6"/>
        <v>1900</v>
      </c>
      <c r="E99" s="17"/>
      <c r="F99" s="10"/>
      <c r="G99" s="10">
        <f t="shared" si="7"/>
        <v>1900</v>
      </c>
      <c r="H99" s="17"/>
      <c r="I99" s="10"/>
      <c r="J99" s="17"/>
      <c r="K99" s="10"/>
      <c r="L99" s="17"/>
      <c r="M99" s="6">
        <v>400</v>
      </c>
    </row>
    <row r="100" spans="1:13" x14ac:dyDescent="0.2">
      <c r="A100" s="10">
        <f t="shared" si="5"/>
        <v>1900</v>
      </c>
      <c r="B100" s="17"/>
      <c r="C100" s="10"/>
      <c r="D100" s="10">
        <f t="shared" si="6"/>
        <v>1900</v>
      </c>
      <c r="E100" s="17"/>
      <c r="F100" s="10"/>
      <c r="G100" s="10">
        <f t="shared" si="7"/>
        <v>1900</v>
      </c>
      <c r="H100" s="17"/>
      <c r="I100" s="10"/>
      <c r="J100" s="17"/>
      <c r="K100" s="10"/>
      <c r="L100" s="17"/>
      <c r="M100" s="6">
        <v>400</v>
      </c>
    </row>
    <row r="101" spans="1:13" x14ac:dyDescent="0.2">
      <c r="A101" s="10">
        <f t="shared" si="5"/>
        <v>1900</v>
      </c>
      <c r="B101" s="17"/>
      <c r="C101" s="10"/>
      <c r="D101" s="10">
        <f t="shared" si="6"/>
        <v>1900</v>
      </c>
      <c r="E101" s="17"/>
      <c r="F101" s="10"/>
      <c r="G101" s="10">
        <f t="shared" si="7"/>
        <v>1900</v>
      </c>
      <c r="H101" s="17"/>
      <c r="I101" s="10"/>
      <c r="J101" s="17"/>
      <c r="K101" s="10"/>
      <c r="L101" s="17"/>
      <c r="M101" s="6">
        <v>400</v>
      </c>
    </row>
    <row r="102" spans="1:13" x14ac:dyDescent="0.2">
      <c r="A102" s="10">
        <f t="shared" si="5"/>
        <v>1900</v>
      </c>
      <c r="B102" s="17"/>
      <c r="C102" s="10"/>
      <c r="D102" s="10">
        <f t="shared" si="6"/>
        <v>1900</v>
      </c>
      <c r="E102" s="17"/>
      <c r="F102" s="10"/>
      <c r="G102" s="10">
        <f t="shared" si="7"/>
        <v>1900</v>
      </c>
      <c r="H102" s="17"/>
      <c r="I102" s="10"/>
      <c r="J102" s="17"/>
      <c r="K102" s="10"/>
      <c r="L102" s="17"/>
      <c r="M102" s="6">
        <v>400</v>
      </c>
    </row>
    <row r="103" spans="1:13" x14ac:dyDescent="0.2">
      <c r="A103" s="10">
        <f t="shared" si="5"/>
        <v>1900</v>
      </c>
      <c r="B103" s="17"/>
      <c r="C103" s="10"/>
      <c r="D103" s="10">
        <f t="shared" si="6"/>
        <v>1900</v>
      </c>
      <c r="E103" s="17"/>
      <c r="F103" s="10"/>
      <c r="G103" s="10">
        <f t="shared" si="7"/>
        <v>1900</v>
      </c>
      <c r="H103" s="17"/>
      <c r="I103" s="10"/>
      <c r="J103" s="17"/>
      <c r="K103" s="10"/>
      <c r="L103" s="17"/>
      <c r="M103" s="6">
        <v>400</v>
      </c>
    </row>
    <row r="104" spans="1:13" x14ac:dyDescent="0.2">
      <c r="A104" s="10">
        <f t="shared" si="5"/>
        <v>1900</v>
      </c>
      <c r="B104" s="17"/>
      <c r="C104" s="10"/>
      <c r="D104" s="10">
        <f t="shared" si="6"/>
        <v>1900</v>
      </c>
      <c r="E104" s="17"/>
      <c r="F104" s="10"/>
      <c r="G104" s="10">
        <f t="shared" si="7"/>
        <v>1900</v>
      </c>
      <c r="H104" s="17"/>
      <c r="I104" s="10"/>
      <c r="J104" s="17"/>
      <c r="K104" s="10"/>
      <c r="L104" s="17"/>
      <c r="M104" s="6">
        <v>400</v>
      </c>
    </row>
    <row r="105" spans="1:13" x14ac:dyDescent="0.2">
      <c r="A105" s="10">
        <f t="shared" si="5"/>
        <v>1900</v>
      </c>
      <c r="B105" s="17"/>
      <c r="C105" s="10"/>
      <c r="D105" s="10">
        <f t="shared" si="6"/>
        <v>1900</v>
      </c>
      <c r="E105" s="17"/>
      <c r="F105" s="10"/>
      <c r="G105" s="10">
        <f t="shared" si="7"/>
        <v>1900</v>
      </c>
      <c r="H105" s="17"/>
      <c r="I105" s="10"/>
      <c r="J105" s="17"/>
      <c r="K105" s="10"/>
      <c r="L105" s="17"/>
      <c r="M105" s="6">
        <v>400</v>
      </c>
    </row>
    <row r="106" spans="1:13" x14ac:dyDescent="0.2">
      <c r="A106" s="10">
        <f t="shared" si="5"/>
        <v>1900</v>
      </c>
      <c r="B106" s="17"/>
      <c r="C106" s="10"/>
      <c r="D106" s="10">
        <f t="shared" si="6"/>
        <v>1900</v>
      </c>
      <c r="E106" s="17"/>
      <c r="F106" s="10"/>
      <c r="G106" s="10">
        <f t="shared" si="7"/>
        <v>1900</v>
      </c>
      <c r="H106" s="17"/>
      <c r="I106" s="10"/>
      <c r="J106" s="17"/>
      <c r="K106" s="10"/>
      <c r="L106" s="17"/>
      <c r="M106" s="6">
        <v>400</v>
      </c>
    </row>
    <row r="107" spans="1:13" x14ac:dyDescent="0.2">
      <c r="A107" s="10">
        <f t="shared" si="5"/>
        <v>1900</v>
      </c>
      <c r="B107" s="17"/>
      <c r="C107" s="10"/>
      <c r="D107" s="10">
        <f t="shared" si="6"/>
        <v>1900</v>
      </c>
      <c r="E107" s="17"/>
      <c r="F107" s="10"/>
      <c r="G107" s="10">
        <f t="shared" si="7"/>
        <v>1900</v>
      </c>
      <c r="H107" s="17"/>
      <c r="I107" s="10"/>
      <c r="J107" s="17"/>
      <c r="K107" s="10"/>
      <c r="L107" s="17"/>
      <c r="M107" s="6">
        <v>400</v>
      </c>
    </row>
    <row r="108" spans="1:13" x14ac:dyDescent="0.2">
      <c r="A108" s="10">
        <f t="shared" si="5"/>
        <v>1900</v>
      </c>
      <c r="B108" s="17"/>
      <c r="C108" s="10"/>
      <c r="D108" s="10">
        <f t="shared" si="6"/>
        <v>1900</v>
      </c>
      <c r="E108" s="17"/>
      <c r="F108" s="10"/>
      <c r="G108" s="10">
        <f t="shared" si="7"/>
        <v>1900</v>
      </c>
      <c r="H108" s="17"/>
      <c r="I108" s="10"/>
      <c r="J108" s="17"/>
      <c r="K108" s="10"/>
      <c r="L108" s="17"/>
      <c r="M108" s="6">
        <v>400</v>
      </c>
    </row>
    <row r="109" spans="1:13" x14ac:dyDescent="0.2">
      <c r="A109" s="10">
        <f t="shared" si="5"/>
        <v>1900</v>
      </c>
      <c r="B109" s="17"/>
      <c r="C109" s="10"/>
      <c r="D109" s="10">
        <f t="shared" si="6"/>
        <v>1900</v>
      </c>
      <c r="E109" s="17"/>
      <c r="F109" s="10"/>
      <c r="G109" s="10">
        <f t="shared" si="7"/>
        <v>1900</v>
      </c>
      <c r="H109" s="17"/>
      <c r="I109" s="10"/>
      <c r="J109" s="17"/>
      <c r="K109" s="10"/>
      <c r="L109" s="17"/>
      <c r="M109" s="6">
        <v>400</v>
      </c>
    </row>
    <row r="110" spans="1:13" x14ac:dyDescent="0.2">
      <c r="A110" s="10">
        <f t="shared" si="5"/>
        <v>1900</v>
      </c>
      <c r="B110" s="17"/>
      <c r="C110" s="10"/>
      <c r="D110" s="10">
        <f t="shared" si="6"/>
        <v>1900</v>
      </c>
      <c r="E110" s="17"/>
      <c r="F110" s="10"/>
      <c r="G110" s="10">
        <f t="shared" si="7"/>
        <v>1900</v>
      </c>
      <c r="H110" s="17"/>
      <c r="I110" s="10"/>
      <c r="J110" s="17"/>
      <c r="K110" s="10"/>
      <c r="L110" s="17"/>
      <c r="M110" s="6">
        <v>400</v>
      </c>
    </row>
    <row r="111" spans="1:13" x14ac:dyDescent="0.2">
      <c r="A111" s="10">
        <f t="shared" si="5"/>
        <v>1900</v>
      </c>
      <c r="B111" s="17"/>
      <c r="C111" s="10"/>
      <c r="D111" s="10">
        <f t="shared" si="6"/>
        <v>1900</v>
      </c>
      <c r="E111" s="17"/>
      <c r="F111" s="10"/>
      <c r="G111" s="10">
        <f t="shared" si="7"/>
        <v>1900</v>
      </c>
      <c r="H111" s="17"/>
      <c r="I111" s="10"/>
      <c r="J111" s="17"/>
      <c r="K111" s="10"/>
      <c r="L111" s="17"/>
      <c r="M111" s="6">
        <v>400</v>
      </c>
    </row>
    <row r="112" spans="1:13" x14ac:dyDescent="0.2">
      <c r="A112" s="10">
        <f t="shared" si="5"/>
        <v>1900</v>
      </c>
      <c r="B112" s="17"/>
      <c r="C112" s="10"/>
      <c r="D112" s="10">
        <f t="shared" si="6"/>
        <v>1900</v>
      </c>
      <c r="E112" s="17"/>
      <c r="F112" s="10"/>
      <c r="G112" s="10">
        <f t="shared" si="7"/>
        <v>1900</v>
      </c>
      <c r="H112" s="17"/>
      <c r="I112" s="10"/>
      <c r="J112" s="17"/>
      <c r="K112" s="10"/>
      <c r="L112" s="17"/>
      <c r="M112" s="6">
        <v>400</v>
      </c>
    </row>
    <row r="113" spans="1:13" x14ac:dyDescent="0.2">
      <c r="A113" s="10">
        <f t="shared" si="5"/>
        <v>1900</v>
      </c>
      <c r="B113" s="17"/>
      <c r="C113" s="10"/>
      <c r="D113" s="10">
        <f t="shared" si="6"/>
        <v>1900</v>
      </c>
      <c r="E113" s="17"/>
      <c r="F113" s="10"/>
      <c r="G113" s="10">
        <f t="shared" si="7"/>
        <v>1900</v>
      </c>
      <c r="H113" s="17"/>
      <c r="I113" s="10"/>
      <c r="J113" s="17"/>
      <c r="K113" s="10"/>
      <c r="L113" s="17"/>
      <c r="M113" s="6">
        <v>400</v>
      </c>
    </row>
    <row r="114" spans="1:13" x14ac:dyDescent="0.2">
      <c r="A114" s="10">
        <f t="shared" si="5"/>
        <v>1900</v>
      </c>
      <c r="B114" s="17"/>
      <c r="C114" s="10"/>
      <c r="D114" s="10">
        <f t="shared" si="6"/>
        <v>1900</v>
      </c>
      <c r="E114" s="17"/>
      <c r="F114" s="10"/>
      <c r="G114" s="10">
        <f t="shared" si="7"/>
        <v>1900</v>
      </c>
      <c r="H114" s="17"/>
      <c r="I114" s="10"/>
      <c r="J114" s="17"/>
      <c r="K114" s="10"/>
      <c r="L114" s="17"/>
      <c r="M114" s="6">
        <v>400</v>
      </c>
    </row>
    <row r="115" spans="1:13" x14ac:dyDescent="0.2">
      <c r="A115" s="10">
        <f t="shared" si="5"/>
        <v>1900</v>
      </c>
      <c r="B115" s="17"/>
      <c r="C115" s="10"/>
      <c r="D115" s="10">
        <f t="shared" si="6"/>
        <v>1900</v>
      </c>
      <c r="E115" s="17"/>
      <c r="F115" s="10"/>
      <c r="G115" s="10">
        <f t="shared" si="7"/>
        <v>1900</v>
      </c>
      <c r="H115" s="17"/>
      <c r="I115" s="10"/>
      <c r="J115" s="17"/>
      <c r="K115" s="10"/>
      <c r="L115" s="17"/>
      <c r="M115" s="6">
        <v>400</v>
      </c>
    </row>
    <row r="116" spans="1:13" x14ac:dyDescent="0.2">
      <c r="A116" s="10">
        <f t="shared" si="5"/>
        <v>1900</v>
      </c>
      <c r="B116" s="17"/>
      <c r="C116" s="10"/>
      <c r="D116" s="10">
        <f t="shared" si="6"/>
        <v>1900</v>
      </c>
      <c r="E116" s="17"/>
      <c r="F116" s="10"/>
      <c r="G116" s="10">
        <f t="shared" si="7"/>
        <v>1900</v>
      </c>
      <c r="H116" s="17"/>
      <c r="I116" s="10"/>
      <c r="J116" s="17"/>
      <c r="K116" s="10"/>
      <c r="L116" s="17"/>
      <c r="M116" s="6">
        <v>400</v>
      </c>
    </row>
    <row r="117" spans="1:13" x14ac:dyDescent="0.2">
      <c r="A117" s="10">
        <f t="shared" si="5"/>
        <v>1900</v>
      </c>
      <c r="B117" s="17"/>
      <c r="C117" s="10"/>
      <c r="D117" s="10">
        <f t="shared" si="6"/>
        <v>1900</v>
      </c>
      <c r="E117" s="17"/>
      <c r="F117" s="10"/>
      <c r="G117" s="10">
        <f t="shared" si="7"/>
        <v>1900</v>
      </c>
      <c r="H117" s="17"/>
      <c r="I117" s="10"/>
      <c r="J117" s="17"/>
      <c r="K117" s="10"/>
      <c r="L117" s="17"/>
      <c r="M117" s="6">
        <v>400</v>
      </c>
    </row>
    <row r="118" spans="1:13" x14ac:dyDescent="0.2">
      <c r="A118" s="10">
        <f t="shared" si="5"/>
        <v>1900</v>
      </c>
      <c r="B118" s="17"/>
      <c r="C118" s="10"/>
      <c r="D118" s="10">
        <f t="shared" si="6"/>
        <v>1900</v>
      </c>
      <c r="E118" s="17"/>
      <c r="F118" s="10"/>
      <c r="G118" s="10">
        <f t="shared" si="7"/>
        <v>1900</v>
      </c>
      <c r="H118" s="17"/>
      <c r="I118" s="10"/>
      <c r="J118" s="17"/>
      <c r="K118" s="10"/>
      <c r="L118" s="17"/>
      <c r="M118" s="6">
        <v>400</v>
      </c>
    </row>
    <row r="119" spans="1:13" x14ac:dyDescent="0.2">
      <c r="A119" s="10">
        <f t="shared" si="5"/>
        <v>1900</v>
      </c>
      <c r="B119" s="17"/>
      <c r="C119" s="10"/>
      <c r="D119" s="10">
        <f t="shared" si="6"/>
        <v>1900</v>
      </c>
      <c r="E119" s="17"/>
      <c r="F119" s="10"/>
      <c r="G119" s="10">
        <f t="shared" si="7"/>
        <v>1900</v>
      </c>
      <c r="H119" s="17"/>
      <c r="I119" s="10"/>
      <c r="J119" s="17"/>
      <c r="K119" s="10"/>
      <c r="L119" s="17"/>
      <c r="M119" s="6">
        <v>400</v>
      </c>
    </row>
    <row r="120" spans="1:13" x14ac:dyDescent="0.2">
      <c r="A120" s="10">
        <f t="shared" si="5"/>
        <v>1900</v>
      </c>
      <c r="B120" s="17"/>
      <c r="C120" s="10"/>
      <c r="D120" s="10">
        <f t="shared" si="6"/>
        <v>1900</v>
      </c>
      <c r="E120" s="17"/>
      <c r="F120" s="10"/>
      <c r="G120" s="10">
        <f t="shared" si="7"/>
        <v>1900</v>
      </c>
      <c r="H120" s="17"/>
      <c r="I120" s="10"/>
      <c r="J120" s="17"/>
      <c r="K120" s="10"/>
      <c r="L120" s="17"/>
      <c r="M120" s="6">
        <v>400</v>
      </c>
    </row>
    <row r="121" spans="1:13" x14ac:dyDescent="0.2">
      <c r="A121" s="10">
        <f t="shared" si="5"/>
        <v>1900</v>
      </c>
      <c r="B121" s="17"/>
      <c r="C121" s="10"/>
      <c r="D121" s="10">
        <f t="shared" si="6"/>
        <v>1900</v>
      </c>
      <c r="E121" s="17"/>
      <c r="F121" s="10"/>
      <c r="G121" s="10">
        <f t="shared" si="7"/>
        <v>1900</v>
      </c>
      <c r="H121" s="17"/>
      <c r="I121" s="10"/>
      <c r="J121" s="17"/>
      <c r="K121" s="10"/>
      <c r="L121" s="17"/>
      <c r="M121" s="6">
        <v>400</v>
      </c>
    </row>
    <row r="122" spans="1:13" x14ac:dyDescent="0.2">
      <c r="A122" s="10">
        <f t="shared" si="5"/>
        <v>1900</v>
      </c>
      <c r="B122" s="17"/>
      <c r="C122" s="10"/>
      <c r="D122" s="10">
        <f t="shared" si="6"/>
        <v>1900</v>
      </c>
      <c r="E122" s="17"/>
      <c r="F122" s="10"/>
      <c r="G122" s="10">
        <f t="shared" si="7"/>
        <v>1900</v>
      </c>
      <c r="H122" s="17"/>
      <c r="I122" s="10"/>
      <c r="J122" s="17"/>
      <c r="K122" s="10"/>
      <c r="L122" s="17"/>
      <c r="M122" s="6">
        <v>400</v>
      </c>
    </row>
    <row r="123" spans="1:13" x14ac:dyDescent="0.2">
      <c r="A123" s="10">
        <f t="shared" si="5"/>
        <v>1900</v>
      </c>
      <c r="B123" s="17"/>
      <c r="C123" s="10"/>
      <c r="D123" s="10">
        <f t="shared" si="6"/>
        <v>1900</v>
      </c>
      <c r="E123" s="17"/>
      <c r="F123" s="10"/>
      <c r="G123" s="10">
        <f t="shared" si="7"/>
        <v>1900</v>
      </c>
      <c r="H123" s="17"/>
      <c r="I123" s="10"/>
      <c r="J123" s="17"/>
      <c r="K123" s="10"/>
      <c r="L123" s="17"/>
      <c r="M123" s="6">
        <v>400</v>
      </c>
    </row>
    <row r="124" spans="1:13" x14ac:dyDescent="0.2">
      <c r="A124" s="10">
        <f t="shared" si="5"/>
        <v>1900</v>
      </c>
      <c r="B124" s="17"/>
      <c r="C124" s="10"/>
      <c r="D124" s="10">
        <f t="shared" si="6"/>
        <v>1900</v>
      </c>
      <c r="E124" s="17"/>
      <c r="F124" s="10"/>
      <c r="G124" s="10">
        <f t="shared" si="7"/>
        <v>1900</v>
      </c>
      <c r="H124" s="17"/>
      <c r="I124" s="10"/>
      <c r="J124" s="17"/>
      <c r="K124" s="10"/>
      <c r="L124" s="17"/>
      <c r="M124" s="6">
        <v>400</v>
      </c>
    </row>
    <row r="125" spans="1:13" x14ac:dyDescent="0.2">
      <c r="A125" s="10">
        <f t="shared" si="5"/>
        <v>1900</v>
      </c>
      <c r="B125" s="17"/>
      <c r="C125" s="10"/>
      <c r="D125" s="10">
        <f t="shared" si="6"/>
        <v>1900</v>
      </c>
      <c r="E125" s="17"/>
      <c r="F125" s="10"/>
      <c r="G125" s="10">
        <f t="shared" si="7"/>
        <v>1900</v>
      </c>
      <c r="H125" s="17"/>
      <c r="I125" s="10"/>
      <c r="J125" s="17"/>
      <c r="K125" s="10"/>
      <c r="L125" s="17"/>
      <c r="M125" s="6">
        <v>400</v>
      </c>
    </row>
    <row r="126" spans="1:13" x14ac:dyDescent="0.2">
      <c r="A126" s="10">
        <f t="shared" si="5"/>
        <v>1900</v>
      </c>
      <c r="B126" s="17"/>
      <c r="C126" s="10"/>
      <c r="D126" s="10">
        <f t="shared" si="6"/>
        <v>1900</v>
      </c>
      <c r="E126" s="17"/>
      <c r="F126" s="10"/>
      <c r="G126" s="10">
        <f t="shared" si="7"/>
        <v>1900</v>
      </c>
      <c r="H126" s="17"/>
      <c r="I126" s="10"/>
      <c r="J126" s="17"/>
      <c r="K126" s="10"/>
      <c r="L126" s="17"/>
      <c r="M126" s="6">
        <v>400</v>
      </c>
    </row>
    <row r="127" spans="1:13" x14ac:dyDescent="0.2">
      <c r="A127" s="10">
        <f t="shared" si="5"/>
        <v>1900</v>
      </c>
      <c r="B127" s="17"/>
      <c r="C127" s="10"/>
      <c r="D127" s="10">
        <f t="shared" si="6"/>
        <v>1900</v>
      </c>
      <c r="E127" s="17"/>
      <c r="F127" s="10"/>
      <c r="G127" s="10">
        <f t="shared" si="7"/>
        <v>1900</v>
      </c>
      <c r="H127" s="17"/>
      <c r="I127" s="10"/>
      <c r="J127" s="17"/>
      <c r="K127" s="10"/>
      <c r="L127" s="17"/>
      <c r="M127" s="6">
        <v>400</v>
      </c>
    </row>
    <row r="128" spans="1:13" x14ac:dyDescent="0.2">
      <c r="A128" s="10">
        <f t="shared" si="5"/>
        <v>1900</v>
      </c>
      <c r="B128" s="17"/>
      <c r="C128" s="10"/>
      <c r="D128" s="10">
        <f t="shared" si="6"/>
        <v>1900</v>
      </c>
      <c r="E128" s="17"/>
      <c r="F128" s="10"/>
      <c r="G128" s="10">
        <f t="shared" si="7"/>
        <v>1900</v>
      </c>
      <c r="H128" s="17"/>
      <c r="I128" s="10"/>
      <c r="J128" s="17"/>
      <c r="K128" s="10"/>
      <c r="L128" s="17"/>
      <c r="M128" s="6">
        <v>400</v>
      </c>
    </row>
    <row r="129" spans="1:13" x14ac:dyDescent="0.2">
      <c r="A129" s="10">
        <f t="shared" si="5"/>
        <v>1900</v>
      </c>
      <c r="B129" s="17"/>
      <c r="C129" s="10"/>
      <c r="D129" s="10">
        <f t="shared" si="6"/>
        <v>1900</v>
      </c>
      <c r="E129" s="17"/>
      <c r="F129" s="10"/>
      <c r="G129" s="10">
        <f t="shared" si="7"/>
        <v>1900</v>
      </c>
      <c r="H129" s="17"/>
      <c r="I129" s="10"/>
      <c r="J129" s="17"/>
      <c r="K129" s="10"/>
      <c r="L129" s="17"/>
      <c r="M129" s="6">
        <v>400</v>
      </c>
    </row>
    <row r="130" spans="1:13" x14ac:dyDescent="0.2">
      <c r="A130" s="10">
        <f t="shared" si="5"/>
        <v>1900</v>
      </c>
      <c r="B130" s="17"/>
      <c r="C130" s="10"/>
      <c r="D130" s="10">
        <f t="shared" si="6"/>
        <v>1900</v>
      </c>
      <c r="E130" s="17"/>
      <c r="F130" s="10"/>
      <c r="G130" s="10">
        <f t="shared" si="7"/>
        <v>1900</v>
      </c>
      <c r="H130" s="17"/>
      <c r="I130" s="10"/>
      <c r="J130" s="17"/>
      <c r="K130" s="10"/>
      <c r="L130" s="17"/>
      <c r="M130" s="6">
        <v>400</v>
      </c>
    </row>
    <row r="131" spans="1:13" x14ac:dyDescent="0.2">
      <c r="A131" s="10">
        <f t="shared" si="5"/>
        <v>1900</v>
      </c>
      <c r="B131" s="17"/>
      <c r="C131" s="10"/>
      <c r="D131" s="10">
        <f t="shared" si="6"/>
        <v>1900</v>
      </c>
      <c r="E131" s="17"/>
      <c r="F131" s="10"/>
      <c r="G131" s="10">
        <f t="shared" si="7"/>
        <v>1900</v>
      </c>
      <c r="H131" s="17"/>
      <c r="I131" s="10"/>
      <c r="J131" s="17"/>
      <c r="K131" s="10"/>
      <c r="L131" s="17"/>
      <c r="M131" s="6">
        <v>400</v>
      </c>
    </row>
    <row r="132" spans="1:13" x14ac:dyDescent="0.2">
      <c r="A132" s="10">
        <f t="shared" ref="A132:A173" si="8">YEAR(B132)</f>
        <v>1900</v>
      </c>
      <c r="B132" s="17"/>
      <c r="C132" s="10"/>
      <c r="D132" s="10">
        <f t="shared" ref="D132:D173" si="9">YEAR(E132)</f>
        <v>1900</v>
      </c>
      <c r="E132" s="17"/>
      <c r="F132" s="10"/>
      <c r="G132" s="10">
        <f t="shared" ref="G132:G173" si="10">YEAR(H132)</f>
        <v>1900</v>
      </c>
      <c r="H132" s="17"/>
      <c r="I132" s="10"/>
      <c r="J132" s="17"/>
      <c r="K132" s="10"/>
      <c r="L132" s="17"/>
      <c r="M132" s="6">
        <v>400</v>
      </c>
    </row>
    <row r="133" spans="1:13" x14ac:dyDescent="0.2">
      <c r="A133" s="10">
        <f t="shared" si="8"/>
        <v>1900</v>
      </c>
      <c r="B133" s="17"/>
      <c r="C133" s="10"/>
      <c r="D133" s="10">
        <f t="shared" si="9"/>
        <v>1900</v>
      </c>
      <c r="E133" s="17"/>
      <c r="F133" s="10"/>
      <c r="G133" s="10">
        <f t="shared" si="10"/>
        <v>1900</v>
      </c>
      <c r="H133" s="17"/>
      <c r="I133" s="10"/>
      <c r="J133" s="17"/>
      <c r="K133" s="10"/>
      <c r="L133" s="17"/>
      <c r="M133" s="6">
        <v>400</v>
      </c>
    </row>
    <row r="134" spans="1:13" x14ac:dyDescent="0.2">
      <c r="A134" s="10">
        <f t="shared" si="8"/>
        <v>1900</v>
      </c>
      <c r="B134" s="17"/>
      <c r="C134" s="10"/>
      <c r="D134" s="10">
        <f t="shared" si="9"/>
        <v>1900</v>
      </c>
      <c r="E134" s="17"/>
      <c r="F134" s="10"/>
      <c r="G134" s="10">
        <f t="shared" si="10"/>
        <v>1900</v>
      </c>
      <c r="H134" s="17"/>
      <c r="I134" s="10"/>
      <c r="J134" s="17"/>
      <c r="K134" s="10"/>
      <c r="L134" s="17"/>
      <c r="M134" s="6">
        <v>400</v>
      </c>
    </row>
    <row r="135" spans="1:13" x14ac:dyDescent="0.2">
      <c r="A135" s="10">
        <f t="shared" si="8"/>
        <v>1900</v>
      </c>
      <c r="B135" s="17"/>
      <c r="C135" s="10"/>
      <c r="D135" s="10">
        <f t="shared" si="9"/>
        <v>1900</v>
      </c>
      <c r="E135" s="17"/>
      <c r="F135" s="10"/>
      <c r="G135" s="10">
        <f t="shared" si="10"/>
        <v>1900</v>
      </c>
      <c r="H135" s="17"/>
      <c r="I135" s="10"/>
      <c r="J135" s="17"/>
      <c r="K135" s="10"/>
      <c r="L135" s="17"/>
      <c r="M135" s="6">
        <v>400</v>
      </c>
    </row>
    <row r="136" spans="1:13" x14ac:dyDescent="0.2">
      <c r="A136" s="10">
        <f t="shared" si="8"/>
        <v>1900</v>
      </c>
      <c r="B136" s="17"/>
      <c r="C136" s="10"/>
      <c r="D136" s="10">
        <f t="shared" si="9"/>
        <v>1900</v>
      </c>
      <c r="E136" s="17"/>
      <c r="F136" s="10"/>
      <c r="G136" s="10">
        <f t="shared" si="10"/>
        <v>1900</v>
      </c>
      <c r="H136" s="17"/>
      <c r="I136" s="10"/>
      <c r="J136" s="17"/>
      <c r="K136" s="10"/>
      <c r="L136" s="17"/>
      <c r="M136" s="6">
        <v>400</v>
      </c>
    </row>
    <row r="137" spans="1:13" x14ac:dyDescent="0.2">
      <c r="A137" s="10">
        <f t="shared" si="8"/>
        <v>1900</v>
      </c>
      <c r="B137" s="17"/>
      <c r="C137" s="10"/>
      <c r="D137" s="10">
        <f t="shared" si="9"/>
        <v>1900</v>
      </c>
      <c r="E137" s="17"/>
      <c r="F137" s="10"/>
      <c r="G137" s="10">
        <f t="shared" si="10"/>
        <v>1900</v>
      </c>
      <c r="H137" s="17"/>
      <c r="I137" s="10"/>
      <c r="J137" s="17"/>
      <c r="K137" s="10"/>
      <c r="L137" s="17"/>
      <c r="M137" s="6">
        <v>400</v>
      </c>
    </row>
    <row r="138" spans="1:13" x14ac:dyDescent="0.2">
      <c r="A138" s="10">
        <f t="shared" si="8"/>
        <v>1900</v>
      </c>
      <c r="B138" s="17"/>
      <c r="C138" s="10"/>
      <c r="D138" s="10">
        <f t="shared" si="9"/>
        <v>1900</v>
      </c>
      <c r="E138" s="17"/>
      <c r="F138" s="10"/>
      <c r="G138" s="10">
        <f t="shared" si="10"/>
        <v>1900</v>
      </c>
      <c r="H138" s="17"/>
      <c r="I138" s="10"/>
      <c r="J138" s="17"/>
      <c r="K138" s="10"/>
      <c r="L138" s="17"/>
      <c r="M138" s="6">
        <v>400</v>
      </c>
    </row>
    <row r="139" spans="1:13" x14ac:dyDescent="0.2">
      <c r="A139" s="10">
        <f t="shared" si="8"/>
        <v>1900</v>
      </c>
      <c r="B139" s="17"/>
      <c r="C139" s="10"/>
      <c r="D139" s="10">
        <f t="shared" si="9"/>
        <v>1900</v>
      </c>
      <c r="E139" s="17"/>
      <c r="F139" s="10"/>
      <c r="G139" s="10">
        <f t="shared" si="10"/>
        <v>1900</v>
      </c>
      <c r="H139" s="17"/>
      <c r="I139" s="10"/>
      <c r="J139" s="17"/>
      <c r="K139" s="10"/>
      <c r="L139" s="17"/>
      <c r="M139" s="6">
        <v>400</v>
      </c>
    </row>
    <row r="140" spans="1:13" x14ac:dyDescent="0.2">
      <c r="A140" s="10">
        <f t="shared" si="8"/>
        <v>1900</v>
      </c>
      <c r="B140" s="17"/>
      <c r="C140" s="10"/>
      <c r="D140" s="10">
        <f t="shared" si="9"/>
        <v>1900</v>
      </c>
      <c r="E140" s="17"/>
      <c r="F140" s="10"/>
      <c r="G140" s="10">
        <f t="shared" si="10"/>
        <v>1900</v>
      </c>
      <c r="H140" s="17"/>
      <c r="I140" s="10"/>
      <c r="J140" s="17"/>
      <c r="K140" s="10"/>
      <c r="L140" s="17"/>
      <c r="M140" s="6">
        <v>400</v>
      </c>
    </row>
    <row r="141" spans="1:13" x14ac:dyDescent="0.2">
      <c r="A141" s="10">
        <f t="shared" si="8"/>
        <v>1900</v>
      </c>
      <c r="B141" s="17"/>
      <c r="C141" s="10"/>
      <c r="D141" s="10">
        <f t="shared" si="9"/>
        <v>1900</v>
      </c>
      <c r="E141" s="17"/>
      <c r="F141" s="10"/>
      <c r="G141" s="10">
        <f t="shared" si="10"/>
        <v>1900</v>
      </c>
      <c r="H141" s="17"/>
      <c r="I141" s="10"/>
      <c r="J141" s="17"/>
      <c r="K141" s="10"/>
      <c r="L141" s="17"/>
      <c r="M141" s="6">
        <v>400</v>
      </c>
    </row>
    <row r="142" spans="1:13" x14ac:dyDescent="0.2">
      <c r="A142" s="10">
        <f t="shared" si="8"/>
        <v>1900</v>
      </c>
      <c r="B142" s="17"/>
      <c r="C142" s="10"/>
      <c r="D142" s="10">
        <f t="shared" si="9"/>
        <v>1900</v>
      </c>
      <c r="E142" s="17"/>
      <c r="F142" s="10"/>
      <c r="G142" s="10">
        <f t="shared" si="10"/>
        <v>1900</v>
      </c>
      <c r="H142" s="17"/>
      <c r="I142" s="10"/>
      <c r="J142" s="17"/>
      <c r="K142" s="10"/>
      <c r="L142" s="17"/>
      <c r="M142" s="6">
        <v>400</v>
      </c>
    </row>
    <row r="143" spans="1:13" x14ac:dyDescent="0.2">
      <c r="A143" s="10">
        <f t="shared" si="8"/>
        <v>1900</v>
      </c>
      <c r="B143" s="17"/>
      <c r="C143" s="10"/>
      <c r="D143" s="10">
        <f t="shared" si="9"/>
        <v>1900</v>
      </c>
      <c r="E143" s="17"/>
      <c r="F143" s="10"/>
      <c r="G143" s="10">
        <f t="shared" si="10"/>
        <v>1900</v>
      </c>
      <c r="H143" s="17"/>
      <c r="I143" s="10"/>
      <c r="J143" s="17"/>
      <c r="K143" s="10"/>
      <c r="L143" s="17"/>
      <c r="M143" s="6">
        <v>400</v>
      </c>
    </row>
    <row r="144" spans="1:13" x14ac:dyDescent="0.2">
      <c r="A144" s="10">
        <f t="shared" si="8"/>
        <v>1900</v>
      </c>
      <c r="B144" s="17"/>
      <c r="C144" s="10"/>
      <c r="D144" s="10">
        <f t="shared" si="9"/>
        <v>1900</v>
      </c>
      <c r="E144" s="17"/>
      <c r="F144" s="10"/>
      <c r="G144" s="10">
        <f t="shared" si="10"/>
        <v>1900</v>
      </c>
      <c r="H144" s="17"/>
      <c r="I144" s="10"/>
      <c r="J144" s="17"/>
      <c r="K144" s="10"/>
      <c r="L144" s="17"/>
      <c r="M144" s="6">
        <v>400</v>
      </c>
    </row>
    <row r="145" spans="1:33" x14ac:dyDescent="0.2">
      <c r="A145" s="10">
        <f t="shared" si="8"/>
        <v>1900</v>
      </c>
      <c r="B145" s="17"/>
      <c r="C145" s="10"/>
      <c r="D145" s="10">
        <f t="shared" si="9"/>
        <v>1900</v>
      </c>
      <c r="E145" s="17"/>
      <c r="F145" s="10"/>
      <c r="G145" s="10">
        <f t="shared" si="10"/>
        <v>1900</v>
      </c>
      <c r="H145" s="17"/>
      <c r="I145" s="10"/>
      <c r="J145" s="17"/>
      <c r="K145" s="10"/>
      <c r="L145" s="17"/>
      <c r="M145" s="6">
        <v>400</v>
      </c>
    </row>
    <row r="146" spans="1:33" x14ac:dyDescent="0.2">
      <c r="A146" s="10">
        <f t="shared" si="8"/>
        <v>1900</v>
      </c>
      <c r="B146" s="17"/>
      <c r="C146" s="10"/>
      <c r="D146" s="10">
        <f t="shared" si="9"/>
        <v>1900</v>
      </c>
      <c r="E146" s="17"/>
      <c r="F146" s="10"/>
      <c r="G146" s="10">
        <f t="shared" si="10"/>
        <v>1900</v>
      </c>
      <c r="H146" s="17"/>
      <c r="I146" s="10"/>
      <c r="J146" s="17"/>
      <c r="K146" s="10"/>
      <c r="L146" s="17"/>
      <c r="M146" s="6">
        <v>400</v>
      </c>
    </row>
    <row r="147" spans="1:33" x14ac:dyDescent="0.2">
      <c r="A147" s="10">
        <f t="shared" si="8"/>
        <v>1900</v>
      </c>
      <c r="B147" s="17"/>
      <c r="C147" s="10"/>
      <c r="D147" s="10">
        <f t="shared" si="9"/>
        <v>1900</v>
      </c>
      <c r="E147" s="17"/>
      <c r="F147" s="10"/>
      <c r="G147" s="10">
        <f t="shared" si="10"/>
        <v>1900</v>
      </c>
      <c r="H147" s="17"/>
      <c r="I147" s="10"/>
      <c r="J147" s="17"/>
      <c r="K147" s="10"/>
      <c r="L147" s="17"/>
      <c r="M147" s="6">
        <v>400</v>
      </c>
    </row>
    <row r="148" spans="1:33" x14ac:dyDescent="0.2">
      <c r="A148" s="10">
        <f t="shared" si="8"/>
        <v>1900</v>
      </c>
      <c r="B148" s="17"/>
      <c r="C148" s="10"/>
      <c r="D148" s="10">
        <f t="shared" si="9"/>
        <v>1900</v>
      </c>
      <c r="E148" s="17"/>
      <c r="F148" s="10"/>
      <c r="G148" s="10">
        <f t="shared" si="10"/>
        <v>1900</v>
      </c>
      <c r="H148" s="17"/>
      <c r="I148" s="10"/>
      <c r="J148" s="17"/>
      <c r="K148" s="10"/>
      <c r="L148" s="17"/>
      <c r="M148" s="6">
        <v>400</v>
      </c>
    </row>
    <row r="149" spans="1:33" x14ac:dyDescent="0.2">
      <c r="A149" s="10">
        <f t="shared" si="8"/>
        <v>1900</v>
      </c>
      <c r="B149" s="17"/>
      <c r="C149" s="10"/>
      <c r="D149" s="10">
        <f t="shared" si="9"/>
        <v>1900</v>
      </c>
      <c r="E149" s="17"/>
      <c r="F149" s="10"/>
      <c r="G149" s="10">
        <f t="shared" si="10"/>
        <v>1900</v>
      </c>
      <c r="H149" s="17"/>
      <c r="I149" s="10"/>
      <c r="J149" s="17"/>
      <c r="K149" s="10"/>
      <c r="L149" s="17"/>
      <c r="M149" s="6">
        <v>400</v>
      </c>
    </row>
    <row r="150" spans="1:33" x14ac:dyDescent="0.2">
      <c r="A150" s="10">
        <f t="shared" si="8"/>
        <v>1900</v>
      </c>
      <c r="B150" s="17"/>
      <c r="C150" s="10"/>
      <c r="D150" s="10">
        <f t="shared" si="9"/>
        <v>1900</v>
      </c>
      <c r="E150" s="17"/>
      <c r="F150" s="10"/>
      <c r="G150" s="10">
        <f t="shared" si="10"/>
        <v>1900</v>
      </c>
      <c r="H150" s="17"/>
      <c r="I150" s="10"/>
      <c r="J150" s="17"/>
      <c r="K150" s="10"/>
      <c r="L150" s="17"/>
      <c r="M150" s="6">
        <v>400</v>
      </c>
    </row>
    <row r="151" spans="1:33" x14ac:dyDescent="0.2">
      <c r="A151" s="10">
        <f t="shared" si="8"/>
        <v>1900</v>
      </c>
      <c r="B151" s="17"/>
      <c r="C151" s="10"/>
      <c r="D151" s="10">
        <f t="shared" si="9"/>
        <v>1900</v>
      </c>
      <c r="E151" s="17"/>
      <c r="F151" s="10"/>
      <c r="G151" s="10">
        <f t="shared" si="10"/>
        <v>1900</v>
      </c>
      <c r="H151" s="17"/>
      <c r="I151" s="10"/>
      <c r="J151" s="17"/>
      <c r="K151" s="10"/>
      <c r="L151" s="17"/>
      <c r="M151" s="6">
        <v>400</v>
      </c>
    </row>
    <row r="152" spans="1:33" x14ac:dyDescent="0.2">
      <c r="A152" s="10">
        <f t="shared" si="8"/>
        <v>1900</v>
      </c>
      <c r="B152" s="17"/>
      <c r="C152" s="10"/>
      <c r="D152" s="10">
        <f t="shared" si="9"/>
        <v>1900</v>
      </c>
      <c r="E152" s="17"/>
      <c r="F152" s="10"/>
      <c r="G152" s="10">
        <f t="shared" si="10"/>
        <v>1900</v>
      </c>
      <c r="H152" s="17"/>
      <c r="I152" s="10"/>
      <c r="J152" s="17"/>
      <c r="K152" s="10"/>
      <c r="L152" s="17"/>
      <c r="M152" s="6">
        <v>400</v>
      </c>
    </row>
    <row r="153" spans="1:33" x14ac:dyDescent="0.2">
      <c r="A153" s="10">
        <f t="shared" si="8"/>
        <v>1900</v>
      </c>
      <c r="B153" s="17"/>
      <c r="C153" s="10"/>
      <c r="D153" s="10">
        <f t="shared" si="9"/>
        <v>1900</v>
      </c>
      <c r="E153" s="17"/>
      <c r="F153" s="10"/>
      <c r="G153" s="10">
        <f t="shared" si="10"/>
        <v>1900</v>
      </c>
      <c r="H153" s="17"/>
      <c r="I153" s="10"/>
      <c r="J153" s="17"/>
      <c r="K153" s="10"/>
      <c r="L153" s="17"/>
      <c r="M153" s="6">
        <v>400</v>
      </c>
    </row>
    <row r="154" spans="1:33" x14ac:dyDescent="0.2">
      <c r="A154" s="10">
        <f t="shared" si="8"/>
        <v>1900</v>
      </c>
      <c r="B154" s="17"/>
      <c r="C154" s="10"/>
      <c r="D154" s="10">
        <f t="shared" si="9"/>
        <v>1900</v>
      </c>
      <c r="E154" s="17"/>
      <c r="F154" s="10"/>
      <c r="G154" s="10">
        <f t="shared" si="10"/>
        <v>1900</v>
      </c>
      <c r="H154" s="17"/>
      <c r="I154" s="10"/>
      <c r="J154" s="17"/>
      <c r="K154" s="10"/>
      <c r="L154" s="17"/>
      <c r="M154" s="6">
        <v>400</v>
      </c>
    </row>
    <row r="155" spans="1:33" x14ac:dyDescent="0.2">
      <c r="A155" s="10">
        <f t="shared" si="8"/>
        <v>1900</v>
      </c>
      <c r="B155" s="17"/>
      <c r="C155" s="10"/>
      <c r="D155" s="10">
        <f t="shared" si="9"/>
        <v>1900</v>
      </c>
      <c r="E155" s="17"/>
      <c r="F155" s="10"/>
      <c r="G155" s="10">
        <f t="shared" si="10"/>
        <v>1900</v>
      </c>
      <c r="H155" s="17"/>
      <c r="I155" s="10"/>
      <c r="J155" s="17"/>
      <c r="K155" s="10"/>
      <c r="L155" s="17"/>
      <c r="M155" s="6">
        <v>400</v>
      </c>
      <c r="O155" s="2"/>
      <c r="AG155" s="1"/>
    </row>
    <row r="156" spans="1:33" x14ac:dyDescent="0.2">
      <c r="A156" s="10">
        <f t="shared" si="8"/>
        <v>1900</v>
      </c>
      <c r="B156" s="17"/>
      <c r="C156" s="10"/>
      <c r="D156" s="10">
        <f t="shared" si="9"/>
        <v>1900</v>
      </c>
      <c r="E156" s="17"/>
      <c r="F156" s="10"/>
      <c r="G156" s="10">
        <f t="shared" si="10"/>
        <v>1900</v>
      </c>
      <c r="H156" s="17"/>
      <c r="I156" s="10"/>
      <c r="J156" s="17"/>
      <c r="K156" s="10"/>
      <c r="L156" s="17"/>
      <c r="M156" s="6">
        <v>400</v>
      </c>
      <c r="O156" s="2"/>
      <c r="AG156" s="1"/>
    </row>
    <row r="157" spans="1:33" x14ac:dyDescent="0.2">
      <c r="A157" s="10">
        <f t="shared" si="8"/>
        <v>1900</v>
      </c>
      <c r="B157" s="17"/>
      <c r="C157" s="10"/>
      <c r="D157" s="10">
        <f t="shared" si="9"/>
        <v>1900</v>
      </c>
      <c r="E157" s="17"/>
      <c r="F157" s="10"/>
      <c r="G157" s="10">
        <f t="shared" si="10"/>
        <v>1900</v>
      </c>
      <c r="H157" s="17"/>
      <c r="I157" s="10"/>
      <c r="J157" s="17"/>
      <c r="K157" s="10"/>
      <c r="L157" s="17"/>
      <c r="M157" s="6">
        <v>400</v>
      </c>
      <c r="O157" s="2"/>
      <c r="AG157" s="1"/>
    </row>
    <row r="158" spans="1:33" x14ac:dyDescent="0.2">
      <c r="A158" s="10">
        <f t="shared" si="8"/>
        <v>1900</v>
      </c>
      <c r="B158" s="17"/>
      <c r="C158" s="10"/>
      <c r="D158" s="10">
        <f t="shared" si="9"/>
        <v>1900</v>
      </c>
      <c r="E158" s="17"/>
      <c r="F158" s="10"/>
      <c r="G158" s="10">
        <f t="shared" si="10"/>
        <v>1900</v>
      </c>
      <c r="H158" s="17"/>
      <c r="I158" s="10"/>
      <c r="J158" s="17"/>
      <c r="K158" s="10"/>
      <c r="L158" s="17"/>
      <c r="M158" s="6">
        <v>400</v>
      </c>
      <c r="O158" s="2"/>
      <c r="AG158" s="1"/>
    </row>
    <row r="159" spans="1:33" x14ac:dyDescent="0.2">
      <c r="A159" s="10">
        <f t="shared" si="8"/>
        <v>1900</v>
      </c>
      <c r="B159" s="17"/>
      <c r="C159" s="10"/>
      <c r="D159" s="10">
        <f t="shared" si="9"/>
        <v>1900</v>
      </c>
      <c r="E159" s="17"/>
      <c r="F159" s="10"/>
      <c r="G159" s="10">
        <f t="shared" si="10"/>
        <v>1900</v>
      </c>
      <c r="H159" s="17"/>
      <c r="I159" s="10"/>
      <c r="J159" s="17"/>
      <c r="K159" s="10"/>
      <c r="L159" s="17"/>
      <c r="M159" s="6">
        <v>400</v>
      </c>
      <c r="O159" s="2"/>
      <c r="AG159" s="1"/>
    </row>
    <row r="160" spans="1:33" x14ac:dyDescent="0.2">
      <c r="A160" s="10">
        <f t="shared" si="8"/>
        <v>1900</v>
      </c>
      <c r="B160" s="17"/>
      <c r="C160" s="10"/>
      <c r="D160" s="10">
        <f t="shared" si="9"/>
        <v>1900</v>
      </c>
      <c r="E160" s="17"/>
      <c r="F160" s="10"/>
      <c r="G160" s="10">
        <f t="shared" si="10"/>
        <v>1900</v>
      </c>
      <c r="H160" s="17"/>
      <c r="I160" s="10"/>
      <c r="J160" s="17"/>
      <c r="K160" s="10"/>
      <c r="L160" s="17"/>
      <c r="M160" s="6">
        <v>400</v>
      </c>
      <c r="O160" s="2"/>
      <c r="AG160" s="1"/>
    </row>
    <row r="161" spans="1:13" x14ac:dyDescent="0.2">
      <c r="A161" s="10">
        <f t="shared" si="8"/>
        <v>1900</v>
      </c>
      <c r="B161" s="17"/>
      <c r="C161" s="10"/>
      <c r="D161" s="10">
        <f t="shared" si="9"/>
        <v>1900</v>
      </c>
      <c r="E161" s="17"/>
      <c r="F161" s="10"/>
      <c r="G161" s="10">
        <f t="shared" si="10"/>
        <v>1900</v>
      </c>
      <c r="H161" s="17"/>
      <c r="I161" s="10"/>
      <c r="J161" s="17"/>
      <c r="K161" s="10"/>
      <c r="L161" s="17"/>
      <c r="M161" s="6">
        <v>400</v>
      </c>
    </row>
    <row r="162" spans="1:13" ht="12.6" x14ac:dyDescent="0.25">
      <c r="A162" s="10">
        <f t="shared" si="8"/>
        <v>1900</v>
      </c>
      <c r="B162" s="12"/>
      <c r="C162" s="11"/>
      <c r="D162" s="10">
        <f t="shared" si="9"/>
        <v>1900</v>
      </c>
      <c r="E162" s="12"/>
      <c r="F162" s="22"/>
      <c r="G162" s="10">
        <f t="shared" si="10"/>
        <v>1900</v>
      </c>
      <c r="H162" s="12"/>
      <c r="I162" s="22"/>
      <c r="J162" s="10"/>
      <c r="K162" s="10"/>
      <c r="L162" s="12"/>
      <c r="M162" s="13">
        <v>400</v>
      </c>
    </row>
    <row r="163" spans="1:13" ht="12.6" x14ac:dyDescent="0.25">
      <c r="A163" s="10">
        <f t="shared" si="8"/>
        <v>1900</v>
      </c>
      <c r="B163" s="12"/>
      <c r="C163" s="23"/>
      <c r="D163" s="10">
        <f t="shared" si="9"/>
        <v>1900</v>
      </c>
      <c r="E163" s="12"/>
      <c r="F163" s="22"/>
      <c r="G163" s="10">
        <f t="shared" si="10"/>
        <v>1900</v>
      </c>
      <c r="H163" s="12"/>
      <c r="I163" s="22"/>
      <c r="J163" s="10"/>
      <c r="K163" s="10"/>
      <c r="L163" s="12"/>
      <c r="M163" s="13">
        <v>400</v>
      </c>
    </row>
    <row r="164" spans="1:13" ht="12.6" x14ac:dyDescent="0.25">
      <c r="A164" s="10">
        <f t="shared" si="8"/>
        <v>1900</v>
      </c>
      <c r="B164" s="12"/>
      <c r="C164" s="23"/>
      <c r="D164" s="10">
        <f t="shared" si="9"/>
        <v>1900</v>
      </c>
      <c r="E164" s="12"/>
      <c r="F164" s="22"/>
      <c r="G164" s="10">
        <f t="shared" si="10"/>
        <v>1900</v>
      </c>
      <c r="H164" s="12"/>
      <c r="I164" s="22"/>
      <c r="J164" s="10"/>
      <c r="K164" s="10"/>
      <c r="L164" s="12"/>
      <c r="M164" s="13">
        <v>400</v>
      </c>
    </row>
    <row r="165" spans="1:13" ht="12.6" x14ac:dyDescent="0.25">
      <c r="A165" s="10">
        <f t="shared" si="8"/>
        <v>1900</v>
      </c>
      <c r="B165" s="12"/>
      <c r="C165" s="23"/>
      <c r="D165" s="10">
        <f t="shared" si="9"/>
        <v>1900</v>
      </c>
      <c r="E165" s="12"/>
      <c r="F165" s="22"/>
      <c r="G165" s="10">
        <f t="shared" si="10"/>
        <v>1900</v>
      </c>
      <c r="H165" s="12"/>
      <c r="I165" s="22"/>
      <c r="J165" s="10"/>
      <c r="K165" s="10"/>
      <c r="L165" s="12"/>
      <c r="M165" s="13">
        <v>400</v>
      </c>
    </row>
    <row r="166" spans="1:13" ht="12.6" x14ac:dyDescent="0.25">
      <c r="A166" s="10">
        <f t="shared" si="8"/>
        <v>1900</v>
      </c>
      <c r="B166" s="12"/>
      <c r="C166" s="23"/>
      <c r="D166" s="10">
        <f t="shared" si="9"/>
        <v>1900</v>
      </c>
      <c r="E166" s="17"/>
      <c r="F166" s="10"/>
      <c r="G166" s="10">
        <f t="shared" si="10"/>
        <v>1900</v>
      </c>
      <c r="H166" s="12"/>
      <c r="I166" s="22"/>
      <c r="J166" s="10"/>
      <c r="K166" s="10"/>
      <c r="L166" s="12"/>
      <c r="M166" s="13">
        <v>400</v>
      </c>
    </row>
    <row r="167" spans="1:13" ht="12.6" x14ac:dyDescent="0.25">
      <c r="A167" s="10">
        <f t="shared" si="8"/>
        <v>1900</v>
      </c>
      <c r="B167" s="12"/>
      <c r="C167" s="23"/>
      <c r="D167" s="10">
        <f t="shared" si="9"/>
        <v>1900</v>
      </c>
      <c r="E167" s="17"/>
      <c r="F167" s="10"/>
      <c r="G167" s="10">
        <f t="shared" si="10"/>
        <v>1900</v>
      </c>
      <c r="H167" s="12"/>
      <c r="I167" s="22"/>
      <c r="J167" s="10"/>
      <c r="K167" s="10"/>
      <c r="L167" s="12"/>
      <c r="M167" s="13">
        <v>400</v>
      </c>
    </row>
    <row r="168" spans="1:13" ht="12.6" x14ac:dyDescent="0.25">
      <c r="A168" s="10">
        <f t="shared" si="8"/>
        <v>1900</v>
      </c>
      <c r="B168" s="12"/>
      <c r="C168" s="24"/>
      <c r="D168" s="10">
        <f t="shared" si="9"/>
        <v>1900</v>
      </c>
      <c r="E168" s="5"/>
      <c r="F168" s="5"/>
      <c r="G168" s="10">
        <f t="shared" si="10"/>
        <v>1900</v>
      </c>
      <c r="H168" s="12"/>
      <c r="I168" s="22"/>
      <c r="J168" s="10"/>
      <c r="K168" s="10"/>
      <c r="L168" s="12"/>
      <c r="M168" s="13">
        <v>400</v>
      </c>
    </row>
    <row r="169" spans="1:13" ht="12.6" x14ac:dyDescent="0.25">
      <c r="A169" s="10">
        <f t="shared" si="8"/>
        <v>1900</v>
      </c>
      <c r="B169" s="12"/>
      <c r="C169" s="24"/>
      <c r="D169" s="10">
        <f t="shared" si="9"/>
        <v>1900</v>
      </c>
      <c r="E169" s="5"/>
      <c r="F169" s="5"/>
      <c r="G169" s="10">
        <f t="shared" si="10"/>
        <v>1900</v>
      </c>
      <c r="H169" s="12"/>
      <c r="I169" s="22"/>
      <c r="J169" s="10"/>
      <c r="K169" s="10"/>
      <c r="L169" s="12"/>
      <c r="M169" s="13">
        <v>400</v>
      </c>
    </row>
    <row r="170" spans="1:13" ht="12.6" x14ac:dyDescent="0.25">
      <c r="A170" s="10">
        <f t="shared" si="8"/>
        <v>1900</v>
      </c>
      <c r="B170" s="12"/>
      <c r="C170" s="24"/>
      <c r="D170" s="10">
        <f t="shared" si="9"/>
        <v>1900</v>
      </c>
      <c r="E170" s="5"/>
      <c r="F170" s="5"/>
      <c r="G170" s="10">
        <f t="shared" si="10"/>
        <v>1900</v>
      </c>
      <c r="H170" s="12"/>
      <c r="I170" s="22"/>
      <c r="J170" s="10"/>
      <c r="K170" s="10"/>
      <c r="L170" s="12"/>
      <c r="M170" s="13">
        <v>400</v>
      </c>
    </row>
    <row r="171" spans="1:13" ht="12.6" x14ac:dyDescent="0.25">
      <c r="A171" s="10">
        <f t="shared" si="8"/>
        <v>1900</v>
      </c>
      <c r="B171" s="12"/>
      <c r="C171" s="24"/>
      <c r="D171" s="10">
        <f t="shared" si="9"/>
        <v>1900</v>
      </c>
      <c r="E171" s="5"/>
      <c r="F171" s="5"/>
      <c r="G171" s="10">
        <f t="shared" si="10"/>
        <v>1900</v>
      </c>
      <c r="H171" s="12"/>
      <c r="I171" s="22"/>
      <c r="J171" s="10"/>
      <c r="K171" s="10"/>
      <c r="L171" s="12"/>
      <c r="M171" s="13">
        <v>400</v>
      </c>
    </row>
    <row r="172" spans="1:13" ht="12.6" x14ac:dyDescent="0.25">
      <c r="A172" s="10">
        <f t="shared" si="8"/>
        <v>1900</v>
      </c>
      <c r="B172" s="12"/>
      <c r="C172" s="25"/>
      <c r="D172" s="10">
        <f t="shared" si="9"/>
        <v>1900</v>
      </c>
      <c r="E172" s="5"/>
      <c r="F172" s="5"/>
      <c r="G172" s="10">
        <f t="shared" si="10"/>
        <v>1900</v>
      </c>
      <c r="H172" s="12"/>
      <c r="I172" s="22"/>
      <c r="J172" s="10"/>
      <c r="K172" s="10"/>
      <c r="L172" s="12"/>
      <c r="M172" s="13">
        <v>400</v>
      </c>
    </row>
    <row r="173" spans="1:13" ht="12.6" x14ac:dyDescent="0.25">
      <c r="A173" s="10">
        <f t="shared" si="8"/>
        <v>1900</v>
      </c>
      <c r="B173" s="12"/>
      <c r="C173" s="24"/>
      <c r="D173" s="10">
        <f t="shared" si="9"/>
        <v>1900</v>
      </c>
      <c r="E173" s="5"/>
      <c r="F173" s="5"/>
      <c r="G173" s="10">
        <f t="shared" si="10"/>
        <v>1900</v>
      </c>
      <c r="H173" s="12"/>
      <c r="I173" s="22"/>
      <c r="J173" s="10"/>
      <c r="K173" s="10"/>
      <c r="L173" s="12"/>
      <c r="M173" s="13">
        <v>400</v>
      </c>
    </row>
    <row r="174" spans="1:13" x14ac:dyDescent="0.2">
      <c r="H174" s="14"/>
      <c r="I174" s="1"/>
      <c r="J174" s="1"/>
      <c r="K174" s="1"/>
    </row>
    <row r="175" spans="1:13" x14ac:dyDescent="0.2">
      <c r="H175" s="14"/>
      <c r="I175" s="1"/>
      <c r="J175" s="1"/>
      <c r="K175" s="1"/>
    </row>
    <row r="176" spans="1:13" x14ac:dyDescent="0.2">
      <c r="H176" s="14"/>
      <c r="I176" s="1"/>
      <c r="J176" s="1"/>
      <c r="K176" s="1"/>
    </row>
    <row r="177" spans="8:11" x14ac:dyDescent="0.2">
      <c r="H177" s="14"/>
      <c r="I177" s="1"/>
      <c r="J177" s="1"/>
      <c r="K177" s="1"/>
    </row>
    <row r="178" spans="8:11" x14ac:dyDescent="0.2">
      <c r="H178" s="14"/>
      <c r="I178" s="1"/>
      <c r="J178" s="1"/>
      <c r="K178" s="1"/>
    </row>
    <row r="179" spans="8:11" x14ac:dyDescent="0.2">
      <c r="H179" s="14"/>
      <c r="I179" s="1"/>
      <c r="J179" s="1"/>
      <c r="K179" s="1"/>
    </row>
    <row r="180" spans="8:11" x14ac:dyDescent="0.2">
      <c r="H180" s="14"/>
      <c r="I180" s="1"/>
      <c r="J180" s="1"/>
      <c r="K180" s="1"/>
    </row>
    <row r="181" spans="8:11" x14ac:dyDescent="0.2">
      <c r="H181" s="14"/>
      <c r="I181" s="1"/>
      <c r="J181" s="1"/>
      <c r="K181" s="1"/>
    </row>
    <row r="182" spans="8:11" x14ac:dyDescent="0.2">
      <c r="H182" s="14"/>
      <c r="I182" s="1"/>
      <c r="J182" s="1"/>
      <c r="K182" s="1"/>
    </row>
    <row r="183" spans="8:11" x14ac:dyDescent="0.2">
      <c r="H183" s="14"/>
      <c r="I183" s="1"/>
      <c r="J183" s="1"/>
      <c r="K183" s="1"/>
    </row>
    <row r="184" spans="8:11" x14ac:dyDescent="0.2">
      <c r="H184" s="14"/>
      <c r="I184" s="1"/>
      <c r="J184" s="1"/>
      <c r="K184" s="1"/>
    </row>
    <row r="185" spans="8:11" x14ac:dyDescent="0.2">
      <c r="H185" s="14"/>
      <c r="I185" s="1"/>
      <c r="J185" s="1"/>
      <c r="K185" s="1"/>
    </row>
    <row r="186" spans="8:11" x14ac:dyDescent="0.2">
      <c r="H186" s="14"/>
      <c r="I186" s="1"/>
      <c r="J186" s="1"/>
      <c r="K186" s="1"/>
    </row>
    <row r="187" spans="8:11" x14ac:dyDescent="0.2">
      <c r="H187" s="14"/>
      <c r="I187" s="1"/>
      <c r="J187" s="1"/>
      <c r="K187" s="1"/>
    </row>
    <row r="188" spans="8:11" x14ac:dyDescent="0.2">
      <c r="H188" s="14"/>
      <c r="I188" s="1"/>
      <c r="J188" s="1"/>
      <c r="K188" s="1"/>
    </row>
    <row r="189" spans="8:11" x14ac:dyDescent="0.2">
      <c r="H189" s="14"/>
      <c r="I189" s="1"/>
      <c r="J189" s="1"/>
      <c r="K189" s="1"/>
    </row>
    <row r="190" spans="8:11" x14ac:dyDescent="0.2">
      <c r="H190" s="14"/>
      <c r="I190" s="1"/>
      <c r="J190" s="1"/>
      <c r="K190" s="1"/>
    </row>
    <row r="191" spans="8:11" x14ac:dyDescent="0.2">
      <c r="H191" s="14"/>
      <c r="I191" s="1"/>
      <c r="J191" s="1"/>
      <c r="K191" s="1"/>
    </row>
    <row r="192" spans="8:11" x14ac:dyDescent="0.2">
      <c r="H192" s="14"/>
      <c r="I192" s="1"/>
      <c r="J192" s="1"/>
      <c r="K192" s="1"/>
    </row>
    <row r="193" spans="8:11" x14ac:dyDescent="0.2">
      <c r="H193" s="14"/>
      <c r="I193" s="1"/>
      <c r="J193" s="1"/>
      <c r="K193" s="1"/>
    </row>
    <row r="194" spans="8:11" x14ac:dyDescent="0.2">
      <c r="H194" s="14"/>
      <c r="I194" s="1"/>
      <c r="J194" s="1"/>
      <c r="K194" s="1"/>
    </row>
    <row r="195" spans="8:11" x14ac:dyDescent="0.2">
      <c r="H195" s="14"/>
      <c r="I195" s="1"/>
      <c r="J195" s="1"/>
      <c r="K195" s="1"/>
    </row>
    <row r="196" spans="8:11" x14ac:dyDescent="0.2">
      <c r="H196" s="14"/>
      <c r="I196" s="1"/>
      <c r="J196" s="1"/>
      <c r="K196" s="1"/>
    </row>
    <row r="197" spans="8:11" x14ac:dyDescent="0.2">
      <c r="H197" s="14"/>
      <c r="I197" s="1"/>
      <c r="J197" s="1"/>
      <c r="K197" s="1"/>
    </row>
    <row r="198" spans="8:11" x14ac:dyDescent="0.2">
      <c r="H198" s="14"/>
      <c r="I198" s="1"/>
      <c r="J198" s="1"/>
      <c r="K198" s="1"/>
    </row>
    <row r="199" spans="8:11" x14ac:dyDescent="0.2">
      <c r="H199" s="14"/>
      <c r="I199" s="1"/>
      <c r="J199" s="1"/>
      <c r="K199" s="1"/>
    </row>
    <row r="200" spans="8:11" x14ac:dyDescent="0.2">
      <c r="H200" s="14"/>
      <c r="I200" s="1"/>
      <c r="J200" s="1"/>
      <c r="K200" s="1"/>
    </row>
    <row r="201" spans="8:11" x14ac:dyDescent="0.2">
      <c r="H201" s="14"/>
      <c r="I201" s="1"/>
      <c r="J201" s="1"/>
      <c r="K201" s="1"/>
    </row>
    <row r="202" spans="8:11" x14ac:dyDescent="0.2">
      <c r="H202" s="14"/>
      <c r="I202" s="1"/>
      <c r="J202" s="1"/>
      <c r="K202" s="1"/>
    </row>
    <row r="203" spans="8:11" x14ac:dyDescent="0.2">
      <c r="H203" s="14"/>
      <c r="I203" s="1"/>
      <c r="J203" s="1"/>
      <c r="K203" s="1"/>
    </row>
    <row r="204" spans="8:11" x14ac:dyDescent="0.2">
      <c r="H204" s="14"/>
      <c r="I204" s="1"/>
      <c r="J204" s="1"/>
      <c r="K204" s="1"/>
    </row>
    <row r="205" spans="8:11" x14ac:dyDescent="0.2">
      <c r="H205" s="14"/>
      <c r="I205" s="1"/>
      <c r="J205" s="1"/>
      <c r="K205" s="1"/>
    </row>
    <row r="206" spans="8:11" x14ac:dyDescent="0.2">
      <c r="H206" s="14"/>
      <c r="I206" s="1"/>
      <c r="J206" s="1"/>
      <c r="K206" s="1"/>
    </row>
    <row r="207" spans="8:11" x14ac:dyDescent="0.2">
      <c r="H207" s="14"/>
      <c r="I207" s="1"/>
      <c r="J207" s="1"/>
      <c r="K207" s="1"/>
    </row>
    <row r="208" spans="8:11" x14ac:dyDescent="0.2">
      <c r="H208" s="14"/>
      <c r="I208" s="1"/>
      <c r="J208" s="1"/>
      <c r="K208" s="1"/>
    </row>
    <row r="209" spans="8:11" x14ac:dyDescent="0.2">
      <c r="H209" s="14"/>
      <c r="I209" s="1"/>
      <c r="J209" s="1"/>
      <c r="K209" s="1"/>
    </row>
    <row r="210" spans="8:11" x14ac:dyDescent="0.2">
      <c r="H210" s="14"/>
      <c r="I210" s="1"/>
      <c r="J210" s="1"/>
      <c r="K210" s="1"/>
    </row>
    <row r="211" spans="8:11" x14ac:dyDescent="0.2">
      <c r="H211" s="14"/>
      <c r="I211" s="1"/>
      <c r="J211" s="1"/>
      <c r="K211" s="1"/>
    </row>
    <row r="212" spans="8:11" x14ac:dyDescent="0.2">
      <c r="H212" s="14"/>
      <c r="I212" s="1"/>
      <c r="J212" s="1"/>
      <c r="K212" s="1"/>
    </row>
    <row r="213" spans="8:11" x14ac:dyDescent="0.2">
      <c r="H213" s="14"/>
      <c r="I213" s="1"/>
      <c r="J213" s="1"/>
      <c r="K213" s="1"/>
    </row>
    <row r="214" spans="8:11" x14ac:dyDescent="0.2">
      <c r="H214" s="14"/>
      <c r="I214" s="1"/>
      <c r="J214" s="1"/>
      <c r="K214" s="1"/>
    </row>
    <row r="215" spans="8:11" x14ac:dyDescent="0.2">
      <c r="H215" s="14"/>
      <c r="I215" s="1"/>
      <c r="J215" s="1"/>
      <c r="K215" s="1"/>
    </row>
    <row r="216" spans="8:11" x14ac:dyDescent="0.2">
      <c r="H216" s="14"/>
      <c r="I216" s="1"/>
      <c r="J216" s="1"/>
      <c r="K216" s="1"/>
    </row>
    <row r="217" spans="8:11" x14ac:dyDescent="0.2">
      <c r="H217" s="14"/>
      <c r="I217" s="1"/>
      <c r="J217" s="1"/>
      <c r="K217" s="1"/>
    </row>
    <row r="218" spans="8:11" x14ac:dyDescent="0.2">
      <c r="H218" s="14"/>
      <c r="I218" s="1"/>
      <c r="J218" s="1"/>
      <c r="K218" s="1"/>
    </row>
    <row r="219" spans="8:11" x14ac:dyDescent="0.2">
      <c r="H219" s="14"/>
      <c r="I219" s="1"/>
      <c r="J219" s="1"/>
      <c r="K219" s="1"/>
    </row>
    <row r="220" spans="8:11" x14ac:dyDescent="0.2">
      <c r="H220" s="14"/>
      <c r="I220" s="1"/>
      <c r="J220" s="1"/>
      <c r="K220" s="1"/>
    </row>
    <row r="221" spans="8:11" x14ac:dyDescent="0.2">
      <c r="H221" s="14"/>
      <c r="I221" s="1"/>
      <c r="J221" s="1"/>
      <c r="K221" s="1"/>
    </row>
    <row r="222" spans="8:11" x14ac:dyDescent="0.2">
      <c r="H222" s="14"/>
      <c r="I222" s="1"/>
      <c r="J222" s="1"/>
      <c r="K222" s="1"/>
    </row>
    <row r="223" spans="8:11" x14ac:dyDescent="0.2">
      <c r="H223" s="14"/>
      <c r="I223" s="1"/>
      <c r="J223" s="1"/>
      <c r="K223" s="1"/>
    </row>
    <row r="224" spans="8:11" x14ac:dyDescent="0.2">
      <c r="H224" s="14"/>
      <c r="I224" s="1"/>
      <c r="J224" s="1"/>
      <c r="K224" s="1"/>
    </row>
    <row r="225" spans="8:11" x14ac:dyDescent="0.2">
      <c r="H225" s="14"/>
      <c r="I225" s="1"/>
      <c r="J225" s="1"/>
      <c r="K225" s="1"/>
    </row>
    <row r="226" spans="8:11" x14ac:dyDescent="0.2">
      <c r="H226" s="14"/>
      <c r="I226" s="1"/>
      <c r="J226" s="1"/>
      <c r="K226" s="1"/>
    </row>
    <row r="227" spans="8:11" x14ac:dyDescent="0.2">
      <c r="H227" s="14"/>
      <c r="I227" s="1"/>
      <c r="J227" s="1"/>
      <c r="K227" s="1"/>
    </row>
    <row r="228" spans="8:11" x14ac:dyDescent="0.2">
      <c r="H228" s="14"/>
      <c r="I228" s="1"/>
      <c r="J228" s="1"/>
      <c r="K228" s="1"/>
    </row>
    <row r="229" spans="8:11" x14ac:dyDescent="0.2">
      <c r="H229" s="14"/>
      <c r="I229" s="1"/>
      <c r="J229" s="1"/>
      <c r="K229" s="1"/>
    </row>
    <row r="230" spans="8:11" x14ac:dyDescent="0.2">
      <c r="H230" s="14"/>
      <c r="I230" s="1"/>
      <c r="J230" s="1"/>
      <c r="K230" s="1"/>
    </row>
    <row r="231" spans="8:11" x14ac:dyDescent="0.2">
      <c r="H231" s="14"/>
      <c r="I231" s="1"/>
      <c r="J231" s="1"/>
      <c r="K231" s="1"/>
    </row>
    <row r="232" spans="8:11" x14ac:dyDescent="0.2">
      <c r="H232" s="14"/>
      <c r="I232" s="1"/>
      <c r="J232" s="1"/>
      <c r="K232" s="1"/>
    </row>
    <row r="233" spans="8:11" x14ac:dyDescent="0.2">
      <c r="H233" s="14"/>
      <c r="I233" s="1"/>
      <c r="J233" s="1"/>
      <c r="K233" s="1"/>
    </row>
    <row r="234" spans="8:11" x14ac:dyDescent="0.2">
      <c r="H234" s="14"/>
      <c r="I234" s="1"/>
      <c r="J234" s="1"/>
      <c r="K234" s="1"/>
    </row>
    <row r="235" spans="8:11" x14ac:dyDescent="0.2">
      <c r="H235" s="14"/>
      <c r="I235" s="1"/>
      <c r="J235" s="1"/>
      <c r="K235" s="1"/>
    </row>
    <row r="236" spans="8:11" x14ac:dyDescent="0.2">
      <c r="H236" s="14"/>
      <c r="I236" s="1"/>
      <c r="J236" s="1"/>
      <c r="K236" s="1"/>
    </row>
    <row r="237" spans="8:11" x14ac:dyDescent="0.2">
      <c r="H237" s="14"/>
      <c r="I237" s="1"/>
      <c r="J237" s="1"/>
      <c r="K237" s="1"/>
    </row>
    <row r="238" spans="8:11" x14ac:dyDescent="0.2">
      <c r="H238" s="14"/>
      <c r="I238" s="1"/>
      <c r="J238" s="1"/>
      <c r="K238" s="1"/>
    </row>
    <row r="239" spans="8:11" x14ac:dyDescent="0.2">
      <c r="H239" s="14"/>
      <c r="I239" s="1"/>
      <c r="J239" s="1"/>
      <c r="K239" s="1"/>
    </row>
    <row r="240" spans="8:11" x14ac:dyDescent="0.2">
      <c r="H240" s="14"/>
      <c r="I240" s="1"/>
      <c r="J240" s="1"/>
      <c r="K240" s="1"/>
    </row>
    <row r="241" spans="8:11" x14ac:dyDescent="0.2">
      <c r="H241" s="14"/>
      <c r="I241" s="1"/>
      <c r="J241" s="1"/>
      <c r="K241" s="1"/>
    </row>
    <row r="242" spans="8:11" x14ac:dyDescent="0.2">
      <c r="H242" s="14"/>
      <c r="I242" s="1"/>
      <c r="J242" s="1"/>
      <c r="K242" s="1"/>
    </row>
    <row r="243" spans="8:11" x14ac:dyDescent="0.2">
      <c r="H243" s="14"/>
      <c r="I243" s="1"/>
      <c r="J243" s="1"/>
      <c r="K243" s="1"/>
    </row>
    <row r="244" spans="8:11" x14ac:dyDescent="0.2">
      <c r="H244" s="14"/>
      <c r="I244" s="1"/>
      <c r="J244" s="1"/>
      <c r="K244" s="1"/>
    </row>
    <row r="245" spans="8:11" x14ac:dyDescent="0.2">
      <c r="H245" s="14"/>
      <c r="I245" s="1"/>
      <c r="J245" s="1"/>
      <c r="K245" s="1"/>
    </row>
    <row r="246" spans="8:11" x14ac:dyDescent="0.2">
      <c r="H246" s="14"/>
      <c r="I246" s="1"/>
      <c r="J246" s="1"/>
      <c r="K246" s="1"/>
    </row>
    <row r="247" spans="8:11" x14ac:dyDescent="0.2">
      <c r="H247" s="14"/>
      <c r="I247" s="1"/>
      <c r="J247" s="1"/>
      <c r="K247" s="1"/>
    </row>
    <row r="248" spans="8:11" x14ac:dyDescent="0.2">
      <c r="H248" s="14"/>
      <c r="I248" s="1"/>
      <c r="J248" s="1"/>
      <c r="K248" s="1"/>
    </row>
    <row r="249" spans="8:11" x14ac:dyDescent="0.2">
      <c r="H249" s="14"/>
      <c r="I249" s="1"/>
      <c r="J249" s="1"/>
      <c r="K249" s="1"/>
    </row>
    <row r="250" spans="8:11" x14ac:dyDescent="0.2">
      <c r="H250" s="14"/>
      <c r="I250" s="1"/>
      <c r="J250" s="1"/>
      <c r="K250" s="1"/>
    </row>
    <row r="251" spans="8:11" x14ac:dyDescent="0.2">
      <c r="H251" s="14"/>
      <c r="I251" s="1"/>
      <c r="J251" s="1"/>
      <c r="K251" s="1"/>
    </row>
    <row r="252" spans="8:11" x14ac:dyDescent="0.2">
      <c r="H252" s="14"/>
      <c r="I252" s="1"/>
      <c r="J252" s="1"/>
      <c r="K252" s="1"/>
    </row>
    <row r="253" spans="8:11" x14ac:dyDescent="0.2">
      <c r="H253" s="14"/>
      <c r="I253" s="1"/>
      <c r="J253" s="1"/>
      <c r="K253" s="1"/>
    </row>
    <row r="254" spans="8:11" x14ac:dyDescent="0.2">
      <c r="H254" s="14"/>
      <c r="I254" s="1"/>
      <c r="J254" s="1"/>
      <c r="K254" s="1"/>
    </row>
    <row r="255" spans="8:11" x14ac:dyDescent="0.2">
      <c r="H255" s="14"/>
      <c r="I255" s="1"/>
      <c r="J255" s="1"/>
      <c r="K255" s="1"/>
    </row>
    <row r="256" spans="8:11" x14ac:dyDescent="0.2">
      <c r="H256" s="14"/>
      <c r="I256" s="1"/>
      <c r="J256" s="1"/>
      <c r="K256" s="1"/>
    </row>
    <row r="257" spans="8:11" x14ac:dyDescent="0.2">
      <c r="H257" s="14"/>
      <c r="I257" s="1"/>
      <c r="J257" s="1"/>
      <c r="K257" s="1"/>
    </row>
    <row r="258" spans="8:11" x14ac:dyDescent="0.2">
      <c r="H258" s="14"/>
      <c r="I258" s="1"/>
      <c r="J258" s="1"/>
      <c r="K258" s="1"/>
    </row>
    <row r="259" spans="8:11" x14ac:dyDescent="0.2">
      <c r="H259" s="14"/>
      <c r="I259" s="1"/>
      <c r="J259" s="1"/>
      <c r="K259" s="1"/>
    </row>
    <row r="260" spans="8:11" x14ac:dyDescent="0.2">
      <c r="H260" s="14"/>
      <c r="I260" s="1"/>
      <c r="J260" s="1"/>
      <c r="K260" s="1"/>
    </row>
    <row r="261" spans="8:11" x14ac:dyDescent="0.2">
      <c r="H261" s="14"/>
      <c r="I261" s="1"/>
      <c r="J261" s="1"/>
      <c r="K261" s="1"/>
    </row>
    <row r="262" spans="8:11" x14ac:dyDescent="0.2">
      <c r="H262" s="14"/>
      <c r="I262" s="1"/>
      <c r="J262" s="1"/>
      <c r="K262" s="1"/>
    </row>
    <row r="263" spans="8:11" x14ac:dyDescent="0.2">
      <c r="H263" s="14"/>
      <c r="I263" s="1"/>
      <c r="J263" s="1"/>
      <c r="K263" s="1"/>
    </row>
    <row r="264" spans="8:11" x14ac:dyDescent="0.2">
      <c r="H264" s="14"/>
      <c r="I264" s="1"/>
      <c r="J264" s="1"/>
      <c r="K264" s="1"/>
    </row>
    <row r="265" spans="8:11" x14ac:dyDescent="0.2">
      <c r="H265" s="14"/>
      <c r="I265" s="1"/>
      <c r="J265" s="1"/>
      <c r="K265" s="1"/>
    </row>
    <row r="266" spans="8:11" x14ac:dyDescent="0.2">
      <c r="H266" s="14"/>
      <c r="I266" s="1"/>
      <c r="J266" s="1"/>
      <c r="K266" s="1"/>
    </row>
    <row r="267" spans="8:11" x14ac:dyDescent="0.2">
      <c r="H267" s="14"/>
      <c r="I267" s="1"/>
      <c r="J267" s="1"/>
      <c r="K267" s="1"/>
    </row>
    <row r="268" spans="8:11" x14ac:dyDescent="0.2">
      <c r="H268" s="14"/>
      <c r="I268" s="1"/>
      <c r="J268" s="1"/>
      <c r="K268" s="1"/>
    </row>
    <row r="269" spans="8:11" x14ac:dyDescent="0.2">
      <c r="H269" s="14"/>
      <c r="I269" s="1"/>
      <c r="J269" s="1"/>
      <c r="K269" s="1"/>
    </row>
    <row r="270" spans="8:11" x14ac:dyDescent="0.2">
      <c r="H270" s="14"/>
      <c r="I270" s="1"/>
      <c r="J270" s="1"/>
      <c r="K270" s="1"/>
    </row>
    <row r="271" spans="8:11" x14ac:dyDescent="0.2">
      <c r="H271" s="14"/>
      <c r="I271" s="1"/>
      <c r="J271" s="1"/>
      <c r="K271" s="1"/>
    </row>
    <row r="272" spans="8:11" x14ac:dyDescent="0.2">
      <c r="H272" s="14"/>
      <c r="I272" s="1"/>
      <c r="J272" s="1"/>
      <c r="K272" s="1"/>
    </row>
    <row r="273" spans="8:11" x14ac:dyDescent="0.2">
      <c r="H273" s="14"/>
      <c r="I273" s="1"/>
      <c r="J273" s="1"/>
      <c r="K273" s="1"/>
    </row>
    <row r="274" spans="8:11" x14ac:dyDescent="0.2">
      <c r="H274" s="14"/>
      <c r="I274" s="1"/>
      <c r="J274" s="1"/>
      <c r="K274" s="1"/>
    </row>
    <row r="275" spans="8:11" x14ac:dyDescent="0.2">
      <c r="H275" s="14"/>
      <c r="I275" s="1"/>
      <c r="J275" s="1"/>
      <c r="K275" s="1"/>
    </row>
    <row r="276" spans="8:11" x14ac:dyDescent="0.2">
      <c r="H276" s="14"/>
      <c r="I276" s="1"/>
      <c r="J276" s="1"/>
      <c r="K276" s="1"/>
    </row>
    <row r="277" spans="8:11" x14ac:dyDescent="0.2">
      <c r="H277" s="14"/>
      <c r="I277" s="1"/>
      <c r="J277" s="1"/>
      <c r="K277" s="1"/>
    </row>
    <row r="278" spans="8:11" x14ac:dyDescent="0.2">
      <c r="H278" s="14"/>
      <c r="I278" s="1"/>
      <c r="J278" s="1"/>
      <c r="K278" s="1"/>
    </row>
    <row r="279" spans="8:11" x14ac:dyDescent="0.2">
      <c r="H279" s="14"/>
      <c r="I279" s="1"/>
      <c r="J279" s="1"/>
      <c r="K279" s="1"/>
    </row>
    <row r="280" spans="8:11" x14ac:dyDescent="0.2">
      <c r="H280" s="14"/>
      <c r="I280" s="1"/>
      <c r="J280" s="1"/>
      <c r="K280" s="1"/>
    </row>
    <row r="281" spans="8:11" x14ac:dyDescent="0.2">
      <c r="H281" s="14"/>
      <c r="I281" s="1"/>
      <c r="J281" s="1"/>
      <c r="K281" s="1"/>
    </row>
    <row r="282" spans="8:11" x14ac:dyDescent="0.2">
      <c r="H282" s="14"/>
      <c r="I282" s="1"/>
      <c r="J282" s="1"/>
      <c r="K282" s="1"/>
    </row>
    <row r="283" spans="8:11" x14ac:dyDescent="0.2">
      <c r="H283" s="14"/>
      <c r="I283" s="1"/>
      <c r="J283" s="1"/>
      <c r="K283" s="1"/>
    </row>
    <row r="284" spans="8:11" x14ac:dyDescent="0.2">
      <c r="H284" s="14"/>
      <c r="I284" s="1"/>
      <c r="J284" s="1"/>
      <c r="K284" s="1"/>
    </row>
    <row r="285" spans="8:11" x14ac:dyDescent="0.2">
      <c r="H285" s="14"/>
      <c r="I285" s="1"/>
      <c r="J285" s="1"/>
      <c r="K285" s="1"/>
    </row>
    <row r="286" spans="8:11" x14ac:dyDescent="0.2">
      <c r="H286" s="14"/>
      <c r="I286" s="1"/>
      <c r="J286" s="1"/>
      <c r="K286" s="1"/>
    </row>
    <row r="287" spans="8:11" x14ac:dyDescent="0.2">
      <c r="H287" s="14"/>
      <c r="I287" s="1"/>
      <c r="J287" s="1"/>
      <c r="K287" s="1"/>
    </row>
    <row r="288" spans="8:11" x14ac:dyDescent="0.2">
      <c r="H288" s="14"/>
      <c r="I288" s="1"/>
      <c r="J288" s="1"/>
      <c r="K288" s="1"/>
    </row>
    <row r="289" spans="8:11" x14ac:dyDescent="0.2">
      <c r="H289" s="14"/>
      <c r="I289" s="1"/>
      <c r="J289" s="1"/>
      <c r="K289" s="1"/>
    </row>
    <row r="290" spans="8:11" x14ac:dyDescent="0.2">
      <c r="H290" s="14"/>
      <c r="I290" s="1"/>
      <c r="J290" s="1"/>
      <c r="K290" s="1"/>
    </row>
    <row r="291" spans="8:11" x14ac:dyDescent="0.2">
      <c r="H291" s="14"/>
      <c r="I291" s="1"/>
      <c r="J291" s="1"/>
      <c r="K291" s="1"/>
    </row>
    <row r="292" spans="8:11" x14ac:dyDescent="0.2">
      <c r="H292" s="14"/>
      <c r="I292" s="1"/>
      <c r="J292" s="1"/>
      <c r="K292" s="1"/>
    </row>
    <row r="293" spans="8:11" x14ac:dyDescent="0.2">
      <c r="H293" s="14"/>
      <c r="I293" s="1"/>
      <c r="J293" s="1"/>
      <c r="K293" s="1"/>
    </row>
    <row r="294" spans="8:11" x14ac:dyDescent="0.2">
      <c r="H294" s="14"/>
      <c r="I294" s="1"/>
      <c r="J294" s="1"/>
      <c r="K294" s="1"/>
    </row>
    <row r="295" spans="8:11" x14ac:dyDescent="0.2">
      <c r="H295" s="14"/>
      <c r="I295" s="1"/>
      <c r="J295" s="1"/>
      <c r="K295" s="1"/>
    </row>
    <row r="296" spans="8:11" x14ac:dyDescent="0.2">
      <c r="H296" s="14"/>
      <c r="I296" s="1"/>
      <c r="J296" s="1"/>
      <c r="K296" s="1"/>
    </row>
    <row r="297" spans="8:11" x14ac:dyDescent="0.2">
      <c r="H297" s="14"/>
      <c r="I297" s="1"/>
      <c r="J297" s="1"/>
      <c r="K297" s="1"/>
    </row>
    <row r="298" spans="8:11" x14ac:dyDescent="0.2">
      <c r="H298" s="14"/>
      <c r="I298" s="1"/>
      <c r="J298" s="1"/>
      <c r="K298" s="1"/>
    </row>
    <row r="299" spans="8:11" x14ac:dyDescent="0.2">
      <c r="H299" s="14"/>
      <c r="I299" s="1"/>
      <c r="J299" s="1"/>
      <c r="K299" s="1"/>
    </row>
    <row r="300" spans="8:11" x14ac:dyDescent="0.2">
      <c r="H300" s="14"/>
      <c r="I300" s="1"/>
      <c r="J300" s="1"/>
      <c r="K300" s="1"/>
    </row>
    <row r="301" spans="8:11" x14ac:dyDescent="0.2">
      <c r="H301" s="14"/>
      <c r="I301" s="1"/>
      <c r="J301" s="1"/>
      <c r="K301" s="1"/>
    </row>
    <row r="302" spans="8:11" x14ac:dyDescent="0.2">
      <c r="H302" s="14"/>
      <c r="I302" s="1"/>
      <c r="J302" s="1"/>
      <c r="K302" s="1"/>
    </row>
    <row r="303" spans="8:11" x14ac:dyDescent="0.2">
      <c r="H303" s="14"/>
      <c r="I303" s="1"/>
      <c r="J303" s="1"/>
      <c r="K303" s="1"/>
    </row>
    <row r="304" spans="8:11" x14ac:dyDescent="0.2">
      <c r="H304" s="14"/>
      <c r="I304" s="1"/>
      <c r="J304" s="1"/>
      <c r="K304" s="1"/>
    </row>
    <row r="305" spans="8:11" x14ac:dyDescent="0.2">
      <c r="H305" s="14"/>
      <c r="I305" s="1"/>
      <c r="J305" s="1"/>
      <c r="K305" s="1"/>
    </row>
    <row r="306" spans="8:11" x14ac:dyDescent="0.2">
      <c r="H306" s="14"/>
      <c r="I306" s="1"/>
      <c r="J306" s="1"/>
      <c r="K306" s="1"/>
    </row>
    <row r="307" spans="8:11" x14ac:dyDescent="0.2">
      <c r="H307" s="14"/>
      <c r="I307" s="1"/>
      <c r="J307" s="1"/>
      <c r="K307" s="1"/>
    </row>
    <row r="308" spans="8:11" x14ac:dyDescent="0.2">
      <c r="H308" s="14"/>
      <c r="I308" s="1"/>
      <c r="J308" s="1"/>
      <c r="K308" s="1"/>
    </row>
    <row r="309" spans="8:11" x14ac:dyDescent="0.2">
      <c r="H309" s="14"/>
      <c r="I309" s="1"/>
      <c r="J309" s="1"/>
      <c r="K309" s="1"/>
    </row>
    <row r="310" spans="8:11" x14ac:dyDescent="0.2">
      <c r="H310" s="14"/>
      <c r="I310" s="1"/>
      <c r="J310" s="1"/>
      <c r="K310" s="1"/>
    </row>
    <row r="311" spans="8:11" x14ac:dyDescent="0.2">
      <c r="H311" s="14"/>
      <c r="I311" s="1"/>
      <c r="J311" s="1"/>
      <c r="K311" s="1"/>
    </row>
    <row r="312" spans="8:11" x14ac:dyDescent="0.2">
      <c r="H312" s="14"/>
      <c r="I312" s="1"/>
      <c r="J312" s="1"/>
      <c r="K312" s="1"/>
    </row>
    <row r="313" spans="8:11" x14ac:dyDescent="0.2">
      <c r="H313" s="14"/>
      <c r="I313" s="1"/>
      <c r="J313" s="1"/>
      <c r="K313" s="1"/>
    </row>
    <row r="314" spans="8:11" x14ac:dyDescent="0.2">
      <c r="H314" s="14"/>
      <c r="I314" s="1"/>
      <c r="J314" s="1"/>
      <c r="K314" s="1"/>
    </row>
    <row r="315" spans="8:11" x14ac:dyDescent="0.2">
      <c r="H315" s="14"/>
      <c r="I315" s="1"/>
      <c r="J315" s="1"/>
      <c r="K315" s="1"/>
    </row>
    <row r="316" spans="8:11" x14ac:dyDescent="0.2">
      <c r="H316" s="14"/>
      <c r="I316" s="1"/>
      <c r="J316" s="1"/>
      <c r="K316" s="1"/>
    </row>
    <row r="317" spans="8:11" x14ac:dyDescent="0.2">
      <c r="H317" s="14"/>
      <c r="I317" s="1"/>
      <c r="J317" s="1"/>
      <c r="K317" s="1"/>
    </row>
    <row r="318" spans="8:11" x14ac:dyDescent="0.2">
      <c r="H318" s="14"/>
      <c r="I318" s="1"/>
      <c r="J318" s="1"/>
      <c r="K318" s="1"/>
    </row>
    <row r="319" spans="8:11" x14ac:dyDescent="0.2">
      <c r="H319" s="14"/>
      <c r="I319" s="1"/>
      <c r="J319" s="1"/>
      <c r="K319" s="1"/>
    </row>
    <row r="320" spans="8:11" x14ac:dyDescent="0.2">
      <c r="H320" s="14"/>
      <c r="I320" s="1"/>
      <c r="J320" s="1"/>
      <c r="K320" s="1"/>
    </row>
    <row r="321" spans="8:11" x14ac:dyDescent="0.2">
      <c r="H321" s="14"/>
      <c r="I321" s="1"/>
      <c r="J321" s="1"/>
      <c r="K321" s="1"/>
    </row>
    <row r="322" spans="8:11" x14ac:dyDescent="0.2">
      <c r="H322" s="14"/>
      <c r="I322" s="1"/>
      <c r="J322" s="1"/>
      <c r="K322" s="1"/>
    </row>
    <row r="323" spans="8:11" x14ac:dyDescent="0.2">
      <c r="H323" s="14"/>
      <c r="I323" s="1"/>
      <c r="J323" s="1"/>
      <c r="K323" s="1"/>
    </row>
    <row r="324" spans="8:11" x14ac:dyDescent="0.2">
      <c r="H324" s="14"/>
      <c r="I324" s="1"/>
      <c r="J324" s="1"/>
      <c r="K324" s="1"/>
    </row>
    <row r="325" spans="8:11" x14ac:dyDescent="0.2">
      <c r="H325" s="14"/>
      <c r="I325" s="1"/>
      <c r="J325" s="1"/>
      <c r="K325" s="1"/>
    </row>
    <row r="326" spans="8:11" x14ac:dyDescent="0.2">
      <c r="H326" s="14"/>
      <c r="I326" s="1"/>
      <c r="J326" s="1"/>
      <c r="K326" s="1"/>
    </row>
    <row r="327" spans="8:11" x14ac:dyDescent="0.2">
      <c r="H327" s="14"/>
      <c r="I327" s="1"/>
      <c r="J327" s="1"/>
      <c r="K327" s="1"/>
    </row>
    <row r="328" spans="8:11" x14ac:dyDescent="0.2">
      <c r="H328" s="14"/>
      <c r="I328" s="1"/>
      <c r="J328" s="1"/>
      <c r="K328" s="1"/>
    </row>
    <row r="329" spans="8:11" x14ac:dyDescent="0.2">
      <c r="H329" s="14"/>
      <c r="I329" s="1"/>
      <c r="J329" s="1"/>
      <c r="K329" s="1"/>
    </row>
    <row r="330" spans="8:11" x14ac:dyDescent="0.2">
      <c r="H330" s="14"/>
      <c r="I330" s="1"/>
      <c r="J330" s="1"/>
      <c r="K330" s="1"/>
    </row>
    <row r="331" spans="8:11" x14ac:dyDescent="0.2">
      <c r="H331" s="14"/>
      <c r="I331" s="1"/>
      <c r="J331" s="1"/>
      <c r="K331" s="1"/>
    </row>
    <row r="332" spans="8:11" x14ac:dyDescent="0.2">
      <c r="H332" s="14"/>
      <c r="I332" s="1"/>
      <c r="J332" s="1"/>
      <c r="K332" s="1"/>
    </row>
    <row r="333" spans="8:11" x14ac:dyDescent="0.2">
      <c r="H333" s="14"/>
      <c r="I333" s="1"/>
      <c r="J333" s="1"/>
      <c r="K333" s="1"/>
    </row>
    <row r="334" spans="8:11" x14ac:dyDescent="0.2">
      <c r="H334" s="14"/>
      <c r="I334" s="1"/>
      <c r="J334" s="1"/>
      <c r="K334" s="1"/>
    </row>
    <row r="335" spans="8:11" x14ac:dyDescent="0.2">
      <c r="H335" s="14"/>
      <c r="I335" s="1"/>
      <c r="J335" s="1"/>
      <c r="K335" s="1"/>
    </row>
    <row r="336" spans="8:11" x14ac:dyDescent="0.2">
      <c r="H336" s="14"/>
      <c r="I336" s="1"/>
      <c r="J336" s="1"/>
      <c r="K336" s="1"/>
    </row>
    <row r="337" spans="8:11" x14ac:dyDescent="0.2">
      <c r="H337" s="14"/>
      <c r="I337" s="1"/>
      <c r="J337" s="1"/>
      <c r="K337" s="1"/>
    </row>
    <row r="338" spans="8:11" x14ac:dyDescent="0.2">
      <c r="H338" s="14"/>
      <c r="I338" s="1"/>
      <c r="J338" s="1"/>
      <c r="K338" s="1"/>
    </row>
    <row r="339" spans="8:11" x14ac:dyDescent="0.2">
      <c r="H339" s="14"/>
      <c r="I339" s="1"/>
      <c r="J339" s="1"/>
      <c r="K339" s="1"/>
    </row>
    <row r="340" spans="8:11" x14ac:dyDescent="0.2">
      <c r="H340" s="14"/>
      <c r="I340" s="1"/>
      <c r="J340" s="1"/>
      <c r="K340" s="1"/>
    </row>
    <row r="341" spans="8:11" x14ac:dyDescent="0.2">
      <c r="H341" s="14"/>
      <c r="I341" s="1"/>
      <c r="J341" s="1"/>
      <c r="K341" s="1"/>
    </row>
    <row r="342" spans="8:11" x14ac:dyDescent="0.2">
      <c r="H342" s="14"/>
      <c r="I342" s="1"/>
      <c r="J342" s="1"/>
      <c r="K342" s="1"/>
    </row>
    <row r="343" spans="8:11" x14ac:dyDescent="0.2">
      <c r="H343" s="14"/>
      <c r="I343" s="1"/>
      <c r="J343" s="1"/>
      <c r="K343" s="1"/>
    </row>
    <row r="344" spans="8:11" x14ac:dyDescent="0.2">
      <c r="H344" s="14"/>
      <c r="I344" s="1"/>
      <c r="J344" s="1"/>
      <c r="K344" s="1"/>
    </row>
    <row r="345" spans="8:11" x14ac:dyDescent="0.2">
      <c r="H345" s="14"/>
      <c r="I345" s="1"/>
      <c r="J345" s="1"/>
      <c r="K345" s="1"/>
    </row>
    <row r="346" spans="8:11" x14ac:dyDescent="0.2">
      <c r="H346" s="14"/>
      <c r="I346" s="1"/>
      <c r="J346" s="1"/>
      <c r="K346" s="1"/>
    </row>
    <row r="347" spans="8:11" x14ac:dyDescent="0.2">
      <c r="H347" s="14"/>
      <c r="I347" s="1"/>
      <c r="J347" s="1"/>
      <c r="K347" s="1"/>
    </row>
    <row r="348" spans="8:11" x14ac:dyDescent="0.2">
      <c r="H348" s="14"/>
      <c r="I348" s="1"/>
      <c r="J348" s="1"/>
      <c r="K348" s="1"/>
    </row>
    <row r="349" spans="8:11" x14ac:dyDescent="0.2">
      <c r="H349" s="14"/>
      <c r="I349" s="1"/>
      <c r="J349" s="1"/>
      <c r="K349" s="1"/>
    </row>
    <row r="350" spans="8:11" x14ac:dyDescent="0.2">
      <c r="H350" s="14"/>
      <c r="I350" s="1"/>
      <c r="J350" s="1"/>
      <c r="K350" s="1"/>
    </row>
    <row r="351" spans="8:11" x14ac:dyDescent="0.2">
      <c r="H351" s="14"/>
      <c r="I351" s="1"/>
      <c r="J351" s="1"/>
      <c r="K351" s="1"/>
    </row>
    <row r="352" spans="8:11" x14ac:dyDescent="0.2">
      <c r="H352" s="14"/>
      <c r="I352" s="1"/>
      <c r="J352" s="1"/>
      <c r="K352" s="1"/>
    </row>
    <row r="353" spans="8:11" x14ac:dyDescent="0.2">
      <c r="H353" s="14"/>
      <c r="I353" s="1"/>
      <c r="J353" s="1"/>
      <c r="K353" s="1"/>
    </row>
    <row r="354" spans="8:11" x14ac:dyDescent="0.2">
      <c r="H354" s="14"/>
      <c r="I354" s="1"/>
      <c r="J354" s="1"/>
      <c r="K354" s="1"/>
    </row>
    <row r="355" spans="8:11" x14ac:dyDescent="0.2">
      <c r="H355" s="14"/>
      <c r="I355" s="1"/>
      <c r="J355" s="1"/>
      <c r="K355" s="1"/>
    </row>
    <row r="356" spans="8:11" x14ac:dyDescent="0.2">
      <c r="H356" s="14"/>
      <c r="I356" s="1"/>
      <c r="J356" s="1"/>
      <c r="K356" s="1"/>
    </row>
    <row r="357" spans="8:11" x14ac:dyDescent="0.2">
      <c r="H357" s="14"/>
      <c r="I357" s="1"/>
      <c r="J357" s="1"/>
      <c r="K357" s="1"/>
    </row>
    <row r="358" spans="8:11" x14ac:dyDescent="0.2">
      <c r="H358" s="14"/>
      <c r="I358" s="1"/>
      <c r="J358" s="1"/>
      <c r="K358" s="1"/>
    </row>
    <row r="359" spans="8:11" x14ac:dyDescent="0.2">
      <c r="H359" s="14"/>
      <c r="I359" s="1"/>
      <c r="J359" s="1"/>
      <c r="K359" s="1"/>
    </row>
    <row r="360" spans="8:11" x14ac:dyDescent="0.2">
      <c r="H360" s="14"/>
      <c r="I360" s="1"/>
      <c r="J360" s="1"/>
      <c r="K360" s="1"/>
    </row>
    <row r="361" spans="8:11" x14ac:dyDescent="0.2">
      <c r="H361" s="14"/>
      <c r="I361" s="1"/>
      <c r="J361" s="1"/>
      <c r="K361" s="1"/>
    </row>
    <row r="362" spans="8:11" x14ac:dyDescent="0.2">
      <c r="H362" s="14"/>
      <c r="I362" s="1"/>
      <c r="J362" s="1"/>
      <c r="K362" s="1"/>
    </row>
    <row r="363" spans="8:11" x14ac:dyDescent="0.2">
      <c r="H363" s="14"/>
      <c r="I363" s="1"/>
      <c r="J363" s="1"/>
      <c r="K363" s="1"/>
    </row>
  </sheetData>
  <mergeCells count="8">
    <mergeCell ref="V2:AA2"/>
    <mergeCell ref="AC2:AH2"/>
    <mergeCell ref="A1:C1"/>
    <mergeCell ref="D1:F1"/>
    <mergeCell ref="G1:I1"/>
    <mergeCell ref="J1:K1"/>
    <mergeCell ref="L1:M1"/>
    <mergeCell ref="O2:T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3"/>
  <sheetViews>
    <sheetView zoomScaleNormal="100" workbookViewId="0">
      <pane ySplit="2" topLeftCell="A3" activePane="bottomLeft" state="frozen"/>
      <selection pane="bottomLeft" activeCell="M26" sqref="M26"/>
    </sheetView>
  </sheetViews>
  <sheetFormatPr defaultRowHeight="10.199999999999999" x14ac:dyDescent="0.2"/>
  <cols>
    <col min="1" max="1" width="9.109375" style="1"/>
    <col min="2" max="2" width="10.6640625" style="2" bestFit="1" customWidth="1"/>
    <col min="3" max="3" width="12.109375" style="26" bestFit="1" customWidth="1"/>
    <col min="4" max="4" width="12.109375" style="26" customWidth="1"/>
    <col min="5" max="5" width="10.6640625" style="26" bestFit="1" customWidth="1"/>
    <col min="6" max="6" width="12.109375" style="26" bestFit="1" customWidth="1"/>
    <col min="7" max="7" width="12.109375" style="26" customWidth="1"/>
    <col min="8" max="8" width="10.6640625" style="26" bestFit="1" customWidth="1"/>
    <col min="9" max="9" width="12.109375" style="26" bestFit="1" customWidth="1"/>
    <col min="10" max="10" width="10.6640625" style="26" hidden="1" customWidth="1"/>
    <col min="11" max="11" width="12.109375" style="26" hidden="1" customWidth="1"/>
    <col min="12" max="12" width="10.6640625" style="26" bestFit="1" customWidth="1"/>
    <col min="13" max="13" width="14.88671875" style="2" customWidth="1"/>
    <col min="14" max="14" width="4.109375" style="1" customWidth="1"/>
    <col min="15" max="15" width="9.109375" style="1"/>
    <col min="16" max="20" width="9.109375" style="2"/>
    <col min="21" max="21" width="4" style="2" customWidth="1"/>
    <col min="22" max="22" width="14.88671875" style="2" customWidth="1"/>
    <col min="23" max="23" width="12.33203125" style="2" bestFit="1" customWidth="1"/>
    <col min="24" max="27" width="9.109375" style="2"/>
    <col min="28" max="28" width="2.5546875" style="2" customWidth="1"/>
    <col min="29" max="33" width="9.109375" style="2"/>
    <col min="34" max="34" width="10.44140625" style="1" bestFit="1" customWidth="1"/>
    <col min="35" max="257" width="9.109375" style="15"/>
    <col min="258" max="258" width="10.6640625" style="15" bestFit="1" customWidth="1"/>
    <col min="259" max="259" width="12.109375" style="15" bestFit="1" customWidth="1"/>
    <col min="260" max="260" width="12.109375" style="15" customWidth="1"/>
    <col min="261" max="261" width="10.6640625" style="15" bestFit="1" customWidth="1"/>
    <col min="262" max="262" width="12.109375" style="15" bestFit="1" customWidth="1"/>
    <col min="263" max="263" width="12.109375" style="15" customWidth="1"/>
    <col min="264" max="264" width="10.6640625" style="15" bestFit="1" customWidth="1"/>
    <col min="265" max="265" width="12.109375" style="15" bestFit="1" customWidth="1"/>
    <col min="266" max="267" width="0" style="15" hidden="1" customWidth="1"/>
    <col min="268" max="268" width="10.6640625" style="15" bestFit="1" customWidth="1"/>
    <col min="269" max="269" width="14.88671875" style="15" customWidth="1"/>
    <col min="270" max="270" width="4.109375" style="15" customWidth="1"/>
    <col min="271" max="276" width="9.109375" style="15"/>
    <col min="277" max="277" width="4" style="15" customWidth="1"/>
    <col min="278" max="278" width="14.88671875" style="15" customWidth="1"/>
    <col min="279" max="279" width="12.33203125" style="15" bestFit="1" customWidth="1"/>
    <col min="280" max="283" width="9.109375" style="15"/>
    <col min="284" max="284" width="2.5546875" style="15" customWidth="1"/>
    <col min="285" max="289" width="9.109375" style="15"/>
    <col min="290" max="290" width="10.44140625" style="15" bestFit="1" customWidth="1"/>
    <col min="291" max="513" width="9.109375" style="15"/>
    <col min="514" max="514" width="10.6640625" style="15" bestFit="1" customWidth="1"/>
    <col min="515" max="515" width="12.109375" style="15" bestFit="1" customWidth="1"/>
    <col min="516" max="516" width="12.109375" style="15" customWidth="1"/>
    <col min="517" max="517" width="10.6640625" style="15" bestFit="1" customWidth="1"/>
    <col min="518" max="518" width="12.109375" style="15" bestFit="1" customWidth="1"/>
    <col min="519" max="519" width="12.109375" style="15" customWidth="1"/>
    <col min="520" max="520" width="10.6640625" style="15" bestFit="1" customWidth="1"/>
    <col min="521" max="521" width="12.109375" style="15" bestFit="1" customWidth="1"/>
    <col min="522" max="523" width="0" style="15" hidden="1" customWidth="1"/>
    <col min="524" max="524" width="10.6640625" style="15" bestFit="1" customWidth="1"/>
    <col min="525" max="525" width="14.88671875" style="15" customWidth="1"/>
    <col min="526" max="526" width="4.109375" style="15" customWidth="1"/>
    <col min="527" max="532" width="9.109375" style="15"/>
    <col min="533" max="533" width="4" style="15" customWidth="1"/>
    <col min="534" max="534" width="14.88671875" style="15" customWidth="1"/>
    <col min="535" max="535" width="12.33203125" style="15" bestFit="1" customWidth="1"/>
    <col min="536" max="539" width="9.109375" style="15"/>
    <col min="540" max="540" width="2.5546875" style="15" customWidth="1"/>
    <col min="541" max="545" width="9.109375" style="15"/>
    <col min="546" max="546" width="10.44140625" style="15" bestFit="1" customWidth="1"/>
    <col min="547" max="769" width="9.109375" style="15"/>
    <col min="770" max="770" width="10.6640625" style="15" bestFit="1" customWidth="1"/>
    <col min="771" max="771" width="12.109375" style="15" bestFit="1" customWidth="1"/>
    <col min="772" max="772" width="12.109375" style="15" customWidth="1"/>
    <col min="773" max="773" width="10.6640625" style="15" bestFit="1" customWidth="1"/>
    <col min="774" max="774" width="12.109375" style="15" bestFit="1" customWidth="1"/>
    <col min="775" max="775" width="12.109375" style="15" customWidth="1"/>
    <col min="776" max="776" width="10.6640625" style="15" bestFit="1" customWidth="1"/>
    <col min="777" max="777" width="12.109375" style="15" bestFit="1" customWidth="1"/>
    <col min="778" max="779" width="0" style="15" hidden="1" customWidth="1"/>
    <col min="780" max="780" width="10.6640625" style="15" bestFit="1" customWidth="1"/>
    <col min="781" max="781" width="14.88671875" style="15" customWidth="1"/>
    <col min="782" max="782" width="4.109375" style="15" customWidth="1"/>
    <col min="783" max="788" width="9.109375" style="15"/>
    <col min="789" max="789" width="4" style="15" customWidth="1"/>
    <col min="790" max="790" width="14.88671875" style="15" customWidth="1"/>
    <col min="791" max="791" width="12.33203125" style="15" bestFit="1" customWidth="1"/>
    <col min="792" max="795" width="9.109375" style="15"/>
    <col min="796" max="796" width="2.5546875" style="15" customWidth="1"/>
    <col min="797" max="801" width="9.109375" style="15"/>
    <col min="802" max="802" width="10.44140625" style="15" bestFit="1" customWidth="1"/>
    <col min="803" max="1025" width="9.109375" style="15"/>
    <col min="1026" max="1026" width="10.6640625" style="15" bestFit="1" customWidth="1"/>
    <col min="1027" max="1027" width="12.109375" style="15" bestFit="1" customWidth="1"/>
    <col min="1028" max="1028" width="12.109375" style="15" customWidth="1"/>
    <col min="1029" max="1029" width="10.6640625" style="15" bestFit="1" customWidth="1"/>
    <col min="1030" max="1030" width="12.109375" style="15" bestFit="1" customWidth="1"/>
    <col min="1031" max="1031" width="12.109375" style="15" customWidth="1"/>
    <col min="1032" max="1032" width="10.6640625" style="15" bestFit="1" customWidth="1"/>
    <col min="1033" max="1033" width="12.109375" style="15" bestFit="1" customWidth="1"/>
    <col min="1034" max="1035" width="0" style="15" hidden="1" customWidth="1"/>
    <col min="1036" max="1036" width="10.6640625" style="15" bestFit="1" customWidth="1"/>
    <col min="1037" max="1037" width="14.88671875" style="15" customWidth="1"/>
    <col min="1038" max="1038" width="4.109375" style="15" customWidth="1"/>
    <col min="1039" max="1044" width="9.109375" style="15"/>
    <col min="1045" max="1045" width="4" style="15" customWidth="1"/>
    <col min="1046" max="1046" width="14.88671875" style="15" customWidth="1"/>
    <col min="1047" max="1047" width="12.33203125" style="15" bestFit="1" customWidth="1"/>
    <col min="1048" max="1051" width="9.109375" style="15"/>
    <col min="1052" max="1052" width="2.5546875" style="15" customWidth="1"/>
    <col min="1053" max="1057" width="9.109375" style="15"/>
    <col min="1058" max="1058" width="10.44140625" style="15" bestFit="1" customWidth="1"/>
    <col min="1059" max="1281" width="9.109375" style="15"/>
    <col min="1282" max="1282" width="10.6640625" style="15" bestFit="1" customWidth="1"/>
    <col min="1283" max="1283" width="12.109375" style="15" bestFit="1" customWidth="1"/>
    <col min="1284" max="1284" width="12.109375" style="15" customWidth="1"/>
    <col min="1285" max="1285" width="10.6640625" style="15" bestFit="1" customWidth="1"/>
    <col min="1286" max="1286" width="12.109375" style="15" bestFit="1" customWidth="1"/>
    <col min="1287" max="1287" width="12.109375" style="15" customWidth="1"/>
    <col min="1288" max="1288" width="10.6640625" style="15" bestFit="1" customWidth="1"/>
    <col min="1289" max="1289" width="12.109375" style="15" bestFit="1" customWidth="1"/>
    <col min="1290" max="1291" width="0" style="15" hidden="1" customWidth="1"/>
    <col min="1292" max="1292" width="10.6640625" style="15" bestFit="1" customWidth="1"/>
    <col min="1293" max="1293" width="14.88671875" style="15" customWidth="1"/>
    <col min="1294" max="1294" width="4.109375" style="15" customWidth="1"/>
    <col min="1295" max="1300" width="9.109375" style="15"/>
    <col min="1301" max="1301" width="4" style="15" customWidth="1"/>
    <col min="1302" max="1302" width="14.88671875" style="15" customWidth="1"/>
    <col min="1303" max="1303" width="12.33203125" style="15" bestFit="1" customWidth="1"/>
    <col min="1304" max="1307" width="9.109375" style="15"/>
    <col min="1308" max="1308" width="2.5546875" style="15" customWidth="1"/>
    <col min="1309" max="1313" width="9.109375" style="15"/>
    <col min="1314" max="1314" width="10.44140625" style="15" bestFit="1" customWidth="1"/>
    <col min="1315" max="1537" width="9.109375" style="15"/>
    <col min="1538" max="1538" width="10.6640625" style="15" bestFit="1" customWidth="1"/>
    <col min="1539" max="1539" width="12.109375" style="15" bestFit="1" customWidth="1"/>
    <col min="1540" max="1540" width="12.109375" style="15" customWidth="1"/>
    <col min="1541" max="1541" width="10.6640625" style="15" bestFit="1" customWidth="1"/>
    <col min="1542" max="1542" width="12.109375" style="15" bestFit="1" customWidth="1"/>
    <col min="1543" max="1543" width="12.109375" style="15" customWidth="1"/>
    <col min="1544" max="1544" width="10.6640625" style="15" bestFit="1" customWidth="1"/>
    <col min="1545" max="1545" width="12.109375" style="15" bestFit="1" customWidth="1"/>
    <col min="1546" max="1547" width="0" style="15" hidden="1" customWidth="1"/>
    <col min="1548" max="1548" width="10.6640625" style="15" bestFit="1" customWidth="1"/>
    <col min="1549" max="1549" width="14.88671875" style="15" customWidth="1"/>
    <col min="1550" max="1550" width="4.109375" style="15" customWidth="1"/>
    <col min="1551" max="1556" width="9.109375" style="15"/>
    <col min="1557" max="1557" width="4" style="15" customWidth="1"/>
    <col min="1558" max="1558" width="14.88671875" style="15" customWidth="1"/>
    <col min="1559" max="1559" width="12.33203125" style="15" bestFit="1" customWidth="1"/>
    <col min="1560" max="1563" width="9.109375" style="15"/>
    <col min="1564" max="1564" width="2.5546875" style="15" customWidth="1"/>
    <col min="1565" max="1569" width="9.109375" style="15"/>
    <col min="1570" max="1570" width="10.44140625" style="15" bestFit="1" customWidth="1"/>
    <col min="1571" max="1793" width="9.109375" style="15"/>
    <col min="1794" max="1794" width="10.6640625" style="15" bestFit="1" customWidth="1"/>
    <col min="1795" max="1795" width="12.109375" style="15" bestFit="1" customWidth="1"/>
    <col min="1796" max="1796" width="12.109375" style="15" customWidth="1"/>
    <col min="1797" max="1797" width="10.6640625" style="15" bestFit="1" customWidth="1"/>
    <col min="1798" max="1798" width="12.109375" style="15" bestFit="1" customWidth="1"/>
    <col min="1799" max="1799" width="12.109375" style="15" customWidth="1"/>
    <col min="1800" max="1800" width="10.6640625" style="15" bestFit="1" customWidth="1"/>
    <col min="1801" max="1801" width="12.109375" style="15" bestFit="1" customWidth="1"/>
    <col min="1802" max="1803" width="0" style="15" hidden="1" customWidth="1"/>
    <col min="1804" max="1804" width="10.6640625" style="15" bestFit="1" customWidth="1"/>
    <col min="1805" max="1805" width="14.88671875" style="15" customWidth="1"/>
    <col min="1806" max="1806" width="4.109375" style="15" customWidth="1"/>
    <col min="1807" max="1812" width="9.109375" style="15"/>
    <col min="1813" max="1813" width="4" style="15" customWidth="1"/>
    <col min="1814" max="1814" width="14.88671875" style="15" customWidth="1"/>
    <col min="1815" max="1815" width="12.33203125" style="15" bestFit="1" customWidth="1"/>
    <col min="1816" max="1819" width="9.109375" style="15"/>
    <col min="1820" max="1820" width="2.5546875" style="15" customWidth="1"/>
    <col min="1821" max="1825" width="9.109375" style="15"/>
    <col min="1826" max="1826" width="10.44140625" style="15" bestFit="1" customWidth="1"/>
    <col min="1827" max="2049" width="9.109375" style="15"/>
    <col min="2050" max="2050" width="10.6640625" style="15" bestFit="1" customWidth="1"/>
    <col min="2051" max="2051" width="12.109375" style="15" bestFit="1" customWidth="1"/>
    <col min="2052" max="2052" width="12.109375" style="15" customWidth="1"/>
    <col min="2053" max="2053" width="10.6640625" style="15" bestFit="1" customWidth="1"/>
    <col min="2054" max="2054" width="12.109375" style="15" bestFit="1" customWidth="1"/>
    <col min="2055" max="2055" width="12.109375" style="15" customWidth="1"/>
    <col min="2056" max="2056" width="10.6640625" style="15" bestFit="1" customWidth="1"/>
    <col min="2057" max="2057" width="12.109375" style="15" bestFit="1" customWidth="1"/>
    <col min="2058" max="2059" width="0" style="15" hidden="1" customWidth="1"/>
    <col min="2060" max="2060" width="10.6640625" style="15" bestFit="1" customWidth="1"/>
    <col min="2061" max="2061" width="14.88671875" style="15" customWidth="1"/>
    <col min="2062" max="2062" width="4.109375" style="15" customWidth="1"/>
    <col min="2063" max="2068" width="9.109375" style="15"/>
    <col min="2069" max="2069" width="4" style="15" customWidth="1"/>
    <col min="2070" max="2070" width="14.88671875" style="15" customWidth="1"/>
    <col min="2071" max="2071" width="12.33203125" style="15" bestFit="1" customWidth="1"/>
    <col min="2072" max="2075" width="9.109375" style="15"/>
    <col min="2076" max="2076" width="2.5546875" style="15" customWidth="1"/>
    <col min="2077" max="2081" width="9.109375" style="15"/>
    <col min="2082" max="2082" width="10.44140625" style="15" bestFit="1" customWidth="1"/>
    <col min="2083" max="2305" width="9.109375" style="15"/>
    <col min="2306" max="2306" width="10.6640625" style="15" bestFit="1" customWidth="1"/>
    <col min="2307" max="2307" width="12.109375" style="15" bestFit="1" customWidth="1"/>
    <col min="2308" max="2308" width="12.109375" style="15" customWidth="1"/>
    <col min="2309" max="2309" width="10.6640625" style="15" bestFit="1" customWidth="1"/>
    <col min="2310" max="2310" width="12.109375" style="15" bestFit="1" customWidth="1"/>
    <col min="2311" max="2311" width="12.109375" style="15" customWidth="1"/>
    <col min="2312" max="2312" width="10.6640625" style="15" bestFit="1" customWidth="1"/>
    <col min="2313" max="2313" width="12.109375" style="15" bestFit="1" customWidth="1"/>
    <col min="2314" max="2315" width="0" style="15" hidden="1" customWidth="1"/>
    <col min="2316" max="2316" width="10.6640625" style="15" bestFit="1" customWidth="1"/>
    <col min="2317" max="2317" width="14.88671875" style="15" customWidth="1"/>
    <col min="2318" max="2318" width="4.109375" style="15" customWidth="1"/>
    <col min="2319" max="2324" width="9.109375" style="15"/>
    <col min="2325" max="2325" width="4" style="15" customWidth="1"/>
    <col min="2326" max="2326" width="14.88671875" style="15" customWidth="1"/>
    <col min="2327" max="2327" width="12.33203125" style="15" bestFit="1" customWidth="1"/>
    <col min="2328" max="2331" width="9.109375" style="15"/>
    <col min="2332" max="2332" width="2.5546875" style="15" customWidth="1"/>
    <col min="2333" max="2337" width="9.109375" style="15"/>
    <col min="2338" max="2338" width="10.44140625" style="15" bestFit="1" customWidth="1"/>
    <col min="2339" max="2561" width="9.109375" style="15"/>
    <col min="2562" max="2562" width="10.6640625" style="15" bestFit="1" customWidth="1"/>
    <col min="2563" max="2563" width="12.109375" style="15" bestFit="1" customWidth="1"/>
    <col min="2564" max="2564" width="12.109375" style="15" customWidth="1"/>
    <col min="2565" max="2565" width="10.6640625" style="15" bestFit="1" customWidth="1"/>
    <col min="2566" max="2566" width="12.109375" style="15" bestFit="1" customWidth="1"/>
    <col min="2567" max="2567" width="12.109375" style="15" customWidth="1"/>
    <col min="2568" max="2568" width="10.6640625" style="15" bestFit="1" customWidth="1"/>
    <col min="2569" max="2569" width="12.109375" style="15" bestFit="1" customWidth="1"/>
    <col min="2570" max="2571" width="0" style="15" hidden="1" customWidth="1"/>
    <col min="2572" max="2572" width="10.6640625" style="15" bestFit="1" customWidth="1"/>
    <col min="2573" max="2573" width="14.88671875" style="15" customWidth="1"/>
    <col min="2574" max="2574" width="4.109375" style="15" customWidth="1"/>
    <col min="2575" max="2580" width="9.109375" style="15"/>
    <col min="2581" max="2581" width="4" style="15" customWidth="1"/>
    <col min="2582" max="2582" width="14.88671875" style="15" customWidth="1"/>
    <col min="2583" max="2583" width="12.33203125" style="15" bestFit="1" customWidth="1"/>
    <col min="2584" max="2587" width="9.109375" style="15"/>
    <col min="2588" max="2588" width="2.5546875" style="15" customWidth="1"/>
    <col min="2589" max="2593" width="9.109375" style="15"/>
    <col min="2594" max="2594" width="10.44140625" style="15" bestFit="1" customWidth="1"/>
    <col min="2595" max="2817" width="9.109375" style="15"/>
    <col min="2818" max="2818" width="10.6640625" style="15" bestFit="1" customWidth="1"/>
    <col min="2819" max="2819" width="12.109375" style="15" bestFit="1" customWidth="1"/>
    <col min="2820" max="2820" width="12.109375" style="15" customWidth="1"/>
    <col min="2821" max="2821" width="10.6640625" style="15" bestFit="1" customWidth="1"/>
    <col min="2822" max="2822" width="12.109375" style="15" bestFit="1" customWidth="1"/>
    <col min="2823" max="2823" width="12.109375" style="15" customWidth="1"/>
    <col min="2824" max="2824" width="10.6640625" style="15" bestFit="1" customWidth="1"/>
    <col min="2825" max="2825" width="12.109375" style="15" bestFit="1" customWidth="1"/>
    <col min="2826" max="2827" width="0" style="15" hidden="1" customWidth="1"/>
    <col min="2828" max="2828" width="10.6640625" style="15" bestFit="1" customWidth="1"/>
    <col min="2829" max="2829" width="14.88671875" style="15" customWidth="1"/>
    <col min="2830" max="2830" width="4.109375" style="15" customWidth="1"/>
    <col min="2831" max="2836" width="9.109375" style="15"/>
    <col min="2837" max="2837" width="4" style="15" customWidth="1"/>
    <col min="2838" max="2838" width="14.88671875" style="15" customWidth="1"/>
    <col min="2839" max="2839" width="12.33203125" style="15" bestFit="1" customWidth="1"/>
    <col min="2840" max="2843" width="9.109375" style="15"/>
    <col min="2844" max="2844" width="2.5546875" style="15" customWidth="1"/>
    <col min="2845" max="2849" width="9.109375" style="15"/>
    <col min="2850" max="2850" width="10.44140625" style="15" bestFit="1" customWidth="1"/>
    <col min="2851" max="3073" width="9.109375" style="15"/>
    <col min="3074" max="3074" width="10.6640625" style="15" bestFit="1" customWidth="1"/>
    <col min="3075" max="3075" width="12.109375" style="15" bestFit="1" customWidth="1"/>
    <col min="3076" max="3076" width="12.109375" style="15" customWidth="1"/>
    <col min="3077" max="3077" width="10.6640625" style="15" bestFit="1" customWidth="1"/>
    <col min="3078" max="3078" width="12.109375" style="15" bestFit="1" customWidth="1"/>
    <col min="3079" max="3079" width="12.109375" style="15" customWidth="1"/>
    <col min="3080" max="3080" width="10.6640625" style="15" bestFit="1" customWidth="1"/>
    <col min="3081" max="3081" width="12.109375" style="15" bestFit="1" customWidth="1"/>
    <col min="3082" max="3083" width="0" style="15" hidden="1" customWidth="1"/>
    <col min="3084" max="3084" width="10.6640625" style="15" bestFit="1" customWidth="1"/>
    <col min="3085" max="3085" width="14.88671875" style="15" customWidth="1"/>
    <col min="3086" max="3086" width="4.109375" style="15" customWidth="1"/>
    <col min="3087" max="3092" width="9.109375" style="15"/>
    <col min="3093" max="3093" width="4" style="15" customWidth="1"/>
    <col min="3094" max="3094" width="14.88671875" style="15" customWidth="1"/>
    <col min="3095" max="3095" width="12.33203125" style="15" bestFit="1" customWidth="1"/>
    <col min="3096" max="3099" width="9.109375" style="15"/>
    <col min="3100" max="3100" width="2.5546875" style="15" customWidth="1"/>
    <col min="3101" max="3105" width="9.109375" style="15"/>
    <col min="3106" max="3106" width="10.44140625" style="15" bestFit="1" customWidth="1"/>
    <col min="3107" max="3329" width="9.109375" style="15"/>
    <col min="3330" max="3330" width="10.6640625" style="15" bestFit="1" customWidth="1"/>
    <col min="3331" max="3331" width="12.109375" style="15" bestFit="1" customWidth="1"/>
    <col min="3332" max="3332" width="12.109375" style="15" customWidth="1"/>
    <col min="3333" max="3333" width="10.6640625" style="15" bestFit="1" customWidth="1"/>
    <col min="3334" max="3334" width="12.109375" style="15" bestFit="1" customWidth="1"/>
    <col min="3335" max="3335" width="12.109375" style="15" customWidth="1"/>
    <col min="3336" max="3336" width="10.6640625" style="15" bestFit="1" customWidth="1"/>
    <col min="3337" max="3337" width="12.109375" style="15" bestFit="1" customWidth="1"/>
    <col min="3338" max="3339" width="0" style="15" hidden="1" customWidth="1"/>
    <col min="3340" max="3340" width="10.6640625" style="15" bestFit="1" customWidth="1"/>
    <col min="3341" max="3341" width="14.88671875" style="15" customWidth="1"/>
    <col min="3342" max="3342" width="4.109375" style="15" customWidth="1"/>
    <col min="3343" max="3348" width="9.109375" style="15"/>
    <col min="3349" max="3349" width="4" style="15" customWidth="1"/>
    <col min="3350" max="3350" width="14.88671875" style="15" customWidth="1"/>
    <col min="3351" max="3351" width="12.33203125" style="15" bestFit="1" customWidth="1"/>
    <col min="3352" max="3355" width="9.109375" style="15"/>
    <col min="3356" max="3356" width="2.5546875" style="15" customWidth="1"/>
    <col min="3357" max="3361" width="9.109375" style="15"/>
    <col min="3362" max="3362" width="10.44140625" style="15" bestFit="1" customWidth="1"/>
    <col min="3363" max="3585" width="9.109375" style="15"/>
    <col min="3586" max="3586" width="10.6640625" style="15" bestFit="1" customWidth="1"/>
    <col min="3587" max="3587" width="12.109375" style="15" bestFit="1" customWidth="1"/>
    <col min="3588" max="3588" width="12.109375" style="15" customWidth="1"/>
    <col min="3589" max="3589" width="10.6640625" style="15" bestFit="1" customWidth="1"/>
    <col min="3590" max="3590" width="12.109375" style="15" bestFit="1" customWidth="1"/>
    <col min="3591" max="3591" width="12.109375" style="15" customWidth="1"/>
    <col min="3592" max="3592" width="10.6640625" style="15" bestFit="1" customWidth="1"/>
    <col min="3593" max="3593" width="12.109375" style="15" bestFit="1" customWidth="1"/>
    <col min="3594" max="3595" width="0" style="15" hidden="1" customWidth="1"/>
    <col min="3596" max="3596" width="10.6640625" style="15" bestFit="1" customWidth="1"/>
    <col min="3597" max="3597" width="14.88671875" style="15" customWidth="1"/>
    <col min="3598" max="3598" width="4.109375" style="15" customWidth="1"/>
    <col min="3599" max="3604" width="9.109375" style="15"/>
    <col min="3605" max="3605" width="4" style="15" customWidth="1"/>
    <col min="3606" max="3606" width="14.88671875" style="15" customWidth="1"/>
    <col min="3607" max="3607" width="12.33203125" style="15" bestFit="1" customWidth="1"/>
    <col min="3608" max="3611" width="9.109375" style="15"/>
    <col min="3612" max="3612" width="2.5546875" style="15" customWidth="1"/>
    <col min="3613" max="3617" width="9.109375" style="15"/>
    <col min="3618" max="3618" width="10.44140625" style="15" bestFit="1" customWidth="1"/>
    <col min="3619" max="3841" width="9.109375" style="15"/>
    <col min="3842" max="3842" width="10.6640625" style="15" bestFit="1" customWidth="1"/>
    <col min="3843" max="3843" width="12.109375" style="15" bestFit="1" customWidth="1"/>
    <col min="3844" max="3844" width="12.109375" style="15" customWidth="1"/>
    <col min="3845" max="3845" width="10.6640625" style="15" bestFit="1" customWidth="1"/>
    <col min="3846" max="3846" width="12.109375" style="15" bestFit="1" customWidth="1"/>
    <col min="3847" max="3847" width="12.109375" style="15" customWidth="1"/>
    <col min="3848" max="3848" width="10.6640625" style="15" bestFit="1" customWidth="1"/>
    <col min="3849" max="3849" width="12.109375" style="15" bestFit="1" customWidth="1"/>
    <col min="3850" max="3851" width="0" style="15" hidden="1" customWidth="1"/>
    <col min="3852" max="3852" width="10.6640625" style="15" bestFit="1" customWidth="1"/>
    <col min="3853" max="3853" width="14.88671875" style="15" customWidth="1"/>
    <col min="3854" max="3854" width="4.109375" style="15" customWidth="1"/>
    <col min="3855" max="3860" width="9.109375" style="15"/>
    <col min="3861" max="3861" width="4" style="15" customWidth="1"/>
    <col min="3862" max="3862" width="14.88671875" style="15" customWidth="1"/>
    <col min="3863" max="3863" width="12.33203125" style="15" bestFit="1" customWidth="1"/>
    <col min="3864" max="3867" width="9.109375" style="15"/>
    <col min="3868" max="3868" width="2.5546875" style="15" customWidth="1"/>
    <col min="3869" max="3873" width="9.109375" style="15"/>
    <col min="3874" max="3874" width="10.44140625" style="15" bestFit="1" customWidth="1"/>
    <col min="3875" max="4097" width="9.109375" style="15"/>
    <col min="4098" max="4098" width="10.6640625" style="15" bestFit="1" customWidth="1"/>
    <col min="4099" max="4099" width="12.109375" style="15" bestFit="1" customWidth="1"/>
    <col min="4100" max="4100" width="12.109375" style="15" customWidth="1"/>
    <col min="4101" max="4101" width="10.6640625" style="15" bestFit="1" customWidth="1"/>
    <col min="4102" max="4102" width="12.109375" style="15" bestFit="1" customWidth="1"/>
    <col min="4103" max="4103" width="12.109375" style="15" customWidth="1"/>
    <col min="4104" max="4104" width="10.6640625" style="15" bestFit="1" customWidth="1"/>
    <col min="4105" max="4105" width="12.109375" style="15" bestFit="1" customWidth="1"/>
    <col min="4106" max="4107" width="0" style="15" hidden="1" customWidth="1"/>
    <col min="4108" max="4108" width="10.6640625" style="15" bestFit="1" customWidth="1"/>
    <col min="4109" max="4109" width="14.88671875" style="15" customWidth="1"/>
    <col min="4110" max="4110" width="4.109375" style="15" customWidth="1"/>
    <col min="4111" max="4116" width="9.109375" style="15"/>
    <col min="4117" max="4117" width="4" style="15" customWidth="1"/>
    <col min="4118" max="4118" width="14.88671875" style="15" customWidth="1"/>
    <col min="4119" max="4119" width="12.33203125" style="15" bestFit="1" customWidth="1"/>
    <col min="4120" max="4123" width="9.109375" style="15"/>
    <col min="4124" max="4124" width="2.5546875" style="15" customWidth="1"/>
    <col min="4125" max="4129" width="9.109375" style="15"/>
    <col min="4130" max="4130" width="10.44140625" style="15" bestFit="1" customWidth="1"/>
    <col min="4131" max="4353" width="9.109375" style="15"/>
    <col min="4354" max="4354" width="10.6640625" style="15" bestFit="1" customWidth="1"/>
    <col min="4355" max="4355" width="12.109375" style="15" bestFit="1" customWidth="1"/>
    <col min="4356" max="4356" width="12.109375" style="15" customWidth="1"/>
    <col min="4357" max="4357" width="10.6640625" style="15" bestFit="1" customWidth="1"/>
    <col min="4358" max="4358" width="12.109375" style="15" bestFit="1" customWidth="1"/>
    <col min="4359" max="4359" width="12.109375" style="15" customWidth="1"/>
    <col min="4360" max="4360" width="10.6640625" style="15" bestFit="1" customWidth="1"/>
    <col min="4361" max="4361" width="12.109375" style="15" bestFit="1" customWidth="1"/>
    <col min="4362" max="4363" width="0" style="15" hidden="1" customWidth="1"/>
    <col min="4364" max="4364" width="10.6640625" style="15" bestFit="1" customWidth="1"/>
    <col min="4365" max="4365" width="14.88671875" style="15" customWidth="1"/>
    <col min="4366" max="4366" width="4.109375" style="15" customWidth="1"/>
    <col min="4367" max="4372" width="9.109375" style="15"/>
    <col min="4373" max="4373" width="4" style="15" customWidth="1"/>
    <col min="4374" max="4374" width="14.88671875" style="15" customWidth="1"/>
    <col min="4375" max="4375" width="12.33203125" style="15" bestFit="1" customWidth="1"/>
    <col min="4376" max="4379" width="9.109375" style="15"/>
    <col min="4380" max="4380" width="2.5546875" style="15" customWidth="1"/>
    <col min="4381" max="4385" width="9.109375" style="15"/>
    <col min="4386" max="4386" width="10.44140625" style="15" bestFit="1" customWidth="1"/>
    <col min="4387" max="4609" width="9.109375" style="15"/>
    <col min="4610" max="4610" width="10.6640625" style="15" bestFit="1" customWidth="1"/>
    <col min="4611" max="4611" width="12.109375" style="15" bestFit="1" customWidth="1"/>
    <col min="4612" max="4612" width="12.109375" style="15" customWidth="1"/>
    <col min="4613" max="4613" width="10.6640625" style="15" bestFit="1" customWidth="1"/>
    <col min="4614" max="4614" width="12.109375" style="15" bestFit="1" customWidth="1"/>
    <col min="4615" max="4615" width="12.109375" style="15" customWidth="1"/>
    <col min="4616" max="4616" width="10.6640625" style="15" bestFit="1" customWidth="1"/>
    <col min="4617" max="4617" width="12.109375" style="15" bestFit="1" customWidth="1"/>
    <col min="4618" max="4619" width="0" style="15" hidden="1" customWidth="1"/>
    <col min="4620" max="4620" width="10.6640625" style="15" bestFit="1" customWidth="1"/>
    <col min="4621" max="4621" width="14.88671875" style="15" customWidth="1"/>
    <col min="4622" max="4622" width="4.109375" style="15" customWidth="1"/>
    <col min="4623" max="4628" width="9.109375" style="15"/>
    <col min="4629" max="4629" width="4" style="15" customWidth="1"/>
    <col min="4630" max="4630" width="14.88671875" style="15" customWidth="1"/>
    <col min="4631" max="4631" width="12.33203125" style="15" bestFit="1" customWidth="1"/>
    <col min="4632" max="4635" width="9.109375" style="15"/>
    <col min="4636" max="4636" width="2.5546875" style="15" customWidth="1"/>
    <col min="4637" max="4641" width="9.109375" style="15"/>
    <col min="4642" max="4642" width="10.44140625" style="15" bestFit="1" customWidth="1"/>
    <col min="4643" max="4865" width="9.109375" style="15"/>
    <col min="4866" max="4866" width="10.6640625" style="15" bestFit="1" customWidth="1"/>
    <col min="4867" max="4867" width="12.109375" style="15" bestFit="1" customWidth="1"/>
    <col min="4868" max="4868" width="12.109375" style="15" customWidth="1"/>
    <col min="4869" max="4869" width="10.6640625" style="15" bestFit="1" customWidth="1"/>
    <col min="4870" max="4870" width="12.109375" style="15" bestFit="1" customWidth="1"/>
    <col min="4871" max="4871" width="12.109375" style="15" customWidth="1"/>
    <col min="4872" max="4872" width="10.6640625" style="15" bestFit="1" customWidth="1"/>
    <col min="4873" max="4873" width="12.109375" style="15" bestFit="1" customWidth="1"/>
    <col min="4874" max="4875" width="0" style="15" hidden="1" customWidth="1"/>
    <col min="4876" max="4876" width="10.6640625" style="15" bestFit="1" customWidth="1"/>
    <col min="4877" max="4877" width="14.88671875" style="15" customWidth="1"/>
    <col min="4878" max="4878" width="4.109375" style="15" customWidth="1"/>
    <col min="4879" max="4884" width="9.109375" style="15"/>
    <col min="4885" max="4885" width="4" style="15" customWidth="1"/>
    <col min="4886" max="4886" width="14.88671875" style="15" customWidth="1"/>
    <col min="4887" max="4887" width="12.33203125" style="15" bestFit="1" customWidth="1"/>
    <col min="4888" max="4891" width="9.109375" style="15"/>
    <col min="4892" max="4892" width="2.5546875" style="15" customWidth="1"/>
    <col min="4893" max="4897" width="9.109375" style="15"/>
    <col min="4898" max="4898" width="10.44140625" style="15" bestFit="1" customWidth="1"/>
    <col min="4899" max="5121" width="9.109375" style="15"/>
    <col min="5122" max="5122" width="10.6640625" style="15" bestFit="1" customWidth="1"/>
    <col min="5123" max="5123" width="12.109375" style="15" bestFit="1" customWidth="1"/>
    <col min="5124" max="5124" width="12.109375" style="15" customWidth="1"/>
    <col min="5125" max="5125" width="10.6640625" style="15" bestFit="1" customWidth="1"/>
    <col min="5126" max="5126" width="12.109375" style="15" bestFit="1" customWidth="1"/>
    <col min="5127" max="5127" width="12.109375" style="15" customWidth="1"/>
    <col min="5128" max="5128" width="10.6640625" style="15" bestFit="1" customWidth="1"/>
    <col min="5129" max="5129" width="12.109375" style="15" bestFit="1" customWidth="1"/>
    <col min="5130" max="5131" width="0" style="15" hidden="1" customWidth="1"/>
    <col min="5132" max="5132" width="10.6640625" style="15" bestFit="1" customWidth="1"/>
    <col min="5133" max="5133" width="14.88671875" style="15" customWidth="1"/>
    <col min="5134" max="5134" width="4.109375" style="15" customWidth="1"/>
    <col min="5135" max="5140" width="9.109375" style="15"/>
    <col min="5141" max="5141" width="4" style="15" customWidth="1"/>
    <col min="5142" max="5142" width="14.88671875" style="15" customWidth="1"/>
    <col min="5143" max="5143" width="12.33203125" style="15" bestFit="1" customWidth="1"/>
    <col min="5144" max="5147" width="9.109375" style="15"/>
    <col min="5148" max="5148" width="2.5546875" style="15" customWidth="1"/>
    <col min="5149" max="5153" width="9.109375" style="15"/>
    <col min="5154" max="5154" width="10.44140625" style="15" bestFit="1" customWidth="1"/>
    <col min="5155" max="5377" width="9.109375" style="15"/>
    <col min="5378" max="5378" width="10.6640625" style="15" bestFit="1" customWidth="1"/>
    <col min="5379" max="5379" width="12.109375" style="15" bestFit="1" customWidth="1"/>
    <col min="5380" max="5380" width="12.109375" style="15" customWidth="1"/>
    <col min="5381" max="5381" width="10.6640625" style="15" bestFit="1" customWidth="1"/>
    <col min="5382" max="5382" width="12.109375" style="15" bestFit="1" customWidth="1"/>
    <col min="5383" max="5383" width="12.109375" style="15" customWidth="1"/>
    <col min="5384" max="5384" width="10.6640625" style="15" bestFit="1" customWidth="1"/>
    <col min="5385" max="5385" width="12.109375" style="15" bestFit="1" customWidth="1"/>
    <col min="5386" max="5387" width="0" style="15" hidden="1" customWidth="1"/>
    <col min="5388" max="5388" width="10.6640625" style="15" bestFit="1" customWidth="1"/>
    <col min="5389" max="5389" width="14.88671875" style="15" customWidth="1"/>
    <col min="5390" max="5390" width="4.109375" style="15" customWidth="1"/>
    <col min="5391" max="5396" width="9.109375" style="15"/>
    <col min="5397" max="5397" width="4" style="15" customWidth="1"/>
    <col min="5398" max="5398" width="14.88671875" style="15" customWidth="1"/>
    <col min="5399" max="5399" width="12.33203125" style="15" bestFit="1" customWidth="1"/>
    <col min="5400" max="5403" width="9.109375" style="15"/>
    <col min="5404" max="5404" width="2.5546875" style="15" customWidth="1"/>
    <col min="5405" max="5409" width="9.109375" style="15"/>
    <col min="5410" max="5410" width="10.44140625" style="15" bestFit="1" customWidth="1"/>
    <col min="5411" max="5633" width="9.109375" style="15"/>
    <col min="5634" max="5634" width="10.6640625" style="15" bestFit="1" customWidth="1"/>
    <col min="5635" max="5635" width="12.109375" style="15" bestFit="1" customWidth="1"/>
    <col min="5636" max="5636" width="12.109375" style="15" customWidth="1"/>
    <col min="5637" max="5637" width="10.6640625" style="15" bestFit="1" customWidth="1"/>
    <col min="5638" max="5638" width="12.109375" style="15" bestFit="1" customWidth="1"/>
    <col min="5639" max="5639" width="12.109375" style="15" customWidth="1"/>
    <col min="5640" max="5640" width="10.6640625" style="15" bestFit="1" customWidth="1"/>
    <col min="5641" max="5641" width="12.109375" style="15" bestFit="1" customWidth="1"/>
    <col min="5642" max="5643" width="0" style="15" hidden="1" customWidth="1"/>
    <col min="5644" max="5644" width="10.6640625" style="15" bestFit="1" customWidth="1"/>
    <col min="5645" max="5645" width="14.88671875" style="15" customWidth="1"/>
    <col min="5646" max="5646" width="4.109375" style="15" customWidth="1"/>
    <col min="5647" max="5652" width="9.109375" style="15"/>
    <col min="5653" max="5653" width="4" style="15" customWidth="1"/>
    <col min="5654" max="5654" width="14.88671875" style="15" customWidth="1"/>
    <col min="5655" max="5655" width="12.33203125" style="15" bestFit="1" customWidth="1"/>
    <col min="5656" max="5659" width="9.109375" style="15"/>
    <col min="5660" max="5660" width="2.5546875" style="15" customWidth="1"/>
    <col min="5661" max="5665" width="9.109375" style="15"/>
    <col min="5666" max="5666" width="10.44140625" style="15" bestFit="1" customWidth="1"/>
    <col min="5667" max="5889" width="9.109375" style="15"/>
    <col min="5890" max="5890" width="10.6640625" style="15" bestFit="1" customWidth="1"/>
    <col min="5891" max="5891" width="12.109375" style="15" bestFit="1" customWidth="1"/>
    <col min="5892" max="5892" width="12.109375" style="15" customWidth="1"/>
    <col min="5893" max="5893" width="10.6640625" style="15" bestFit="1" customWidth="1"/>
    <col min="5894" max="5894" width="12.109375" style="15" bestFit="1" customWidth="1"/>
    <col min="5895" max="5895" width="12.109375" style="15" customWidth="1"/>
    <col min="5896" max="5896" width="10.6640625" style="15" bestFit="1" customWidth="1"/>
    <col min="5897" max="5897" width="12.109375" style="15" bestFit="1" customWidth="1"/>
    <col min="5898" max="5899" width="0" style="15" hidden="1" customWidth="1"/>
    <col min="5900" max="5900" width="10.6640625" style="15" bestFit="1" customWidth="1"/>
    <col min="5901" max="5901" width="14.88671875" style="15" customWidth="1"/>
    <col min="5902" max="5902" width="4.109375" style="15" customWidth="1"/>
    <col min="5903" max="5908" width="9.109375" style="15"/>
    <col min="5909" max="5909" width="4" style="15" customWidth="1"/>
    <col min="5910" max="5910" width="14.88671875" style="15" customWidth="1"/>
    <col min="5911" max="5911" width="12.33203125" style="15" bestFit="1" customWidth="1"/>
    <col min="5912" max="5915" width="9.109375" style="15"/>
    <col min="5916" max="5916" width="2.5546875" style="15" customWidth="1"/>
    <col min="5917" max="5921" width="9.109375" style="15"/>
    <col min="5922" max="5922" width="10.44140625" style="15" bestFit="1" customWidth="1"/>
    <col min="5923" max="6145" width="9.109375" style="15"/>
    <col min="6146" max="6146" width="10.6640625" style="15" bestFit="1" customWidth="1"/>
    <col min="6147" max="6147" width="12.109375" style="15" bestFit="1" customWidth="1"/>
    <col min="6148" max="6148" width="12.109375" style="15" customWidth="1"/>
    <col min="6149" max="6149" width="10.6640625" style="15" bestFit="1" customWidth="1"/>
    <col min="6150" max="6150" width="12.109375" style="15" bestFit="1" customWidth="1"/>
    <col min="6151" max="6151" width="12.109375" style="15" customWidth="1"/>
    <col min="6152" max="6152" width="10.6640625" style="15" bestFit="1" customWidth="1"/>
    <col min="6153" max="6153" width="12.109375" style="15" bestFit="1" customWidth="1"/>
    <col min="6154" max="6155" width="0" style="15" hidden="1" customWidth="1"/>
    <col min="6156" max="6156" width="10.6640625" style="15" bestFit="1" customWidth="1"/>
    <col min="6157" max="6157" width="14.88671875" style="15" customWidth="1"/>
    <col min="6158" max="6158" width="4.109375" style="15" customWidth="1"/>
    <col min="6159" max="6164" width="9.109375" style="15"/>
    <col min="6165" max="6165" width="4" style="15" customWidth="1"/>
    <col min="6166" max="6166" width="14.88671875" style="15" customWidth="1"/>
    <col min="6167" max="6167" width="12.33203125" style="15" bestFit="1" customWidth="1"/>
    <col min="6168" max="6171" width="9.109375" style="15"/>
    <col min="6172" max="6172" width="2.5546875" style="15" customWidth="1"/>
    <col min="6173" max="6177" width="9.109375" style="15"/>
    <col min="6178" max="6178" width="10.44140625" style="15" bestFit="1" customWidth="1"/>
    <col min="6179" max="6401" width="9.109375" style="15"/>
    <col min="6402" max="6402" width="10.6640625" style="15" bestFit="1" customWidth="1"/>
    <col min="6403" max="6403" width="12.109375" style="15" bestFit="1" customWidth="1"/>
    <col min="6404" max="6404" width="12.109375" style="15" customWidth="1"/>
    <col min="6405" max="6405" width="10.6640625" style="15" bestFit="1" customWidth="1"/>
    <col min="6406" max="6406" width="12.109375" style="15" bestFit="1" customWidth="1"/>
    <col min="6407" max="6407" width="12.109375" style="15" customWidth="1"/>
    <col min="6408" max="6408" width="10.6640625" style="15" bestFit="1" customWidth="1"/>
    <col min="6409" max="6409" width="12.109375" style="15" bestFit="1" customWidth="1"/>
    <col min="6410" max="6411" width="0" style="15" hidden="1" customWidth="1"/>
    <col min="6412" max="6412" width="10.6640625" style="15" bestFit="1" customWidth="1"/>
    <col min="6413" max="6413" width="14.88671875" style="15" customWidth="1"/>
    <col min="6414" max="6414" width="4.109375" style="15" customWidth="1"/>
    <col min="6415" max="6420" width="9.109375" style="15"/>
    <col min="6421" max="6421" width="4" style="15" customWidth="1"/>
    <col min="6422" max="6422" width="14.88671875" style="15" customWidth="1"/>
    <col min="6423" max="6423" width="12.33203125" style="15" bestFit="1" customWidth="1"/>
    <col min="6424" max="6427" width="9.109375" style="15"/>
    <col min="6428" max="6428" width="2.5546875" style="15" customWidth="1"/>
    <col min="6429" max="6433" width="9.109375" style="15"/>
    <col min="6434" max="6434" width="10.44140625" style="15" bestFit="1" customWidth="1"/>
    <col min="6435" max="6657" width="9.109375" style="15"/>
    <col min="6658" max="6658" width="10.6640625" style="15" bestFit="1" customWidth="1"/>
    <col min="6659" max="6659" width="12.109375" style="15" bestFit="1" customWidth="1"/>
    <col min="6660" max="6660" width="12.109375" style="15" customWidth="1"/>
    <col min="6661" max="6661" width="10.6640625" style="15" bestFit="1" customWidth="1"/>
    <col min="6662" max="6662" width="12.109375" style="15" bestFit="1" customWidth="1"/>
    <col min="6663" max="6663" width="12.109375" style="15" customWidth="1"/>
    <col min="6664" max="6664" width="10.6640625" style="15" bestFit="1" customWidth="1"/>
    <col min="6665" max="6665" width="12.109375" style="15" bestFit="1" customWidth="1"/>
    <col min="6666" max="6667" width="0" style="15" hidden="1" customWidth="1"/>
    <col min="6668" max="6668" width="10.6640625" style="15" bestFit="1" customWidth="1"/>
    <col min="6669" max="6669" width="14.88671875" style="15" customWidth="1"/>
    <col min="6670" max="6670" width="4.109375" style="15" customWidth="1"/>
    <col min="6671" max="6676" width="9.109375" style="15"/>
    <col min="6677" max="6677" width="4" style="15" customWidth="1"/>
    <col min="6678" max="6678" width="14.88671875" style="15" customWidth="1"/>
    <col min="6679" max="6679" width="12.33203125" style="15" bestFit="1" customWidth="1"/>
    <col min="6680" max="6683" width="9.109375" style="15"/>
    <col min="6684" max="6684" width="2.5546875" style="15" customWidth="1"/>
    <col min="6685" max="6689" width="9.109375" style="15"/>
    <col min="6690" max="6690" width="10.44140625" style="15" bestFit="1" customWidth="1"/>
    <col min="6691" max="6913" width="9.109375" style="15"/>
    <col min="6914" max="6914" width="10.6640625" style="15" bestFit="1" customWidth="1"/>
    <col min="6915" max="6915" width="12.109375" style="15" bestFit="1" customWidth="1"/>
    <col min="6916" max="6916" width="12.109375" style="15" customWidth="1"/>
    <col min="6917" max="6917" width="10.6640625" style="15" bestFit="1" customWidth="1"/>
    <col min="6918" max="6918" width="12.109375" style="15" bestFit="1" customWidth="1"/>
    <col min="6919" max="6919" width="12.109375" style="15" customWidth="1"/>
    <col min="6920" max="6920" width="10.6640625" style="15" bestFit="1" customWidth="1"/>
    <col min="6921" max="6921" width="12.109375" style="15" bestFit="1" customWidth="1"/>
    <col min="6922" max="6923" width="0" style="15" hidden="1" customWidth="1"/>
    <col min="6924" max="6924" width="10.6640625" style="15" bestFit="1" customWidth="1"/>
    <col min="6925" max="6925" width="14.88671875" style="15" customWidth="1"/>
    <col min="6926" max="6926" width="4.109375" style="15" customWidth="1"/>
    <col min="6927" max="6932" width="9.109375" style="15"/>
    <col min="6933" max="6933" width="4" style="15" customWidth="1"/>
    <col min="6934" max="6934" width="14.88671875" style="15" customWidth="1"/>
    <col min="6935" max="6935" width="12.33203125" style="15" bestFit="1" customWidth="1"/>
    <col min="6936" max="6939" width="9.109375" style="15"/>
    <col min="6940" max="6940" width="2.5546875" style="15" customWidth="1"/>
    <col min="6941" max="6945" width="9.109375" style="15"/>
    <col min="6946" max="6946" width="10.44140625" style="15" bestFit="1" customWidth="1"/>
    <col min="6947" max="7169" width="9.109375" style="15"/>
    <col min="7170" max="7170" width="10.6640625" style="15" bestFit="1" customWidth="1"/>
    <col min="7171" max="7171" width="12.109375" style="15" bestFit="1" customWidth="1"/>
    <col min="7172" max="7172" width="12.109375" style="15" customWidth="1"/>
    <col min="7173" max="7173" width="10.6640625" style="15" bestFit="1" customWidth="1"/>
    <col min="7174" max="7174" width="12.109375" style="15" bestFit="1" customWidth="1"/>
    <col min="7175" max="7175" width="12.109375" style="15" customWidth="1"/>
    <col min="7176" max="7176" width="10.6640625" style="15" bestFit="1" customWidth="1"/>
    <col min="7177" max="7177" width="12.109375" style="15" bestFit="1" customWidth="1"/>
    <col min="7178" max="7179" width="0" style="15" hidden="1" customWidth="1"/>
    <col min="7180" max="7180" width="10.6640625" style="15" bestFit="1" customWidth="1"/>
    <col min="7181" max="7181" width="14.88671875" style="15" customWidth="1"/>
    <col min="7182" max="7182" width="4.109375" style="15" customWidth="1"/>
    <col min="7183" max="7188" width="9.109375" style="15"/>
    <col min="7189" max="7189" width="4" style="15" customWidth="1"/>
    <col min="7190" max="7190" width="14.88671875" style="15" customWidth="1"/>
    <col min="7191" max="7191" width="12.33203125" style="15" bestFit="1" customWidth="1"/>
    <col min="7192" max="7195" width="9.109375" style="15"/>
    <col min="7196" max="7196" width="2.5546875" style="15" customWidth="1"/>
    <col min="7197" max="7201" width="9.109375" style="15"/>
    <col min="7202" max="7202" width="10.44140625" style="15" bestFit="1" customWidth="1"/>
    <col min="7203" max="7425" width="9.109375" style="15"/>
    <col min="7426" max="7426" width="10.6640625" style="15" bestFit="1" customWidth="1"/>
    <col min="7427" max="7427" width="12.109375" style="15" bestFit="1" customWidth="1"/>
    <col min="7428" max="7428" width="12.109375" style="15" customWidth="1"/>
    <col min="7429" max="7429" width="10.6640625" style="15" bestFit="1" customWidth="1"/>
    <col min="7430" max="7430" width="12.109375" style="15" bestFit="1" customWidth="1"/>
    <col min="7431" max="7431" width="12.109375" style="15" customWidth="1"/>
    <col min="7432" max="7432" width="10.6640625" style="15" bestFit="1" customWidth="1"/>
    <col min="7433" max="7433" width="12.109375" style="15" bestFit="1" customWidth="1"/>
    <col min="7434" max="7435" width="0" style="15" hidden="1" customWidth="1"/>
    <col min="7436" max="7436" width="10.6640625" style="15" bestFit="1" customWidth="1"/>
    <col min="7437" max="7437" width="14.88671875" style="15" customWidth="1"/>
    <col min="7438" max="7438" width="4.109375" style="15" customWidth="1"/>
    <col min="7439" max="7444" width="9.109375" style="15"/>
    <col min="7445" max="7445" width="4" style="15" customWidth="1"/>
    <col min="7446" max="7446" width="14.88671875" style="15" customWidth="1"/>
    <col min="7447" max="7447" width="12.33203125" style="15" bestFit="1" customWidth="1"/>
    <col min="7448" max="7451" width="9.109375" style="15"/>
    <col min="7452" max="7452" width="2.5546875" style="15" customWidth="1"/>
    <col min="7453" max="7457" width="9.109375" style="15"/>
    <col min="7458" max="7458" width="10.44140625" style="15" bestFit="1" customWidth="1"/>
    <col min="7459" max="7681" width="9.109375" style="15"/>
    <col min="7682" max="7682" width="10.6640625" style="15" bestFit="1" customWidth="1"/>
    <col min="7683" max="7683" width="12.109375" style="15" bestFit="1" customWidth="1"/>
    <col min="7684" max="7684" width="12.109375" style="15" customWidth="1"/>
    <col min="7685" max="7685" width="10.6640625" style="15" bestFit="1" customWidth="1"/>
    <col min="7686" max="7686" width="12.109375" style="15" bestFit="1" customWidth="1"/>
    <col min="7687" max="7687" width="12.109375" style="15" customWidth="1"/>
    <col min="7688" max="7688" width="10.6640625" style="15" bestFit="1" customWidth="1"/>
    <col min="7689" max="7689" width="12.109375" style="15" bestFit="1" customWidth="1"/>
    <col min="7690" max="7691" width="0" style="15" hidden="1" customWidth="1"/>
    <col min="7692" max="7692" width="10.6640625" style="15" bestFit="1" customWidth="1"/>
    <col min="7693" max="7693" width="14.88671875" style="15" customWidth="1"/>
    <col min="7694" max="7694" width="4.109375" style="15" customWidth="1"/>
    <col min="7695" max="7700" width="9.109375" style="15"/>
    <col min="7701" max="7701" width="4" style="15" customWidth="1"/>
    <col min="7702" max="7702" width="14.88671875" style="15" customWidth="1"/>
    <col min="7703" max="7703" width="12.33203125" style="15" bestFit="1" customWidth="1"/>
    <col min="7704" max="7707" width="9.109375" style="15"/>
    <col min="7708" max="7708" width="2.5546875" style="15" customWidth="1"/>
    <col min="7709" max="7713" width="9.109375" style="15"/>
    <col min="7714" max="7714" width="10.44140625" style="15" bestFit="1" customWidth="1"/>
    <col min="7715" max="7937" width="9.109375" style="15"/>
    <col min="7938" max="7938" width="10.6640625" style="15" bestFit="1" customWidth="1"/>
    <col min="7939" max="7939" width="12.109375" style="15" bestFit="1" customWidth="1"/>
    <col min="7940" max="7940" width="12.109375" style="15" customWidth="1"/>
    <col min="7941" max="7941" width="10.6640625" style="15" bestFit="1" customWidth="1"/>
    <col min="7942" max="7942" width="12.109375" style="15" bestFit="1" customWidth="1"/>
    <col min="7943" max="7943" width="12.109375" style="15" customWidth="1"/>
    <col min="7944" max="7944" width="10.6640625" style="15" bestFit="1" customWidth="1"/>
    <col min="7945" max="7945" width="12.109375" style="15" bestFit="1" customWidth="1"/>
    <col min="7946" max="7947" width="0" style="15" hidden="1" customWidth="1"/>
    <col min="7948" max="7948" width="10.6640625" style="15" bestFit="1" customWidth="1"/>
    <col min="7949" max="7949" width="14.88671875" style="15" customWidth="1"/>
    <col min="7950" max="7950" width="4.109375" style="15" customWidth="1"/>
    <col min="7951" max="7956" width="9.109375" style="15"/>
    <col min="7957" max="7957" width="4" style="15" customWidth="1"/>
    <col min="7958" max="7958" width="14.88671875" style="15" customWidth="1"/>
    <col min="7959" max="7959" width="12.33203125" style="15" bestFit="1" customWidth="1"/>
    <col min="7960" max="7963" width="9.109375" style="15"/>
    <col min="7964" max="7964" width="2.5546875" style="15" customWidth="1"/>
    <col min="7965" max="7969" width="9.109375" style="15"/>
    <col min="7970" max="7970" width="10.44140625" style="15" bestFit="1" customWidth="1"/>
    <col min="7971" max="8193" width="9.109375" style="15"/>
    <col min="8194" max="8194" width="10.6640625" style="15" bestFit="1" customWidth="1"/>
    <col min="8195" max="8195" width="12.109375" style="15" bestFit="1" customWidth="1"/>
    <col min="8196" max="8196" width="12.109375" style="15" customWidth="1"/>
    <col min="8197" max="8197" width="10.6640625" style="15" bestFit="1" customWidth="1"/>
    <col min="8198" max="8198" width="12.109375" style="15" bestFit="1" customWidth="1"/>
    <col min="8199" max="8199" width="12.109375" style="15" customWidth="1"/>
    <col min="8200" max="8200" width="10.6640625" style="15" bestFit="1" customWidth="1"/>
    <col min="8201" max="8201" width="12.109375" style="15" bestFit="1" customWidth="1"/>
    <col min="8202" max="8203" width="0" style="15" hidden="1" customWidth="1"/>
    <col min="8204" max="8204" width="10.6640625" style="15" bestFit="1" customWidth="1"/>
    <col min="8205" max="8205" width="14.88671875" style="15" customWidth="1"/>
    <col min="8206" max="8206" width="4.109375" style="15" customWidth="1"/>
    <col min="8207" max="8212" width="9.109375" style="15"/>
    <col min="8213" max="8213" width="4" style="15" customWidth="1"/>
    <col min="8214" max="8214" width="14.88671875" style="15" customWidth="1"/>
    <col min="8215" max="8215" width="12.33203125" style="15" bestFit="1" customWidth="1"/>
    <col min="8216" max="8219" width="9.109375" style="15"/>
    <col min="8220" max="8220" width="2.5546875" style="15" customWidth="1"/>
    <col min="8221" max="8225" width="9.109375" style="15"/>
    <col min="8226" max="8226" width="10.44140625" style="15" bestFit="1" customWidth="1"/>
    <col min="8227" max="8449" width="9.109375" style="15"/>
    <col min="8450" max="8450" width="10.6640625" style="15" bestFit="1" customWidth="1"/>
    <col min="8451" max="8451" width="12.109375" style="15" bestFit="1" customWidth="1"/>
    <col min="8452" max="8452" width="12.109375" style="15" customWidth="1"/>
    <col min="8453" max="8453" width="10.6640625" style="15" bestFit="1" customWidth="1"/>
    <col min="8454" max="8454" width="12.109375" style="15" bestFit="1" customWidth="1"/>
    <col min="8455" max="8455" width="12.109375" style="15" customWidth="1"/>
    <col min="8456" max="8456" width="10.6640625" style="15" bestFit="1" customWidth="1"/>
    <col min="8457" max="8457" width="12.109375" style="15" bestFit="1" customWidth="1"/>
    <col min="8458" max="8459" width="0" style="15" hidden="1" customWidth="1"/>
    <col min="8460" max="8460" width="10.6640625" style="15" bestFit="1" customWidth="1"/>
    <col min="8461" max="8461" width="14.88671875" style="15" customWidth="1"/>
    <col min="8462" max="8462" width="4.109375" style="15" customWidth="1"/>
    <col min="8463" max="8468" width="9.109375" style="15"/>
    <col min="8469" max="8469" width="4" style="15" customWidth="1"/>
    <col min="8470" max="8470" width="14.88671875" style="15" customWidth="1"/>
    <col min="8471" max="8471" width="12.33203125" style="15" bestFit="1" customWidth="1"/>
    <col min="8472" max="8475" width="9.109375" style="15"/>
    <col min="8476" max="8476" width="2.5546875" style="15" customWidth="1"/>
    <col min="8477" max="8481" width="9.109375" style="15"/>
    <col min="8482" max="8482" width="10.44140625" style="15" bestFit="1" customWidth="1"/>
    <col min="8483" max="8705" width="9.109375" style="15"/>
    <col min="8706" max="8706" width="10.6640625" style="15" bestFit="1" customWidth="1"/>
    <col min="8707" max="8707" width="12.109375" style="15" bestFit="1" customWidth="1"/>
    <col min="8708" max="8708" width="12.109375" style="15" customWidth="1"/>
    <col min="8709" max="8709" width="10.6640625" style="15" bestFit="1" customWidth="1"/>
    <col min="8710" max="8710" width="12.109375" style="15" bestFit="1" customWidth="1"/>
    <col min="8711" max="8711" width="12.109375" style="15" customWidth="1"/>
    <col min="8712" max="8712" width="10.6640625" style="15" bestFit="1" customWidth="1"/>
    <col min="8713" max="8713" width="12.109375" style="15" bestFit="1" customWidth="1"/>
    <col min="8714" max="8715" width="0" style="15" hidden="1" customWidth="1"/>
    <col min="8716" max="8716" width="10.6640625" style="15" bestFit="1" customWidth="1"/>
    <col min="8717" max="8717" width="14.88671875" style="15" customWidth="1"/>
    <col min="8718" max="8718" width="4.109375" style="15" customWidth="1"/>
    <col min="8719" max="8724" width="9.109375" style="15"/>
    <col min="8725" max="8725" width="4" style="15" customWidth="1"/>
    <col min="8726" max="8726" width="14.88671875" style="15" customWidth="1"/>
    <col min="8727" max="8727" width="12.33203125" style="15" bestFit="1" customWidth="1"/>
    <col min="8728" max="8731" width="9.109375" style="15"/>
    <col min="8732" max="8732" width="2.5546875" style="15" customWidth="1"/>
    <col min="8733" max="8737" width="9.109375" style="15"/>
    <col min="8738" max="8738" width="10.44140625" style="15" bestFit="1" customWidth="1"/>
    <col min="8739" max="8961" width="9.109375" style="15"/>
    <col min="8962" max="8962" width="10.6640625" style="15" bestFit="1" customWidth="1"/>
    <col min="8963" max="8963" width="12.109375" style="15" bestFit="1" customWidth="1"/>
    <col min="8964" max="8964" width="12.109375" style="15" customWidth="1"/>
    <col min="8965" max="8965" width="10.6640625" style="15" bestFit="1" customWidth="1"/>
    <col min="8966" max="8966" width="12.109375" style="15" bestFit="1" customWidth="1"/>
    <col min="8967" max="8967" width="12.109375" style="15" customWidth="1"/>
    <col min="8968" max="8968" width="10.6640625" style="15" bestFit="1" customWidth="1"/>
    <col min="8969" max="8969" width="12.109375" style="15" bestFit="1" customWidth="1"/>
    <col min="8970" max="8971" width="0" style="15" hidden="1" customWidth="1"/>
    <col min="8972" max="8972" width="10.6640625" style="15" bestFit="1" customWidth="1"/>
    <col min="8973" max="8973" width="14.88671875" style="15" customWidth="1"/>
    <col min="8974" max="8974" width="4.109375" style="15" customWidth="1"/>
    <col min="8975" max="8980" width="9.109375" style="15"/>
    <col min="8981" max="8981" width="4" style="15" customWidth="1"/>
    <col min="8982" max="8982" width="14.88671875" style="15" customWidth="1"/>
    <col min="8983" max="8983" width="12.33203125" style="15" bestFit="1" customWidth="1"/>
    <col min="8984" max="8987" width="9.109375" style="15"/>
    <col min="8988" max="8988" width="2.5546875" style="15" customWidth="1"/>
    <col min="8989" max="8993" width="9.109375" style="15"/>
    <col min="8994" max="8994" width="10.44140625" style="15" bestFit="1" customWidth="1"/>
    <col min="8995" max="9217" width="9.109375" style="15"/>
    <col min="9218" max="9218" width="10.6640625" style="15" bestFit="1" customWidth="1"/>
    <col min="9219" max="9219" width="12.109375" style="15" bestFit="1" customWidth="1"/>
    <col min="9220" max="9220" width="12.109375" style="15" customWidth="1"/>
    <col min="9221" max="9221" width="10.6640625" style="15" bestFit="1" customWidth="1"/>
    <col min="9222" max="9222" width="12.109375" style="15" bestFit="1" customWidth="1"/>
    <col min="9223" max="9223" width="12.109375" style="15" customWidth="1"/>
    <col min="9224" max="9224" width="10.6640625" style="15" bestFit="1" customWidth="1"/>
    <col min="9225" max="9225" width="12.109375" style="15" bestFit="1" customWidth="1"/>
    <col min="9226" max="9227" width="0" style="15" hidden="1" customWidth="1"/>
    <col min="9228" max="9228" width="10.6640625" style="15" bestFit="1" customWidth="1"/>
    <col min="9229" max="9229" width="14.88671875" style="15" customWidth="1"/>
    <col min="9230" max="9230" width="4.109375" style="15" customWidth="1"/>
    <col min="9231" max="9236" width="9.109375" style="15"/>
    <col min="9237" max="9237" width="4" style="15" customWidth="1"/>
    <col min="9238" max="9238" width="14.88671875" style="15" customWidth="1"/>
    <col min="9239" max="9239" width="12.33203125" style="15" bestFit="1" customWidth="1"/>
    <col min="9240" max="9243" width="9.109375" style="15"/>
    <col min="9244" max="9244" width="2.5546875" style="15" customWidth="1"/>
    <col min="9245" max="9249" width="9.109375" style="15"/>
    <col min="9250" max="9250" width="10.44140625" style="15" bestFit="1" customWidth="1"/>
    <col min="9251" max="9473" width="9.109375" style="15"/>
    <col min="9474" max="9474" width="10.6640625" style="15" bestFit="1" customWidth="1"/>
    <col min="9475" max="9475" width="12.109375" style="15" bestFit="1" customWidth="1"/>
    <col min="9476" max="9476" width="12.109375" style="15" customWidth="1"/>
    <col min="9477" max="9477" width="10.6640625" style="15" bestFit="1" customWidth="1"/>
    <col min="9478" max="9478" width="12.109375" style="15" bestFit="1" customWidth="1"/>
    <col min="9479" max="9479" width="12.109375" style="15" customWidth="1"/>
    <col min="9480" max="9480" width="10.6640625" style="15" bestFit="1" customWidth="1"/>
    <col min="9481" max="9481" width="12.109375" style="15" bestFit="1" customWidth="1"/>
    <col min="9482" max="9483" width="0" style="15" hidden="1" customWidth="1"/>
    <col min="9484" max="9484" width="10.6640625" style="15" bestFit="1" customWidth="1"/>
    <col min="9485" max="9485" width="14.88671875" style="15" customWidth="1"/>
    <col min="9486" max="9486" width="4.109375" style="15" customWidth="1"/>
    <col min="9487" max="9492" width="9.109375" style="15"/>
    <col min="9493" max="9493" width="4" style="15" customWidth="1"/>
    <col min="9494" max="9494" width="14.88671875" style="15" customWidth="1"/>
    <col min="9495" max="9495" width="12.33203125" style="15" bestFit="1" customWidth="1"/>
    <col min="9496" max="9499" width="9.109375" style="15"/>
    <col min="9500" max="9500" width="2.5546875" style="15" customWidth="1"/>
    <col min="9501" max="9505" width="9.109375" style="15"/>
    <col min="9506" max="9506" width="10.44140625" style="15" bestFit="1" customWidth="1"/>
    <col min="9507" max="9729" width="9.109375" style="15"/>
    <col min="9730" max="9730" width="10.6640625" style="15" bestFit="1" customWidth="1"/>
    <col min="9731" max="9731" width="12.109375" style="15" bestFit="1" customWidth="1"/>
    <col min="9732" max="9732" width="12.109375" style="15" customWidth="1"/>
    <col min="9733" max="9733" width="10.6640625" style="15" bestFit="1" customWidth="1"/>
    <col min="9734" max="9734" width="12.109375" style="15" bestFit="1" customWidth="1"/>
    <col min="9735" max="9735" width="12.109375" style="15" customWidth="1"/>
    <col min="9736" max="9736" width="10.6640625" style="15" bestFit="1" customWidth="1"/>
    <col min="9737" max="9737" width="12.109375" style="15" bestFit="1" customWidth="1"/>
    <col min="9738" max="9739" width="0" style="15" hidden="1" customWidth="1"/>
    <col min="9740" max="9740" width="10.6640625" style="15" bestFit="1" customWidth="1"/>
    <col min="9741" max="9741" width="14.88671875" style="15" customWidth="1"/>
    <col min="9742" max="9742" width="4.109375" style="15" customWidth="1"/>
    <col min="9743" max="9748" width="9.109375" style="15"/>
    <col min="9749" max="9749" width="4" style="15" customWidth="1"/>
    <col min="9750" max="9750" width="14.88671875" style="15" customWidth="1"/>
    <col min="9751" max="9751" width="12.33203125" style="15" bestFit="1" customWidth="1"/>
    <col min="9752" max="9755" width="9.109375" style="15"/>
    <col min="9756" max="9756" width="2.5546875" style="15" customWidth="1"/>
    <col min="9757" max="9761" width="9.109375" style="15"/>
    <col min="9762" max="9762" width="10.44140625" style="15" bestFit="1" customWidth="1"/>
    <col min="9763" max="9985" width="9.109375" style="15"/>
    <col min="9986" max="9986" width="10.6640625" style="15" bestFit="1" customWidth="1"/>
    <col min="9987" max="9987" width="12.109375" style="15" bestFit="1" customWidth="1"/>
    <col min="9988" max="9988" width="12.109375" style="15" customWidth="1"/>
    <col min="9989" max="9989" width="10.6640625" style="15" bestFit="1" customWidth="1"/>
    <col min="9990" max="9990" width="12.109375" style="15" bestFit="1" customWidth="1"/>
    <col min="9991" max="9991" width="12.109375" style="15" customWidth="1"/>
    <col min="9992" max="9992" width="10.6640625" style="15" bestFit="1" customWidth="1"/>
    <col min="9993" max="9993" width="12.109375" style="15" bestFit="1" customWidth="1"/>
    <col min="9994" max="9995" width="0" style="15" hidden="1" customWidth="1"/>
    <col min="9996" max="9996" width="10.6640625" style="15" bestFit="1" customWidth="1"/>
    <col min="9997" max="9997" width="14.88671875" style="15" customWidth="1"/>
    <col min="9998" max="9998" width="4.109375" style="15" customWidth="1"/>
    <col min="9999" max="10004" width="9.109375" style="15"/>
    <col min="10005" max="10005" width="4" style="15" customWidth="1"/>
    <col min="10006" max="10006" width="14.88671875" style="15" customWidth="1"/>
    <col min="10007" max="10007" width="12.33203125" style="15" bestFit="1" customWidth="1"/>
    <col min="10008" max="10011" width="9.109375" style="15"/>
    <col min="10012" max="10012" width="2.5546875" style="15" customWidth="1"/>
    <col min="10013" max="10017" width="9.109375" style="15"/>
    <col min="10018" max="10018" width="10.44140625" style="15" bestFit="1" customWidth="1"/>
    <col min="10019" max="10241" width="9.109375" style="15"/>
    <col min="10242" max="10242" width="10.6640625" style="15" bestFit="1" customWidth="1"/>
    <col min="10243" max="10243" width="12.109375" style="15" bestFit="1" customWidth="1"/>
    <col min="10244" max="10244" width="12.109375" style="15" customWidth="1"/>
    <col min="10245" max="10245" width="10.6640625" style="15" bestFit="1" customWidth="1"/>
    <col min="10246" max="10246" width="12.109375" style="15" bestFit="1" customWidth="1"/>
    <col min="10247" max="10247" width="12.109375" style="15" customWidth="1"/>
    <col min="10248" max="10248" width="10.6640625" style="15" bestFit="1" customWidth="1"/>
    <col min="10249" max="10249" width="12.109375" style="15" bestFit="1" customWidth="1"/>
    <col min="10250" max="10251" width="0" style="15" hidden="1" customWidth="1"/>
    <col min="10252" max="10252" width="10.6640625" style="15" bestFit="1" customWidth="1"/>
    <col min="10253" max="10253" width="14.88671875" style="15" customWidth="1"/>
    <col min="10254" max="10254" width="4.109375" style="15" customWidth="1"/>
    <col min="10255" max="10260" width="9.109375" style="15"/>
    <col min="10261" max="10261" width="4" style="15" customWidth="1"/>
    <col min="10262" max="10262" width="14.88671875" style="15" customWidth="1"/>
    <col min="10263" max="10263" width="12.33203125" style="15" bestFit="1" customWidth="1"/>
    <col min="10264" max="10267" width="9.109375" style="15"/>
    <col min="10268" max="10268" width="2.5546875" style="15" customWidth="1"/>
    <col min="10269" max="10273" width="9.109375" style="15"/>
    <col min="10274" max="10274" width="10.44140625" style="15" bestFit="1" customWidth="1"/>
    <col min="10275" max="10497" width="9.109375" style="15"/>
    <col min="10498" max="10498" width="10.6640625" style="15" bestFit="1" customWidth="1"/>
    <col min="10499" max="10499" width="12.109375" style="15" bestFit="1" customWidth="1"/>
    <col min="10500" max="10500" width="12.109375" style="15" customWidth="1"/>
    <col min="10501" max="10501" width="10.6640625" style="15" bestFit="1" customWidth="1"/>
    <col min="10502" max="10502" width="12.109375" style="15" bestFit="1" customWidth="1"/>
    <col min="10503" max="10503" width="12.109375" style="15" customWidth="1"/>
    <col min="10504" max="10504" width="10.6640625" style="15" bestFit="1" customWidth="1"/>
    <col min="10505" max="10505" width="12.109375" style="15" bestFit="1" customWidth="1"/>
    <col min="10506" max="10507" width="0" style="15" hidden="1" customWidth="1"/>
    <col min="10508" max="10508" width="10.6640625" style="15" bestFit="1" customWidth="1"/>
    <col min="10509" max="10509" width="14.88671875" style="15" customWidth="1"/>
    <col min="10510" max="10510" width="4.109375" style="15" customWidth="1"/>
    <col min="10511" max="10516" width="9.109375" style="15"/>
    <col min="10517" max="10517" width="4" style="15" customWidth="1"/>
    <col min="10518" max="10518" width="14.88671875" style="15" customWidth="1"/>
    <col min="10519" max="10519" width="12.33203125" style="15" bestFit="1" customWidth="1"/>
    <col min="10520" max="10523" width="9.109375" style="15"/>
    <col min="10524" max="10524" width="2.5546875" style="15" customWidth="1"/>
    <col min="10525" max="10529" width="9.109375" style="15"/>
    <col min="10530" max="10530" width="10.44140625" style="15" bestFit="1" customWidth="1"/>
    <col min="10531" max="10753" width="9.109375" style="15"/>
    <col min="10754" max="10754" width="10.6640625" style="15" bestFit="1" customWidth="1"/>
    <col min="10755" max="10755" width="12.109375" style="15" bestFit="1" customWidth="1"/>
    <col min="10756" max="10756" width="12.109375" style="15" customWidth="1"/>
    <col min="10757" max="10757" width="10.6640625" style="15" bestFit="1" customWidth="1"/>
    <col min="10758" max="10758" width="12.109375" style="15" bestFit="1" customWidth="1"/>
    <col min="10759" max="10759" width="12.109375" style="15" customWidth="1"/>
    <col min="10760" max="10760" width="10.6640625" style="15" bestFit="1" customWidth="1"/>
    <col min="10761" max="10761" width="12.109375" style="15" bestFit="1" customWidth="1"/>
    <col min="10762" max="10763" width="0" style="15" hidden="1" customWidth="1"/>
    <col min="10764" max="10764" width="10.6640625" style="15" bestFit="1" customWidth="1"/>
    <col min="10765" max="10765" width="14.88671875" style="15" customWidth="1"/>
    <col min="10766" max="10766" width="4.109375" style="15" customWidth="1"/>
    <col min="10767" max="10772" width="9.109375" style="15"/>
    <col min="10773" max="10773" width="4" style="15" customWidth="1"/>
    <col min="10774" max="10774" width="14.88671875" style="15" customWidth="1"/>
    <col min="10775" max="10775" width="12.33203125" style="15" bestFit="1" customWidth="1"/>
    <col min="10776" max="10779" width="9.109375" style="15"/>
    <col min="10780" max="10780" width="2.5546875" style="15" customWidth="1"/>
    <col min="10781" max="10785" width="9.109375" style="15"/>
    <col min="10786" max="10786" width="10.44140625" style="15" bestFit="1" customWidth="1"/>
    <col min="10787" max="11009" width="9.109375" style="15"/>
    <col min="11010" max="11010" width="10.6640625" style="15" bestFit="1" customWidth="1"/>
    <col min="11011" max="11011" width="12.109375" style="15" bestFit="1" customWidth="1"/>
    <col min="11012" max="11012" width="12.109375" style="15" customWidth="1"/>
    <col min="11013" max="11013" width="10.6640625" style="15" bestFit="1" customWidth="1"/>
    <col min="11014" max="11014" width="12.109375" style="15" bestFit="1" customWidth="1"/>
    <col min="11015" max="11015" width="12.109375" style="15" customWidth="1"/>
    <col min="11016" max="11016" width="10.6640625" style="15" bestFit="1" customWidth="1"/>
    <col min="11017" max="11017" width="12.109375" style="15" bestFit="1" customWidth="1"/>
    <col min="11018" max="11019" width="0" style="15" hidden="1" customWidth="1"/>
    <col min="11020" max="11020" width="10.6640625" style="15" bestFit="1" customWidth="1"/>
    <col min="11021" max="11021" width="14.88671875" style="15" customWidth="1"/>
    <col min="11022" max="11022" width="4.109375" style="15" customWidth="1"/>
    <col min="11023" max="11028" width="9.109375" style="15"/>
    <col min="11029" max="11029" width="4" style="15" customWidth="1"/>
    <col min="11030" max="11030" width="14.88671875" style="15" customWidth="1"/>
    <col min="11031" max="11031" width="12.33203125" style="15" bestFit="1" customWidth="1"/>
    <col min="11032" max="11035" width="9.109375" style="15"/>
    <col min="11036" max="11036" width="2.5546875" style="15" customWidth="1"/>
    <col min="11037" max="11041" width="9.109375" style="15"/>
    <col min="11042" max="11042" width="10.44140625" style="15" bestFit="1" customWidth="1"/>
    <col min="11043" max="11265" width="9.109375" style="15"/>
    <col min="11266" max="11266" width="10.6640625" style="15" bestFit="1" customWidth="1"/>
    <col min="11267" max="11267" width="12.109375" style="15" bestFit="1" customWidth="1"/>
    <col min="11268" max="11268" width="12.109375" style="15" customWidth="1"/>
    <col min="11269" max="11269" width="10.6640625" style="15" bestFit="1" customWidth="1"/>
    <col min="11270" max="11270" width="12.109375" style="15" bestFit="1" customWidth="1"/>
    <col min="11271" max="11271" width="12.109375" style="15" customWidth="1"/>
    <col min="11272" max="11272" width="10.6640625" style="15" bestFit="1" customWidth="1"/>
    <col min="11273" max="11273" width="12.109375" style="15" bestFit="1" customWidth="1"/>
    <col min="11274" max="11275" width="0" style="15" hidden="1" customWidth="1"/>
    <col min="11276" max="11276" width="10.6640625" style="15" bestFit="1" customWidth="1"/>
    <col min="11277" max="11277" width="14.88671875" style="15" customWidth="1"/>
    <col min="11278" max="11278" width="4.109375" style="15" customWidth="1"/>
    <col min="11279" max="11284" width="9.109375" style="15"/>
    <col min="11285" max="11285" width="4" style="15" customWidth="1"/>
    <col min="11286" max="11286" width="14.88671875" style="15" customWidth="1"/>
    <col min="11287" max="11287" width="12.33203125" style="15" bestFit="1" customWidth="1"/>
    <col min="11288" max="11291" width="9.109375" style="15"/>
    <col min="11292" max="11292" width="2.5546875" style="15" customWidth="1"/>
    <col min="11293" max="11297" width="9.109375" style="15"/>
    <col min="11298" max="11298" width="10.44140625" style="15" bestFit="1" customWidth="1"/>
    <col min="11299" max="11521" width="9.109375" style="15"/>
    <col min="11522" max="11522" width="10.6640625" style="15" bestFit="1" customWidth="1"/>
    <col min="11523" max="11523" width="12.109375" style="15" bestFit="1" customWidth="1"/>
    <col min="11524" max="11524" width="12.109375" style="15" customWidth="1"/>
    <col min="11525" max="11525" width="10.6640625" style="15" bestFit="1" customWidth="1"/>
    <col min="11526" max="11526" width="12.109375" style="15" bestFit="1" customWidth="1"/>
    <col min="11527" max="11527" width="12.109375" style="15" customWidth="1"/>
    <col min="11528" max="11528" width="10.6640625" style="15" bestFit="1" customWidth="1"/>
    <col min="11529" max="11529" width="12.109375" style="15" bestFit="1" customWidth="1"/>
    <col min="11530" max="11531" width="0" style="15" hidden="1" customWidth="1"/>
    <col min="11532" max="11532" width="10.6640625" style="15" bestFit="1" customWidth="1"/>
    <col min="11533" max="11533" width="14.88671875" style="15" customWidth="1"/>
    <col min="11534" max="11534" width="4.109375" style="15" customWidth="1"/>
    <col min="11535" max="11540" width="9.109375" style="15"/>
    <col min="11541" max="11541" width="4" style="15" customWidth="1"/>
    <col min="11542" max="11542" width="14.88671875" style="15" customWidth="1"/>
    <col min="11543" max="11543" width="12.33203125" style="15" bestFit="1" customWidth="1"/>
    <col min="11544" max="11547" width="9.109375" style="15"/>
    <col min="11548" max="11548" width="2.5546875" style="15" customWidth="1"/>
    <col min="11549" max="11553" width="9.109375" style="15"/>
    <col min="11554" max="11554" width="10.44140625" style="15" bestFit="1" customWidth="1"/>
    <col min="11555" max="11777" width="9.109375" style="15"/>
    <col min="11778" max="11778" width="10.6640625" style="15" bestFit="1" customWidth="1"/>
    <col min="11779" max="11779" width="12.109375" style="15" bestFit="1" customWidth="1"/>
    <col min="11780" max="11780" width="12.109375" style="15" customWidth="1"/>
    <col min="11781" max="11781" width="10.6640625" style="15" bestFit="1" customWidth="1"/>
    <col min="11782" max="11782" width="12.109375" style="15" bestFit="1" customWidth="1"/>
    <col min="11783" max="11783" width="12.109375" style="15" customWidth="1"/>
    <col min="11784" max="11784" width="10.6640625" style="15" bestFit="1" customWidth="1"/>
    <col min="11785" max="11785" width="12.109375" style="15" bestFit="1" customWidth="1"/>
    <col min="11786" max="11787" width="0" style="15" hidden="1" customWidth="1"/>
    <col min="11788" max="11788" width="10.6640625" style="15" bestFit="1" customWidth="1"/>
    <col min="11789" max="11789" width="14.88671875" style="15" customWidth="1"/>
    <col min="11790" max="11790" width="4.109375" style="15" customWidth="1"/>
    <col min="11791" max="11796" width="9.109375" style="15"/>
    <col min="11797" max="11797" width="4" style="15" customWidth="1"/>
    <col min="11798" max="11798" width="14.88671875" style="15" customWidth="1"/>
    <col min="11799" max="11799" width="12.33203125" style="15" bestFit="1" customWidth="1"/>
    <col min="11800" max="11803" width="9.109375" style="15"/>
    <col min="11804" max="11804" width="2.5546875" style="15" customWidth="1"/>
    <col min="11805" max="11809" width="9.109375" style="15"/>
    <col min="11810" max="11810" width="10.44140625" style="15" bestFit="1" customWidth="1"/>
    <col min="11811" max="12033" width="9.109375" style="15"/>
    <col min="12034" max="12034" width="10.6640625" style="15" bestFit="1" customWidth="1"/>
    <col min="12035" max="12035" width="12.109375" style="15" bestFit="1" customWidth="1"/>
    <col min="12036" max="12036" width="12.109375" style="15" customWidth="1"/>
    <col min="12037" max="12037" width="10.6640625" style="15" bestFit="1" customWidth="1"/>
    <col min="12038" max="12038" width="12.109375" style="15" bestFit="1" customWidth="1"/>
    <col min="12039" max="12039" width="12.109375" style="15" customWidth="1"/>
    <col min="12040" max="12040" width="10.6640625" style="15" bestFit="1" customWidth="1"/>
    <col min="12041" max="12041" width="12.109375" style="15" bestFit="1" customWidth="1"/>
    <col min="12042" max="12043" width="0" style="15" hidden="1" customWidth="1"/>
    <col min="12044" max="12044" width="10.6640625" style="15" bestFit="1" customWidth="1"/>
    <col min="12045" max="12045" width="14.88671875" style="15" customWidth="1"/>
    <col min="12046" max="12046" width="4.109375" style="15" customWidth="1"/>
    <col min="12047" max="12052" width="9.109375" style="15"/>
    <col min="12053" max="12053" width="4" style="15" customWidth="1"/>
    <col min="12054" max="12054" width="14.88671875" style="15" customWidth="1"/>
    <col min="12055" max="12055" width="12.33203125" style="15" bestFit="1" customWidth="1"/>
    <col min="12056" max="12059" width="9.109375" style="15"/>
    <col min="12060" max="12060" width="2.5546875" style="15" customWidth="1"/>
    <col min="12061" max="12065" width="9.109375" style="15"/>
    <col min="12066" max="12066" width="10.44140625" style="15" bestFit="1" customWidth="1"/>
    <col min="12067" max="12289" width="9.109375" style="15"/>
    <col min="12290" max="12290" width="10.6640625" style="15" bestFit="1" customWidth="1"/>
    <col min="12291" max="12291" width="12.109375" style="15" bestFit="1" customWidth="1"/>
    <col min="12292" max="12292" width="12.109375" style="15" customWidth="1"/>
    <col min="12293" max="12293" width="10.6640625" style="15" bestFit="1" customWidth="1"/>
    <col min="12294" max="12294" width="12.109375" style="15" bestFit="1" customWidth="1"/>
    <col min="12295" max="12295" width="12.109375" style="15" customWidth="1"/>
    <col min="12296" max="12296" width="10.6640625" style="15" bestFit="1" customWidth="1"/>
    <col min="12297" max="12297" width="12.109375" style="15" bestFit="1" customWidth="1"/>
    <col min="12298" max="12299" width="0" style="15" hidden="1" customWidth="1"/>
    <col min="12300" max="12300" width="10.6640625" style="15" bestFit="1" customWidth="1"/>
    <col min="12301" max="12301" width="14.88671875" style="15" customWidth="1"/>
    <col min="12302" max="12302" width="4.109375" style="15" customWidth="1"/>
    <col min="12303" max="12308" width="9.109375" style="15"/>
    <col min="12309" max="12309" width="4" style="15" customWidth="1"/>
    <col min="12310" max="12310" width="14.88671875" style="15" customWidth="1"/>
    <col min="12311" max="12311" width="12.33203125" style="15" bestFit="1" customWidth="1"/>
    <col min="12312" max="12315" width="9.109375" style="15"/>
    <col min="12316" max="12316" width="2.5546875" style="15" customWidth="1"/>
    <col min="12317" max="12321" width="9.109375" style="15"/>
    <col min="12322" max="12322" width="10.44140625" style="15" bestFit="1" customWidth="1"/>
    <col min="12323" max="12545" width="9.109375" style="15"/>
    <col min="12546" max="12546" width="10.6640625" style="15" bestFit="1" customWidth="1"/>
    <col min="12547" max="12547" width="12.109375" style="15" bestFit="1" customWidth="1"/>
    <col min="12548" max="12548" width="12.109375" style="15" customWidth="1"/>
    <col min="12549" max="12549" width="10.6640625" style="15" bestFit="1" customWidth="1"/>
    <col min="12550" max="12550" width="12.109375" style="15" bestFit="1" customWidth="1"/>
    <col min="12551" max="12551" width="12.109375" style="15" customWidth="1"/>
    <col min="12552" max="12552" width="10.6640625" style="15" bestFit="1" customWidth="1"/>
    <col min="12553" max="12553" width="12.109375" style="15" bestFit="1" customWidth="1"/>
    <col min="12554" max="12555" width="0" style="15" hidden="1" customWidth="1"/>
    <col min="12556" max="12556" width="10.6640625" style="15" bestFit="1" customWidth="1"/>
    <col min="12557" max="12557" width="14.88671875" style="15" customWidth="1"/>
    <col min="12558" max="12558" width="4.109375" style="15" customWidth="1"/>
    <col min="12559" max="12564" width="9.109375" style="15"/>
    <col min="12565" max="12565" width="4" style="15" customWidth="1"/>
    <col min="12566" max="12566" width="14.88671875" style="15" customWidth="1"/>
    <col min="12567" max="12567" width="12.33203125" style="15" bestFit="1" customWidth="1"/>
    <col min="12568" max="12571" width="9.109375" style="15"/>
    <col min="12572" max="12572" width="2.5546875" style="15" customWidth="1"/>
    <col min="12573" max="12577" width="9.109375" style="15"/>
    <col min="12578" max="12578" width="10.44140625" style="15" bestFit="1" customWidth="1"/>
    <col min="12579" max="12801" width="9.109375" style="15"/>
    <col min="12802" max="12802" width="10.6640625" style="15" bestFit="1" customWidth="1"/>
    <col min="12803" max="12803" width="12.109375" style="15" bestFit="1" customWidth="1"/>
    <col min="12804" max="12804" width="12.109375" style="15" customWidth="1"/>
    <col min="12805" max="12805" width="10.6640625" style="15" bestFit="1" customWidth="1"/>
    <col min="12806" max="12806" width="12.109375" style="15" bestFit="1" customWidth="1"/>
    <col min="12807" max="12807" width="12.109375" style="15" customWidth="1"/>
    <col min="12808" max="12808" width="10.6640625" style="15" bestFit="1" customWidth="1"/>
    <col min="12809" max="12809" width="12.109375" style="15" bestFit="1" customWidth="1"/>
    <col min="12810" max="12811" width="0" style="15" hidden="1" customWidth="1"/>
    <col min="12812" max="12812" width="10.6640625" style="15" bestFit="1" customWidth="1"/>
    <col min="12813" max="12813" width="14.88671875" style="15" customWidth="1"/>
    <col min="12814" max="12814" width="4.109375" style="15" customWidth="1"/>
    <col min="12815" max="12820" width="9.109375" style="15"/>
    <col min="12821" max="12821" width="4" style="15" customWidth="1"/>
    <col min="12822" max="12822" width="14.88671875" style="15" customWidth="1"/>
    <col min="12823" max="12823" width="12.33203125" style="15" bestFit="1" customWidth="1"/>
    <col min="12824" max="12827" width="9.109375" style="15"/>
    <col min="12828" max="12828" width="2.5546875" style="15" customWidth="1"/>
    <col min="12829" max="12833" width="9.109375" style="15"/>
    <col min="12834" max="12834" width="10.44140625" style="15" bestFit="1" customWidth="1"/>
    <col min="12835" max="13057" width="9.109375" style="15"/>
    <col min="13058" max="13058" width="10.6640625" style="15" bestFit="1" customWidth="1"/>
    <col min="13059" max="13059" width="12.109375" style="15" bestFit="1" customWidth="1"/>
    <col min="13060" max="13060" width="12.109375" style="15" customWidth="1"/>
    <col min="13061" max="13061" width="10.6640625" style="15" bestFit="1" customWidth="1"/>
    <col min="13062" max="13062" width="12.109375" style="15" bestFit="1" customWidth="1"/>
    <col min="13063" max="13063" width="12.109375" style="15" customWidth="1"/>
    <col min="13064" max="13064" width="10.6640625" style="15" bestFit="1" customWidth="1"/>
    <col min="13065" max="13065" width="12.109375" style="15" bestFit="1" customWidth="1"/>
    <col min="13066" max="13067" width="0" style="15" hidden="1" customWidth="1"/>
    <col min="13068" max="13068" width="10.6640625" style="15" bestFit="1" customWidth="1"/>
    <col min="13069" max="13069" width="14.88671875" style="15" customWidth="1"/>
    <col min="13070" max="13070" width="4.109375" style="15" customWidth="1"/>
    <col min="13071" max="13076" width="9.109375" style="15"/>
    <col min="13077" max="13077" width="4" style="15" customWidth="1"/>
    <col min="13078" max="13078" width="14.88671875" style="15" customWidth="1"/>
    <col min="13079" max="13079" width="12.33203125" style="15" bestFit="1" customWidth="1"/>
    <col min="13080" max="13083" width="9.109375" style="15"/>
    <col min="13084" max="13084" width="2.5546875" style="15" customWidth="1"/>
    <col min="13085" max="13089" width="9.109375" style="15"/>
    <col min="13090" max="13090" width="10.44140625" style="15" bestFit="1" customWidth="1"/>
    <col min="13091" max="13313" width="9.109375" style="15"/>
    <col min="13314" max="13314" width="10.6640625" style="15" bestFit="1" customWidth="1"/>
    <col min="13315" max="13315" width="12.109375" style="15" bestFit="1" customWidth="1"/>
    <col min="13316" max="13316" width="12.109375" style="15" customWidth="1"/>
    <col min="13317" max="13317" width="10.6640625" style="15" bestFit="1" customWidth="1"/>
    <col min="13318" max="13318" width="12.109375" style="15" bestFit="1" customWidth="1"/>
    <col min="13319" max="13319" width="12.109375" style="15" customWidth="1"/>
    <col min="13320" max="13320" width="10.6640625" style="15" bestFit="1" customWidth="1"/>
    <col min="13321" max="13321" width="12.109375" style="15" bestFit="1" customWidth="1"/>
    <col min="13322" max="13323" width="0" style="15" hidden="1" customWidth="1"/>
    <col min="13324" max="13324" width="10.6640625" style="15" bestFit="1" customWidth="1"/>
    <col min="13325" max="13325" width="14.88671875" style="15" customWidth="1"/>
    <col min="13326" max="13326" width="4.109375" style="15" customWidth="1"/>
    <col min="13327" max="13332" width="9.109375" style="15"/>
    <col min="13333" max="13333" width="4" style="15" customWidth="1"/>
    <col min="13334" max="13334" width="14.88671875" style="15" customWidth="1"/>
    <col min="13335" max="13335" width="12.33203125" style="15" bestFit="1" customWidth="1"/>
    <col min="13336" max="13339" width="9.109375" style="15"/>
    <col min="13340" max="13340" width="2.5546875" style="15" customWidth="1"/>
    <col min="13341" max="13345" width="9.109375" style="15"/>
    <col min="13346" max="13346" width="10.44140625" style="15" bestFit="1" customWidth="1"/>
    <col min="13347" max="13569" width="9.109375" style="15"/>
    <col min="13570" max="13570" width="10.6640625" style="15" bestFit="1" customWidth="1"/>
    <col min="13571" max="13571" width="12.109375" style="15" bestFit="1" customWidth="1"/>
    <col min="13572" max="13572" width="12.109375" style="15" customWidth="1"/>
    <col min="13573" max="13573" width="10.6640625" style="15" bestFit="1" customWidth="1"/>
    <col min="13574" max="13574" width="12.109375" style="15" bestFit="1" customWidth="1"/>
    <col min="13575" max="13575" width="12.109375" style="15" customWidth="1"/>
    <col min="13576" max="13576" width="10.6640625" style="15" bestFit="1" customWidth="1"/>
    <col min="13577" max="13577" width="12.109375" style="15" bestFit="1" customWidth="1"/>
    <col min="13578" max="13579" width="0" style="15" hidden="1" customWidth="1"/>
    <col min="13580" max="13580" width="10.6640625" style="15" bestFit="1" customWidth="1"/>
    <col min="13581" max="13581" width="14.88671875" style="15" customWidth="1"/>
    <col min="13582" max="13582" width="4.109375" style="15" customWidth="1"/>
    <col min="13583" max="13588" width="9.109375" style="15"/>
    <col min="13589" max="13589" width="4" style="15" customWidth="1"/>
    <col min="13590" max="13590" width="14.88671875" style="15" customWidth="1"/>
    <col min="13591" max="13591" width="12.33203125" style="15" bestFit="1" customWidth="1"/>
    <col min="13592" max="13595" width="9.109375" style="15"/>
    <col min="13596" max="13596" width="2.5546875" style="15" customWidth="1"/>
    <col min="13597" max="13601" width="9.109375" style="15"/>
    <col min="13602" max="13602" width="10.44140625" style="15" bestFit="1" customWidth="1"/>
    <col min="13603" max="13825" width="9.109375" style="15"/>
    <col min="13826" max="13826" width="10.6640625" style="15" bestFit="1" customWidth="1"/>
    <col min="13827" max="13827" width="12.109375" style="15" bestFit="1" customWidth="1"/>
    <col min="13828" max="13828" width="12.109375" style="15" customWidth="1"/>
    <col min="13829" max="13829" width="10.6640625" style="15" bestFit="1" customWidth="1"/>
    <col min="13830" max="13830" width="12.109375" style="15" bestFit="1" customWidth="1"/>
    <col min="13831" max="13831" width="12.109375" style="15" customWidth="1"/>
    <col min="13832" max="13832" width="10.6640625" style="15" bestFit="1" customWidth="1"/>
    <col min="13833" max="13833" width="12.109375" style="15" bestFit="1" customWidth="1"/>
    <col min="13834" max="13835" width="0" style="15" hidden="1" customWidth="1"/>
    <col min="13836" max="13836" width="10.6640625" style="15" bestFit="1" customWidth="1"/>
    <col min="13837" max="13837" width="14.88671875" style="15" customWidth="1"/>
    <col min="13838" max="13838" width="4.109375" style="15" customWidth="1"/>
    <col min="13839" max="13844" width="9.109375" style="15"/>
    <col min="13845" max="13845" width="4" style="15" customWidth="1"/>
    <col min="13846" max="13846" width="14.88671875" style="15" customWidth="1"/>
    <col min="13847" max="13847" width="12.33203125" style="15" bestFit="1" customWidth="1"/>
    <col min="13848" max="13851" width="9.109375" style="15"/>
    <col min="13852" max="13852" width="2.5546875" style="15" customWidth="1"/>
    <col min="13853" max="13857" width="9.109375" style="15"/>
    <col min="13858" max="13858" width="10.44140625" style="15" bestFit="1" customWidth="1"/>
    <col min="13859" max="14081" width="9.109375" style="15"/>
    <col min="14082" max="14082" width="10.6640625" style="15" bestFit="1" customWidth="1"/>
    <col min="14083" max="14083" width="12.109375" style="15" bestFit="1" customWidth="1"/>
    <col min="14084" max="14084" width="12.109375" style="15" customWidth="1"/>
    <col min="14085" max="14085" width="10.6640625" style="15" bestFit="1" customWidth="1"/>
    <col min="14086" max="14086" width="12.109375" style="15" bestFit="1" customWidth="1"/>
    <col min="14087" max="14087" width="12.109375" style="15" customWidth="1"/>
    <col min="14088" max="14088" width="10.6640625" style="15" bestFit="1" customWidth="1"/>
    <col min="14089" max="14089" width="12.109375" style="15" bestFit="1" customWidth="1"/>
    <col min="14090" max="14091" width="0" style="15" hidden="1" customWidth="1"/>
    <col min="14092" max="14092" width="10.6640625" style="15" bestFit="1" customWidth="1"/>
    <col min="14093" max="14093" width="14.88671875" style="15" customWidth="1"/>
    <col min="14094" max="14094" width="4.109375" style="15" customWidth="1"/>
    <col min="14095" max="14100" width="9.109375" style="15"/>
    <col min="14101" max="14101" width="4" style="15" customWidth="1"/>
    <col min="14102" max="14102" width="14.88671875" style="15" customWidth="1"/>
    <col min="14103" max="14103" width="12.33203125" style="15" bestFit="1" customWidth="1"/>
    <col min="14104" max="14107" width="9.109375" style="15"/>
    <col min="14108" max="14108" width="2.5546875" style="15" customWidth="1"/>
    <col min="14109" max="14113" width="9.109375" style="15"/>
    <col min="14114" max="14114" width="10.44140625" style="15" bestFit="1" customWidth="1"/>
    <col min="14115" max="14337" width="9.109375" style="15"/>
    <col min="14338" max="14338" width="10.6640625" style="15" bestFit="1" customWidth="1"/>
    <col min="14339" max="14339" width="12.109375" style="15" bestFit="1" customWidth="1"/>
    <col min="14340" max="14340" width="12.109375" style="15" customWidth="1"/>
    <col min="14341" max="14341" width="10.6640625" style="15" bestFit="1" customWidth="1"/>
    <col min="14342" max="14342" width="12.109375" style="15" bestFit="1" customWidth="1"/>
    <col min="14343" max="14343" width="12.109375" style="15" customWidth="1"/>
    <col min="14344" max="14344" width="10.6640625" style="15" bestFit="1" customWidth="1"/>
    <col min="14345" max="14345" width="12.109375" style="15" bestFit="1" customWidth="1"/>
    <col min="14346" max="14347" width="0" style="15" hidden="1" customWidth="1"/>
    <col min="14348" max="14348" width="10.6640625" style="15" bestFit="1" customWidth="1"/>
    <col min="14349" max="14349" width="14.88671875" style="15" customWidth="1"/>
    <col min="14350" max="14350" width="4.109375" style="15" customWidth="1"/>
    <col min="14351" max="14356" width="9.109375" style="15"/>
    <col min="14357" max="14357" width="4" style="15" customWidth="1"/>
    <col min="14358" max="14358" width="14.88671875" style="15" customWidth="1"/>
    <col min="14359" max="14359" width="12.33203125" style="15" bestFit="1" customWidth="1"/>
    <col min="14360" max="14363" width="9.109375" style="15"/>
    <col min="14364" max="14364" width="2.5546875" style="15" customWidth="1"/>
    <col min="14365" max="14369" width="9.109375" style="15"/>
    <col min="14370" max="14370" width="10.44140625" style="15" bestFit="1" customWidth="1"/>
    <col min="14371" max="14593" width="9.109375" style="15"/>
    <col min="14594" max="14594" width="10.6640625" style="15" bestFit="1" customWidth="1"/>
    <col min="14595" max="14595" width="12.109375" style="15" bestFit="1" customWidth="1"/>
    <col min="14596" max="14596" width="12.109375" style="15" customWidth="1"/>
    <col min="14597" max="14597" width="10.6640625" style="15" bestFit="1" customWidth="1"/>
    <col min="14598" max="14598" width="12.109375" style="15" bestFit="1" customWidth="1"/>
    <col min="14599" max="14599" width="12.109375" style="15" customWidth="1"/>
    <col min="14600" max="14600" width="10.6640625" style="15" bestFit="1" customWidth="1"/>
    <col min="14601" max="14601" width="12.109375" style="15" bestFit="1" customWidth="1"/>
    <col min="14602" max="14603" width="0" style="15" hidden="1" customWidth="1"/>
    <col min="14604" max="14604" width="10.6640625" style="15" bestFit="1" customWidth="1"/>
    <col min="14605" max="14605" width="14.88671875" style="15" customWidth="1"/>
    <col min="14606" max="14606" width="4.109375" style="15" customWidth="1"/>
    <col min="14607" max="14612" width="9.109375" style="15"/>
    <col min="14613" max="14613" width="4" style="15" customWidth="1"/>
    <col min="14614" max="14614" width="14.88671875" style="15" customWidth="1"/>
    <col min="14615" max="14615" width="12.33203125" style="15" bestFit="1" customWidth="1"/>
    <col min="14616" max="14619" width="9.109375" style="15"/>
    <col min="14620" max="14620" width="2.5546875" style="15" customWidth="1"/>
    <col min="14621" max="14625" width="9.109375" style="15"/>
    <col min="14626" max="14626" width="10.44140625" style="15" bestFit="1" customWidth="1"/>
    <col min="14627" max="14849" width="9.109375" style="15"/>
    <col min="14850" max="14850" width="10.6640625" style="15" bestFit="1" customWidth="1"/>
    <col min="14851" max="14851" width="12.109375" style="15" bestFit="1" customWidth="1"/>
    <col min="14852" max="14852" width="12.109375" style="15" customWidth="1"/>
    <col min="14853" max="14853" width="10.6640625" style="15" bestFit="1" customWidth="1"/>
    <col min="14854" max="14854" width="12.109375" style="15" bestFit="1" customWidth="1"/>
    <col min="14855" max="14855" width="12.109375" style="15" customWidth="1"/>
    <col min="14856" max="14856" width="10.6640625" style="15" bestFit="1" customWidth="1"/>
    <col min="14857" max="14857" width="12.109375" style="15" bestFit="1" customWidth="1"/>
    <col min="14858" max="14859" width="0" style="15" hidden="1" customWidth="1"/>
    <col min="14860" max="14860" width="10.6640625" style="15" bestFit="1" customWidth="1"/>
    <col min="14861" max="14861" width="14.88671875" style="15" customWidth="1"/>
    <col min="14862" max="14862" width="4.109375" style="15" customWidth="1"/>
    <col min="14863" max="14868" width="9.109375" style="15"/>
    <col min="14869" max="14869" width="4" style="15" customWidth="1"/>
    <col min="14870" max="14870" width="14.88671875" style="15" customWidth="1"/>
    <col min="14871" max="14871" width="12.33203125" style="15" bestFit="1" customWidth="1"/>
    <col min="14872" max="14875" width="9.109375" style="15"/>
    <col min="14876" max="14876" width="2.5546875" style="15" customWidth="1"/>
    <col min="14877" max="14881" width="9.109375" style="15"/>
    <col min="14882" max="14882" width="10.44140625" style="15" bestFit="1" customWidth="1"/>
    <col min="14883" max="15105" width="9.109375" style="15"/>
    <col min="15106" max="15106" width="10.6640625" style="15" bestFit="1" customWidth="1"/>
    <col min="15107" max="15107" width="12.109375" style="15" bestFit="1" customWidth="1"/>
    <col min="15108" max="15108" width="12.109375" style="15" customWidth="1"/>
    <col min="15109" max="15109" width="10.6640625" style="15" bestFit="1" customWidth="1"/>
    <col min="15110" max="15110" width="12.109375" style="15" bestFit="1" customWidth="1"/>
    <col min="15111" max="15111" width="12.109375" style="15" customWidth="1"/>
    <col min="15112" max="15112" width="10.6640625" style="15" bestFit="1" customWidth="1"/>
    <col min="15113" max="15113" width="12.109375" style="15" bestFit="1" customWidth="1"/>
    <col min="15114" max="15115" width="0" style="15" hidden="1" customWidth="1"/>
    <col min="15116" max="15116" width="10.6640625" style="15" bestFit="1" customWidth="1"/>
    <col min="15117" max="15117" width="14.88671875" style="15" customWidth="1"/>
    <col min="15118" max="15118" width="4.109375" style="15" customWidth="1"/>
    <col min="15119" max="15124" width="9.109375" style="15"/>
    <col min="15125" max="15125" width="4" style="15" customWidth="1"/>
    <col min="15126" max="15126" width="14.88671875" style="15" customWidth="1"/>
    <col min="15127" max="15127" width="12.33203125" style="15" bestFit="1" customWidth="1"/>
    <col min="15128" max="15131" width="9.109375" style="15"/>
    <col min="15132" max="15132" width="2.5546875" style="15" customWidth="1"/>
    <col min="15133" max="15137" width="9.109375" style="15"/>
    <col min="15138" max="15138" width="10.44140625" style="15" bestFit="1" customWidth="1"/>
    <col min="15139" max="15361" width="9.109375" style="15"/>
    <col min="15362" max="15362" width="10.6640625" style="15" bestFit="1" customWidth="1"/>
    <col min="15363" max="15363" width="12.109375" style="15" bestFit="1" customWidth="1"/>
    <col min="15364" max="15364" width="12.109375" style="15" customWidth="1"/>
    <col min="15365" max="15365" width="10.6640625" style="15" bestFit="1" customWidth="1"/>
    <col min="15366" max="15366" width="12.109375" style="15" bestFit="1" customWidth="1"/>
    <col min="15367" max="15367" width="12.109375" style="15" customWidth="1"/>
    <col min="15368" max="15368" width="10.6640625" style="15" bestFit="1" customWidth="1"/>
    <col min="15369" max="15369" width="12.109375" style="15" bestFit="1" customWidth="1"/>
    <col min="15370" max="15371" width="0" style="15" hidden="1" customWidth="1"/>
    <col min="15372" max="15372" width="10.6640625" style="15" bestFit="1" customWidth="1"/>
    <col min="15373" max="15373" width="14.88671875" style="15" customWidth="1"/>
    <col min="15374" max="15374" width="4.109375" style="15" customWidth="1"/>
    <col min="15375" max="15380" width="9.109375" style="15"/>
    <col min="15381" max="15381" width="4" style="15" customWidth="1"/>
    <col min="15382" max="15382" width="14.88671875" style="15" customWidth="1"/>
    <col min="15383" max="15383" width="12.33203125" style="15" bestFit="1" customWidth="1"/>
    <col min="15384" max="15387" width="9.109375" style="15"/>
    <col min="15388" max="15388" width="2.5546875" style="15" customWidth="1"/>
    <col min="15389" max="15393" width="9.109375" style="15"/>
    <col min="15394" max="15394" width="10.44140625" style="15" bestFit="1" customWidth="1"/>
    <col min="15395" max="15617" width="9.109375" style="15"/>
    <col min="15618" max="15618" width="10.6640625" style="15" bestFit="1" customWidth="1"/>
    <col min="15619" max="15619" width="12.109375" style="15" bestFit="1" customWidth="1"/>
    <col min="15620" max="15620" width="12.109375" style="15" customWidth="1"/>
    <col min="15621" max="15621" width="10.6640625" style="15" bestFit="1" customWidth="1"/>
    <col min="15622" max="15622" width="12.109375" style="15" bestFit="1" customWidth="1"/>
    <col min="15623" max="15623" width="12.109375" style="15" customWidth="1"/>
    <col min="15624" max="15624" width="10.6640625" style="15" bestFit="1" customWidth="1"/>
    <col min="15625" max="15625" width="12.109375" style="15" bestFit="1" customWidth="1"/>
    <col min="15626" max="15627" width="0" style="15" hidden="1" customWidth="1"/>
    <col min="15628" max="15628" width="10.6640625" style="15" bestFit="1" customWidth="1"/>
    <col min="15629" max="15629" width="14.88671875" style="15" customWidth="1"/>
    <col min="15630" max="15630" width="4.109375" style="15" customWidth="1"/>
    <col min="15631" max="15636" width="9.109375" style="15"/>
    <col min="15637" max="15637" width="4" style="15" customWidth="1"/>
    <col min="15638" max="15638" width="14.88671875" style="15" customWidth="1"/>
    <col min="15639" max="15639" width="12.33203125" style="15" bestFit="1" customWidth="1"/>
    <col min="15640" max="15643" width="9.109375" style="15"/>
    <col min="15644" max="15644" width="2.5546875" style="15" customWidth="1"/>
    <col min="15645" max="15649" width="9.109375" style="15"/>
    <col min="15650" max="15650" width="10.44140625" style="15" bestFit="1" customWidth="1"/>
    <col min="15651" max="15873" width="9.109375" style="15"/>
    <col min="15874" max="15874" width="10.6640625" style="15" bestFit="1" customWidth="1"/>
    <col min="15875" max="15875" width="12.109375" style="15" bestFit="1" customWidth="1"/>
    <col min="15876" max="15876" width="12.109375" style="15" customWidth="1"/>
    <col min="15877" max="15877" width="10.6640625" style="15" bestFit="1" customWidth="1"/>
    <col min="15878" max="15878" width="12.109375" style="15" bestFit="1" customWidth="1"/>
    <col min="15879" max="15879" width="12.109375" style="15" customWidth="1"/>
    <col min="15880" max="15880" width="10.6640625" style="15" bestFit="1" customWidth="1"/>
    <col min="15881" max="15881" width="12.109375" style="15" bestFit="1" customWidth="1"/>
    <col min="15882" max="15883" width="0" style="15" hidden="1" customWidth="1"/>
    <col min="15884" max="15884" width="10.6640625" style="15" bestFit="1" customWidth="1"/>
    <col min="15885" max="15885" width="14.88671875" style="15" customWidth="1"/>
    <col min="15886" max="15886" width="4.109375" style="15" customWidth="1"/>
    <col min="15887" max="15892" width="9.109375" style="15"/>
    <col min="15893" max="15893" width="4" style="15" customWidth="1"/>
    <col min="15894" max="15894" width="14.88671875" style="15" customWidth="1"/>
    <col min="15895" max="15895" width="12.33203125" style="15" bestFit="1" customWidth="1"/>
    <col min="15896" max="15899" width="9.109375" style="15"/>
    <col min="15900" max="15900" width="2.5546875" style="15" customWidth="1"/>
    <col min="15901" max="15905" width="9.109375" style="15"/>
    <col min="15906" max="15906" width="10.44140625" style="15" bestFit="1" customWidth="1"/>
    <col min="15907" max="16129" width="9.109375" style="15"/>
    <col min="16130" max="16130" width="10.6640625" style="15" bestFit="1" customWidth="1"/>
    <col min="16131" max="16131" width="12.109375" style="15" bestFit="1" customWidth="1"/>
    <col min="16132" max="16132" width="12.109375" style="15" customWidth="1"/>
    <col min="16133" max="16133" width="10.6640625" style="15" bestFit="1" customWidth="1"/>
    <col min="16134" max="16134" width="12.109375" style="15" bestFit="1" customWidth="1"/>
    <col min="16135" max="16135" width="12.109375" style="15" customWidth="1"/>
    <col min="16136" max="16136" width="10.6640625" style="15" bestFit="1" customWidth="1"/>
    <col min="16137" max="16137" width="12.109375" style="15" bestFit="1" customWidth="1"/>
    <col min="16138" max="16139" width="0" style="15" hidden="1" customWidth="1"/>
    <col min="16140" max="16140" width="10.6640625" style="15" bestFit="1" customWidth="1"/>
    <col min="16141" max="16141" width="14.88671875" style="15" customWidth="1"/>
    <col min="16142" max="16142" width="4.109375" style="15" customWidth="1"/>
    <col min="16143" max="16148" width="9.109375" style="15"/>
    <col min="16149" max="16149" width="4" style="15" customWidth="1"/>
    <col min="16150" max="16150" width="14.88671875" style="15" customWidth="1"/>
    <col min="16151" max="16151" width="12.33203125" style="15" bestFit="1" customWidth="1"/>
    <col min="16152" max="16155" width="9.109375" style="15"/>
    <col min="16156" max="16156" width="2.5546875" style="15" customWidth="1"/>
    <col min="16157" max="16161" width="9.109375" style="15"/>
    <col min="16162" max="16162" width="10.44140625" style="15" bestFit="1" customWidth="1"/>
    <col min="16163" max="16384" width="9.109375" style="15"/>
  </cols>
  <sheetData>
    <row r="1" spans="1:34" ht="12.75" customHeight="1" x14ac:dyDescent="0.3">
      <c r="A1" s="57" t="s">
        <v>16</v>
      </c>
      <c r="B1" s="57"/>
      <c r="C1" s="57"/>
      <c r="D1" s="57" t="s">
        <v>17</v>
      </c>
      <c r="E1" s="57"/>
      <c r="F1" s="57"/>
      <c r="G1" s="57" t="s">
        <v>18</v>
      </c>
      <c r="H1" s="57"/>
      <c r="I1" s="57"/>
      <c r="J1" s="57" t="s">
        <v>13</v>
      </c>
      <c r="K1" s="57"/>
      <c r="L1" s="58" t="s">
        <v>0</v>
      </c>
      <c r="M1" s="58"/>
      <c r="O1" s="47" t="s">
        <v>61</v>
      </c>
    </row>
    <row r="2" spans="1:34" ht="22.5" customHeight="1" x14ac:dyDescent="0.25">
      <c r="A2" s="32" t="s">
        <v>1</v>
      </c>
      <c r="B2" s="33" t="s">
        <v>2</v>
      </c>
      <c r="C2" s="6" t="s">
        <v>60</v>
      </c>
      <c r="D2" s="32" t="s">
        <v>1</v>
      </c>
      <c r="E2" s="33" t="s">
        <v>2</v>
      </c>
      <c r="F2" s="6" t="s">
        <v>60</v>
      </c>
      <c r="G2" s="32" t="s">
        <v>1</v>
      </c>
      <c r="H2" s="33" t="s">
        <v>2</v>
      </c>
      <c r="I2" s="6" t="s">
        <v>60</v>
      </c>
      <c r="J2" s="32"/>
      <c r="K2" s="32"/>
      <c r="L2" s="33" t="s">
        <v>2</v>
      </c>
      <c r="M2" s="34" t="s">
        <v>56</v>
      </c>
      <c r="O2" s="56" t="s">
        <v>19</v>
      </c>
      <c r="P2" s="56"/>
      <c r="Q2" s="56"/>
      <c r="R2" s="56"/>
      <c r="S2" s="56"/>
      <c r="T2" s="56"/>
      <c r="U2" s="16"/>
      <c r="V2" s="56" t="s">
        <v>20</v>
      </c>
      <c r="W2" s="56"/>
      <c r="X2" s="56"/>
      <c r="Y2" s="56"/>
      <c r="Z2" s="56"/>
      <c r="AA2" s="56"/>
      <c r="AB2" s="16"/>
      <c r="AC2" s="56" t="s">
        <v>21</v>
      </c>
      <c r="AD2" s="56"/>
      <c r="AE2" s="56"/>
      <c r="AF2" s="56"/>
      <c r="AG2" s="56"/>
      <c r="AH2" s="56"/>
    </row>
    <row r="3" spans="1:34" ht="13.2" x14ac:dyDescent="0.25">
      <c r="A3" s="31">
        <f>YEAR(B3)</f>
        <v>1900</v>
      </c>
      <c r="B3" s="30"/>
      <c r="C3" s="31"/>
      <c r="D3" s="31"/>
      <c r="E3" s="30"/>
      <c r="F3" s="31"/>
      <c r="G3" s="31"/>
      <c r="H3" s="30"/>
      <c r="I3" s="31"/>
      <c r="J3" s="30"/>
      <c r="K3" s="31"/>
      <c r="L3" s="30"/>
      <c r="M3" s="32">
        <v>410</v>
      </c>
      <c r="O3" s="4" t="s">
        <v>1</v>
      </c>
      <c r="P3" s="4" t="s">
        <v>5</v>
      </c>
      <c r="Q3" s="4" t="s">
        <v>6</v>
      </c>
      <c r="R3" s="4" t="s">
        <v>7</v>
      </c>
      <c r="S3" s="4" t="s">
        <v>8</v>
      </c>
      <c r="T3" s="4" t="s">
        <v>9</v>
      </c>
      <c r="U3" s="18"/>
      <c r="V3" s="4" t="s">
        <v>1</v>
      </c>
      <c r="W3" s="4" t="s">
        <v>5</v>
      </c>
      <c r="X3" s="4" t="s">
        <v>6</v>
      </c>
      <c r="Y3" s="4" t="s">
        <v>7</v>
      </c>
      <c r="Z3" s="4" t="s">
        <v>8</v>
      </c>
      <c r="AA3" s="4" t="s">
        <v>9</v>
      </c>
      <c r="AB3" s="18"/>
      <c r="AC3" s="4" t="s">
        <v>1</v>
      </c>
      <c r="AD3" s="4" t="s">
        <v>5</v>
      </c>
      <c r="AE3" s="4" t="s">
        <v>6</v>
      </c>
      <c r="AF3" s="4" t="s">
        <v>7</v>
      </c>
      <c r="AG3" s="4" t="s">
        <v>8</v>
      </c>
      <c r="AH3" s="4" t="s">
        <v>9</v>
      </c>
    </row>
    <row r="4" spans="1:34" ht="13.2" x14ac:dyDescent="0.25">
      <c r="A4" s="31">
        <f t="shared" ref="A4:A67" si="0">YEAR(B4)</f>
        <v>1900</v>
      </c>
      <c r="B4" s="30"/>
      <c r="C4" s="31"/>
      <c r="D4" s="31"/>
      <c r="E4" s="30"/>
      <c r="F4" s="31"/>
      <c r="G4" s="31"/>
      <c r="H4" s="30"/>
      <c r="I4" s="31"/>
      <c r="J4" s="30"/>
      <c r="K4" s="31"/>
      <c r="L4" s="30"/>
      <c r="M4" s="32">
        <v>410</v>
      </c>
      <c r="O4" s="6">
        <v>2010</v>
      </c>
      <c r="P4" s="6">
        <f t="shared" ref="P4:P6" si="1">COUNTIF($A$3:$A$167,O4)</f>
        <v>0</v>
      </c>
      <c r="Q4" s="6">
        <f t="array" ref="Q4">MIN(IF($A$3:$A$167=O4,$C$3:$C$167))</f>
        <v>0</v>
      </c>
      <c r="R4" s="6" t="e">
        <f t="array" ref="R4">MEDIAN(IF($A$3:$A$167=$O4,$C$3:$C$167))</f>
        <v>#NUM!</v>
      </c>
      <c r="S4" s="6">
        <f t="array" ref="S4">MAX(IF($A$3:$A$167=$O4,$C$3:$C$167))</f>
        <v>0</v>
      </c>
      <c r="T4" s="7" t="e">
        <f t="array" ref="T4">AVERAGE(IF($A$3:$A$167=$O4,$C$3:$C$167))</f>
        <v>#DIV/0!</v>
      </c>
      <c r="V4" s="6">
        <v>2010</v>
      </c>
      <c r="W4" s="6">
        <f t="shared" ref="W4:W6" si="2">COUNTIF($D$3:$D$167,V4)</f>
        <v>0</v>
      </c>
      <c r="X4" s="6">
        <f t="array" ref="X4">MIN(IF($D$3:$D$167=V4,$F$3:$F$167))</f>
        <v>0</v>
      </c>
      <c r="Y4" s="6" t="e">
        <f t="array" ref="Y4">MEDIAN(IF($D$3:$D$167=$V4,$F$3:$F$167))</f>
        <v>#NUM!</v>
      </c>
      <c r="Z4" s="6">
        <f t="array" ref="Z4">MAX(IF($D$3:$D$167=$V4,$F$3:$F$167))</f>
        <v>0</v>
      </c>
      <c r="AA4" s="7" t="e">
        <f t="array" ref="AA4">AVERAGE(IF($D$3:$D$167=$V4,$F$3:$F$167))</f>
        <v>#DIV/0!</v>
      </c>
      <c r="AC4" s="6">
        <v>2010</v>
      </c>
      <c r="AD4" s="6">
        <f t="array" ref="AD4">COUNTIF($G$3:$G$158,AC4)</f>
        <v>0</v>
      </c>
      <c r="AE4" s="6">
        <f t="array" ref="AE4">MIN(IF($G$3:$G$158=AC4,$I$3:$I$158))</f>
        <v>0</v>
      </c>
      <c r="AF4" s="6" t="e">
        <f t="array" ref="AF4">MEDIAN(IF($G$3:$G$158=$V4,$I$3:$I$158))</f>
        <v>#NUM!</v>
      </c>
      <c r="AG4" s="6">
        <f t="array" ref="AG4">MAX(IF($G$3:$G$158=$V4,$I$3:$I$158))</f>
        <v>0</v>
      </c>
      <c r="AH4" s="7" t="e">
        <f t="array" ref="AH4">AVERAGE(IF($G$3:$G$158=$V4,$I$3:$I$158))</f>
        <v>#DIV/0!</v>
      </c>
    </row>
    <row r="5" spans="1:34" ht="13.2" x14ac:dyDescent="0.25">
      <c r="A5" s="31">
        <f t="shared" si="0"/>
        <v>1900</v>
      </c>
      <c r="B5" s="30"/>
      <c r="C5" s="31"/>
      <c r="D5" s="31"/>
      <c r="E5" s="30"/>
      <c r="F5" s="31"/>
      <c r="G5" s="31"/>
      <c r="H5" s="30"/>
      <c r="I5" s="31"/>
      <c r="J5" s="30"/>
      <c r="K5" s="31"/>
      <c r="L5" s="30"/>
      <c r="M5" s="32">
        <v>410</v>
      </c>
      <c r="O5" s="6">
        <v>2011</v>
      </c>
      <c r="P5" s="6">
        <f t="shared" si="1"/>
        <v>0</v>
      </c>
      <c r="Q5" s="6">
        <f t="array" ref="Q5">MIN(IF($A$3:$A$167=O5,$C$3:$C$167))</f>
        <v>0</v>
      </c>
      <c r="R5" s="6" t="e">
        <f t="array" ref="R5">MEDIAN(IF($A$3:$A$167=$O5,$C$3:$C$167))</f>
        <v>#NUM!</v>
      </c>
      <c r="S5" s="6">
        <f t="array" ref="S5">MAX(IF($A$3:$A$167=$O5,$C$3:$C$167))</f>
        <v>0</v>
      </c>
      <c r="T5" s="7" t="e">
        <f t="array" ref="T5">AVERAGE(IF($A$3:$A$167=$O5,$C$3:$C$167))</f>
        <v>#DIV/0!</v>
      </c>
      <c r="V5" s="6">
        <v>2011</v>
      </c>
      <c r="W5" s="6">
        <f t="shared" si="2"/>
        <v>0</v>
      </c>
      <c r="X5" s="6">
        <f t="array" ref="X5">MIN(IF($D$3:$D$167=V5,$F$3:$F$167))</f>
        <v>0</v>
      </c>
      <c r="Y5" s="6" t="e">
        <f t="array" ref="Y5">MEDIAN(IF($D$3:$D$167=$V5,$F$3:$F$167))</f>
        <v>#NUM!</v>
      </c>
      <c r="Z5" s="6">
        <f t="array" ref="Z5">MAX(IF($D$3:$D$167=$V5,$F$3:$F$167))</f>
        <v>0</v>
      </c>
      <c r="AA5" s="7" t="e">
        <f t="array" ref="AA5">AVERAGE(IF($D$3:$D$167=$V5,$F$3:$F$167))</f>
        <v>#DIV/0!</v>
      </c>
      <c r="AC5" s="6">
        <v>2011</v>
      </c>
      <c r="AD5" s="6">
        <f t="array" ref="AD5">COUNTIF($G$3:$G$158,AC5)</f>
        <v>0</v>
      </c>
      <c r="AE5" s="6">
        <f t="array" ref="AE5">MIN(IF($G$3:$G$158=AC5,$I$3:$I$158))</f>
        <v>0</v>
      </c>
      <c r="AF5" s="6" t="e">
        <f t="array" ref="AF5">MEDIAN(IF($G$3:$G$158=$V5,$I$3:$I$158))</f>
        <v>#NUM!</v>
      </c>
      <c r="AG5" s="6">
        <f t="array" ref="AG5">MAX(IF($G$3:$G$158=$V5,$I$3:$I$158))</f>
        <v>0</v>
      </c>
      <c r="AH5" s="7" t="e">
        <f t="array" ref="AH5">AVERAGE(IF($G$3:$G$158=$V5,$I$3:$I$158))</f>
        <v>#DIV/0!</v>
      </c>
    </row>
    <row r="6" spans="1:34" ht="13.2" x14ac:dyDescent="0.25">
      <c r="A6" s="31">
        <f t="shared" si="0"/>
        <v>1900</v>
      </c>
      <c r="B6" s="30"/>
      <c r="C6" s="31"/>
      <c r="D6" s="31"/>
      <c r="E6" s="30"/>
      <c r="F6" s="31"/>
      <c r="G6" s="31"/>
      <c r="H6" s="30"/>
      <c r="I6" s="31"/>
      <c r="J6" s="30"/>
      <c r="K6" s="31"/>
      <c r="L6" s="30"/>
      <c r="M6" s="32">
        <v>410</v>
      </c>
      <c r="O6" s="6">
        <v>2012</v>
      </c>
      <c r="P6" s="6">
        <f t="shared" si="1"/>
        <v>0</v>
      </c>
      <c r="Q6" s="6">
        <f t="array" ref="Q6">MIN(IF($A$3:$A$167=O6,$C$3:$C$167))</f>
        <v>0</v>
      </c>
      <c r="R6" s="6" t="e">
        <f t="array" ref="R6">MEDIAN(IF($A$3:$A$167=$O6,$C$3:$C$167))</f>
        <v>#NUM!</v>
      </c>
      <c r="S6" s="6">
        <f t="array" ref="S6">MAX(IF($A$3:$A$167=$O6,$C$3:$C$167))</f>
        <v>0</v>
      </c>
      <c r="T6" s="7" t="e">
        <f t="array" ref="T6">AVERAGE(IF($A$3:$A$167=$O6,$C$3:$C$167))</f>
        <v>#DIV/0!</v>
      </c>
      <c r="V6" s="6">
        <v>2012</v>
      </c>
      <c r="W6" s="6">
        <f t="shared" si="2"/>
        <v>0</v>
      </c>
      <c r="X6" s="6">
        <f t="array" ref="X6">MIN(IF($D$3:$D$167=V6,$F$3:$F$167))</f>
        <v>0</v>
      </c>
      <c r="Y6" s="6" t="e">
        <f t="array" ref="Y6">MEDIAN(IF($D$3:$D$167=$V6,$F$3:$F$167))</f>
        <v>#NUM!</v>
      </c>
      <c r="Z6" s="6">
        <f t="array" ref="Z6">MAX(IF($D$3:$D$167=$V6,$F$3:$F$167))</f>
        <v>0</v>
      </c>
      <c r="AA6" s="7" t="e">
        <f t="array" ref="AA6">AVERAGE(IF($D$3:$D$167=$V6,$F$3:$F$167))</f>
        <v>#DIV/0!</v>
      </c>
      <c r="AC6" s="6">
        <v>2012</v>
      </c>
      <c r="AD6" s="6">
        <f t="array" ref="AD6">COUNTIF($G$3:$G$158,AC6)</f>
        <v>0</v>
      </c>
      <c r="AE6" s="6">
        <f t="array" ref="AE6">MIN(IF($G$3:$G$158=AC6,$I$3:$I$158))</f>
        <v>0</v>
      </c>
      <c r="AF6" s="6" t="e">
        <f t="array" ref="AF6">MEDIAN(IF($G$3:$G$158=$V6,$I$3:$I$158))</f>
        <v>#NUM!</v>
      </c>
      <c r="AG6" s="6">
        <f t="array" ref="AG6">MAX(IF($G$3:$G$158=$V6,$I$3:$I$158))</f>
        <v>0</v>
      </c>
      <c r="AH6" s="7" t="e">
        <f t="array" ref="AH6">AVERAGE(IF($G$3:$G$158=$V6,$I$3:$I$158))</f>
        <v>#DIV/0!</v>
      </c>
    </row>
    <row r="7" spans="1:34" ht="13.2" x14ac:dyDescent="0.25">
      <c r="A7" s="31">
        <f t="shared" si="0"/>
        <v>1900</v>
      </c>
      <c r="B7" s="30"/>
      <c r="C7" s="31"/>
      <c r="D7" s="31"/>
      <c r="E7" s="30"/>
      <c r="F7" s="31"/>
      <c r="G7" s="31"/>
      <c r="H7" s="30"/>
      <c r="I7" s="31"/>
      <c r="J7" s="30"/>
      <c r="K7" s="31"/>
      <c r="L7" s="30"/>
      <c r="M7" s="32">
        <v>410</v>
      </c>
      <c r="O7" s="6">
        <v>2013</v>
      </c>
      <c r="P7" s="6">
        <f t="array" ref="P7">COUNTIF($A$3:$A$300,O7)</f>
        <v>0</v>
      </c>
      <c r="Q7" s="6">
        <f t="array" ref="Q7">MIN(IF($A$3:$A$300=O7,$C$3:$C$300))</f>
        <v>0</v>
      </c>
      <c r="R7" s="6" t="e">
        <f t="array" ref="R7">MEDIAN(IF($A$3:$A$300=$O7,$C$3:$C$300))</f>
        <v>#NUM!</v>
      </c>
      <c r="S7" s="6">
        <f t="array" ref="S7">MAX(IF($A$3:$A$300=$O7,$C$3:$C$300))</f>
        <v>0</v>
      </c>
      <c r="T7" s="7" t="e">
        <f t="array" ref="T7">AVERAGE(IF($A$3:$A$300=$O7,$C$3:$C$300))</f>
        <v>#DIV/0!</v>
      </c>
      <c r="V7" s="6">
        <v>2013</v>
      </c>
      <c r="W7" s="6">
        <f t="array" ref="W7">COUNTIF($D$3:$D$300,V7)</f>
        <v>0</v>
      </c>
      <c r="X7" s="6">
        <f t="array" ref="X7">MIN(IF($D$3:$D$300=V7,$F$3:$F$300))</f>
        <v>0</v>
      </c>
      <c r="Y7" s="6" t="e">
        <f t="array" ref="Y7">MEDIAN(IF($D$3:$D$300=$V7,$F$3:$F$300))</f>
        <v>#NUM!</v>
      </c>
      <c r="Z7" s="6">
        <f t="array" ref="Z7">MAX(IF($D$3:$D$300=$V7,$F$3:$F$300))</f>
        <v>0</v>
      </c>
      <c r="AA7" s="7" t="e">
        <f t="array" ref="AA7">AVERAGE(IF($D$3:$D$300=$V7,$F$3:$F$300))</f>
        <v>#DIV/0!</v>
      </c>
      <c r="AC7" s="6">
        <v>2013</v>
      </c>
      <c r="AD7" s="6">
        <f t="array" ref="AD7">COUNTIF($G$3:$G$300,AC7)</f>
        <v>0</v>
      </c>
      <c r="AE7" s="6">
        <f t="array" ref="AE7">MIN(IF($G$3:$G$300=AC7,$I$3:$I$300))</f>
        <v>0</v>
      </c>
      <c r="AF7" s="6" t="e">
        <f t="array" ref="AF7">MEDIAN(IF($G$3:$G$300=$V7,$I$3:$I$300))</f>
        <v>#NUM!</v>
      </c>
      <c r="AG7" s="6">
        <f t="array" ref="AG7">MAX(IF($G$3:$G$300=$V7,$I$3:$I$300))</f>
        <v>0</v>
      </c>
      <c r="AH7" s="7" t="e">
        <f t="array" ref="AH7">AVERAGE(IF($G$3:$G$300=$V7,$I$3:$I$300))</f>
        <v>#DIV/0!</v>
      </c>
    </row>
    <row r="8" spans="1:34" ht="13.2" x14ac:dyDescent="0.25">
      <c r="A8" s="31">
        <f t="shared" si="0"/>
        <v>1900</v>
      </c>
      <c r="B8" s="30"/>
      <c r="C8" s="31"/>
      <c r="D8" s="31"/>
      <c r="E8" s="30"/>
      <c r="F8" s="31"/>
      <c r="G8" s="31"/>
      <c r="H8" s="30"/>
      <c r="I8" s="31"/>
      <c r="J8" s="30"/>
      <c r="K8" s="31"/>
      <c r="L8" s="30"/>
      <c r="M8" s="32">
        <v>410</v>
      </c>
      <c r="O8" s="6">
        <v>2014</v>
      </c>
      <c r="P8" s="6">
        <f t="array" ref="P8">COUNTIF($A$3:$A$300,O8)</f>
        <v>0</v>
      </c>
      <c r="Q8" s="6">
        <f t="array" ref="Q8">MIN(IF($A$3:$A$300=O8,$C$3:$C$300))</f>
        <v>0</v>
      </c>
      <c r="R8" s="6" t="e">
        <f t="array" ref="R8">MEDIAN(IF($A$3:$A$300=$O8,$C$3:$C$300))</f>
        <v>#NUM!</v>
      </c>
      <c r="S8" s="6">
        <f t="array" ref="S8">MAX(IF($A$3:$A$300=$O8,$C$3:$C$300))</f>
        <v>0</v>
      </c>
      <c r="T8" s="7" t="e">
        <f t="array" ref="T8">AVERAGE(IF($A$3:$A$300=$O8,$C$3:$C$300))</f>
        <v>#DIV/0!</v>
      </c>
      <c r="V8" s="6">
        <v>2014</v>
      </c>
      <c r="W8" s="6">
        <f t="array" ref="W8">COUNTIF($D$3:$D$300,V8)</f>
        <v>0</v>
      </c>
      <c r="X8" s="6">
        <f t="array" ref="X8">MIN(IF($D$3:$D$300=V8,$F$3:$F$300))</f>
        <v>0</v>
      </c>
      <c r="Y8" s="6" t="e">
        <f t="array" ref="Y8">MEDIAN(IF($D$3:$D$300=$V8,$F$3:$F$300))</f>
        <v>#NUM!</v>
      </c>
      <c r="Z8" s="6">
        <f t="array" ref="Z8">MAX(IF($D$3:$D$300=$V8,$F$3:$F$300))</f>
        <v>0</v>
      </c>
      <c r="AA8" s="7" t="e">
        <f t="array" ref="AA8">AVERAGE(IF($D$3:$D$300=$V8,$F$3:$F$300))</f>
        <v>#DIV/0!</v>
      </c>
      <c r="AC8" s="6">
        <v>2014</v>
      </c>
      <c r="AD8" s="6">
        <f t="array" ref="AD8">COUNTIF($G$3:$G$300,AC8)</f>
        <v>0</v>
      </c>
      <c r="AE8" s="6">
        <f t="array" ref="AE8">MIN(IF($G$3:$G$300=AC8,$I$3:$I$300))</f>
        <v>0</v>
      </c>
      <c r="AF8" s="6" t="e">
        <f t="array" ref="AF8">MEDIAN(IF($G$3:$G$300=$V8,$I$3:$I$300))</f>
        <v>#NUM!</v>
      </c>
      <c r="AG8" s="6">
        <f t="array" ref="AG8">MAX(IF($G$3:$G$300=$V8,$I$3:$I$300))</f>
        <v>0</v>
      </c>
      <c r="AH8" s="7" t="e">
        <f t="array" ref="AH8">AVERAGE(IF($G$3:$G$300=$V8,$I$3:$I$300))</f>
        <v>#DIV/0!</v>
      </c>
    </row>
    <row r="9" spans="1:34" ht="13.2" x14ac:dyDescent="0.25">
      <c r="A9" s="31">
        <f t="shared" si="0"/>
        <v>1900</v>
      </c>
      <c r="B9" s="30"/>
      <c r="C9" s="31"/>
      <c r="D9" s="31"/>
      <c r="E9" s="30"/>
      <c r="F9" s="31"/>
      <c r="G9" s="31"/>
      <c r="H9" s="30"/>
      <c r="I9" s="31"/>
      <c r="J9" s="30"/>
      <c r="K9" s="31"/>
      <c r="L9" s="30"/>
      <c r="M9" s="32">
        <v>410</v>
      </c>
      <c r="O9" s="6">
        <v>2015</v>
      </c>
      <c r="P9" s="6">
        <f t="array" ref="P9">COUNTIF($A$3:$A$300,O9)</f>
        <v>0</v>
      </c>
      <c r="Q9" s="6">
        <f t="array" ref="Q9">MIN(IF($A$3:$A$300=O9,$C$3:$C$300))</f>
        <v>0</v>
      </c>
      <c r="R9" s="6" t="e">
        <f t="array" ref="R9">MEDIAN(IF($A$3:$A$300=$O9,$C$3:$C$300))</f>
        <v>#NUM!</v>
      </c>
      <c r="S9" s="6">
        <f t="array" ref="S9">MAX(IF($A$3:$A$300=$O9,$C$3:$C$300))</f>
        <v>0</v>
      </c>
      <c r="T9" s="7" t="e">
        <f t="array" ref="T9">AVERAGE(IF($A$3:$A$300=$O9,$C$3:$C$300))</f>
        <v>#DIV/0!</v>
      </c>
      <c r="V9" s="6">
        <v>2015</v>
      </c>
      <c r="W9" s="6">
        <f t="array" ref="W9">COUNTIF($D$3:$D$300,V9)</f>
        <v>0</v>
      </c>
      <c r="X9" s="6">
        <f t="array" ref="X9">MIN(IF($D$3:$D$300=V9,$F$3:$F$300))</f>
        <v>0</v>
      </c>
      <c r="Y9" s="6" t="e">
        <f t="array" ref="Y9">MEDIAN(IF($D$3:$D$300=$V9,$F$3:$F$300))</f>
        <v>#NUM!</v>
      </c>
      <c r="Z9" s="6">
        <f t="array" ref="Z9">MAX(IF($D$3:$D$300=$V9,$F$3:$F$300))</f>
        <v>0</v>
      </c>
      <c r="AA9" s="7" t="e">
        <f t="array" ref="AA9">AVERAGE(IF($D$3:$D$300=$V9,$F$3:$F$300))</f>
        <v>#DIV/0!</v>
      </c>
      <c r="AC9" s="6">
        <v>2015</v>
      </c>
      <c r="AD9" s="6">
        <f t="array" ref="AD9">COUNTIF($G$3:$G$300,AC9)</f>
        <v>0</v>
      </c>
      <c r="AE9" s="6">
        <f t="array" ref="AE9">MIN(IF($G$3:$G$300=AC9,$I$3:$I$300))</f>
        <v>0</v>
      </c>
      <c r="AF9" s="6" t="e">
        <f t="array" ref="AF9">MEDIAN(IF($G$3:$G$300=$V9,$I$3:$I$300))</f>
        <v>#NUM!</v>
      </c>
      <c r="AG9" s="6">
        <f t="array" ref="AG9">MAX(IF($G$3:$G$300=$V9,$I$3:$I$300))</f>
        <v>0</v>
      </c>
      <c r="AH9" s="7" t="e">
        <f t="array" ref="AH9">AVERAGE(IF($G$3:$G$300=$V9,$I$3:$I$300))</f>
        <v>#DIV/0!</v>
      </c>
    </row>
    <row r="10" spans="1:34" ht="13.2" x14ac:dyDescent="0.25">
      <c r="A10" s="31">
        <f t="shared" si="0"/>
        <v>1900</v>
      </c>
      <c r="B10" s="30"/>
      <c r="C10" s="31"/>
      <c r="D10" s="31"/>
      <c r="E10" s="30"/>
      <c r="F10" s="31"/>
      <c r="G10" s="31"/>
      <c r="H10" s="30"/>
      <c r="I10" s="31"/>
      <c r="J10" s="30"/>
      <c r="K10" s="31"/>
      <c r="L10" s="30"/>
      <c r="M10" s="32">
        <v>410</v>
      </c>
      <c r="O10" s="6">
        <v>2016</v>
      </c>
      <c r="P10" s="6">
        <f t="array" ref="P10">COUNTIF($A$3:$A$300,O10)</f>
        <v>0</v>
      </c>
      <c r="Q10" s="6">
        <f t="array" ref="Q10">MIN(IF($A$3:$A$300=O10,$C$3:$C$300))</f>
        <v>0</v>
      </c>
      <c r="R10" s="6" t="e">
        <f t="array" ref="R10">MEDIAN(IF($A$3:$A$300=$O10,$C$3:$C$300))</f>
        <v>#NUM!</v>
      </c>
      <c r="S10" s="6">
        <f t="array" ref="S10">MAX(IF($A$3:$A$300=$O10,$C$3:$C$300))</f>
        <v>0</v>
      </c>
      <c r="T10" s="7" t="e">
        <f t="array" ref="T10">AVERAGE(IF($A$3:$A$300=$O10,$C$3:$C$300))</f>
        <v>#DIV/0!</v>
      </c>
      <c r="V10" s="6">
        <v>2016</v>
      </c>
      <c r="W10" s="6">
        <f t="array" ref="W10">COUNTIF($D$3:$D$300,V10)</f>
        <v>0</v>
      </c>
      <c r="X10" s="6">
        <f t="array" ref="X10">MIN(IF($D$3:$D$300=V10,$F$3:$F$300))</f>
        <v>0</v>
      </c>
      <c r="Y10" s="6" t="e">
        <f t="array" ref="Y10">MEDIAN(IF($D$3:$D$300=$V10,$F$3:$F$300))</f>
        <v>#NUM!</v>
      </c>
      <c r="Z10" s="6">
        <f t="array" ref="Z10">MAX(IF($D$3:$D$300=$V10,$F$3:$F$300))</f>
        <v>0</v>
      </c>
      <c r="AA10" s="7" t="e">
        <f t="array" ref="AA10">AVERAGE(IF($D$3:$D$300=$V10,$F$3:$F$300))</f>
        <v>#DIV/0!</v>
      </c>
      <c r="AC10" s="6">
        <v>2016</v>
      </c>
      <c r="AD10" s="6">
        <f t="array" ref="AD10">COUNTIF($G$3:$G$300,AC10)</f>
        <v>0</v>
      </c>
      <c r="AE10" s="6">
        <f t="array" ref="AE10">MIN(IF($G$3:$G$300=AC10,$I$3:$I$300))</f>
        <v>0</v>
      </c>
      <c r="AF10" s="6" t="e">
        <f t="array" ref="AF10">MEDIAN(IF($G$3:$G$300=$V10,$I$3:$I$300))</f>
        <v>#NUM!</v>
      </c>
      <c r="AG10" s="6">
        <f t="array" ref="AG10">MAX(IF($G$3:$G$300=$V10,$I$3:$I$300))</f>
        <v>0</v>
      </c>
      <c r="AH10" s="7" t="e">
        <f t="array" ref="AH10">AVERAGE(IF($G$3:$G$300=$V10,$I$3:$I$300))</f>
        <v>#DIV/0!</v>
      </c>
    </row>
    <row r="11" spans="1:34" ht="13.2" x14ac:dyDescent="0.25">
      <c r="A11" s="31">
        <f t="shared" si="0"/>
        <v>1900</v>
      </c>
      <c r="B11" s="30"/>
      <c r="C11" s="31"/>
      <c r="D11" s="31"/>
      <c r="E11" s="30"/>
      <c r="F11" s="31"/>
      <c r="G11" s="31"/>
      <c r="H11" s="30"/>
      <c r="I11" s="31"/>
      <c r="J11" s="30"/>
      <c r="K11" s="31"/>
      <c r="L11" s="30"/>
      <c r="M11" s="32">
        <v>410</v>
      </c>
      <c r="O11" s="6">
        <v>2017</v>
      </c>
      <c r="P11" s="6">
        <f t="array" ref="P11">COUNTIF($A$3:$A$300,O11)</f>
        <v>0</v>
      </c>
      <c r="Q11" s="6">
        <f t="array" ref="Q11">MIN(IF($A$3:$A$300=O11,$C$3:$C$300))</f>
        <v>0</v>
      </c>
      <c r="R11" s="6" t="e">
        <f t="array" ref="R11">MEDIAN(IF($A$3:$A$300=$O11,$C$3:$C$300))</f>
        <v>#NUM!</v>
      </c>
      <c r="S11" s="6">
        <f t="array" ref="S11">MAX(IF($A$3:$A$300=$O11,$C$3:$C$300))</f>
        <v>0</v>
      </c>
      <c r="T11" s="7" t="e">
        <f t="array" ref="T11">AVERAGE(IF($A$3:$A$300=$O11,$C$3:$C$300))</f>
        <v>#DIV/0!</v>
      </c>
      <c r="V11" s="6">
        <v>2017</v>
      </c>
      <c r="W11" s="6">
        <f t="array" ref="W11">COUNTIF($D$3:$D$300,V11)</f>
        <v>0</v>
      </c>
      <c r="X11" s="6">
        <f t="array" ref="X11">MIN(IF($D$3:$D$300=V11,$F$3:$F$300))</f>
        <v>0</v>
      </c>
      <c r="Y11" s="6" t="e">
        <f t="array" ref="Y11">MEDIAN(IF($D$3:$D$300=$V11,$F$3:$F$300))</f>
        <v>#NUM!</v>
      </c>
      <c r="Z11" s="6">
        <f t="array" ref="Z11">MAX(IF($D$3:$D$300=$V11,$F$3:$F$300))</f>
        <v>0</v>
      </c>
      <c r="AA11" s="7" t="e">
        <f t="array" ref="AA11">AVERAGE(IF($D$3:$D$300=$V11,$F$3:$F$300))</f>
        <v>#DIV/0!</v>
      </c>
      <c r="AC11" s="6">
        <v>2017</v>
      </c>
      <c r="AD11" s="6">
        <f t="array" ref="AD11">COUNTIF($G$3:$G$300,AC11)</f>
        <v>0</v>
      </c>
      <c r="AE11" s="6">
        <f t="array" ref="AE11">MIN(IF($G$3:$G$300=AC11,$I$3:$I$300))</f>
        <v>0</v>
      </c>
      <c r="AF11" s="6" t="e">
        <f t="array" ref="AF11">MEDIAN(IF($G$3:$G$300=$V11,$I$3:$I$300))</f>
        <v>#NUM!</v>
      </c>
      <c r="AG11" s="6">
        <f t="array" ref="AG11">MAX(IF($G$3:$G$300=$V11,$I$3:$I$300))</f>
        <v>0</v>
      </c>
      <c r="AH11" s="7" t="e">
        <f t="array" ref="AH11">AVERAGE(IF($G$3:$G$300=$V11,$I$3:$I$300))</f>
        <v>#DIV/0!</v>
      </c>
    </row>
    <row r="12" spans="1:34" ht="13.2" x14ac:dyDescent="0.25">
      <c r="A12" s="31">
        <f t="shared" si="0"/>
        <v>1900</v>
      </c>
      <c r="B12" s="30"/>
      <c r="C12" s="31"/>
      <c r="D12" s="31"/>
      <c r="E12" s="30"/>
      <c r="F12" s="31"/>
      <c r="G12" s="31"/>
      <c r="H12" s="30"/>
      <c r="I12" s="31"/>
      <c r="J12" s="30"/>
      <c r="K12" s="31"/>
      <c r="L12" s="28">
        <v>40179</v>
      </c>
      <c r="M12" s="32">
        <v>410</v>
      </c>
    </row>
    <row r="13" spans="1:34" ht="13.2" x14ac:dyDescent="0.25">
      <c r="A13" s="31">
        <f t="shared" si="0"/>
        <v>1900</v>
      </c>
      <c r="B13" s="30"/>
      <c r="C13" s="31"/>
      <c r="D13" s="31"/>
      <c r="E13" s="30"/>
      <c r="F13" s="31"/>
      <c r="G13" s="31"/>
      <c r="H13" s="30"/>
      <c r="I13" s="31"/>
      <c r="J13" s="30"/>
      <c r="K13" s="31"/>
      <c r="L13" s="28">
        <v>43281</v>
      </c>
      <c r="M13" s="32">
        <v>410</v>
      </c>
    </row>
    <row r="14" spans="1:34" ht="13.2" x14ac:dyDescent="0.25">
      <c r="A14" s="31">
        <f t="shared" si="0"/>
        <v>1900</v>
      </c>
      <c r="B14" s="30"/>
      <c r="C14" s="31"/>
      <c r="D14" s="31"/>
      <c r="E14" s="30"/>
      <c r="F14" s="31"/>
      <c r="G14" s="31"/>
      <c r="H14" s="30"/>
      <c r="I14" s="31"/>
      <c r="J14" s="30"/>
      <c r="K14" s="31"/>
      <c r="L14" s="30"/>
      <c r="M14" s="32">
        <v>410</v>
      </c>
    </row>
    <row r="15" spans="1:34" ht="13.2" x14ac:dyDescent="0.25">
      <c r="A15" s="31">
        <f t="shared" si="0"/>
        <v>1900</v>
      </c>
      <c r="B15" s="30"/>
      <c r="C15" s="31"/>
      <c r="D15" s="31"/>
      <c r="E15" s="30"/>
      <c r="F15" s="31"/>
      <c r="G15" s="31"/>
      <c r="H15" s="30"/>
      <c r="I15" s="31"/>
      <c r="J15" s="30"/>
      <c r="K15" s="31"/>
      <c r="L15" s="30"/>
      <c r="M15" s="32">
        <v>410</v>
      </c>
    </row>
    <row r="16" spans="1:34" ht="13.2" x14ac:dyDescent="0.25">
      <c r="A16" s="31">
        <f t="shared" si="0"/>
        <v>1900</v>
      </c>
      <c r="B16" s="30"/>
      <c r="C16" s="31"/>
      <c r="D16" s="31"/>
      <c r="E16" s="30"/>
      <c r="F16" s="31"/>
      <c r="G16" s="31"/>
      <c r="H16" s="30"/>
      <c r="I16" s="31"/>
      <c r="J16" s="30"/>
      <c r="K16" s="31"/>
      <c r="L16" s="30"/>
      <c r="M16" s="32">
        <v>410</v>
      </c>
    </row>
    <row r="17" spans="1:24" ht="13.2" x14ac:dyDescent="0.25">
      <c r="A17" s="31">
        <f t="shared" si="0"/>
        <v>1900</v>
      </c>
      <c r="B17" s="30"/>
      <c r="C17" s="31"/>
      <c r="D17" s="31"/>
      <c r="E17" s="30"/>
      <c r="F17" s="31"/>
      <c r="G17" s="31"/>
      <c r="H17" s="30"/>
      <c r="I17" s="31"/>
      <c r="J17" s="30"/>
      <c r="K17" s="31"/>
      <c r="L17" s="30"/>
      <c r="M17" s="32">
        <v>410</v>
      </c>
    </row>
    <row r="18" spans="1:24" ht="13.2" x14ac:dyDescent="0.25">
      <c r="A18" s="31">
        <f t="shared" si="0"/>
        <v>1900</v>
      </c>
      <c r="B18" s="30"/>
      <c r="C18" s="31"/>
      <c r="D18" s="31"/>
      <c r="E18" s="30"/>
      <c r="F18" s="31"/>
      <c r="G18" s="31"/>
      <c r="H18" s="30"/>
      <c r="I18" s="31"/>
      <c r="J18" s="30"/>
      <c r="K18" s="31"/>
      <c r="L18" s="30"/>
      <c r="M18" s="32">
        <v>410</v>
      </c>
    </row>
    <row r="19" spans="1:24" ht="13.2" x14ac:dyDescent="0.25">
      <c r="A19" s="31">
        <f t="shared" si="0"/>
        <v>1900</v>
      </c>
      <c r="B19" s="30"/>
      <c r="C19" s="31"/>
      <c r="D19" s="31"/>
      <c r="E19" s="30"/>
      <c r="F19" s="31"/>
      <c r="G19" s="31"/>
      <c r="H19" s="30"/>
      <c r="I19" s="31"/>
      <c r="J19" s="30"/>
      <c r="K19" s="31"/>
      <c r="L19" s="30"/>
      <c r="M19" s="32">
        <v>410</v>
      </c>
    </row>
    <row r="20" spans="1:24" ht="13.2" x14ac:dyDescent="0.25">
      <c r="A20" s="31">
        <f t="shared" si="0"/>
        <v>1900</v>
      </c>
      <c r="B20" s="30"/>
      <c r="C20" s="31"/>
      <c r="D20" s="31"/>
      <c r="E20" s="30"/>
      <c r="F20" s="31"/>
      <c r="G20" s="31"/>
      <c r="H20" s="30"/>
      <c r="I20" s="31"/>
      <c r="J20" s="30"/>
      <c r="K20" s="31"/>
      <c r="L20" s="30"/>
      <c r="M20" s="32">
        <v>410</v>
      </c>
    </row>
    <row r="21" spans="1:24" ht="13.2" x14ac:dyDescent="0.25">
      <c r="A21" s="31">
        <f t="shared" si="0"/>
        <v>1900</v>
      </c>
      <c r="B21" s="30"/>
      <c r="C21" s="31"/>
      <c r="D21" s="31"/>
      <c r="E21" s="30"/>
      <c r="F21" s="31"/>
      <c r="G21" s="31"/>
      <c r="H21" s="30"/>
      <c r="I21" s="31"/>
      <c r="J21" s="30"/>
      <c r="K21" s="31"/>
      <c r="L21" s="30"/>
      <c r="M21" s="32">
        <v>410</v>
      </c>
    </row>
    <row r="22" spans="1:24" ht="13.2" x14ac:dyDescent="0.25">
      <c r="A22" s="31">
        <f t="shared" si="0"/>
        <v>1900</v>
      </c>
      <c r="B22" s="30"/>
      <c r="C22" s="31"/>
      <c r="D22" s="31"/>
      <c r="E22" s="30"/>
      <c r="F22" s="31"/>
      <c r="G22" s="31"/>
      <c r="H22" s="30"/>
      <c r="I22" s="31"/>
      <c r="J22" s="30"/>
      <c r="K22" s="31"/>
      <c r="L22" s="30"/>
      <c r="M22" s="32">
        <v>410</v>
      </c>
    </row>
    <row r="23" spans="1:24" ht="13.2" x14ac:dyDescent="0.25">
      <c r="A23" s="31">
        <f t="shared" si="0"/>
        <v>1900</v>
      </c>
      <c r="B23" s="30"/>
      <c r="C23" s="31"/>
      <c r="D23" s="31"/>
      <c r="E23" s="30"/>
      <c r="F23" s="31"/>
      <c r="G23" s="31"/>
      <c r="H23" s="30"/>
      <c r="I23" s="31"/>
      <c r="J23" s="30"/>
      <c r="K23" s="31"/>
      <c r="L23" s="30"/>
      <c r="M23" s="32">
        <v>410</v>
      </c>
    </row>
    <row r="24" spans="1:24" ht="13.2" x14ac:dyDescent="0.25">
      <c r="A24" s="31">
        <f t="shared" si="0"/>
        <v>1900</v>
      </c>
      <c r="B24" s="30"/>
      <c r="C24" s="31"/>
      <c r="D24" s="31"/>
      <c r="E24" s="30"/>
      <c r="F24" s="31"/>
      <c r="G24" s="31"/>
      <c r="H24" s="30"/>
      <c r="I24" s="31"/>
      <c r="J24" s="30"/>
      <c r="K24" s="31"/>
      <c r="L24" s="30"/>
      <c r="M24" s="32">
        <v>410</v>
      </c>
    </row>
    <row r="25" spans="1:24" ht="13.2" x14ac:dyDescent="0.25">
      <c r="A25" s="31">
        <f t="shared" si="0"/>
        <v>1900</v>
      </c>
      <c r="B25" s="30"/>
      <c r="C25" s="31"/>
      <c r="D25" s="31"/>
      <c r="E25" s="30"/>
      <c r="F25" s="31"/>
      <c r="G25" s="31"/>
      <c r="H25" s="30"/>
      <c r="I25" s="31"/>
      <c r="J25" s="30"/>
      <c r="K25" s="31"/>
      <c r="L25" s="30"/>
      <c r="M25" s="32">
        <v>410</v>
      </c>
    </row>
    <row r="26" spans="1:24" ht="13.2" x14ac:dyDescent="0.25">
      <c r="A26" s="31">
        <f t="shared" si="0"/>
        <v>1900</v>
      </c>
      <c r="B26" s="30"/>
      <c r="C26" s="31"/>
      <c r="D26" s="31"/>
      <c r="E26" s="30"/>
      <c r="F26" s="31"/>
      <c r="G26" s="31"/>
      <c r="H26" s="30"/>
      <c r="I26" s="31"/>
      <c r="J26" s="30"/>
      <c r="K26" s="31"/>
      <c r="L26" s="30"/>
      <c r="M26" s="32">
        <v>410</v>
      </c>
      <c r="O26" s="8"/>
      <c r="P26" s="19"/>
      <c r="Q26" s="19"/>
      <c r="R26" s="19"/>
      <c r="S26" s="19"/>
      <c r="T26" s="19"/>
      <c r="U26" s="19"/>
      <c r="V26" s="19"/>
      <c r="W26" s="19"/>
      <c r="X26" s="19"/>
    </row>
    <row r="27" spans="1:24" ht="13.2" x14ac:dyDescent="0.25">
      <c r="A27" s="31">
        <f t="shared" si="0"/>
        <v>1900</v>
      </c>
      <c r="B27" s="30"/>
      <c r="C27" s="31"/>
      <c r="D27" s="31"/>
      <c r="E27" s="30"/>
      <c r="F27" s="31"/>
      <c r="G27" s="31"/>
      <c r="H27" s="30"/>
      <c r="I27" s="31"/>
      <c r="J27" s="30"/>
      <c r="K27" s="31"/>
      <c r="L27" s="30"/>
      <c r="M27" s="32">
        <v>410</v>
      </c>
      <c r="O27" s="8"/>
      <c r="P27" s="19"/>
      <c r="Q27" s="19"/>
      <c r="R27" s="19"/>
      <c r="S27" s="19"/>
      <c r="T27" s="19"/>
      <c r="U27" s="19"/>
      <c r="V27" s="19"/>
      <c r="W27" s="19"/>
      <c r="X27" s="19"/>
    </row>
    <row r="28" spans="1:24" ht="13.2" x14ac:dyDescent="0.25">
      <c r="A28" s="31">
        <f t="shared" si="0"/>
        <v>1900</v>
      </c>
      <c r="B28" s="30"/>
      <c r="C28" s="31"/>
      <c r="D28" s="31"/>
      <c r="E28" s="30"/>
      <c r="F28" s="31"/>
      <c r="G28" s="31"/>
      <c r="H28" s="30"/>
      <c r="I28" s="31"/>
      <c r="J28" s="30"/>
      <c r="K28" s="31"/>
      <c r="L28" s="30"/>
      <c r="M28" s="32">
        <v>410</v>
      </c>
      <c r="O28" s="8"/>
      <c r="P28" s="19"/>
      <c r="Q28" s="19"/>
      <c r="R28" s="20"/>
      <c r="S28" s="20"/>
      <c r="T28" s="20"/>
      <c r="U28" s="20"/>
      <c r="V28" s="20"/>
      <c r="W28" s="21"/>
      <c r="X28" s="19"/>
    </row>
    <row r="29" spans="1:24" ht="13.2" x14ac:dyDescent="0.25">
      <c r="A29" s="31">
        <f t="shared" si="0"/>
        <v>1900</v>
      </c>
      <c r="B29" s="30"/>
      <c r="C29" s="31"/>
      <c r="D29" s="31"/>
      <c r="E29" s="30"/>
      <c r="F29" s="31"/>
      <c r="G29" s="31"/>
      <c r="H29" s="30"/>
      <c r="I29" s="31"/>
      <c r="J29" s="30"/>
      <c r="K29" s="31"/>
      <c r="L29" s="30"/>
      <c r="M29" s="32">
        <v>410</v>
      </c>
      <c r="O29" s="8"/>
      <c r="P29" s="19"/>
      <c r="Q29" s="19"/>
      <c r="R29" s="20"/>
      <c r="S29" s="20"/>
      <c r="T29" s="20"/>
      <c r="U29" s="20"/>
      <c r="V29" s="20"/>
      <c r="W29" s="21"/>
      <c r="X29" s="19"/>
    </row>
    <row r="30" spans="1:24" ht="13.2" x14ac:dyDescent="0.25">
      <c r="A30" s="31">
        <f t="shared" si="0"/>
        <v>1900</v>
      </c>
      <c r="B30" s="30"/>
      <c r="C30" s="31"/>
      <c r="D30" s="31"/>
      <c r="E30" s="30"/>
      <c r="F30" s="31"/>
      <c r="G30" s="31"/>
      <c r="H30" s="30"/>
      <c r="I30" s="31"/>
      <c r="J30" s="30"/>
      <c r="K30" s="31"/>
      <c r="L30" s="30"/>
      <c r="M30" s="32">
        <v>410</v>
      </c>
      <c r="O30" s="8"/>
      <c r="P30" s="19"/>
      <c r="Q30" s="19"/>
      <c r="R30" s="20"/>
      <c r="S30" s="20"/>
      <c r="T30" s="20"/>
      <c r="U30" s="20"/>
      <c r="V30" s="20"/>
      <c r="W30" s="21"/>
      <c r="X30" s="19"/>
    </row>
    <row r="31" spans="1:24" ht="13.2" x14ac:dyDescent="0.25">
      <c r="A31" s="31">
        <f t="shared" si="0"/>
        <v>1900</v>
      </c>
      <c r="B31" s="30"/>
      <c r="C31" s="31"/>
      <c r="D31" s="31"/>
      <c r="E31" s="30"/>
      <c r="F31" s="31"/>
      <c r="G31" s="31"/>
      <c r="H31" s="30"/>
      <c r="I31" s="31"/>
      <c r="J31" s="30"/>
      <c r="K31" s="31"/>
      <c r="L31" s="30"/>
      <c r="M31" s="32">
        <v>410</v>
      </c>
      <c r="O31" s="8"/>
      <c r="P31" s="19"/>
      <c r="Q31" s="19"/>
      <c r="R31" s="20"/>
      <c r="S31" s="20"/>
      <c r="T31" s="20"/>
      <c r="U31" s="20"/>
      <c r="V31" s="20"/>
      <c r="W31" s="21"/>
      <c r="X31" s="19"/>
    </row>
    <row r="32" spans="1:24" ht="13.2" x14ac:dyDescent="0.25">
      <c r="A32" s="31">
        <f t="shared" si="0"/>
        <v>1900</v>
      </c>
      <c r="B32" s="30"/>
      <c r="C32" s="31"/>
      <c r="D32" s="31"/>
      <c r="E32" s="30"/>
      <c r="F32" s="31"/>
      <c r="G32" s="31"/>
      <c r="H32" s="30"/>
      <c r="I32" s="31"/>
      <c r="J32" s="30"/>
      <c r="K32" s="31"/>
      <c r="L32" s="30"/>
      <c r="M32" s="32">
        <v>410</v>
      </c>
      <c r="O32" s="8"/>
      <c r="P32" s="19"/>
      <c r="Q32" s="19"/>
      <c r="R32" s="20"/>
      <c r="S32" s="20"/>
      <c r="T32" s="20"/>
      <c r="U32" s="20"/>
      <c r="V32" s="20"/>
      <c r="W32" s="21"/>
      <c r="X32" s="19"/>
    </row>
    <row r="33" spans="1:24" ht="13.2" x14ac:dyDescent="0.25">
      <c r="A33" s="31">
        <f t="shared" si="0"/>
        <v>1900</v>
      </c>
      <c r="B33" s="30"/>
      <c r="C33" s="31"/>
      <c r="D33" s="31"/>
      <c r="E33" s="30"/>
      <c r="F33" s="31"/>
      <c r="G33" s="31"/>
      <c r="H33" s="30"/>
      <c r="I33" s="31"/>
      <c r="J33" s="30"/>
      <c r="K33" s="31"/>
      <c r="L33" s="30"/>
      <c r="M33" s="32">
        <v>410</v>
      </c>
      <c r="O33" s="8"/>
      <c r="P33" s="19"/>
      <c r="Q33" s="19"/>
      <c r="R33" s="20"/>
      <c r="S33" s="20"/>
      <c r="T33" s="20"/>
      <c r="U33" s="20"/>
      <c r="V33" s="20"/>
      <c r="W33" s="21"/>
      <c r="X33" s="19"/>
    </row>
    <row r="34" spans="1:24" ht="13.2" x14ac:dyDescent="0.25">
      <c r="A34" s="31">
        <f t="shared" si="0"/>
        <v>1900</v>
      </c>
      <c r="B34" s="30"/>
      <c r="C34" s="31"/>
      <c r="D34" s="31"/>
      <c r="E34" s="30"/>
      <c r="F34" s="31"/>
      <c r="G34" s="31"/>
      <c r="H34" s="30"/>
      <c r="I34" s="31"/>
      <c r="J34" s="30"/>
      <c r="K34" s="31"/>
      <c r="L34" s="30"/>
      <c r="M34" s="32">
        <v>410</v>
      </c>
      <c r="O34" s="8"/>
      <c r="P34" s="19"/>
      <c r="Q34" s="19"/>
      <c r="R34" s="20"/>
      <c r="S34" s="20"/>
      <c r="T34" s="20"/>
      <c r="U34" s="20"/>
      <c r="V34" s="20"/>
      <c r="W34" s="21"/>
      <c r="X34" s="19"/>
    </row>
    <row r="35" spans="1:24" ht="13.2" x14ac:dyDescent="0.25">
      <c r="A35" s="31">
        <f t="shared" si="0"/>
        <v>1900</v>
      </c>
      <c r="B35" s="30"/>
      <c r="C35" s="31"/>
      <c r="D35" s="31"/>
      <c r="E35" s="30"/>
      <c r="F35" s="31"/>
      <c r="G35" s="31"/>
      <c r="H35" s="30"/>
      <c r="I35" s="31"/>
      <c r="J35" s="30"/>
      <c r="K35" s="31"/>
      <c r="L35" s="30"/>
      <c r="M35" s="32">
        <v>410</v>
      </c>
      <c r="O35" s="8"/>
      <c r="P35" s="19"/>
      <c r="Q35" s="19"/>
      <c r="R35" s="20"/>
      <c r="S35" s="20"/>
      <c r="T35" s="20"/>
      <c r="U35" s="20"/>
      <c r="V35" s="20"/>
      <c r="W35" s="21"/>
      <c r="X35" s="19"/>
    </row>
    <row r="36" spans="1:24" ht="13.2" x14ac:dyDescent="0.25">
      <c r="A36" s="31">
        <f t="shared" si="0"/>
        <v>1900</v>
      </c>
      <c r="B36" s="30"/>
      <c r="C36" s="31"/>
      <c r="D36" s="31"/>
      <c r="E36" s="30"/>
      <c r="F36" s="31"/>
      <c r="G36" s="31"/>
      <c r="H36" s="30"/>
      <c r="I36" s="31"/>
      <c r="J36" s="30"/>
      <c r="K36" s="31"/>
      <c r="L36" s="30"/>
      <c r="M36" s="32">
        <v>410</v>
      </c>
      <c r="O36" s="8"/>
      <c r="P36" s="19"/>
      <c r="Q36" s="19"/>
      <c r="R36" s="20"/>
      <c r="S36" s="20"/>
      <c r="T36" s="20"/>
      <c r="U36" s="20"/>
      <c r="V36" s="20"/>
      <c r="W36" s="21"/>
      <c r="X36" s="19"/>
    </row>
    <row r="37" spans="1:24" ht="13.2" x14ac:dyDescent="0.25">
      <c r="A37" s="31">
        <f t="shared" si="0"/>
        <v>1900</v>
      </c>
      <c r="B37" s="30"/>
      <c r="C37" s="31"/>
      <c r="D37" s="31"/>
      <c r="E37" s="30"/>
      <c r="F37" s="31"/>
      <c r="G37" s="31"/>
      <c r="H37" s="30"/>
      <c r="I37" s="31"/>
      <c r="J37" s="30"/>
      <c r="K37" s="31"/>
      <c r="L37" s="30"/>
      <c r="M37" s="32">
        <v>410</v>
      </c>
      <c r="O37" s="8"/>
      <c r="P37" s="19"/>
      <c r="Q37" s="19"/>
      <c r="R37" s="20"/>
      <c r="S37" s="20"/>
      <c r="T37" s="20"/>
      <c r="U37" s="20"/>
      <c r="V37" s="20"/>
      <c r="W37" s="21"/>
      <c r="X37" s="19"/>
    </row>
    <row r="38" spans="1:24" ht="13.2" x14ac:dyDescent="0.25">
      <c r="A38" s="31">
        <f t="shared" si="0"/>
        <v>1900</v>
      </c>
      <c r="B38" s="30"/>
      <c r="C38" s="31"/>
      <c r="D38" s="31"/>
      <c r="E38" s="30"/>
      <c r="F38" s="31"/>
      <c r="G38" s="31"/>
      <c r="H38" s="30"/>
      <c r="I38" s="31"/>
      <c r="J38" s="30"/>
      <c r="K38" s="31"/>
      <c r="L38" s="30"/>
      <c r="M38" s="32">
        <v>410</v>
      </c>
      <c r="O38" s="8"/>
      <c r="P38" s="19"/>
      <c r="Q38" s="19"/>
      <c r="R38" s="19"/>
      <c r="S38" s="19"/>
      <c r="T38" s="19"/>
      <c r="U38" s="19"/>
      <c r="V38" s="19"/>
      <c r="W38" s="21"/>
      <c r="X38" s="19"/>
    </row>
    <row r="39" spans="1:24" ht="13.2" x14ac:dyDescent="0.25">
      <c r="A39" s="31">
        <f t="shared" si="0"/>
        <v>1900</v>
      </c>
      <c r="B39" s="30"/>
      <c r="C39" s="31"/>
      <c r="D39" s="31"/>
      <c r="E39" s="30"/>
      <c r="F39" s="31"/>
      <c r="G39" s="31"/>
      <c r="H39" s="30"/>
      <c r="I39" s="31"/>
      <c r="J39" s="30"/>
      <c r="K39" s="31"/>
      <c r="L39" s="30"/>
      <c r="M39" s="32">
        <v>410</v>
      </c>
      <c r="O39" s="8"/>
      <c r="P39" s="19"/>
      <c r="Q39" s="19"/>
      <c r="R39" s="20"/>
      <c r="S39" s="20"/>
      <c r="T39" s="20"/>
      <c r="U39" s="20"/>
      <c r="V39" s="20"/>
      <c r="W39" s="21"/>
      <c r="X39" s="19"/>
    </row>
    <row r="40" spans="1:24" ht="13.2" x14ac:dyDescent="0.25">
      <c r="A40" s="31">
        <f t="shared" si="0"/>
        <v>1900</v>
      </c>
      <c r="B40" s="30"/>
      <c r="C40" s="31"/>
      <c r="D40" s="31"/>
      <c r="E40" s="30"/>
      <c r="F40" s="31"/>
      <c r="G40" s="31"/>
      <c r="H40" s="30"/>
      <c r="I40" s="31"/>
      <c r="J40" s="30"/>
      <c r="K40" s="31"/>
      <c r="L40" s="30"/>
      <c r="M40" s="32">
        <v>410</v>
      </c>
      <c r="O40" s="8"/>
      <c r="P40" s="19"/>
      <c r="Q40" s="19"/>
      <c r="R40" s="19"/>
      <c r="S40" s="19"/>
      <c r="T40" s="19"/>
      <c r="U40" s="20"/>
      <c r="V40" s="20"/>
      <c r="W40" s="21"/>
      <c r="X40" s="19"/>
    </row>
    <row r="41" spans="1:24" ht="13.2" x14ac:dyDescent="0.25">
      <c r="A41" s="31">
        <f t="shared" si="0"/>
        <v>1900</v>
      </c>
      <c r="B41" s="30"/>
      <c r="C41" s="31"/>
      <c r="D41" s="31"/>
      <c r="E41" s="30"/>
      <c r="F41" s="31"/>
      <c r="G41" s="31"/>
      <c r="H41" s="30"/>
      <c r="I41" s="31"/>
      <c r="J41" s="30"/>
      <c r="K41" s="31"/>
      <c r="L41" s="30"/>
      <c r="M41" s="32">
        <v>410</v>
      </c>
      <c r="O41" s="8"/>
      <c r="P41" s="19"/>
      <c r="Q41" s="19"/>
      <c r="R41" s="20"/>
      <c r="S41" s="20"/>
      <c r="T41" s="20"/>
      <c r="U41" s="20"/>
      <c r="V41" s="20"/>
      <c r="W41" s="21"/>
      <c r="X41" s="19"/>
    </row>
    <row r="42" spans="1:24" ht="13.2" x14ac:dyDescent="0.25">
      <c r="A42" s="31">
        <f t="shared" si="0"/>
        <v>1900</v>
      </c>
      <c r="B42" s="30"/>
      <c r="C42" s="31"/>
      <c r="D42" s="31"/>
      <c r="E42" s="30"/>
      <c r="F42" s="31"/>
      <c r="G42" s="31"/>
      <c r="H42" s="30"/>
      <c r="I42" s="31"/>
      <c r="J42" s="30"/>
      <c r="K42" s="31"/>
      <c r="L42" s="30"/>
      <c r="M42" s="32">
        <v>410</v>
      </c>
    </row>
    <row r="43" spans="1:24" ht="13.2" x14ac:dyDescent="0.25">
      <c r="A43" s="31">
        <f t="shared" si="0"/>
        <v>1900</v>
      </c>
      <c r="B43" s="30"/>
      <c r="C43" s="31"/>
      <c r="D43" s="31"/>
      <c r="E43" s="30"/>
      <c r="F43" s="31"/>
      <c r="G43" s="31"/>
      <c r="H43" s="30"/>
      <c r="I43" s="31"/>
      <c r="J43" s="30"/>
      <c r="K43" s="31"/>
      <c r="L43" s="30"/>
      <c r="M43" s="32">
        <v>410</v>
      </c>
    </row>
    <row r="44" spans="1:24" ht="13.2" x14ac:dyDescent="0.25">
      <c r="A44" s="31">
        <f t="shared" si="0"/>
        <v>1900</v>
      </c>
      <c r="B44" s="30"/>
      <c r="C44" s="31"/>
      <c r="D44" s="31"/>
      <c r="E44" s="30"/>
      <c r="F44" s="31"/>
      <c r="G44" s="31"/>
      <c r="H44" s="30"/>
      <c r="I44" s="31"/>
      <c r="J44" s="30"/>
      <c r="K44" s="31"/>
      <c r="L44" s="30"/>
      <c r="M44" s="32">
        <v>410</v>
      </c>
    </row>
    <row r="45" spans="1:24" ht="13.2" x14ac:dyDescent="0.25">
      <c r="A45" s="31">
        <f t="shared" si="0"/>
        <v>1900</v>
      </c>
      <c r="B45" s="30"/>
      <c r="C45" s="31"/>
      <c r="D45" s="31"/>
      <c r="E45" s="30"/>
      <c r="F45" s="31"/>
      <c r="G45" s="31"/>
      <c r="H45" s="30"/>
      <c r="I45" s="31"/>
      <c r="J45" s="30"/>
      <c r="K45" s="31"/>
      <c r="L45" s="30"/>
      <c r="M45" s="32">
        <v>410</v>
      </c>
    </row>
    <row r="46" spans="1:24" ht="13.2" x14ac:dyDescent="0.25">
      <c r="A46" s="31">
        <f t="shared" si="0"/>
        <v>1900</v>
      </c>
      <c r="B46" s="30"/>
      <c r="C46" s="31"/>
      <c r="D46" s="31"/>
      <c r="E46" s="30"/>
      <c r="F46" s="31"/>
      <c r="G46" s="31"/>
      <c r="H46" s="30"/>
      <c r="I46" s="31"/>
      <c r="J46" s="30"/>
      <c r="K46" s="31"/>
      <c r="L46" s="30"/>
      <c r="M46" s="32">
        <v>410</v>
      </c>
    </row>
    <row r="47" spans="1:24" ht="13.2" x14ac:dyDescent="0.25">
      <c r="A47" s="31">
        <f t="shared" si="0"/>
        <v>1900</v>
      </c>
      <c r="B47" s="30"/>
      <c r="C47" s="31"/>
      <c r="D47" s="31"/>
      <c r="E47" s="30"/>
      <c r="F47" s="31"/>
      <c r="G47" s="31"/>
      <c r="H47" s="30"/>
      <c r="I47" s="31"/>
      <c r="J47" s="30"/>
      <c r="K47" s="31"/>
      <c r="L47" s="30"/>
      <c r="M47" s="32">
        <v>410</v>
      </c>
    </row>
    <row r="48" spans="1:24" ht="13.2" x14ac:dyDescent="0.25">
      <c r="A48" s="31">
        <f t="shared" si="0"/>
        <v>1900</v>
      </c>
      <c r="B48" s="30"/>
      <c r="C48" s="31"/>
      <c r="D48" s="31"/>
      <c r="E48" s="30"/>
      <c r="F48" s="31"/>
      <c r="G48" s="31"/>
      <c r="H48" s="30"/>
      <c r="I48" s="31"/>
      <c r="J48" s="30"/>
      <c r="K48" s="31"/>
      <c r="L48" s="30"/>
      <c r="M48" s="32">
        <v>410</v>
      </c>
    </row>
    <row r="49" spans="1:13" ht="13.2" x14ac:dyDescent="0.25">
      <c r="A49" s="31">
        <f t="shared" si="0"/>
        <v>1900</v>
      </c>
      <c r="B49" s="30"/>
      <c r="C49" s="31"/>
      <c r="D49" s="31"/>
      <c r="E49" s="30"/>
      <c r="F49" s="31"/>
      <c r="G49" s="31"/>
      <c r="H49" s="30"/>
      <c r="I49" s="31"/>
      <c r="J49" s="30"/>
      <c r="K49" s="31"/>
      <c r="L49" s="30"/>
      <c r="M49" s="32">
        <v>410</v>
      </c>
    </row>
    <row r="50" spans="1:13" ht="13.2" x14ac:dyDescent="0.25">
      <c r="A50" s="31">
        <f t="shared" si="0"/>
        <v>1900</v>
      </c>
      <c r="B50" s="30"/>
      <c r="C50" s="31"/>
      <c r="D50" s="31"/>
      <c r="E50" s="30"/>
      <c r="F50" s="31"/>
      <c r="G50" s="31"/>
      <c r="H50" s="30"/>
      <c r="I50" s="31"/>
      <c r="J50" s="30"/>
      <c r="K50" s="31"/>
      <c r="L50" s="30"/>
      <c r="M50" s="32">
        <v>410</v>
      </c>
    </row>
    <row r="51" spans="1:13" ht="13.2" x14ac:dyDescent="0.25">
      <c r="A51" s="31">
        <f t="shared" si="0"/>
        <v>1900</v>
      </c>
      <c r="B51" s="30"/>
      <c r="C51" s="31"/>
      <c r="D51" s="31"/>
      <c r="E51" s="30"/>
      <c r="F51" s="31"/>
      <c r="G51" s="31"/>
      <c r="H51" s="30"/>
      <c r="I51" s="31"/>
      <c r="J51" s="30"/>
      <c r="K51" s="31"/>
      <c r="L51" s="30"/>
      <c r="M51" s="32">
        <v>410</v>
      </c>
    </row>
    <row r="52" spans="1:13" ht="13.2" x14ac:dyDescent="0.25">
      <c r="A52" s="31">
        <f t="shared" si="0"/>
        <v>1900</v>
      </c>
      <c r="B52" s="30"/>
      <c r="C52" s="31"/>
      <c r="D52" s="31"/>
      <c r="E52" s="30"/>
      <c r="F52" s="31"/>
      <c r="G52" s="31"/>
      <c r="H52" s="30"/>
      <c r="I52" s="31"/>
      <c r="J52" s="30"/>
      <c r="K52" s="31"/>
      <c r="L52" s="30"/>
      <c r="M52" s="32">
        <v>410</v>
      </c>
    </row>
    <row r="53" spans="1:13" ht="13.2" x14ac:dyDescent="0.25">
      <c r="A53" s="31">
        <f t="shared" si="0"/>
        <v>1900</v>
      </c>
      <c r="B53" s="30"/>
      <c r="C53" s="31"/>
      <c r="D53" s="31"/>
      <c r="E53" s="30"/>
      <c r="F53" s="31"/>
      <c r="G53" s="31"/>
      <c r="H53" s="30"/>
      <c r="I53" s="31"/>
      <c r="J53" s="30"/>
      <c r="K53" s="31"/>
      <c r="L53" s="30"/>
      <c r="M53" s="32">
        <v>410</v>
      </c>
    </row>
    <row r="54" spans="1:13" ht="13.2" x14ac:dyDescent="0.25">
      <c r="A54" s="31">
        <f t="shared" si="0"/>
        <v>1900</v>
      </c>
      <c r="B54" s="30"/>
      <c r="C54" s="31"/>
      <c r="D54" s="31"/>
      <c r="E54" s="30"/>
      <c r="F54" s="31"/>
      <c r="G54" s="31"/>
      <c r="H54" s="30"/>
      <c r="I54" s="31"/>
      <c r="J54" s="30"/>
      <c r="K54" s="31"/>
      <c r="L54" s="30"/>
      <c r="M54" s="32">
        <v>410</v>
      </c>
    </row>
    <row r="55" spans="1:13" ht="13.2" x14ac:dyDescent="0.25">
      <c r="A55" s="31">
        <f t="shared" si="0"/>
        <v>1900</v>
      </c>
      <c r="B55" s="30"/>
      <c r="C55" s="31"/>
      <c r="D55" s="31"/>
      <c r="E55" s="30"/>
      <c r="F55" s="31"/>
      <c r="G55" s="31"/>
      <c r="H55" s="30"/>
      <c r="I55" s="31"/>
      <c r="J55" s="30"/>
      <c r="K55" s="31"/>
      <c r="L55" s="30"/>
      <c r="M55" s="32">
        <v>410</v>
      </c>
    </row>
    <row r="56" spans="1:13" ht="13.2" x14ac:dyDescent="0.25">
      <c r="A56" s="31">
        <f t="shared" si="0"/>
        <v>1900</v>
      </c>
      <c r="B56" s="30"/>
      <c r="C56" s="31"/>
      <c r="D56" s="31"/>
      <c r="E56" s="30"/>
      <c r="F56" s="31"/>
      <c r="G56" s="31"/>
      <c r="H56" s="30"/>
      <c r="I56" s="31"/>
      <c r="J56" s="30"/>
      <c r="K56" s="31"/>
      <c r="L56" s="30"/>
      <c r="M56" s="32">
        <v>410</v>
      </c>
    </row>
    <row r="57" spans="1:13" ht="13.2" x14ac:dyDescent="0.25">
      <c r="A57" s="31">
        <f t="shared" si="0"/>
        <v>1900</v>
      </c>
      <c r="B57" s="30"/>
      <c r="C57" s="31"/>
      <c r="D57" s="31"/>
      <c r="E57" s="30"/>
      <c r="F57" s="31"/>
      <c r="G57" s="31"/>
      <c r="H57" s="30"/>
      <c r="I57" s="31"/>
      <c r="J57" s="30"/>
      <c r="K57" s="31"/>
      <c r="L57" s="30"/>
      <c r="M57" s="32">
        <v>410</v>
      </c>
    </row>
    <row r="58" spans="1:13" ht="13.2" x14ac:dyDescent="0.25">
      <c r="A58" s="31">
        <f t="shared" si="0"/>
        <v>1900</v>
      </c>
      <c r="B58" s="30"/>
      <c r="C58" s="31"/>
      <c r="D58" s="31"/>
      <c r="E58" s="30"/>
      <c r="F58" s="31"/>
      <c r="G58" s="31"/>
      <c r="H58" s="30"/>
      <c r="I58" s="31"/>
      <c r="J58" s="30"/>
      <c r="K58" s="31"/>
      <c r="L58" s="30"/>
      <c r="M58" s="32">
        <v>410</v>
      </c>
    </row>
    <row r="59" spans="1:13" ht="13.2" x14ac:dyDescent="0.25">
      <c r="A59" s="31">
        <f t="shared" si="0"/>
        <v>1900</v>
      </c>
      <c r="B59" s="30"/>
      <c r="C59" s="31"/>
      <c r="D59" s="31"/>
      <c r="E59" s="30"/>
      <c r="F59" s="31"/>
      <c r="G59" s="31"/>
      <c r="H59" s="30"/>
      <c r="I59" s="31"/>
      <c r="J59" s="30"/>
      <c r="K59" s="31"/>
      <c r="L59" s="30"/>
      <c r="M59" s="32">
        <v>410</v>
      </c>
    </row>
    <row r="60" spans="1:13" ht="13.2" x14ac:dyDescent="0.25">
      <c r="A60" s="31">
        <f t="shared" si="0"/>
        <v>1900</v>
      </c>
      <c r="B60" s="30"/>
      <c r="C60" s="31"/>
      <c r="D60" s="31"/>
      <c r="E60" s="30"/>
      <c r="F60" s="31"/>
      <c r="G60" s="31"/>
      <c r="H60" s="30"/>
      <c r="I60" s="31"/>
      <c r="J60" s="30"/>
      <c r="K60" s="31"/>
      <c r="L60" s="30"/>
      <c r="M60" s="32">
        <v>410</v>
      </c>
    </row>
    <row r="61" spans="1:13" ht="13.2" x14ac:dyDescent="0.25">
      <c r="A61" s="31">
        <f t="shared" si="0"/>
        <v>1900</v>
      </c>
      <c r="B61" s="30"/>
      <c r="C61" s="31"/>
      <c r="D61" s="31"/>
      <c r="E61" s="30"/>
      <c r="F61" s="31"/>
      <c r="G61" s="31"/>
      <c r="H61" s="30"/>
      <c r="I61" s="31"/>
      <c r="J61" s="30"/>
      <c r="K61" s="31"/>
      <c r="L61" s="30"/>
      <c r="M61" s="32">
        <v>410</v>
      </c>
    </row>
    <row r="62" spans="1:13" ht="13.2" x14ac:dyDescent="0.25">
      <c r="A62" s="31">
        <f t="shared" si="0"/>
        <v>1900</v>
      </c>
      <c r="B62" s="30"/>
      <c r="C62" s="31"/>
      <c r="D62" s="31"/>
      <c r="E62" s="30"/>
      <c r="F62" s="31"/>
      <c r="G62" s="31"/>
      <c r="H62" s="30"/>
      <c r="I62" s="31"/>
      <c r="J62" s="30"/>
      <c r="K62" s="31"/>
      <c r="L62" s="30"/>
      <c r="M62" s="32">
        <v>410</v>
      </c>
    </row>
    <row r="63" spans="1:13" ht="13.2" x14ac:dyDescent="0.25">
      <c r="A63" s="31">
        <f t="shared" si="0"/>
        <v>1900</v>
      </c>
      <c r="B63" s="30"/>
      <c r="C63" s="31"/>
      <c r="D63" s="31"/>
      <c r="E63" s="30"/>
      <c r="F63" s="31"/>
      <c r="G63" s="31"/>
      <c r="H63" s="30"/>
      <c r="I63" s="31"/>
      <c r="J63" s="30"/>
      <c r="K63" s="31"/>
      <c r="L63" s="30"/>
      <c r="M63" s="32">
        <v>410</v>
      </c>
    </row>
    <row r="64" spans="1:13" ht="13.2" x14ac:dyDescent="0.25">
      <c r="A64" s="31">
        <f t="shared" si="0"/>
        <v>1900</v>
      </c>
      <c r="B64" s="30"/>
      <c r="C64" s="31"/>
      <c r="D64" s="31"/>
      <c r="E64" s="30"/>
      <c r="F64" s="31"/>
      <c r="G64" s="31"/>
      <c r="H64" s="30"/>
      <c r="I64" s="31"/>
      <c r="J64" s="30"/>
      <c r="K64" s="31"/>
      <c r="L64" s="30"/>
      <c r="M64" s="32">
        <v>410</v>
      </c>
    </row>
    <row r="65" spans="1:13" ht="13.2" x14ac:dyDescent="0.25">
      <c r="A65" s="31">
        <f t="shared" si="0"/>
        <v>1900</v>
      </c>
      <c r="B65" s="30"/>
      <c r="C65" s="31"/>
      <c r="D65" s="31"/>
      <c r="E65" s="30"/>
      <c r="F65" s="31"/>
      <c r="G65" s="31"/>
      <c r="H65" s="30"/>
      <c r="I65" s="31"/>
      <c r="J65" s="30"/>
      <c r="K65" s="31"/>
      <c r="L65" s="30"/>
      <c r="M65" s="32">
        <v>410</v>
      </c>
    </row>
    <row r="66" spans="1:13" ht="13.2" x14ac:dyDescent="0.25">
      <c r="A66" s="31">
        <f t="shared" si="0"/>
        <v>1900</v>
      </c>
      <c r="B66" s="30"/>
      <c r="C66" s="31"/>
      <c r="D66" s="31"/>
      <c r="E66" s="30"/>
      <c r="F66" s="31"/>
      <c r="G66" s="31"/>
      <c r="H66" s="30"/>
      <c r="I66" s="31"/>
      <c r="J66" s="30"/>
      <c r="K66" s="31"/>
      <c r="L66" s="30"/>
      <c r="M66" s="32">
        <v>410</v>
      </c>
    </row>
    <row r="67" spans="1:13" ht="13.2" x14ac:dyDescent="0.25">
      <c r="A67" s="31">
        <f t="shared" si="0"/>
        <v>1900</v>
      </c>
      <c r="B67" s="30"/>
      <c r="C67" s="31"/>
      <c r="D67" s="31"/>
      <c r="E67" s="30"/>
      <c r="F67" s="31"/>
      <c r="G67" s="31"/>
      <c r="H67" s="30"/>
      <c r="I67" s="31"/>
      <c r="J67" s="30"/>
      <c r="K67" s="31"/>
      <c r="L67" s="30"/>
      <c r="M67" s="32">
        <v>410</v>
      </c>
    </row>
    <row r="68" spans="1:13" ht="13.2" x14ac:dyDescent="0.25">
      <c r="A68" s="31">
        <f t="shared" ref="A68:A131" si="3">YEAR(B68)</f>
        <v>1900</v>
      </c>
      <c r="B68" s="30"/>
      <c r="C68" s="31"/>
      <c r="D68" s="31"/>
      <c r="E68" s="30"/>
      <c r="F68" s="31"/>
      <c r="G68" s="31"/>
      <c r="H68" s="30"/>
      <c r="I68" s="31"/>
      <c r="J68" s="30"/>
      <c r="K68" s="31"/>
      <c r="L68" s="30"/>
      <c r="M68" s="32">
        <v>410</v>
      </c>
    </row>
    <row r="69" spans="1:13" ht="13.2" x14ac:dyDescent="0.25">
      <c r="A69" s="31">
        <f t="shared" si="3"/>
        <v>1900</v>
      </c>
      <c r="B69" s="30"/>
      <c r="C69" s="31"/>
      <c r="D69" s="31"/>
      <c r="E69" s="30"/>
      <c r="F69" s="31"/>
      <c r="G69" s="31"/>
      <c r="H69" s="30"/>
      <c r="I69" s="31"/>
      <c r="J69" s="30"/>
      <c r="K69" s="31"/>
      <c r="L69" s="30"/>
      <c r="M69" s="32">
        <v>410</v>
      </c>
    </row>
    <row r="70" spans="1:13" ht="13.2" x14ac:dyDescent="0.25">
      <c r="A70" s="31">
        <f t="shared" si="3"/>
        <v>1900</v>
      </c>
      <c r="B70" s="30"/>
      <c r="C70" s="31"/>
      <c r="D70" s="31"/>
      <c r="E70" s="30"/>
      <c r="F70" s="31"/>
      <c r="G70" s="31"/>
      <c r="H70" s="30"/>
      <c r="I70" s="31"/>
      <c r="J70" s="30"/>
      <c r="K70" s="31"/>
      <c r="L70" s="30"/>
      <c r="M70" s="32">
        <v>410</v>
      </c>
    </row>
    <row r="71" spans="1:13" ht="13.2" x14ac:dyDescent="0.25">
      <c r="A71" s="31">
        <f t="shared" si="3"/>
        <v>1900</v>
      </c>
      <c r="B71" s="30"/>
      <c r="C71" s="31"/>
      <c r="D71" s="31"/>
      <c r="E71" s="30"/>
      <c r="F71" s="31"/>
      <c r="G71" s="31"/>
      <c r="H71" s="30"/>
      <c r="I71" s="31"/>
      <c r="J71" s="30"/>
      <c r="K71" s="31"/>
      <c r="L71" s="30"/>
      <c r="M71" s="32">
        <v>410</v>
      </c>
    </row>
    <row r="72" spans="1:13" ht="13.2" x14ac:dyDescent="0.25">
      <c r="A72" s="31">
        <f t="shared" si="3"/>
        <v>1900</v>
      </c>
      <c r="B72" s="30"/>
      <c r="C72" s="31"/>
      <c r="D72" s="31"/>
      <c r="E72" s="31"/>
      <c r="F72" s="31"/>
      <c r="G72" s="31"/>
      <c r="H72" s="30"/>
      <c r="I72" s="31"/>
      <c r="J72" s="30"/>
      <c r="K72" s="31"/>
      <c r="L72" s="30"/>
      <c r="M72" s="32">
        <v>410</v>
      </c>
    </row>
    <row r="73" spans="1:13" ht="13.2" x14ac:dyDescent="0.25">
      <c r="A73" s="31">
        <f t="shared" si="3"/>
        <v>1900</v>
      </c>
      <c r="B73" s="30"/>
      <c r="C73" s="31"/>
      <c r="D73" s="31"/>
      <c r="E73" s="30"/>
      <c r="F73" s="31"/>
      <c r="G73" s="31"/>
      <c r="H73" s="30"/>
      <c r="I73" s="31"/>
      <c r="J73" s="30"/>
      <c r="K73" s="31"/>
      <c r="L73" s="30"/>
      <c r="M73" s="32">
        <v>410</v>
      </c>
    </row>
    <row r="74" spans="1:13" ht="13.2" x14ac:dyDescent="0.25">
      <c r="A74" s="31">
        <f t="shared" si="3"/>
        <v>1900</v>
      </c>
      <c r="B74" s="30"/>
      <c r="C74" s="31"/>
      <c r="D74" s="31"/>
      <c r="E74" s="30"/>
      <c r="F74" s="31"/>
      <c r="G74" s="31"/>
      <c r="H74" s="30"/>
      <c r="I74" s="31"/>
      <c r="J74" s="30"/>
      <c r="K74" s="31"/>
      <c r="L74" s="30"/>
      <c r="M74" s="32">
        <v>410</v>
      </c>
    </row>
    <row r="75" spans="1:13" ht="13.2" x14ac:dyDescent="0.25">
      <c r="A75" s="31">
        <f t="shared" si="3"/>
        <v>1900</v>
      </c>
      <c r="B75" s="30"/>
      <c r="C75" s="31"/>
      <c r="D75" s="31"/>
      <c r="E75" s="30"/>
      <c r="F75" s="31"/>
      <c r="G75" s="31"/>
      <c r="H75" s="30"/>
      <c r="I75" s="31"/>
      <c r="J75" s="30"/>
      <c r="K75" s="31"/>
      <c r="L75" s="30"/>
      <c r="M75" s="32">
        <v>410</v>
      </c>
    </row>
    <row r="76" spans="1:13" ht="13.2" x14ac:dyDescent="0.25">
      <c r="A76" s="31">
        <f t="shared" si="3"/>
        <v>1900</v>
      </c>
      <c r="B76" s="30"/>
      <c r="C76" s="31"/>
      <c r="D76" s="31"/>
      <c r="E76" s="30"/>
      <c r="F76" s="31"/>
      <c r="G76" s="31"/>
      <c r="H76" s="30"/>
      <c r="I76" s="31"/>
      <c r="J76" s="30"/>
      <c r="K76" s="31"/>
      <c r="L76" s="30"/>
      <c r="M76" s="32">
        <v>410</v>
      </c>
    </row>
    <row r="77" spans="1:13" ht="13.2" x14ac:dyDescent="0.25">
      <c r="A77" s="31">
        <f t="shared" si="3"/>
        <v>1900</v>
      </c>
      <c r="B77" s="30"/>
      <c r="C77" s="31"/>
      <c r="D77" s="31"/>
      <c r="E77" s="30"/>
      <c r="F77" s="31"/>
      <c r="G77" s="31"/>
      <c r="H77" s="30"/>
      <c r="I77" s="31"/>
      <c r="J77" s="30"/>
      <c r="K77" s="31"/>
      <c r="L77" s="30"/>
      <c r="M77" s="32">
        <v>410</v>
      </c>
    </row>
    <row r="78" spans="1:13" ht="13.2" x14ac:dyDescent="0.25">
      <c r="A78" s="31">
        <f t="shared" si="3"/>
        <v>1900</v>
      </c>
      <c r="B78" s="30"/>
      <c r="C78" s="31"/>
      <c r="D78" s="31"/>
      <c r="E78" s="30"/>
      <c r="F78" s="31"/>
      <c r="G78" s="31"/>
      <c r="H78" s="30"/>
      <c r="I78" s="31"/>
      <c r="J78" s="30"/>
      <c r="K78" s="31"/>
      <c r="L78" s="30"/>
      <c r="M78" s="32">
        <v>410</v>
      </c>
    </row>
    <row r="79" spans="1:13" ht="13.2" x14ac:dyDescent="0.25">
      <c r="A79" s="31">
        <f t="shared" si="3"/>
        <v>1900</v>
      </c>
      <c r="B79" s="30"/>
      <c r="C79" s="31"/>
      <c r="D79" s="31"/>
      <c r="E79" s="30"/>
      <c r="F79" s="31"/>
      <c r="G79" s="31"/>
      <c r="H79" s="30"/>
      <c r="I79" s="31"/>
      <c r="J79" s="30"/>
      <c r="K79" s="31"/>
      <c r="L79" s="30"/>
      <c r="M79" s="32">
        <v>410</v>
      </c>
    </row>
    <row r="80" spans="1:13" ht="13.2" x14ac:dyDescent="0.25">
      <c r="A80" s="31">
        <f t="shared" si="3"/>
        <v>1900</v>
      </c>
      <c r="B80" s="30"/>
      <c r="C80" s="31"/>
      <c r="D80" s="31"/>
      <c r="E80" s="30"/>
      <c r="F80" s="31"/>
      <c r="G80" s="31"/>
      <c r="H80" s="30"/>
      <c r="I80" s="31"/>
      <c r="J80" s="30"/>
      <c r="K80" s="31"/>
      <c r="L80" s="30"/>
      <c r="M80" s="32">
        <v>410</v>
      </c>
    </row>
    <row r="81" spans="1:13" ht="13.2" x14ac:dyDescent="0.25">
      <c r="A81" s="31">
        <f t="shared" si="3"/>
        <v>1900</v>
      </c>
      <c r="B81" s="30"/>
      <c r="C81" s="31"/>
      <c r="D81" s="31"/>
      <c r="E81" s="30"/>
      <c r="F81" s="31"/>
      <c r="G81" s="31"/>
      <c r="H81" s="30"/>
      <c r="I81" s="31"/>
      <c r="J81" s="30"/>
      <c r="K81" s="31"/>
      <c r="L81" s="30"/>
      <c r="M81" s="32">
        <v>410</v>
      </c>
    </row>
    <row r="82" spans="1:13" ht="13.2" x14ac:dyDescent="0.25">
      <c r="A82" s="31">
        <f t="shared" si="3"/>
        <v>1900</v>
      </c>
      <c r="B82" s="30"/>
      <c r="C82" s="31"/>
      <c r="D82" s="31"/>
      <c r="E82" s="30"/>
      <c r="F82" s="31"/>
      <c r="G82" s="31"/>
      <c r="H82" s="30"/>
      <c r="I82" s="31"/>
      <c r="J82" s="30"/>
      <c r="K82" s="31"/>
      <c r="L82" s="30"/>
      <c r="M82" s="32">
        <v>410</v>
      </c>
    </row>
    <row r="83" spans="1:13" ht="13.2" x14ac:dyDescent="0.25">
      <c r="A83" s="31">
        <f t="shared" si="3"/>
        <v>1900</v>
      </c>
      <c r="B83" s="30"/>
      <c r="C83" s="31"/>
      <c r="D83" s="31"/>
      <c r="E83" s="30"/>
      <c r="F83" s="31"/>
      <c r="G83" s="31"/>
      <c r="H83" s="30"/>
      <c r="I83" s="31"/>
      <c r="J83" s="30"/>
      <c r="K83" s="31"/>
      <c r="L83" s="30"/>
      <c r="M83" s="32">
        <v>410</v>
      </c>
    </row>
    <row r="84" spans="1:13" ht="13.2" x14ac:dyDescent="0.25">
      <c r="A84" s="31">
        <f t="shared" si="3"/>
        <v>1900</v>
      </c>
      <c r="B84" s="30"/>
      <c r="C84" s="31"/>
      <c r="D84" s="31"/>
      <c r="E84" s="30"/>
      <c r="F84" s="31"/>
      <c r="G84" s="31"/>
      <c r="H84" s="30"/>
      <c r="I84" s="31"/>
      <c r="J84" s="30"/>
      <c r="K84" s="31"/>
      <c r="L84" s="30"/>
      <c r="M84" s="32">
        <v>410</v>
      </c>
    </row>
    <row r="85" spans="1:13" ht="13.2" x14ac:dyDescent="0.25">
      <c r="A85" s="31">
        <f t="shared" si="3"/>
        <v>1900</v>
      </c>
      <c r="B85" s="30"/>
      <c r="C85" s="31"/>
      <c r="D85" s="31"/>
      <c r="E85" s="30"/>
      <c r="F85" s="31"/>
      <c r="G85" s="31"/>
      <c r="H85" s="30"/>
      <c r="I85" s="31"/>
      <c r="J85" s="30"/>
      <c r="K85" s="31"/>
      <c r="L85" s="30"/>
      <c r="M85" s="32">
        <v>410</v>
      </c>
    </row>
    <row r="86" spans="1:13" ht="13.2" x14ac:dyDescent="0.25">
      <c r="A86" s="31">
        <f t="shared" si="3"/>
        <v>1900</v>
      </c>
      <c r="B86" s="30"/>
      <c r="C86" s="31"/>
      <c r="D86" s="31"/>
      <c r="E86" s="30"/>
      <c r="F86" s="31"/>
      <c r="G86" s="31"/>
      <c r="H86" s="30"/>
      <c r="I86" s="31"/>
      <c r="J86" s="30"/>
      <c r="K86" s="31"/>
      <c r="L86" s="30"/>
      <c r="M86" s="32">
        <v>410</v>
      </c>
    </row>
    <row r="87" spans="1:13" ht="13.2" x14ac:dyDescent="0.25">
      <c r="A87" s="31">
        <f t="shared" si="3"/>
        <v>1900</v>
      </c>
      <c r="B87" s="30"/>
      <c r="C87" s="31"/>
      <c r="D87" s="31"/>
      <c r="E87" s="30"/>
      <c r="F87" s="31"/>
      <c r="G87" s="31"/>
      <c r="H87" s="30"/>
      <c r="I87" s="31"/>
      <c r="J87" s="30"/>
      <c r="K87" s="31"/>
      <c r="L87" s="30"/>
      <c r="M87" s="32">
        <v>410</v>
      </c>
    </row>
    <row r="88" spans="1:13" ht="13.2" x14ac:dyDescent="0.25">
      <c r="A88" s="31">
        <f t="shared" si="3"/>
        <v>1900</v>
      </c>
      <c r="B88" s="30"/>
      <c r="C88" s="31"/>
      <c r="D88" s="31"/>
      <c r="E88" s="30"/>
      <c r="F88" s="31"/>
      <c r="G88" s="31">
        <f t="shared" ref="G88:G131" si="4">YEAR(H88)</f>
        <v>1900</v>
      </c>
      <c r="H88" s="30"/>
      <c r="I88" s="31"/>
      <c r="J88" s="30"/>
      <c r="K88" s="31"/>
      <c r="L88" s="30"/>
      <c r="M88" s="32">
        <v>410</v>
      </c>
    </row>
    <row r="89" spans="1:13" ht="13.2" x14ac:dyDescent="0.25">
      <c r="A89" s="31">
        <f t="shared" si="3"/>
        <v>1900</v>
      </c>
      <c r="B89" s="30"/>
      <c r="C89" s="31"/>
      <c r="D89" s="31"/>
      <c r="E89" s="30"/>
      <c r="F89" s="31"/>
      <c r="G89" s="31">
        <f t="shared" si="4"/>
        <v>1900</v>
      </c>
      <c r="H89" s="30"/>
      <c r="I89" s="31"/>
      <c r="J89" s="30"/>
      <c r="K89" s="31"/>
      <c r="L89" s="30"/>
      <c r="M89" s="32">
        <v>410</v>
      </c>
    </row>
    <row r="90" spans="1:13" ht="13.2" x14ac:dyDescent="0.25">
      <c r="A90" s="10">
        <f t="shared" si="3"/>
        <v>1900</v>
      </c>
      <c r="B90" s="17"/>
      <c r="C90" s="10"/>
      <c r="D90" s="10">
        <f t="shared" ref="D88:D131" si="5">YEAR(E90)</f>
        <v>1900</v>
      </c>
      <c r="E90" s="17"/>
      <c r="F90" s="10"/>
      <c r="G90" s="10">
        <f t="shared" si="4"/>
        <v>1900</v>
      </c>
      <c r="H90" s="17"/>
      <c r="I90" s="10"/>
      <c r="J90" s="17"/>
      <c r="K90" s="10"/>
      <c r="L90" s="17"/>
      <c r="M90" s="32">
        <v>410</v>
      </c>
    </row>
    <row r="91" spans="1:13" ht="13.2" x14ac:dyDescent="0.25">
      <c r="A91" s="10">
        <f t="shared" si="3"/>
        <v>1900</v>
      </c>
      <c r="B91" s="17"/>
      <c r="C91" s="10"/>
      <c r="D91" s="10">
        <f t="shared" si="5"/>
        <v>1900</v>
      </c>
      <c r="E91" s="17"/>
      <c r="F91" s="10"/>
      <c r="G91" s="10">
        <f t="shared" si="4"/>
        <v>1900</v>
      </c>
      <c r="H91" s="17"/>
      <c r="I91" s="10"/>
      <c r="J91" s="17"/>
      <c r="K91" s="10"/>
      <c r="L91" s="17"/>
      <c r="M91" s="32">
        <v>410</v>
      </c>
    </row>
    <row r="92" spans="1:13" ht="13.2" x14ac:dyDescent="0.25">
      <c r="A92" s="10">
        <f t="shared" si="3"/>
        <v>1900</v>
      </c>
      <c r="B92" s="17"/>
      <c r="C92" s="10"/>
      <c r="D92" s="10">
        <f t="shared" si="5"/>
        <v>1900</v>
      </c>
      <c r="E92" s="17"/>
      <c r="F92" s="10"/>
      <c r="G92" s="10">
        <f t="shared" si="4"/>
        <v>1900</v>
      </c>
      <c r="H92" s="17"/>
      <c r="I92" s="10"/>
      <c r="J92" s="17"/>
      <c r="K92" s="10"/>
      <c r="L92" s="17"/>
      <c r="M92" s="32">
        <v>410</v>
      </c>
    </row>
    <row r="93" spans="1:13" ht="13.2" x14ac:dyDescent="0.25">
      <c r="A93" s="10">
        <f t="shared" si="3"/>
        <v>1900</v>
      </c>
      <c r="B93" s="17"/>
      <c r="C93" s="10"/>
      <c r="D93" s="10">
        <f t="shared" si="5"/>
        <v>1900</v>
      </c>
      <c r="E93" s="17"/>
      <c r="F93" s="10"/>
      <c r="G93" s="10">
        <f t="shared" si="4"/>
        <v>1900</v>
      </c>
      <c r="H93" s="17"/>
      <c r="I93" s="10"/>
      <c r="J93" s="17"/>
      <c r="K93" s="10"/>
      <c r="L93" s="17"/>
      <c r="M93" s="32">
        <v>410</v>
      </c>
    </row>
    <row r="94" spans="1:13" ht="13.2" x14ac:dyDescent="0.25">
      <c r="A94" s="10">
        <f t="shared" si="3"/>
        <v>1900</v>
      </c>
      <c r="B94" s="17"/>
      <c r="C94" s="10"/>
      <c r="D94" s="10">
        <f t="shared" si="5"/>
        <v>1900</v>
      </c>
      <c r="E94" s="17"/>
      <c r="F94" s="10"/>
      <c r="G94" s="10">
        <f t="shared" si="4"/>
        <v>1900</v>
      </c>
      <c r="H94" s="17"/>
      <c r="I94" s="10"/>
      <c r="J94" s="17"/>
      <c r="K94" s="10"/>
      <c r="L94" s="17"/>
      <c r="M94" s="32">
        <v>410</v>
      </c>
    </row>
    <row r="95" spans="1:13" ht="13.2" x14ac:dyDescent="0.25">
      <c r="A95" s="10">
        <f t="shared" si="3"/>
        <v>1900</v>
      </c>
      <c r="B95" s="17"/>
      <c r="C95" s="10"/>
      <c r="D95" s="10">
        <f t="shared" si="5"/>
        <v>1900</v>
      </c>
      <c r="E95" s="17"/>
      <c r="F95" s="10"/>
      <c r="G95" s="10">
        <f t="shared" si="4"/>
        <v>1900</v>
      </c>
      <c r="H95" s="17"/>
      <c r="I95" s="10"/>
      <c r="J95" s="17"/>
      <c r="K95" s="10"/>
      <c r="L95" s="17"/>
      <c r="M95" s="32">
        <v>410</v>
      </c>
    </row>
    <row r="96" spans="1:13" ht="13.2" x14ac:dyDescent="0.25">
      <c r="A96" s="10">
        <f t="shared" si="3"/>
        <v>1900</v>
      </c>
      <c r="B96" s="17"/>
      <c r="C96" s="10"/>
      <c r="D96" s="10">
        <f t="shared" si="5"/>
        <v>1900</v>
      </c>
      <c r="E96" s="17"/>
      <c r="F96" s="10"/>
      <c r="G96" s="10">
        <f t="shared" si="4"/>
        <v>1900</v>
      </c>
      <c r="H96" s="17"/>
      <c r="I96" s="10"/>
      <c r="J96" s="17"/>
      <c r="K96" s="10"/>
      <c r="L96" s="17"/>
      <c r="M96" s="32">
        <v>410</v>
      </c>
    </row>
    <row r="97" spans="1:13" ht="13.2" x14ac:dyDescent="0.25">
      <c r="A97" s="10">
        <f t="shared" si="3"/>
        <v>1900</v>
      </c>
      <c r="B97" s="17"/>
      <c r="C97" s="10"/>
      <c r="D97" s="10">
        <f t="shared" si="5"/>
        <v>1900</v>
      </c>
      <c r="E97" s="17"/>
      <c r="F97" s="10"/>
      <c r="G97" s="10">
        <f t="shared" si="4"/>
        <v>1900</v>
      </c>
      <c r="H97" s="17"/>
      <c r="I97" s="10"/>
      <c r="J97" s="17"/>
      <c r="K97" s="10"/>
      <c r="L97" s="17"/>
      <c r="M97" s="32">
        <v>410</v>
      </c>
    </row>
    <row r="98" spans="1:13" ht="13.2" x14ac:dyDescent="0.25">
      <c r="A98" s="10">
        <f t="shared" si="3"/>
        <v>1900</v>
      </c>
      <c r="B98" s="17"/>
      <c r="C98" s="10"/>
      <c r="D98" s="10">
        <f t="shared" si="5"/>
        <v>1900</v>
      </c>
      <c r="E98" s="17"/>
      <c r="F98" s="10"/>
      <c r="G98" s="10">
        <f t="shared" si="4"/>
        <v>1900</v>
      </c>
      <c r="H98" s="17"/>
      <c r="I98" s="10"/>
      <c r="J98" s="17"/>
      <c r="K98" s="10"/>
      <c r="L98" s="17"/>
      <c r="M98" s="32">
        <v>410</v>
      </c>
    </row>
    <row r="99" spans="1:13" ht="13.2" x14ac:dyDescent="0.25">
      <c r="A99" s="10">
        <f t="shared" si="3"/>
        <v>1900</v>
      </c>
      <c r="B99" s="17"/>
      <c r="C99" s="10"/>
      <c r="D99" s="10">
        <f t="shared" si="5"/>
        <v>1900</v>
      </c>
      <c r="E99" s="17"/>
      <c r="F99" s="10"/>
      <c r="G99" s="10">
        <f t="shared" si="4"/>
        <v>1900</v>
      </c>
      <c r="H99" s="17"/>
      <c r="I99" s="10"/>
      <c r="J99" s="17"/>
      <c r="K99" s="10"/>
      <c r="L99" s="17"/>
      <c r="M99" s="32">
        <v>410</v>
      </c>
    </row>
    <row r="100" spans="1:13" ht="13.2" x14ac:dyDescent="0.25">
      <c r="A100" s="10">
        <f t="shared" si="3"/>
        <v>1900</v>
      </c>
      <c r="B100" s="17"/>
      <c r="C100" s="10"/>
      <c r="D100" s="10">
        <f t="shared" si="5"/>
        <v>1900</v>
      </c>
      <c r="E100" s="17"/>
      <c r="F100" s="10"/>
      <c r="G100" s="10">
        <f t="shared" si="4"/>
        <v>1900</v>
      </c>
      <c r="H100" s="17"/>
      <c r="I100" s="10"/>
      <c r="J100" s="17"/>
      <c r="K100" s="10"/>
      <c r="L100" s="17"/>
      <c r="M100" s="32">
        <v>410</v>
      </c>
    </row>
    <row r="101" spans="1:13" ht="13.2" x14ac:dyDescent="0.25">
      <c r="A101" s="10">
        <f t="shared" si="3"/>
        <v>1900</v>
      </c>
      <c r="B101" s="17"/>
      <c r="C101" s="10"/>
      <c r="D101" s="10">
        <f t="shared" si="5"/>
        <v>1900</v>
      </c>
      <c r="E101" s="17"/>
      <c r="F101" s="10"/>
      <c r="G101" s="10">
        <f t="shared" si="4"/>
        <v>1900</v>
      </c>
      <c r="H101" s="17"/>
      <c r="I101" s="10"/>
      <c r="J101" s="17"/>
      <c r="K101" s="10"/>
      <c r="L101" s="17"/>
      <c r="M101" s="32">
        <v>410</v>
      </c>
    </row>
    <row r="102" spans="1:13" ht="13.2" x14ac:dyDescent="0.25">
      <c r="A102" s="10">
        <f t="shared" si="3"/>
        <v>1900</v>
      </c>
      <c r="B102" s="17"/>
      <c r="C102" s="10"/>
      <c r="D102" s="10">
        <f t="shared" si="5"/>
        <v>1900</v>
      </c>
      <c r="E102" s="17"/>
      <c r="F102" s="10"/>
      <c r="G102" s="10">
        <f t="shared" si="4"/>
        <v>1900</v>
      </c>
      <c r="H102" s="17"/>
      <c r="I102" s="10"/>
      <c r="J102" s="17"/>
      <c r="K102" s="10"/>
      <c r="L102" s="17"/>
      <c r="M102" s="32">
        <v>410</v>
      </c>
    </row>
    <row r="103" spans="1:13" ht="13.2" x14ac:dyDescent="0.25">
      <c r="A103" s="10">
        <f t="shared" si="3"/>
        <v>1900</v>
      </c>
      <c r="B103" s="17"/>
      <c r="C103" s="10"/>
      <c r="D103" s="10">
        <f t="shared" si="5"/>
        <v>1900</v>
      </c>
      <c r="E103" s="17"/>
      <c r="F103" s="10"/>
      <c r="G103" s="10">
        <f t="shared" si="4"/>
        <v>1900</v>
      </c>
      <c r="H103" s="17"/>
      <c r="I103" s="10"/>
      <c r="J103" s="17"/>
      <c r="K103" s="10"/>
      <c r="L103" s="17"/>
      <c r="M103" s="32">
        <v>410</v>
      </c>
    </row>
    <row r="104" spans="1:13" ht="13.2" x14ac:dyDescent="0.25">
      <c r="A104" s="10">
        <f t="shared" si="3"/>
        <v>1900</v>
      </c>
      <c r="B104" s="17"/>
      <c r="C104" s="10"/>
      <c r="D104" s="10">
        <f t="shared" si="5"/>
        <v>1900</v>
      </c>
      <c r="E104" s="17"/>
      <c r="F104" s="10"/>
      <c r="G104" s="10">
        <f t="shared" si="4"/>
        <v>1900</v>
      </c>
      <c r="H104" s="17"/>
      <c r="I104" s="10"/>
      <c r="J104" s="17"/>
      <c r="K104" s="10"/>
      <c r="L104" s="17"/>
      <c r="M104" s="32">
        <v>410</v>
      </c>
    </row>
    <row r="105" spans="1:13" ht="13.2" x14ac:dyDescent="0.25">
      <c r="A105" s="10">
        <f t="shared" si="3"/>
        <v>1900</v>
      </c>
      <c r="B105" s="17"/>
      <c r="C105" s="10"/>
      <c r="D105" s="10">
        <f t="shared" si="5"/>
        <v>1900</v>
      </c>
      <c r="E105" s="17"/>
      <c r="F105" s="10"/>
      <c r="G105" s="10">
        <f t="shared" si="4"/>
        <v>1900</v>
      </c>
      <c r="H105" s="17"/>
      <c r="I105" s="10"/>
      <c r="J105" s="17"/>
      <c r="K105" s="10"/>
      <c r="L105" s="17"/>
      <c r="M105" s="32">
        <v>410</v>
      </c>
    </row>
    <row r="106" spans="1:13" ht="13.2" x14ac:dyDescent="0.25">
      <c r="A106" s="10">
        <f t="shared" si="3"/>
        <v>1900</v>
      </c>
      <c r="B106" s="17"/>
      <c r="C106" s="10"/>
      <c r="D106" s="10">
        <f t="shared" si="5"/>
        <v>1900</v>
      </c>
      <c r="E106" s="17"/>
      <c r="F106" s="10"/>
      <c r="G106" s="10">
        <f t="shared" si="4"/>
        <v>1900</v>
      </c>
      <c r="H106" s="17"/>
      <c r="I106" s="10"/>
      <c r="J106" s="17"/>
      <c r="K106" s="10"/>
      <c r="L106" s="17"/>
      <c r="M106" s="32">
        <v>410</v>
      </c>
    </row>
    <row r="107" spans="1:13" ht="13.2" x14ac:dyDescent="0.25">
      <c r="A107" s="10">
        <f t="shared" si="3"/>
        <v>1900</v>
      </c>
      <c r="B107" s="17"/>
      <c r="C107" s="10"/>
      <c r="D107" s="10">
        <f t="shared" si="5"/>
        <v>1900</v>
      </c>
      <c r="E107" s="17"/>
      <c r="F107" s="10"/>
      <c r="G107" s="10">
        <f t="shared" si="4"/>
        <v>1900</v>
      </c>
      <c r="H107" s="17"/>
      <c r="I107" s="10"/>
      <c r="J107" s="17"/>
      <c r="K107" s="10"/>
      <c r="L107" s="17"/>
      <c r="M107" s="32">
        <v>410</v>
      </c>
    </row>
    <row r="108" spans="1:13" ht="13.2" x14ac:dyDescent="0.25">
      <c r="A108" s="10">
        <f t="shared" si="3"/>
        <v>1900</v>
      </c>
      <c r="B108" s="17"/>
      <c r="C108" s="10"/>
      <c r="D108" s="10">
        <f t="shared" si="5"/>
        <v>1900</v>
      </c>
      <c r="E108" s="17"/>
      <c r="F108" s="10"/>
      <c r="G108" s="10">
        <f t="shared" si="4"/>
        <v>1900</v>
      </c>
      <c r="H108" s="17"/>
      <c r="I108" s="10"/>
      <c r="J108" s="17"/>
      <c r="K108" s="10"/>
      <c r="L108" s="17"/>
      <c r="M108" s="32">
        <v>410</v>
      </c>
    </row>
    <row r="109" spans="1:13" ht="13.2" x14ac:dyDescent="0.25">
      <c r="A109" s="10">
        <f t="shared" si="3"/>
        <v>1900</v>
      </c>
      <c r="B109" s="17"/>
      <c r="C109" s="10"/>
      <c r="D109" s="10">
        <f t="shared" si="5"/>
        <v>1900</v>
      </c>
      <c r="E109" s="17"/>
      <c r="F109" s="10"/>
      <c r="G109" s="10">
        <f t="shared" si="4"/>
        <v>1900</v>
      </c>
      <c r="H109" s="17"/>
      <c r="I109" s="10"/>
      <c r="J109" s="17"/>
      <c r="K109" s="10"/>
      <c r="L109" s="17"/>
      <c r="M109" s="32">
        <v>410</v>
      </c>
    </row>
    <row r="110" spans="1:13" ht="13.2" x14ac:dyDescent="0.25">
      <c r="A110" s="10">
        <f t="shared" si="3"/>
        <v>1900</v>
      </c>
      <c r="B110" s="17"/>
      <c r="C110" s="10"/>
      <c r="D110" s="10">
        <f t="shared" si="5"/>
        <v>1900</v>
      </c>
      <c r="E110" s="17"/>
      <c r="F110" s="10"/>
      <c r="G110" s="10">
        <f t="shared" si="4"/>
        <v>1900</v>
      </c>
      <c r="H110" s="17"/>
      <c r="I110" s="10"/>
      <c r="J110" s="17"/>
      <c r="K110" s="10"/>
      <c r="L110" s="17"/>
      <c r="M110" s="32">
        <v>410</v>
      </c>
    </row>
    <row r="111" spans="1:13" ht="13.2" x14ac:dyDescent="0.25">
      <c r="A111" s="10">
        <f t="shared" si="3"/>
        <v>1900</v>
      </c>
      <c r="B111" s="17"/>
      <c r="C111" s="10"/>
      <c r="D111" s="10">
        <f t="shared" si="5"/>
        <v>1900</v>
      </c>
      <c r="E111" s="17"/>
      <c r="F111" s="10"/>
      <c r="G111" s="10">
        <f t="shared" si="4"/>
        <v>1900</v>
      </c>
      <c r="H111" s="17"/>
      <c r="I111" s="10"/>
      <c r="J111" s="17"/>
      <c r="K111" s="10"/>
      <c r="L111" s="17"/>
      <c r="M111" s="32">
        <v>410</v>
      </c>
    </row>
    <row r="112" spans="1:13" ht="13.2" x14ac:dyDescent="0.25">
      <c r="A112" s="10">
        <f t="shared" si="3"/>
        <v>1900</v>
      </c>
      <c r="B112" s="17"/>
      <c r="C112" s="10"/>
      <c r="D112" s="10">
        <f t="shared" si="5"/>
        <v>1900</v>
      </c>
      <c r="E112" s="17"/>
      <c r="F112" s="10"/>
      <c r="G112" s="10">
        <f t="shared" si="4"/>
        <v>1900</v>
      </c>
      <c r="H112" s="17"/>
      <c r="I112" s="10"/>
      <c r="J112" s="17"/>
      <c r="K112" s="10"/>
      <c r="L112" s="17"/>
      <c r="M112" s="32">
        <v>410</v>
      </c>
    </row>
    <row r="113" spans="1:13" ht="13.2" x14ac:dyDescent="0.25">
      <c r="A113" s="10">
        <f t="shared" si="3"/>
        <v>1900</v>
      </c>
      <c r="B113" s="17"/>
      <c r="C113" s="10"/>
      <c r="D113" s="10">
        <f t="shared" si="5"/>
        <v>1900</v>
      </c>
      <c r="E113" s="17"/>
      <c r="F113" s="10"/>
      <c r="G113" s="10">
        <f t="shared" si="4"/>
        <v>1900</v>
      </c>
      <c r="H113" s="17"/>
      <c r="I113" s="10"/>
      <c r="J113" s="17"/>
      <c r="K113" s="10"/>
      <c r="L113" s="17"/>
      <c r="M113" s="32">
        <v>410</v>
      </c>
    </row>
    <row r="114" spans="1:13" ht="13.2" x14ac:dyDescent="0.25">
      <c r="A114" s="10">
        <f t="shared" si="3"/>
        <v>1900</v>
      </c>
      <c r="B114" s="17"/>
      <c r="C114" s="10"/>
      <c r="D114" s="10">
        <f t="shared" si="5"/>
        <v>1900</v>
      </c>
      <c r="E114" s="17"/>
      <c r="F114" s="10"/>
      <c r="G114" s="10">
        <f t="shared" si="4"/>
        <v>1900</v>
      </c>
      <c r="H114" s="17"/>
      <c r="I114" s="10"/>
      <c r="J114" s="17"/>
      <c r="K114" s="10"/>
      <c r="L114" s="17"/>
      <c r="M114" s="32">
        <v>410</v>
      </c>
    </row>
    <row r="115" spans="1:13" ht="13.2" x14ac:dyDescent="0.25">
      <c r="A115" s="10">
        <f t="shared" si="3"/>
        <v>1900</v>
      </c>
      <c r="B115" s="17"/>
      <c r="C115" s="10"/>
      <c r="D115" s="10">
        <f t="shared" si="5"/>
        <v>1900</v>
      </c>
      <c r="E115" s="17"/>
      <c r="F115" s="10"/>
      <c r="G115" s="10">
        <f t="shared" si="4"/>
        <v>1900</v>
      </c>
      <c r="H115" s="17"/>
      <c r="I115" s="10"/>
      <c r="J115" s="17"/>
      <c r="K115" s="10"/>
      <c r="L115" s="17"/>
      <c r="M115" s="32">
        <v>410</v>
      </c>
    </row>
    <row r="116" spans="1:13" ht="13.2" x14ac:dyDescent="0.25">
      <c r="A116" s="10">
        <f t="shared" si="3"/>
        <v>1900</v>
      </c>
      <c r="B116" s="17"/>
      <c r="C116" s="10"/>
      <c r="D116" s="10">
        <f t="shared" si="5"/>
        <v>1900</v>
      </c>
      <c r="E116" s="17"/>
      <c r="F116" s="10"/>
      <c r="G116" s="10">
        <f t="shared" si="4"/>
        <v>1900</v>
      </c>
      <c r="H116" s="17"/>
      <c r="I116" s="10"/>
      <c r="J116" s="17"/>
      <c r="K116" s="10"/>
      <c r="L116" s="17"/>
      <c r="M116" s="32">
        <v>410</v>
      </c>
    </row>
    <row r="117" spans="1:13" ht="13.2" x14ac:dyDescent="0.25">
      <c r="A117" s="10">
        <f t="shared" si="3"/>
        <v>1900</v>
      </c>
      <c r="B117" s="17"/>
      <c r="C117" s="10"/>
      <c r="D117" s="10">
        <f t="shared" si="5"/>
        <v>1900</v>
      </c>
      <c r="E117" s="17"/>
      <c r="F117" s="10"/>
      <c r="G117" s="10">
        <f t="shared" si="4"/>
        <v>1900</v>
      </c>
      <c r="H117" s="17"/>
      <c r="I117" s="10"/>
      <c r="J117" s="17"/>
      <c r="K117" s="10"/>
      <c r="L117" s="17"/>
      <c r="M117" s="32">
        <v>410</v>
      </c>
    </row>
    <row r="118" spans="1:13" ht="13.2" x14ac:dyDescent="0.25">
      <c r="A118" s="10">
        <f t="shared" si="3"/>
        <v>1900</v>
      </c>
      <c r="B118" s="17"/>
      <c r="C118" s="10"/>
      <c r="D118" s="10">
        <f t="shared" si="5"/>
        <v>1900</v>
      </c>
      <c r="E118" s="17"/>
      <c r="F118" s="10"/>
      <c r="G118" s="10">
        <f t="shared" si="4"/>
        <v>1900</v>
      </c>
      <c r="H118" s="17"/>
      <c r="I118" s="10"/>
      <c r="J118" s="17"/>
      <c r="K118" s="10"/>
      <c r="L118" s="17"/>
      <c r="M118" s="32">
        <v>410</v>
      </c>
    </row>
    <row r="119" spans="1:13" ht="13.2" x14ac:dyDescent="0.25">
      <c r="A119" s="10">
        <f t="shared" si="3"/>
        <v>1900</v>
      </c>
      <c r="B119" s="17"/>
      <c r="C119" s="10"/>
      <c r="D119" s="10">
        <f t="shared" si="5"/>
        <v>1900</v>
      </c>
      <c r="E119" s="17"/>
      <c r="F119" s="10"/>
      <c r="G119" s="10">
        <f t="shared" si="4"/>
        <v>1900</v>
      </c>
      <c r="H119" s="17"/>
      <c r="I119" s="10"/>
      <c r="J119" s="17"/>
      <c r="K119" s="10"/>
      <c r="L119" s="17"/>
      <c r="M119" s="32">
        <v>410</v>
      </c>
    </row>
    <row r="120" spans="1:13" ht="13.2" x14ac:dyDescent="0.25">
      <c r="A120" s="10">
        <f t="shared" si="3"/>
        <v>1900</v>
      </c>
      <c r="B120" s="17"/>
      <c r="C120" s="10"/>
      <c r="D120" s="10">
        <f t="shared" si="5"/>
        <v>1900</v>
      </c>
      <c r="E120" s="17"/>
      <c r="F120" s="10"/>
      <c r="G120" s="10">
        <f t="shared" si="4"/>
        <v>1900</v>
      </c>
      <c r="H120" s="17"/>
      <c r="I120" s="10"/>
      <c r="J120" s="17"/>
      <c r="K120" s="10"/>
      <c r="L120" s="17"/>
      <c r="M120" s="32">
        <v>410</v>
      </c>
    </row>
    <row r="121" spans="1:13" ht="13.2" x14ac:dyDescent="0.25">
      <c r="A121" s="10">
        <f t="shared" si="3"/>
        <v>1900</v>
      </c>
      <c r="B121" s="17"/>
      <c r="C121" s="10"/>
      <c r="D121" s="10">
        <f t="shared" si="5"/>
        <v>1900</v>
      </c>
      <c r="E121" s="17"/>
      <c r="F121" s="10"/>
      <c r="G121" s="10">
        <f t="shared" si="4"/>
        <v>1900</v>
      </c>
      <c r="H121" s="17"/>
      <c r="I121" s="10"/>
      <c r="J121" s="17"/>
      <c r="K121" s="10"/>
      <c r="L121" s="17"/>
      <c r="M121" s="32">
        <v>410</v>
      </c>
    </row>
    <row r="122" spans="1:13" ht="13.2" x14ac:dyDescent="0.25">
      <c r="A122" s="10">
        <f t="shared" si="3"/>
        <v>1900</v>
      </c>
      <c r="B122" s="17"/>
      <c r="C122" s="10"/>
      <c r="D122" s="10">
        <f t="shared" si="5"/>
        <v>1900</v>
      </c>
      <c r="E122" s="17"/>
      <c r="F122" s="10"/>
      <c r="G122" s="10">
        <f t="shared" si="4"/>
        <v>1900</v>
      </c>
      <c r="H122" s="17"/>
      <c r="I122" s="10"/>
      <c r="J122" s="17"/>
      <c r="K122" s="10"/>
      <c r="L122" s="17"/>
      <c r="M122" s="32">
        <v>410</v>
      </c>
    </row>
    <row r="123" spans="1:13" ht="13.2" x14ac:dyDescent="0.25">
      <c r="A123" s="10">
        <f t="shared" si="3"/>
        <v>1900</v>
      </c>
      <c r="B123" s="17"/>
      <c r="C123" s="10"/>
      <c r="D123" s="10">
        <f t="shared" si="5"/>
        <v>1900</v>
      </c>
      <c r="E123" s="17"/>
      <c r="F123" s="10"/>
      <c r="G123" s="10">
        <f t="shared" si="4"/>
        <v>1900</v>
      </c>
      <c r="H123" s="17"/>
      <c r="I123" s="10"/>
      <c r="J123" s="17"/>
      <c r="K123" s="10"/>
      <c r="L123" s="17"/>
      <c r="M123" s="32">
        <v>410</v>
      </c>
    </row>
    <row r="124" spans="1:13" ht="13.2" x14ac:dyDescent="0.25">
      <c r="A124" s="10">
        <f t="shared" si="3"/>
        <v>1900</v>
      </c>
      <c r="B124" s="17"/>
      <c r="C124" s="10"/>
      <c r="D124" s="10">
        <f t="shared" si="5"/>
        <v>1900</v>
      </c>
      <c r="E124" s="17"/>
      <c r="F124" s="10"/>
      <c r="G124" s="10">
        <f t="shared" si="4"/>
        <v>1900</v>
      </c>
      <c r="H124" s="17"/>
      <c r="I124" s="10"/>
      <c r="J124" s="17"/>
      <c r="K124" s="10"/>
      <c r="L124" s="17"/>
      <c r="M124" s="32">
        <v>410</v>
      </c>
    </row>
    <row r="125" spans="1:13" ht="13.2" x14ac:dyDescent="0.25">
      <c r="A125" s="10">
        <f t="shared" si="3"/>
        <v>1900</v>
      </c>
      <c r="B125" s="17"/>
      <c r="C125" s="10"/>
      <c r="D125" s="10">
        <f t="shared" si="5"/>
        <v>1900</v>
      </c>
      <c r="E125" s="17"/>
      <c r="F125" s="10"/>
      <c r="G125" s="10">
        <f t="shared" si="4"/>
        <v>1900</v>
      </c>
      <c r="H125" s="17"/>
      <c r="I125" s="10"/>
      <c r="J125" s="17"/>
      <c r="K125" s="10"/>
      <c r="L125" s="17"/>
      <c r="M125" s="32">
        <v>410</v>
      </c>
    </row>
    <row r="126" spans="1:13" ht="13.2" x14ac:dyDescent="0.25">
      <c r="A126" s="10">
        <f t="shared" si="3"/>
        <v>1900</v>
      </c>
      <c r="B126" s="17"/>
      <c r="C126" s="10"/>
      <c r="D126" s="10">
        <f t="shared" si="5"/>
        <v>1900</v>
      </c>
      <c r="E126" s="17"/>
      <c r="F126" s="10"/>
      <c r="G126" s="10">
        <f t="shared" si="4"/>
        <v>1900</v>
      </c>
      <c r="H126" s="17"/>
      <c r="I126" s="10"/>
      <c r="J126" s="17"/>
      <c r="K126" s="10"/>
      <c r="L126" s="17"/>
      <c r="M126" s="32">
        <v>410</v>
      </c>
    </row>
    <row r="127" spans="1:13" ht="13.2" x14ac:dyDescent="0.25">
      <c r="A127" s="10">
        <f t="shared" si="3"/>
        <v>1900</v>
      </c>
      <c r="B127" s="17"/>
      <c r="C127" s="10"/>
      <c r="D127" s="10">
        <f t="shared" si="5"/>
        <v>1900</v>
      </c>
      <c r="E127" s="17"/>
      <c r="F127" s="10"/>
      <c r="G127" s="10">
        <f t="shared" si="4"/>
        <v>1900</v>
      </c>
      <c r="H127" s="17"/>
      <c r="I127" s="10"/>
      <c r="J127" s="17"/>
      <c r="K127" s="10"/>
      <c r="L127" s="17"/>
      <c r="M127" s="32">
        <v>410</v>
      </c>
    </row>
    <row r="128" spans="1:13" ht="13.2" x14ac:dyDescent="0.25">
      <c r="A128" s="10">
        <f t="shared" si="3"/>
        <v>1900</v>
      </c>
      <c r="B128" s="17"/>
      <c r="C128" s="10"/>
      <c r="D128" s="10">
        <f t="shared" si="5"/>
        <v>1900</v>
      </c>
      <c r="E128" s="17"/>
      <c r="F128" s="10"/>
      <c r="G128" s="10">
        <f t="shared" si="4"/>
        <v>1900</v>
      </c>
      <c r="H128" s="17"/>
      <c r="I128" s="10"/>
      <c r="J128" s="17"/>
      <c r="K128" s="10"/>
      <c r="L128" s="17"/>
      <c r="M128" s="32">
        <v>410</v>
      </c>
    </row>
    <row r="129" spans="1:13" ht="13.2" x14ac:dyDescent="0.25">
      <c r="A129" s="10">
        <f t="shared" si="3"/>
        <v>1900</v>
      </c>
      <c r="B129" s="17"/>
      <c r="C129" s="10"/>
      <c r="D129" s="10">
        <f t="shared" si="5"/>
        <v>1900</v>
      </c>
      <c r="E129" s="17"/>
      <c r="F129" s="10"/>
      <c r="G129" s="10">
        <f t="shared" si="4"/>
        <v>1900</v>
      </c>
      <c r="H129" s="17"/>
      <c r="I129" s="10"/>
      <c r="J129" s="17"/>
      <c r="K129" s="10"/>
      <c r="L129" s="17"/>
      <c r="M129" s="32">
        <v>410</v>
      </c>
    </row>
    <row r="130" spans="1:13" ht="13.2" x14ac:dyDescent="0.25">
      <c r="A130" s="10">
        <f t="shared" si="3"/>
        <v>1900</v>
      </c>
      <c r="B130" s="17"/>
      <c r="C130" s="10"/>
      <c r="D130" s="10">
        <f t="shared" si="5"/>
        <v>1900</v>
      </c>
      <c r="E130" s="17"/>
      <c r="F130" s="10"/>
      <c r="G130" s="10">
        <f t="shared" si="4"/>
        <v>1900</v>
      </c>
      <c r="H130" s="17"/>
      <c r="I130" s="10"/>
      <c r="J130" s="17"/>
      <c r="K130" s="10"/>
      <c r="L130" s="17"/>
      <c r="M130" s="32">
        <v>410</v>
      </c>
    </row>
    <row r="131" spans="1:13" ht="13.2" x14ac:dyDescent="0.25">
      <c r="A131" s="10">
        <f t="shared" si="3"/>
        <v>1900</v>
      </c>
      <c r="B131" s="17"/>
      <c r="C131" s="10"/>
      <c r="D131" s="10">
        <f t="shared" si="5"/>
        <v>1900</v>
      </c>
      <c r="E131" s="17"/>
      <c r="F131" s="10"/>
      <c r="G131" s="10">
        <f t="shared" si="4"/>
        <v>1900</v>
      </c>
      <c r="H131" s="17"/>
      <c r="I131" s="10"/>
      <c r="J131" s="17"/>
      <c r="K131" s="10"/>
      <c r="L131" s="17"/>
      <c r="M131" s="32">
        <v>410</v>
      </c>
    </row>
    <row r="132" spans="1:13" ht="13.2" x14ac:dyDescent="0.25">
      <c r="A132" s="10">
        <f t="shared" ref="A132:A173" si="6">YEAR(B132)</f>
        <v>1900</v>
      </c>
      <c r="B132" s="17"/>
      <c r="C132" s="10"/>
      <c r="D132" s="10">
        <f t="shared" ref="D132:D173" si="7">YEAR(E132)</f>
        <v>1900</v>
      </c>
      <c r="E132" s="17"/>
      <c r="F132" s="10"/>
      <c r="G132" s="10">
        <f t="shared" ref="G132:G173" si="8">YEAR(H132)</f>
        <v>1900</v>
      </c>
      <c r="H132" s="17"/>
      <c r="I132" s="10"/>
      <c r="J132" s="17"/>
      <c r="K132" s="10"/>
      <c r="L132" s="17"/>
      <c r="M132" s="32">
        <v>410</v>
      </c>
    </row>
    <row r="133" spans="1:13" ht="13.2" x14ac:dyDescent="0.25">
      <c r="A133" s="10">
        <f t="shared" si="6"/>
        <v>1900</v>
      </c>
      <c r="B133" s="17"/>
      <c r="C133" s="10"/>
      <c r="D133" s="10">
        <f t="shared" si="7"/>
        <v>1900</v>
      </c>
      <c r="E133" s="17"/>
      <c r="F133" s="10"/>
      <c r="G133" s="10">
        <f t="shared" si="8"/>
        <v>1900</v>
      </c>
      <c r="H133" s="17"/>
      <c r="I133" s="10"/>
      <c r="J133" s="17"/>
      <c r="K133" s="10"/>
      <c r="L133" s="17"/>
      <c r="M133" s="32">
        <v>410</v>
      </c>
    </row>
    <row r="134" spans="1:13" ht="13.2" x14ac:dyDescent="0.25">
      <c r="A134" s="10">
        <f t="shared" si="6"/>
        <v>1900</v>
      </c>
      <c r="B134" s="17"/>
      <c r="C134" s="10"/>
      <c r="D134" s="10">
        <f t="shared" si="7"/>
        <v>1900</v>
      </c>
      <c r="E134" s="17"/>
      <c r="F134" s="10"/>
      <c r="G134" s="10">
        <f t="shared" si="8"/>
        <v>1900</v>
      </c>
      <c r="H134" s="17"/>
      <c r="I134" s="10"/>
      <c r="J134" s="17"/>
      <c r="K134" s="10"/>
      <c r="L134" s="17"/>
      <c r="M134" s="32">
        <v>410</v>
      </c>
    </row>
    <row r="135" spans="1:13" ht="13.2" x14ac:dyDescent="0.25">
      <c r="A135" s="10">
        <f t="shared" si="6"/>
        <v>1900</v>
      </c>
      <c r="B135" s="17"/>
      <c r="C135" s="10"/>
      <c r="D135" s="10">
        <f t="shared" si="7"/>
        <v>1900</v>
      </c>
      <c r="E135" s="17"/>
      <c r="F135" s="10"/>
      <c r="G135" s="10">
        <f t="shared" si="8"/>
        <v>1900</v>
      </c>
      <c r="H135" s="17"/>
      <c r="I135" s="10"/>
      <c r="J135" s="17"/>
      <c r="K135" s="10"/>
      <c r="L135" s="17"/>
      <c r="M135" s="32">
        <v>410</v>
      </c>
    </row>
    <row r="136" spans="1:13" ht="13.2" x14ac:dyDescent="0.25">
      <c r="A136" s="10">
        <f t="shared" si="6"/>
        <v>1900</v>
      </c>
      <c r="B136" s="17"/>
      <c r="C136" s="10"/>
      <c r="D136" s="10">
        <f t="shared" si="7"/>
        <v>1900</v>
      </c>
      <c r="E136" s="17"/>
      <c r="F136" s="10"/>
      <c r="G136" s="10">
        <f t="shared" si="8"/>
        <v>1900</v>
      </c>
      <c r="H136" s="17"/>
      <c r="I136" s="10"/>
      <c r="J136" s="17"/>
      <c r="K136" s="10"/>
      <c r="L136" s="17"/>
      <c r="M136" s="32">
        <v>410</v>
      </c>
    </row>
    <row r="137" spans="1:13" ht="13.2" x14ac:dyDescent="0.25">
      <c r="A137" s="10">
        <f t="shared" si="6"/>
        <v>1900</v>
      </c>
      <c r="B137" s="17"/>
      <c r="C137" s="10"/>
      <c r="D137" s="10">
        <f t="shared" si="7"/>
        <v>1900</v>
      </c>
      <c r="E137" s="17"/>
      <c r="F137" s="10"/>
      <c r="G137" s="10">
        <f t="shared" si="8"/>
        <v>1900</v>
      </c>
      <c r="H137" s="17"/>
      <c r="I137" s="10"/>
      <c r="J137" s="17"/>
      <c r="K137" s="10"/>
      <c r="L137" s="17"/>
      <c r="M137" s="32">
        <v>410</v>
      </c>
    </row>
    <row r="138" spans="1:13" ht="13.2" x14ac:dyDescent="0.25">
      <c r="A138" s="10">
        <f t="shared" si="6"/>
        <v>1900</v>
      </c>
      <c r="B138" s="17"/>
      <c r="C138" s="10"/>
      <c r="D138" s="10">
        <f t="shared" si="7"/>
        <v>1900</v>
      </c>
      <c r="E138" s="17"/>
      <c r="F138" s="10"/>
      <c r="G138" s="10">
        <f t="shared" si="8"/>
        <v>1900</v>
      </c>
      <c r="H138" s="17"/>
      <c r="I138" s="10"/>
      <c r="J138" s="17"/>
      <c r="K138" s="10"/>
      <c r="L138" s="17"/>
      <c r="M138" s="32">
        <v>410</v>
      </c>
    </row>
    <row r="139" spans="1:13" ht="13.2" x14ac:dyDescent="0.25">
      <c r="A139" s="10">
        <f t="shared" si="6"/>
        <v>1900</v>
      </c>
      <c r="B139" s="17"/>
      <c r="C139" s="10"/>
      <c r="D139" s="10">
        <f t="shared" si="7"/>
        <v>1900</v>
      </c>
      <c r="E139" s="17"/>
      <c r="F139" s="10"/>
      <c r="G139" s="10">
        <f t="shared" si="8"/>
        <v>1900</v>
      </c>
      <c r="H139" s="17"/>
      <c r="I139" s="10"/>
      <c r="J139" s="17"/>
      <c r="K139" s="10"/>
      <c r="L139" s="17"/>
      <c r="M139" s="32">
        <v>410</v>
      </c>
    </row>
    <row r="140" spans="1:13" ht="13.2" x14ac:dyDescent="0.25">
      <c r="A140" s="10">
        <f t="shared" si="6"/>
        <v>1900</v>
      </c>
      <c r="B140" s="17"/>
      <c r="C140" s="10"/>
      <c r="D140" s="10">
        <f t="shared" si="7"/>
        <v>1900</v>
      </c>
      <c r="E140" s="17"/>
      <c r="F140" s="10"/>
      <c r="G140" s="10">
        <f t="shared" si="8"/>
        <v>1900</v>
      </c>
      <c r="H140" s="17"/>
      <c r="I140" s="10"/>
      <c r="J140" s="17"/>
      <c r="K140" s="10"/>
      <c r="L140" s="17"/>
      <c r="M140" s="32">
        <v>410</v>
      </c>
    </row>
    <row r="141" spans="1:13" ht="13.2" x14ac:dyDescent="0.25">
      <c r="A141" s="10">
        <f t="shared" si="6"/>
        <v>1900</v>
      </c>
      <c r="B141" s="17"/>
      <c r="C141" s="10"/>
      <c r="D141" s="10">
        <f t="shared" si="7"/>
        <v>1900</v>
      </c>
      <c r="E141" s="17"/>
      <c r="F141" s="10"/>
      <c r="G141" s="10">
        <f t="shared" si="8"/>
        <v>1900</v>
      </c>
      <c r="H141" s="17"/>
      <c r="I141" s="10"/>
      <c r="J141" s="17"/>
      <c r="K141" s="10"/>
      <c r="L141" s="17"/>
      <c r="M141" s="32">
        <v>410</v>
      </c>
    </row>
    <row r="142" spans="1:13" ht="13.2" x14ac:dyDescent="0.25">
      <c r="A142" s="10">
        <f t="shared" si="6"/>
        <v>1900</v>
      </c>
      <c r="B142" s="17"/>
      <c r="C142" s="10"/>
      <c r="D142" s="10">
        <f t="shared" si="7"/>
        <v>1900</v>
      </c>
      <c r="E142" s="17"/>
      <c r="F142" s="10"/>
      <c r="G142" s="10">
        <f t="shared" si="8"/>
        <v>1900</v>
      </c>
      <c r="H142" s="17"/>
      <c r="I142" s="10"/>
      <c r="J142" s="17"/>
      <c r="K142" s="10"/>
      <c r="L142" s="17"/>
      <c r="M142" s="32">
        <v>410</v>
      </c>
    </row>
    <row r="143" spans="1:13" ht="13.2" x14ac:dyDescent="0.25">
      <c r="A143" s="10">
        <f t="shared" si="6"/>
        <v>1900</v>
      </c>
      <c r="B143" s="17"/>
      <c r="C143" s="10"/>
      <c r="D143" s="10">
        <f t="shared" si="7"/>
        <v>1900</v>
      </c>
      <c r="E143" s="17"/>
      <c r="F143" s="10"/>
      <c r="G143" s="10">
        <f t="shared" si="8"/>
        <v>1900</v>
      </c>
      <c r="H143" s="17"/>
      <c r="I143" s="10"/>
      <c r="J143" s="17"/>
      <c r="K143" s="10"/>
      <c r="L143" s="17"/>
      <c r="M143" s="32">
        <v>410</v>
      </c>
    </row>
    <row r="144" spans="1:13" ht="13.2" x14ac:dyDescent="0.25">
      <c r="A144" s="10">
        <f t="shared" si="6"/>
        <v>1900</v>
      </c>
      <c r="B144" s="17"/>
      <c r="C144" s="10"/>
      <c r="D144" s="10">
        <f t="shared" si="7"/>
        <v>1900</v>
      </c>
      <c r="E144" s="17"/>
      <c r="F144" s="10"/>
      <c r="G144" s="10">
        <f t="shared" si="8"/>
        <v>1900</v>
      </c>
      <c r="H144" s="17"/>
      <c r="I144" s="10"/>
      <c r="J144" s="17"/>
      <c r="K144" s="10"/>
      <c r="L144" s="17"/>
      <c r="M144" s="32">
        <v>410</v>
      </c>
    </row>
    <row r="145" spans="1:33" ht="13.2" x14ac:dyDescent="0.25">
      <c r="A145" s="10">
        <f t="shared" si="6"/>
        <v>1900</v>
      </c>
      <c r="B145" s="17"/>
      <c r="C145" s="10"/>
      <c r="D145" s="10">
        <f t="shared" si="7"/>
        <v>1900</v>
      </c>
      <c r="E145" s="17"/>
      <c r="F145" s="10"/>
      <c r="G145" s="10">
        <f t="shared" si="8"/>
        <v>1900</v>
      </c>
      <c r="H145" s="17"/>
      <c r="I145" s="10"/>
      <c r="J145" s="17"/>
      <c r="K145" s="10"/>
      <c r="L145" s="17"/>
      <c r="M145" s="32">
        <v>410</v>
      </c>
    </row>
    <row r="146" spans="1:33" ht="13.2" x14ac:dyDescent="0.25">
      <c r="A146" s="10">
        <f t="shared" si="6"/>
        <v>1900</v>
      </c>
      <c r="B146" s="17"/>
      <c r="C146" s="10"/>
      <c r="D146" s="10">
        <f t="shared" si="7"/>
        <v>1900</v>
      </c>
      <c r="E146" s="17"/>
      <c r="F146" s="10"/>
      <c r="G146" s="10">
        <f t="shared" si="8"/>
        <v>1900</v>
      </c>
      <c r="H146" s="17"/>
      <c r="I146" s="10"/>
      <c r="J146" s="17"/>
      <c r="K146" s="10"/>
      <c r="L146" s="17"/>
      <c r="M146" s="32">
        <v>410</v>
      </c>
    </row>
    <row r="147" spans="1:33" ht="13.2" x14ac:dyDescent="0.25">
      <c r="A147" s="10">
        <f t="shared" si="6"/>
        <v>1900</v>
      </c>
      <c r="B147" s="17"/>
      <c r="C147" s="10"/>
      <c r="D147" s="10">
        <f t="shared" si="7"/>
        <v>1900</v>
      </c>
      <c r="E147" s="17"/>
      <c r="F147" s="10"/>
      <c r="G147" s="10">
        <f t="shared" si="8"/>
        <v>1900</v>
      </c>
      <c r="H147" s="17"/>
      <c r="I147" s="10"/>
      <c r="J147" s="17"/>
      <c r="K147" s="10"/>
      <c r="L147" s="17"/>
      <c r="M147" s="32">
        <v>410</v>
      </c>
    </row>
    <row r="148" spans="1:33" ht="13.2" x14ac:dyDescent="0.25">
      <c r="A148" s="10">
        <f t="shared" si="6"/>
        <v>1900</v>
      </c>
      <c r="B148" s="17"/>
      <c r="C148" s="10"/>
      <c r="D148" s="10">
        <f t="shared" si="7"/>
        <v>1900</v>
      </c>
      <c r="E148" s="17"/>
      <c r="F148" s="10"/>
      <c r="G148" s="10">
        <f t="shared" si="8"/>
        <v>1900</v>
      </c>
      <c r="H148" s="17"/>
      <c r="I148" s="10"/>
      <c r="J148" s="17"/>
      <c r="K148" s="10"/>
      <c r="L148" s="17"/>
      <c r="M148" s="32">
        <v>410</v>
      </c>
    </row>
    <row r="149" spans="1:33" ht="13.2" x14ac:dyDescent="0.25">
      <c r="A149" s="10">
        <f t="shared" si="6"/>
        <v>1900</v>
      </c>
      <c r="B149" s="17"/>
      <c r="C149" s="10"/>
      <c r="D149" s="10">
        <f t="shared" si="7"/>
        <v>1900</v>
      </c>
      <c r="E149" s="17"/>
      <c r="F149" s="10"/>
      <c r="G149" s="10">
        <f t="shared" si="8"/>
        <v>1900</v>
      </c>
      <c r="H149" s="17"/>
      <c r="I149" s="10"/>
      <c r="J149" s="17"/>
      <c r="K149" s="10"/>
      <c r="L149" s="17"/>
      <c r="M149" s="32">
        <v>410</v>
      </c>
    </row>
    <row r="150" spans="1:33" ht="13.2" x14ac:dyDescent="0.25">
      <c r="A150" s="10">
        <f t="shared" si="6"/>
        <v>1900</v>
      </c>
      <c r="B150" s="17"/>
      <c r="C150" s="10"/>
      <c r="D150" s="10">
        <f t="shared" si="7"/>
        <v>1900</v>
      </c>
      <c r="E150" s="17"/>
      <c r="F150" s="10"/>
      <c r="G150" s="10">
        <f t="shared" si="8"/>
        <v>1900</v>
      </c>
      <c r="H150" s="17"/>
      <c r="I150" s="10"/>
      <c r="J150" s="17"/>
      <c r="K150" s="10"/>
      <c r="L150" s="17"/>
      <c r="M150" s="32">
        <v>410</v>
      </c>
    </row>
    <row r="151" spans="1:33" ht="13.2" x14ac:dyDescent="0.25">
      <c r="A151" s="10">
        <f t="shared" si="6"/>
        <v>1900</v>
      </c>
      <c r="B151" s="17"/>
      <c r="C151" s="10"/>
      <c r="D151" s="10">
        <f t="shared" si="7"/>
        <v>1900</v>
      </c>
      <c r="E151" s="17"/>
      <c r="F151" s="10"/>
      <c r="G151" s="10">
        <f t="shared" si="8"/>
        <v>1900</v>
      </c>
      <c r="H151" s="17"/>
      <c r="I151" s="10"/>
      <c r="J151" s="17"/>
      <c r="K151" s="10"/>
      <c r="L151" s="17"/>
      <c r="M151" s="32">
        <v>410</v>
      </c>
    </row>
    <row r="152" spans="1:33" ht="13.2" x14ac:dyDescent="0.25">
      <c r="A152" s="10">
        <f t="shared" si="6"/>
        <v>1900</v>
      </c>
      <c r="B152" s="17"/>
      <c r="C152" s="10"/>
      <c r="D152" s="10">
        <f t="shared" si="7"/>
        <v>1900</v>
      </c>
      <c r="E152" s="17"/>
      <c r="F152" s="10"/>
      <c r="G152" s="10">
        <f t="shared" si="8"/>
        <v>1900</v>
      </c>
      <c r="H152" s="17"/>
      <c r="I152" s="10"/>
      <c r="J152" s="17"/>
      <c r="K152" s="10"/>
      <c r="L152" s="17"/>
      <c r="M152" s="32">
        <v>410</v>
      </c>
    </row>
    <row r="153" spans="1:33" ht="13.2" x14ac:dyDescent="0.25">
      <c r="A153" s="10">
        <f t="shared" si="6"/>
        <v>1900</v>
      </c>
      <c r="B153" s="17"/>
      <c r="C153" s="10"/>
      <c r="D153" s="10">
        <f t="shared" si="7"/>
        <v>1900</v>
      </c>
      <c r="E153" s="17"/>
      <c r="F153" s="10"/>
      <c r="G153" s="10">
        <f t="shared" si="8"/>
        <v>1900</v>
      </c>
      <c r="H153" s="17"/>
      <c r="I153" s="10"/>
      <c r="J153" s="17"/>
      <c r="K153" s="10"/>
      <c r="L153" s="17"/>
      <c r="M153" s="32">
        <v>410</v>
      </c>
    </row>
    <row r="154" spans="1:33" ht="13.2" x14ac:dyDescent="0.25">
      <c r="A154" s="10">
        <f t="shared" si="6"/>
        <v>1900</v>
      </c>
      <c r="B154" s="17"/>
      <c r="C154" s="10"/>
      <c r="D154" s="10">
        <f t="shared" si="7"/>
        <v>1900</v>
      </c>
      <c r="E154" s="17"/>
      <c r="F154" s="10"/>
      <c r="G154" s="10">
        <f t="shared" si="8"/>
        <v>1900</v>
      </c>
      <c r="H154" s="17"/>
      <c r="I154" s="10"/>
      <c r="J154" s="17"/>
      <c r="K154" s="10"/>
      <c r="L154" s="17"/>
      <c r="M154" s="32">
        <v>410</v>
      </c>
    </row>
    <row r="155" spans="1:33" ht="13.2" x14ac:dyDescent="0.25">
      <c r="A155" s="10">
        <f t="shared" si="6"/>
        <v>1900</v>
      </c>
      <c r="B155" s="17"/>
      <c r="C155" s="10"/>
      <c r="D155" s="10">
        <f t="shared" si="7"/>
        <v>1900</v>
      </c>
      <c r="E155" s="17"/>
      <c r="F155" s="10"/>
      <c r="G155" s="10">
        <f t="shared" si="8"/>
        <v>1900</v>
      </c>
      <c r="H155" s="17"/>
      <c r="I155" s="10"/>
      <c r="J155" s="17"/>
      <c r="K155" s="10"/>
      <c r="L155" s="17"/>
      <c r="M155" s="32">
        <v>410</v>
      </c>
      <c r="O155" s="2"/>
      <c r="AG155" s="1"/>
    </row>
    <row r="156" spans="1:33" ht="13.2" x14ac:dyDescent="0.25">
      <c r="A156" s="10">
        <f t="shared" si="6"/>
        <v>1900</v>
      </c>
      <c r="B156" s="17"/>
      <c r="C156" s="10"/>
      <c r="D156" s="10">
        <f t="shared" si="7"/>
        <v>1900</v>
      </c>
      <c r="E156" s="17"/>
      <c r="F156" s="10"/>
      <c r="G156" s="10">
        <f t="shared" si="8"/>
        <v>1900</v>
      </c>
      <c r="H156" s="17"/>
      <c r="I156" s="10"/>
      <c r="J156" s="17"/>
      <c r="K156" s="10"/>
      <c r="L156" s="17"/>
      <c r="M156" s="32">
        <v>410</v>
      </c>
      <c r="O156" s="2"/>
      <c r="AG156" s="1"/>
    </row>
    <row r="157" spans="1:33" ht="13.2" x14ac:dyDescent="0.25">
      <c r="A157" s="10">
        <f t="shared" si="6"/>
        <v>1900</v>
      </c>
      <c r="B157" s="17"/>
      <c r="C157" s="10"/>
      <c r="D157" s="10">
        <f t="shared" si="7"/>
        <v>1900</v>
      </c>
      <c r="E157" s="17"/>
      <c r="F157" s="10"/>
      <c r="G157" s="10">
        <f t="shared" si="8"/>
        <v>1900</v>
      </c>
      <c r="H157" s="17"/>
      <c r="I157" s="10"/>
      <c r="J157" s="17"/>
      <c r="K157" s="10"/>
      <c r="L157" s="17"/>
      <c r="M157" s="32">
        <v>410</v>
      </c>
      <c r="O157" s="2"/>
      <c r="AG157" s="1"/>
    </row>
    <row r="158" spans="1:33" ht="13.2" x14ac:dyDescent="0.25">
      <c r="A158" s="10">
        <f t="shared" si="6"/>
        <v>1900</v>
      </c>
      <c r="B158" s="17"/>
      <c r="C158" s="10"/>
      <c r="D158" s="10">
        <f t="shared" si="7"/>
        <v>1900</v>
      </c>
      <c r="E158" s="17"/>
      <c r="F158" s="10"/>
      <c r="G158" s="10">
        <f t="shared" si="8"/>
        <v>1900</v>
      </c>
      <c r="H158" s="17"/>
      <c r="I158" s="10"/>
      <c r="J158" s="17"/>
      <c r="K158" s="10"/>
      <c r="L158" s="17"/>
      <c r="M158" s="32">
        <v>410</v>
      </c>
      <c r="O158" s="2"/>
      <c r="AG158" s="1"/>
    </row>
    <row r="159" spans="1:33" ht="13.2" x14ac:dyDescent="0.25">
      <c r="A159" s="10">
        <f t="shared" si="6"/>
        <v>1900</v>
      </c>
      <c r="B159" s="17"/>
      <c r="C159" s="10"/>
      <c r="D159" s="10">
        <f t="shared" si="7"/>
        <v>1900</v>
      </c>
      <c r="E159" s="17"/>
      <c r="F159" s="10"/>
      <c r="G159" s="10">
        <f t="shared" si="8"/>
        <v>1900</v>
      </c>
      <c r="H159" s="17"/>
      <c r="I159" s="10"/>
      <c r="J159" s="17"/>
      <c r="K159" s="10"/>
      <c r="L159" s="17"/>
      <c r="M159" s="32">
        <v>410</v>
      </c>
      <c r="O159" s="2"/>
      <c r="AG159" s="1"/>
    </row>
    <row r="160" spans="1:33" ht="13.2" x14ac:dyDescent="0.25">
      <c r="A160" s="10">
        <f t="shared" si="6"/>
        <v>1900</v>
      </c>
      <c r="B160" s="17"/>
      <c r="C160" s="10"/>
      <c r="D160" s="10">
        <f t="shared" si="7"/>
        <v>1900</v>
      </c>
      <c r="E160" s="17"/>
      <c r="F160" s="10"/>
      <c r="G160" s="10">
        <f t="shared" si="8"/>
        <v>1900</v>
      </c>
      <c r="H160" s="17"/>
      <c r="I160" s="10"/>
      <c r="J160" s="17"/>
      <c r="K160" s="10"/>
      <c r="L160" s="17"/>
      <c r="M160" s="32">
        <v>410</v>
      </c>
      <c r="O160" s="2"/>
      <c r="AG160" s="1"/>
    </row>
    <row r="161" spans="1:13" ht="13.2" x14ac:dyDescent="0.25">
      <c r="A161" s="10">
        <f t="shared" si="6"/>
        <v>1900</v>
      </c>
      <c r="B161" s="17"/>
      <c r="C161" s="10"/>
      <c r="D161" s="10">
        <f t="shared" si="7"/>
        <v>1900</v>
      </c>
      <c r="E161" s="17"/>
      <c r="F161" s="10"/>
      <c r="G161" s="10">
        <f t="shared" si="8"/>
        <v>1900</v>
      </c>
      <c r="H161" s="17"/>
      <c r="I161" s="10"/>
      <c r="J161" s="17"/>
      <c r="K161" s="10"/>
      <c r="L161" s="17"/>
      <c r="M161" s="32">
        <v>410</v>
      </c>
    </row>
    <row r="162" spans="1:13" ht="13.2" x14ac:dyDescent="0.25">
      <c r="A162" s="10">
        <f t="shared" si="6"/>
        <v>1900</v>
      </c>
      <c r="B162" s="12"/>
      <c r="C162" s="11"/>
      <c r="D162" s="10">
        <f t="shared" si="7"/>
        <v>1900</v>
      </c>
      <c r="E162" s="12"/>
      <c r="F162" s="22"/>
      <c r="G162" s="10">
        <f t="shared" si="8"/>
        <v>1900</v>
      </c>
      <c r="H162" s="12"/>
      <c r="I162" s="22"/>
      <c r="J162" s="10"/>
      <c r="K162" s="10"/>
      <c r="L162" s="12"/>
      <c r="M162" s="32">
        <v>410</v>
      </c>
    </row>
    <row r="163" spans="1:13" ht="13.2" x14ac:dyDescent="0.25">
      <c r="A163" s="10">
        <f t="shared" si="6"/>
        <v>1900</v>
      </c>
      <c r="B163" s="12"/>
      <c r="C163" s="23"/>
      <c r="D163" s="10">
        <f t="shared" si="7"/>
        <v>1900</v>
      </c>
      <c r="E163" s="12"/>
      <c r="F163" s="22"/>
      <c r="G163" s="10">
        <f t="shared" si="8"/>
        <v>1900</v>
      </c>
      <c r="H163" s="12"/>
      <c r="I163" s="22"/>
      <c r="J163" s="10"/>
      <c r="K163" s="10"/>
      <c r="L163" s="12"/>
      <c r="M163" s="32">
        <v>410</v>
      </c>
    </row>
    <row r="164" spans="1:13" ht="13.2" x14ac:dyDescent="0.25">
      <c r="A164" s="10">
        <f t="shared" si="6"/>
        <v>1900</v>
      </c>
      <c r="B164" s="12"/>
      <c r="C164" s="23"/>
      <c r="D164" s="10">
        <f t="shared" si="7"/>
        <v>1900</v>
      </c>
      <c r="E164" s="12"/>
      <c r="F164" s="22"/>
      <c r="G164" s="10">
        <f t="shared" si="8"/>
        <v>1900</v>
      </c>
      <c r="H164" s="12"/>
      <c r="I164" s="22"/>
      <c r="J164" s="10"/>
      <c r="K164" s="10"/>
      <c r="L164" s="12"/>
      <c r="M164" s="32">
        <v>410</v>
      </c>
    </row>
    <row r="165" spans="1:13" ht="13.2" x14ac:dyDescent="0.25">
      <c r="A165" s="10">
        <f t="shared" si="6"/>
        <v>1900</v>
      </c>
      <c r="B165" s="12"/>
      <c r="C165" s="23"/>
      <c r="D165" s="10">
        <f t="shared" si="7"/>
        <v>1900</v>
      </c>
      <c r="E165" s="12"/>
      <c r="F165" s="22"/>
      <c r="G165" s="10">
        <f t="shared" si="8"/>
        <v>1900</v>
      </c>
      <c r="H165" s="12"/>
      <c r="I165" s="22"/>
      <c r="J165" s="10"/>
      <c r="K165" s="10"/>
      <c r="L165" s="12"/>
      <c r="M165" s="32">
        <v>410</v>
      </c>
    </row>
    <row r="166" spans="1:13" ht="13.2" x14ac:dyDescent="0.25">
      <c r="A166" s="10">
        <f t="shared" si="6"/>
        <v>1900</v>
      </c>
      <c r="B166" s="12"/>
      <c r="C166" s="23"/>
      <c r="D166" s="10">
        <f t="shared" si="7"/>
        <v>1900</v>
      </c>
      <c r="E166" s="17"/>
      <c r="F166" s="10"/>
      <c r="G166" s="10">
        <f t="shared" si="8"/>
        <v>1900</v>
      </c>
      <c r="H166" s="12"/>
      <c r="I166" s="22"/>
      <c r="J166" s="10"/>
      <c r="K166" s="10"/>
      <c r="L166" s="12"/>
      <c r="M166" s="32">
        <v>410</v>
      </c>
    </row>
    <row r="167" spans="1:13" ht="13.2" x14ac:dyDescent="0.25">
      <c r="A167" s="10">
        <f t="shared" si="6"/>
        <v>1900</v>
      </c>
      <c r="B167" s="12"/>
      <c r="C167" s="23"/>
      <c r="D167" s="10">
        <f t="shared" si="7"/>
        <v>1900</v>
      </c>
      <c r="E167" s="17"/>
      <c r="F167" s="10"/>
      <c r="G167" s="10">
        <f t="shared" si="8"/>
        <v>1900</v>
      </c>
      <c r="H167" s="12"/>
      <c r="I167" s="22"/>
      <c r="J167" s="10"/>
      <c r="K167" s="10"/>
      <c r="L167" s="12"/>
      <c r="M167" s="32">
        <v>410</v>
      </c>
    </row>
    <row r="168" spans="1:13" ht="13.2" x14ac:dyDescent="0.25">
      <c r="A168" s="10">
        <f t="shared" si="6"/>
        <v>1900</v>
      </c>
      <c r="B168" s="12"/>
      <c r="C168" s="24"/>
      <c r="D168" s="10">
        <f t="shared" si="7"/>
        <v>1900</v>
      </c>
      <c r="E168" s="5"/>
      <c r="F168" s="5"/>
      <c r="G168" s="10">
        <f t="shared" si="8"/>
        <v>1900</v>
      </c>
      <c r="H168" s="12"/>
      <c r="I168" s="22"/>
      <c r="J168" s="10"/>
      <c r="K168" s="10"/>
      <c r="L168" s="12"/>
      <c r="M168" s="32">
        <v>410</v>
      </c>
    </row>
    <row r="169" spans="1:13" ht="13.2" x14ac:dyDescent="0.25">
      <c r="A169" s="10">
        <f t="shared" si="6"/>
        <v>1900</v>
      </c>
      <c r="B169" s="12"/>
      <c r="C169" s="24"/>
      <c r="D169" s="10">
        <f t="shared" si="7"/>
        <v>1900</v>
      </c>
      <c r="E169" s="5"/>
      <c r="F169" s="5"/>
      <c r="G169" s="10">
        <f t="shared" si="8"/>
        <v>1900</v>
      </c>
      <c r="H169" s="12"/>
      <c r="I169" s="22"/>
      <c r="J169" s="10"/>
      <c r="K169" s="10"/>
      <c r="L169" s="12"/>
      <c r="M169" s="32">
        <v>410</v>
      </c>
    </row>
    <row r="170" spans="1:13" ht="13.2" x14ac:dyDescent="0.25">
      <c r="A170" s="10">
        <f t="shared" si="6"/>
        <v>1900</v>
      </c>
      <c r="B170" s="12"/>
      <c r="C170" s="24"/>
      <c r="D170" s="10">
        <f t="shared" si="7"/>
        <v>1900</v>
      </c>
      <c r="E170" s="5"/>
      <c r="F170" s="5"/>
      <c r="G170" s="10">
        <f t="shared" si="8"/>
        <v>1900</v>
      </c>
      <c r="H170" s="12"/>
      <c r="I170" s="22"/>
      <c r="J170" s="10"/>
      <c r="K170" s="10"/>
      <c r="L170" s="12"/>
      <c r="M170" s="32">
        <v>410</v>
      </c>
    </row>
    <row r="171" spans="1:13" ht="13.2" x14ac:dyDescent="0.25">
      <c r="A171" s="10">
        <f t="shared" si="6"/>
        <v>1900</v>
      </c>
      <c r="B171" s="12"/>
      <c r="C171" s="24"/>
      <c r="D171" s="10">
        <f t="shared" si="7"/>
        <v>1900</v>
      </c>
      <c r="E171" s="5"/>
      <c r="F171" s="5"/>
      <c r="G171" s="10">
        <f t="shared" si="8"/>
        <v>1900</v>
      </c>
      <c r="H171" s="12"/>
      <c r="I171" s="22"/>
      <c r="J171" s="10"/>
      <c r="K171" s="10"/>
      <c r="L171" s="12"/>
      <c r="M171" s="32">
        <v>410</v>
      </c>
    </row>
    <row r="172" spans="1:13" ht="13.2" x14ac:dyDescent="0.25">
      <c r="A172" s="10">
        <f t="shared" si="6"/>
        <v>1900</v>
      </c>
      <c r="B172" s="12"/>
      <c r="C172" s="25"/>
      <c r="D172" s="10">
        <f t="shared" si="7"/>
        <v>1900</v>
      </c>
      <c r="E172" s="5"/>
      <c r="F172" s="5"/>
      <c r="G172" s="10">
        <f t="shared" si="8"/>
        <v>1900</v>
      </c>
      <c r="H172" s="12"/>
      <c r="I172" s="22"/>
      <c r="J172" s="10"/>
      <c r="K172" s="10"/>
      <c r="L172" s="12"/>
      <c r="M172" s="32">
        <v>410</v>
      </c>
    </row>
    <row r="173" spans="1:13" ht="13.2" x14ac:dyDescent="0.25">
      <c r="A173" s="10">
        <f t="shared" si="6"/>
        <v>1900</v>
      </c>
      <c r="B173" s="12"/>
      <c r="C173" s="24"/>
      <c r="D173" s="10">
        <f t="shared" si="7"/>
        <v>1900</v>
      </c>
      <c r="E173" s="5"/>
      <c r="F173" s="5"/>
      <c r="G173" s="10">
        <f t="shared" si="8"/>
        <v>1900</v>
      </c>
      <c r="H173" s="12"/>
      <c r="I173" s="22"/>
      <c r="J173" s="10"/>
      <c r="K173" s="10"/>
      <c r="L173" s="12"/>
      <c r="M173" s="32">
        <v>410</v>
      </c>
    </row>
    <row r="174" spans="1:13" x14ac:dyDescent="0.2">
      <c r="H174" s="14"/>
      <c r="I174" s="1"/>
      <c r="J174" s="1"/>
      <c r="K174" s="1"/>
    </row>
    <row r="175" spans="1:13" x14ac:dyDescent="0.2">
      <c r="H175" s="14"/>
      <c r="I175" s="1"/>
      <c r="J175" s="1"/>
      <c r="K175" s="1"/>
    </row>
    <row r="176" spans="1:13" x14ac:dyDescent="0.2">
      <c r="H176" s="14"/>
      <c r="I176" s="1"/>
      <c r="J176" s="1"/>
      <c r="K176" s="1"/>
    </row>
    <row r="177" spans="8:11" x14ac:dyDescent="0.2">
      <c r="H177" s="14"/>
      <c r="I177" s="1"/>
      <c r="J177" s="1"/>
      <c r="K177" s="1"/>
    </row>
    <row r="178" spans="8:11" x14ac:dyDescent="0.2">
      <c r="H178" s="14"/>
      <c r="I178" s="1"/>
      <c r="J178" s="1"/>
      <c r="K178" s="1"/>
    </row>
    <row r="179" spans="8:11" x14ac:dyDescent="0.2">
      <c r="H179" s="14"/>
      <c r="I179" s="1"/>
      <c r="J179" s="1"/>
      <c r="K179" s="1"/>
    </row>
    <row r="180" spans="8:11" x14ac:dyDescent="0.2">
      <c r="H180" s="14"/>
      <c r="I180" s="1"/>
      <c r="J180" s="1"/>
      <c r="K180" s="1"/>
    </row>
    <row r="181" spans="8:11" x14ac:dyDescent="0.2">
      <c r="H181" s="14"/>
      <c r="I181" s="1"/>
      <c r="J181" s="1"/>
      <c r="K181" s="1"/>
    </row>
    <row r="182" spans="8:11" x14ac:dyDescent="0.2">
      <c r="H182" s="14"/>
      <c r="I182" s="1"/>
      <c r="J182" s="1"/>
      <c r="K182" s="1"/>
    </row>
    <row r="183" spans="8:11" x14ac:dyDescent="0.2">
      <c r="H183" s="14"/>
      <c r="I183" s="1"/>
      <c r="J183" s="1"/>
      <c r="K183" s="1"/>
    </row>
    <row r="184" spans="8:11" x14ac:dyDescent="0.2">
      <c r="H184" s="14"/>
      <c r="I184" s="1"/>
      <c r="J184" s="1"/>
      <c r="K184" s="1"/>
    </row>
    <row r="185" spans="8:11" x14ac:dyDescent="0.2">
      <c r="H185" s="14"/>
      <c r="I185" s="1"/>
      <c r="J185" s="1"/>
      <c r="K185" s="1"/>
    </row>
    <row r="186" spans="8:11" x14ac:dyDescent="0.2">
      <c r="H186" s="14"/>
      <c r="I186" s="1"/>
      <c r="J186" s="1"/>
      <c r="K186" s="1"/>
    </row>
    <row r="187" spans="8:11" x14ac:dyDescent="0.2">
      <c r="H187" s="14"/>
      <c r="I187" s="1"/>
      <c r="J187" s="1"/>
      <c r="K187" s="1"/>
    </row>
    <row r="188" spans="8:11" x14ac:dyDescent="0.2">
      <c r="H188" s="14"/>
      <c r="I188" s="1"/>
      <c r="J188" s="1"/>
      <c r="K188" s="1"/>
    </row>
    <row r="189" spans="8:11" x14ac:dyDescent="0.2">
      <c r="H189" s="14"/>
      <c r="I189" s="1"/>
      <c r="J189" s="1"/>
      <c r="K189" s="1"/>
    </row>
    <row r="190" spans="8:11" x14ac:dyDescent="0.2">
      <c r="H190" s="14"/>
      <c r="I190" s="1"/>
      <c r="J190" s="1"/>
      <c r="K190" s="1"/>
    </row>
    <row r="191" spans="8:11" x14ac:dyDescent="0.2">
      <c r="H191" s="14"/>
      <c r="I191" s="1"/>
      <c r="J191" s="1"/>
      <c r="K191" s="1"/>
    </row>
    <row r="192" spans="8:11" x14ac:dyDescent="0.2">
      <c r="H192" s="14"/>
      <c r="I192" s="1"/>
      <c r="J192" s="1"/>
      <c r="K192" s="1"/>
    </row>
    <row r="193" spans="8:11" x14ac:dyDescent="0.2">
      <c r="H193" s="14"/>
      <c r="I193" s="1"/>
      <c r="J193" s="1"/>
      <c r="K193" s="1"/>
    </row>
    <row r="194" spans="8:11" x14ac:dyDescent="0.2">
      <c r="H194" s="14"/>
      <c r="I194" s="1"/>
      <c r="J194" s="1"/>
      <c r="K194" s="1"/>
    </row>
    <row r="195" spans="8:11" x14ac:dyDescent="0.2">
      <c r="H195" s="14"/>
      <c r="I195" s="1"/>
      <c r="J195" s="1"/>
      <c r="K195" s="1"/>
    </row>
    <row r="196" spans="8:11" x14ac:dyDescent="0.2">
      <c r="H196" s="14"/>
      <c r="I196" s="1"/>
      <c r="J196" s="1"/>
      <c r="K196" s="1"/>
    </row>
    <row r="197" spans="8:11" x14ac:dyDescent="0.2">
      <c r="H197" s="14"/>
      <c r="I197" s="1"/>
      <c r="J197" s="1"/>
      <c r="K197" s="1"/>
    </row>
    <row r="198" spans="8:11" x14ac:dyDescent="0.2">
      <c r="H198" s="14"/>
      <c r="I198" s="1"/>
      <c r="J198" s="1"/>
      <c r="K198" s="1"/>
    </row>
    <row r="199" spans="8:11" x14ac:dyDescent="0.2">
      <c r="H199" s="14"/>
      <c r="I199" s="1"/>
      <c r="J199" s="1"/>
      <c r="K199" s="1"/>
    </row>
    <row r="200" spans="8:11" x14ac:dyDescent="0.2">
      <c r="H200" s="14"/>
      <c r="I200" s="1"/>
      <c r="J200" s="1"/>
      <c r="K200" s="1"/>
    </row>
    <row r="201" spans="8:11" x14ac:dyDescent="0.2">
      <c r="H201" s="14"/>
      <c r="I201" s="1"/>
      <c r="J201" s="1"/>
      <c r="K201" s="1"/>
    </row>
    <row r="202" spans="8:11" x14ac:dyDescent="0.2">
      <c r="H202" s="14"/>
      <c r="I202" s="1"/>
      <c r="J202" s="1"/>
      <c r="K202" s="1"/>
    </row>
    <row r="203" spans="8:11" x14ac:dyDescent="0.2">
      <c r="H203" s="14"/>
      <c r="I203" s="1"/>
      <c r="J203" s="1"/>
      <c r="K203" s="1"/>
    </row>
    <row r="204" spans="8:11" x14ac:dyDescent="0.2">
      <c r="H204" s="14"/>
      <c r="I204" s="1"/>
      <c r="J204" s="1"/>
      <c r="K204" s="1"/>
    </row>
    <row r="205" spans="8:11" x14ac:dyDescent="0.2">
      <c r="H205" s="14"/>
      <c r="I205" s="1"/>
      <c r="J205" s="1"/>
      <c r="K205" s="1"/>
    </row>
    <row r="206" spans="8:11" x14ac:dyDescent="0.2">
      <c r="H206" s="14"/>
      <c r="I206" s="1"/>
      <c r="J206" s="1"/>
      <c r="K206" s="1"/>
    </row>
    <row r="207" spans="8:11" x14ac:dyDescent="0.2">
      <c r="H207" s="14"/>
      <c r="I207" s="1"/>
      <c r="J207" s="1"/>
      <c r="K207" s="1"/>
    </row>
    <row r="208" spans="8:11" x14ac:dyDescent="0.2">
      <c r="H208" s="14"/>
      <c r="I208" s="1"/>
      <c r="J208" s="1"/>
      <c r="K208" s="1"/>
    </row>
    <row r="209" spans="8:11" x14ac:dyDescent="0.2">
      <c r="H209" s="14"/>
      <c r="I209" s="1"/>
      <c r="J209" s="1"/>
      <c r="K209" s="1"/>
    </row>
    <row r="210" spans="8:11" x14ac:dyDescent="0.2">
      <c r="H210" s="14"/>
      <c r="I210" s="1"/>
      <c r="J210" s="1"/>
      <c r="K210" s="1"/>
    </row>
    <row r="211" spans="8:11" x14ac:dyDescent="0.2">
      <c r="H211" s="14"/>
      <c r="I211" s="1"/>
      <c r="J211" s="1"/>
      <c r="K211" s="1"/>
    </row>
    <row r="212" spans="8:11" x14ac:dyDescent="0.2">
      <c r="H212" s="14"/>
      <c r="I212" s="1"/>
      <c r="J212" s="1"/>
      <c r="K212" s="1"/>
    </row>
    <row r="213" spans="8:11" x14ac:dyDescent="0.2">
      <c r="H213" s="14"/>
      <c r="I213" s="1"/>
      <c r="J213" s="1"/>
      <c r="K213" s="1"/>
    </row>
    <row r="214" spans="8:11" x14ac:dyDescent="0.2">
      <c r="H214" s="14"/>
      <c r="I214" s="1"/>
      <c r="J214" s="1"/>
      <c r="K214" s="1"/>
    </row>
    <row r="215" spans="8:11" x14ac:dyDescent="0.2">
      <c r="H215" s="14"/>
      <c r="I215" s="1"/>
      <c r="J215" s="1"/>
      <c r="K215" s="1"/>
    </row>
    <row r="216" spans="8:11" x14ac:dyDescent="0.2">
      <c r="H216" s="14"/>
      <c r="I216" s="1"/>
      <c r="J216" s="1"/>
      <c r="K216" s="1"/>
    </row>
    <row r="217" spans="8:11" x14ac:dyDescent="0.2">
      <c r="H217" s="14"/>
      <c r="I217" s="1"/>
      <c r="J217" s="1"/>
      <c r="K217" s="1"/>
    </row>
    <row r="218" spans="8:11" x14ac:dyDescent="0.2">
      <c r="H218" s="14"/>
      <c r="I218" s="1"/>
      <c r="J218" s="1"/>
      <c r="K218" s="1"/>
    </row>
    <row r="219" spans="8:11" x14ac:dyDescent="0.2">
      <c r="H219" s="14"/>
      <c r="I219" s="1"/>
      <c r="J219" s="1"/>
      <c r="K219" s="1"/>
    </row>
    <row r="220" spans="8:11" x14ac:dyDescent="0.2">
      <c r="H220" s="14"/>
      <c r="I220" s="1"/>
      <c r="J220" s="1"/>
      <c r="K220" s="1"/>
    </row>
    <row r="221" spans="8:11" x14ac:dyDescent="0.2">
      <c r="H221" s="14"/>
      <c r="I221" s="1"/>
      <c r="J221" s="1"/>
      <c r="K221" s="1"/>
    </row>
    <row r="222" spans="8:11" x14ac:dyDescent="0.2">
      <c r="H222" s="14"/>
      <c r="I222" s="1"/>
      <c r="J222" s="1"/>
      <c r="K222" s="1"/>
    </row>
    <row r="223" spans="8:11" x14ac:dyDescent="0.2">
      <c r="H223" s="14"/>
      <c r="I223" s="1"/>
      <c r="J223" s="1"/>
      <c r="K223" s="1"/>
    </row>
    <row r="224" spans="8:11" x14ac:dyDescent="0.2">
      <c r="H224" s="14"/>
      <c r="I224" s="1"/>
      <c r="J224" s="1"/>
      <c r="K224" s="1"/>
    </row>
    <row r="225" spans="8:11" x14ac:dyDescent="0.2">
      <c r="H225" s="14"/>
      <c r="I225" s="1"/>
      <c r="J225" s="1"/>
      <c r="K225" s="1"/>
    </row>
    <row r="226" spans="8:11" x14ac:dyDescent="0.2">
      <c r="H226" s="14"/>
      <c r="I226" s="1"/>
      <c r="J226" s="1"/>
      <c r="K226" s="1"/>
    </row>
    <row r="227" spans="8:11" x14ac:dyDescent="0.2">
      <c r="H227" s="14"/>
      <c r="I227" s="1"/>
      <c r="J227" s="1"/>
      <c r="K227" s="1"/>
    </row>
    <row r="228" spans="8:11" x14ac:dyDescent="0.2">
      <c r="H228" s="14"/>
      <c r="I228" s="1"/>
      <c r="J228" s="1"/>
      <c r="K228" s="1"/>
    </row>
    <row r="229" spans="8:11" x14ac:dyDescent="0.2">
      <c r="H229" s="14"/>
      <c r="I229" s="1"/>
      <c r="J229" s="1"/>
      <c r="K229" s="1"/>
    </row>
    <row r="230" spans="8:11" x14ac:dyDescent="0.2">
      <c r="H230" s="14"/>
      <c r="I230" s="1"/>
      <c r="J230" s="1"/>
      <c r="K230" s="1"/>
    </row>
    <row r="231" spans="8:11" x14ac:dyDescent="0.2">
      <c r="H231" s="14"/>
      <c r="I231" s="1"/>
      <c r="J231" s="1"/>
      <c r="K231" s="1"/>
    </row>
    <row r="232" spans="8:11" x14ac:dyDescent="0.2">
      <c r="H232" s="14"/>
      <c r="I232" s="1"/>
      <c r="J232" s="1"/>
      <c r="K232" s="1"/>
    </row>
    <row r="233" spans="8:11" x14ac:dyDescent="0.2">
      <c r="H233" s="14"/>
      <c r="I233" s="1"/>
      <c r="J233" s="1"/>
      <c r="K233" s="1"/>
    </row>
    <row r="234" spans="8:11" x14ac:dyDescent="0.2">
      <c r="H234" s="14"/>
      <c r="I234" s="1"/>
      <c r="J234" s="1"/>
      <c r="K234" s="1"/>
    </row>
    <row r="235" spans="8:11" x14ac:dyDescent="0.2">
      <c r="H235" s="14"/>
      <c r="I235" s="1"/>
      <c r="J235" s="1"/>
      <c r="K235" s="1"/>
    </row>
    <row r="236" spans="8:11" x14ac:dyDescent="0.2">
      <c r="H236" s="14"/>
      <c r="I236" s="1"/>
      <c r="J236" s="1"/>
      <c r="K236" s="1"/>
    </row>
    <row r="237" spans="8:11" x14ac:dyDescent="0.2">
      <c r="H237" s="14"/>
      <c r="I237" s="1"/>
      <c r="J237" s="1"/>
      <c r="K237" s="1"/>
    </row>
    <row r="238" spans="8:11" x14ac:dyDescent="0.2">
      <c r="H238" s="14"/>
      <c r="I238" s="1"/>
      <c r="J238" s="1"/>
      <c r="K238" s="1"/>
    </row>
    <row r="239" spans="8:11" x14ac:dyDescent="0.2">
      <c r="H239" s="14"/>
      <c r="I239" s="1"/>
      <c r="J239" s="1"/>
      <c r="K239" s="1"/>
    </row>
    <row r="240" spans="8:11" x14ac:dyDescent="0.2">
      <c r="H240" s="14"/>
      <c r="I240" s="1"/>
      <c r="J240" s="1"/>
      <c r="K240" s="1"/>
    </row>
    <row r="241" spans="8:11" x14ac:dyDescent="0.2">
      <c r="H241" s="14"/>
      <c r="I241" s="1"/>
      <c r="J241" s="1"/>
      <c r="K241" s="1"/>
    </row>
    <row r="242" spans="8:11" x14ac:dyDescent="0.2">
      <c r="H242" s="14"/>
      <c r="I242" s="1"/>
      <c r="J242" s="1"/>
      <c r="K242" s="1"/>
    </row>
    <row r="243" spans="8:11" x14ac:dyDescent="0.2">
      <c r="H243" s="14"/>
      <c r="I243" s="1"/>
      <c r="J243" s="1"/>
      <c r="K243" s="1"/>
    </row>
    <row r="244" spans="8:11" x14ac:dyDescent="0.2">
      <c r="H244" s="14"/>
      <c r="I244" s="1"/>
      <c r="J244" s="1"/>
      <c r="K244" s="1"/>
    </row>
    <row r="245" spans="8:11" x14ac:dyDescent="0.2">
      <c r="H245" s="14"/>
      <c r="I245" s="1"/>
      <c r="J245" s="1"/>
      <c r="K245" s="1"/>
    </row>
    <row r="246" spans="8:11" x14ac:dyDescent="0.2">
      <c r="H246" s="14"/>
      <c r="I246" s="1"/>
      <c r="J246" s="1"/>
      <c r="K246" s="1"/>
    </row>
    <row r="247" spans="8:11" x14ac:dyDescent="0.2">
      <c r="H247" s="14"/>
      <c r="I247" s="1"/>
      <c r="J247" s="1"/>
      <c r="K247" s="1"/>
    </row>
    <row r="248" spans="8:11" x14ac:dyDescent="0.2">
      <c r="H248" s="14"/>
      <c r="I248" s="1"/>
      <c r="J248" s="1"/>
      <c r="K248" s="1"/>
    </row>
    <row r="249" spans="8:11" x14ac:dyDescent="0.2">
      <c r="H249" s="14"/>
      <c r="I249" s="1"/>
      <c r="J249" s="1"/>
      <c r="K249" s="1"/>
    </row>
    <row r="250" spans="8:11" x14ac:dyDescent="0.2">
      <c r="H250" s="14"/>
      <c r="I250" s="1"/>
      <c r="J250" s="1"/>
      <c r="K250" s="1"/>
    </row>
    <row r="251" spans="8:11" x14ac:dyDescent="0.2">
      <c r="H251" s="14"/>
      <c r="I251" s="1"/>
      <c r="J251" s="1"/>
      <c r="K251" s="1"/>
    </row>
    <row r="252" spans="8:11" x14ac:dyDescent="0.2">
      <c r="H252" s="14"/>
      <c r="I252" s="1"/>
      <c r="J252" s="1"/>
      <c r="K252" s="1"/>
    </row>
    <row r="253" spans="8:11" x14ac:dyDescent="0.2">
      <c r="H253" s="14"/>
      <c r="I253" s="1"/>
      <c r="J253" s="1"/>
      <c r="K253" s="1"/>
    </row>
    <row r="254" spans="8:11" x14ac:dyDescent="0.2">
      <c r="H254" s="14"/>
      <c r="I254" s="1"/>
      <c r="J254" s="1"/>
      <c r="K254" s="1"/>
    </row>
    <row r="255" spans="8:11" x14ac:dyDescent="0.2">
      <c r="H255" s="14"/>
      <c r="I255" s="1"/>
      <c r="J255" s="1"/>
      <c r="K255" s="1"/>
    </row>
    <row r="256" spans="8:11" x14ac:dyDescent="0.2">
      <c r="H256" s="14"/>
      <c r="I256" s="1"/>
      <c r="J256" s="1"/>
      <c r="K256" s="1"/>
    </row>
    <row r="257" spans="8:11" x14ac:dyDescent="0.2">
      <c r="H257" s="14"/>
      <c r="I257" s="1"/>
      <c r="J257" s="1"/>
      <c r="K257" s="1"/>
    </row>
    <row r="258" spans="8:11" x14ac:dyDescent="0.2">
      <c r="H258" s="14"/>
      <c r="I258" s="1"/>
      <c r="J258" s="1"/>
      <c r="K258" s="1"/>
    </row>
    <row r="259" spans="8:11" x14ac:dyDescent="0.2">
      <c r="H259" s="14"/>
      <c r="I259" s="1"/>
      <c r="J259" s="1"/>
      <c r="K259" s="1"/>
    </row>
    <row r="260" spans="8:11" x14ac:dyDescent="0.2">
      <c r="H260" s="14"/>
      <c r="I260" s="1"/>
      <c r="J260" s="1"/>
      <c r="K260" s="1"/>
    </row>
    <row r="261" spans="8:11" x14ac:dyDescent="0.2">
      <c r="H261" s="14"/>
      <c r="I261" s="1"/>
      <c r="J261" s="1"/>
      <c r="K261" s="1"/>
    </row>
    <row r="262" spans="8:11" x14ac:dyDescent="0.2">
      <c r="H262" s="14"/>
      <c r="I262" s="1"/>
      <c r="J262" s="1"/>
      <c r="K262" s="1"/>
    </row>
    <row r="263" spans="8:11" x14ac:dyDescent="0.2">
      <c r="H263" s="14"/>
      <c r="I263" s="1"/>
      <c r="J263" s="1"/>
      <c r="K263" s="1"/>
    </row>
    <row r="264" spans="8:11" x14ac:dyDescent="0.2">
      <c r="H264" s="14"/>
      <c r="I264" s="1"/>
      <c r="J264" s="1"/>
      <c r="K264" s="1"/>
    </row>
    <row r="265" spans="8:11" x14ac:dyDescent="0.2">
      <c r="H265" s="14"/>
      <c r="I265" s="1"/>
      <c r="J265" s="1"/>
      <c r="K265" s="1"/>
    </row>
    <row r="266" spans="8:11" x14ac:dyDescent="0.2">
      <c r="H266" s="14"/>
      <c r="I266" s="1"/>
      <c r="J266" s="1"/>
      <c r="K266" s="1"/>
    </row>
    <row r="267" spans="8:11" x14ac:dyDescent="0.2">
      <c r="H267" s="14"/>
      <c r="I267" s="1"/>
      <c r="J267" s="1"/>
      <c r="K267" s="1"/>
    </row>
    <row r="268" spans="8:11" x14ac:dyDescent="0.2">
      <c r="H268" s="14"/>
      <c r="I268" s="1"/>
      <c r="J268" s="1"/>
      <c r="K268" s="1"/>
    </row>
    <row r="269" spans="8:11" x14ac:dyDescent="0.2">
      <c r="H269" s="14"/>
      <c r="I269" s="1"/>
      <c r="J269" s="1"/>
      <c r="K269" s="1"/>
    </row>
    <row r="270" spans="8:11" x14ac:dyDescent="0.2">
      <c r="H270" s="14"/>
      <c r="I270" s="1"/>
      <c r="J270" s="1"/>
      <c r="K270" s="1"/>
    </row>
    <row r="271" spans="8:11" x14ac:dyDescent="0.2">
      <c r="H271" s="14"/>
      <c r="I271" s="1"/>
      <c r="J271" s="1"/>
      <c r="K271" s="1"/>
    </row>
    <row r="272" spans="8:11" x14ac:dyDescent="0.2">
      <c r="H272" s="14"/>
      <c r="I272" s="1"/>
      <c r="J272" s="1"/>
      <c r="K272" s="1"/>
    </row>
    <row r="273" spans="8:11" x14ac:dyDescent="0.2">
      <c r="H273" s="14"/>
      <c r="I273" s="1"/>
      <c r="J273" s="1"/>
      <c r="K273" s="1"/>
    </row>
    <row r="274" spans="8:11" x14ac:dyDescent="0.2">
      <c r="H274" s="14"/>
      <c r="I274" s="1"/>
      <c r="J274" s="1"/>
      <c r="K274" s="1"/>
    </row>
    <row r="275" spans="8:11" x14ac:dyDescent="0.2">
      <c r="H275" s="14"/>
      <c r="I275" s="1"/>
      <c r="J275" s="1"/>
      <c r="K275" s="1"/>
    </row>
    <row r="276" spans="8:11" x14ac:dyDescent="0.2">
      <c r="H276" s="14"/>
      <c r="I276" s="1"/>
      <c r="J276" s="1"/>
      <c r="K276" s="1"/>
    </row>
    <row r="277" spans="8:11" x14ac:dyDescent="0.2">
      <c r="H277" s="14"/>
      <c r="I277" s="1"/>
      <c r="J277" s="1"/>
      <c r="K277" s="1"/>
    </row>
    <row r="278" spans="8:11" x14ac:dyDescent="0.2">
      <c r="H278" s="14"/>
      <c r="I278" s="1"/>
      <c r="J278" s="1"/>
      <c r="K278" s="1"/>
    </row>
    <row r="279" spans="8:11" x14ac:dyDescent="0.2">
      <c r="H279" s="14"/>
      <c r="I279" s="1"/>
      <c r="J279" s="1"/>
      <c r="K279" s="1"/>
    </row>
    <row r="280" spans="8:11" x14ac:dyDescent="0.2">
      <c r="H280" s="14"/>
      <c r="I280" s="1"/>
      <c r="J280" s="1"/>
      <c r="K280" s="1"/>
    </row>
    <row r="281" spans="8:11" x14ac:dyDescent="0.2">
      <c r="H281" s="14"/>
      <c r="I281" s="1"/>
      <c r="J281" s="1"/>
      <c r="K281" s="1"/>
    </row>
    <row r="282" spans="8:11" x14ac:dyDescent="0.2">
      <c r="H282" s="14"/>
      <c r="I282" s="1"/>
      <c r="J282" s="1"/>
      <c r="K282" s="1"/>
    </row>
    <row r="283" spans="8:11" x14ac:dyDescent="0.2">
      <c r="H283" s="14"/>
      <c r="I283" s="1"/>
      <c r="J283" s="1"/>
      <c r="K283" s="1"/>
    </row>
    <row r="284" spans="8:11" x14ac:dyDescent="0.2">
      <c r="H284" s="14"/>
      <c r="I284" s="1"/>
      <c r="J284" s="1"/>
      <c r="K284" s="1"/>
    </row>
    <row r="285" spans="8:11" x14ac:dyDescent="0.2">
      <c r="H285" s="14"/>
      <c r="I285" s="1"/>
      <c r="J285" s="1"/>
      <c r="K285" s="1"/>
    </row>
    <row r="286" spans="8:11" x14ac:dyDescent="0.2">
      <c r="H286" s="14"/>
      <c r="I286" s="1"/>
      <c r="J286" s="1"/>
      <c r="K286" s="1"/>
    </row>
    <row r="287" spans="8:11" x14ac:dyDescent="0.2">
      <c r="H287" s="14"/>
      <c r="I287" s="1"/>
      <c r="J287" s="1"/>
      <c r="K287" s="1"/>
    </row>
    <row r="288" spans="8:11" x14ac:dyDescent="0.2">
      <c r="H288" s="14"/>
      <c r="I288" s="1"/>
      <c r="J288" s="1"/>
      <c r="K288" s="1"/>
    </row>
    <row r="289" spans="8:11" x14ac:dyDescent="0.2">
      <c r="H289" s="14"/>
      <c r="I289" s="1"/>
      <c r="J289" s="1"/>
      <c r="K289" s="1"/>
    </row>
    <row r="290" spans="8:11" x14ac:dyDescent="0.2">
      <c r="H290" s="14"/>
      <c r="I290" s="1"/>
      <c r="J290" s="1"/>
      <c r="K290" s="1"/>
    </row>
    <row r="291" spans="8:11" x14ac:dyDescent="0.2">
      <c r="H291" s="14"/>
      <c r="I291" s="1"/>
      <c r="J291" s="1"/>
      <c r="K291" s="1"/>
    </row>
    <row r="292" spans="8:11" x14ac:dyDescent="0.2">
      <c r="H292" s="14"/>
      <c r="I292" s="1"/>
      <c r="J292" s="1"/>
      <c r="K292" s="1"/>
    </row>
    <row r="293" spans="8:11" x14ac:dyDescent="0.2">
      <c r="H293" s="14"/>
      <c r="I293" s="1"/>
      <c r="J293" s="1"/>
      <c r="K293" s="1"/>
    </row>
    <row r="294" spans="8:11" x14ac:dyDescent="0.2">
      <c r="H294" s="14"/>
      <c r="I294" s="1"/>
      <c r="J294" s="1"/>
      <c r="K294" s="1"/>
    </row>
    <row r="295" spans="8:11" x14ac:dyDescent="0.2">
      <c r="H295" s="14"/>
      <c r="I295" s="1"/>
      <c r="J295" s="1"/>
      <c r="K295" s="1"/>
    </row>
    <row r="296" spans="8:11" x14ac:dyDescent="0.2">
      <c r="H296" s="14"/>
      <c r="I296" s="1"/>
      <c r="J296" s="1"/>
      <c r="K296" s="1"/>
    </row>
    <row r="297" spans="8:11" x14ac:dyDescent="0.2">
      <c r="H297" s="14"/>
      <c r="I297" s="1"/>
      <c r="J297" s="1"/>
      <c r="K297" s="1"/>
    </row>
    <row r="298" spans="8:11" x14ac:dyDescent="0.2">
      <c r="H298" s="14"/>
      <c r="I298" s="1"/>
      <c r="J298" s="1"/>
      <c r="K298" s="1"/>
    </row>
    <row r="299" spans="8:11" x14ac:dyDescent="0.2">
      <c r="H299" s="14"/>
      <c r="I299" s="1"/>
      <c r="J299" s="1"/>
      <c r="K299" s="1"/>
    </row>
    <row r="300" spans="8:11" x14ac:dyDescent="0.2">
      <c r="H300" s="14"/>
      <c r="I300" s="1"/>
      <c r="J300" s="1"/>
      <c r="K300" s="1"/>
    </row>
    <row r="301" spans="8:11" x14ac:dyDescent="0.2">
      <c r="H301" s="14"/>
      <c r="I301" s="1"/>
      <c r="J301" s="1"/>
      <c r="K301" s="1"/>
    </row>
    <row r="302" spans="8:11" x14ac:dyDescent="0.2">
      <c r="H302" s="14"/>
      <c r="I302" s="1"/>
      <c r="J302" s="1"/>
      <c r="K302" s="1"/>
    </row>
    <row r="303" spans="8:11" x14ac:dyDescent="0.2">
      <c r="H303" s="14"/>
      <c r="I303" s="1"/>
      <c r="J303" s="1"/>
      <c r="K303" s="1"/>
    </row>
    <row r="304" spans="8:11" x14ac:dyDescent="0.2">
      <c r="H304" s="14"/>
      <c r="I304" s="1"/>
      <c r="J304" s="1"/>
      <c r="K304" s="1"/>
    </row>
    <row r="305" spans="8:11" x14ac:dyDescent="0.2">
      <c r="H305" s="14"/>
      <c r="I305" s="1"/>
      <c r="J305" s="1"/>
      <c r="K305" s="1"/>
    </row>
    <row r="306" spans="8:11" x14ac:dyDescent="0.2">
      <c r="H306" s="14"/>
      <c r="I306" s="1"/>
      <c r="J306" s="1"/>
      <c r="K306" s="1"/>
    </row>
    <row r="307" spans="8:11" x14ac:dyDescent="0.2">
      <c r="H307" s="14"/>
      <c r="I307" s="1"/>
      <c r="J307" s="1"/>
      <c r="K307" s="1"/>
    </row>
    <row r="308" spans="8:11" x14ac:dyDescent="0.2">
      <c r="H308" s="14"/>
      <c r="I308" s="1"/>
      <c r="J308" s="1"/>
      <c r="K308" s="1"/>
    </row>
    <row r="309" spans="8:11" x14ac:dyDescent="0.2">
      <c r="H309" s="14"/>
      <c r="I309" s="1"/>
      <c r="J309" s="1"/>
      <c r="K309" s="1"/>
    </row>
    <row r="310" spans="8:11" x14ac:dyDescent="0.2">
      <c r="H310" s="14"/>
      <c r="I310" s="1"/>
      <c r="J310" s="1"/>
      <c r="K310" s="1"/>
    </row>
    <row r="311" spans="8:11" x14ac:dyDescent="0.2">
      <c r="H311" s="14"/>
      <c r="I311" s="1"/>
      <c r="J311" s="1"/>
      <c r="K311" s="1"/>
    </row>
    <row r="312" spans="8:11" x14ac:dyDescent="0.2">
      <c r="H312" s="14"/>
      <c r="I312" s="1"/>
      <c r="J312" s="1"/>
      <c r="K312" s="1"/>
    </row>
    <row r="313" spans="8:11" x14ac:dyDescent="0.2">
      <c r="H313" s="14"/>
      <c r="I313" s="1"/>
      <c r="J313" s="1"/>
      <c r="K313" s="1"/>
    </row>
    <row r="314" spans="8:11" x14ac:dyDescent="0.2">
      <c r="H314" s="14"/>
      <c r="I314" s="1"/>
      <c r="J314" s="1"/>
      <c r="K314" s="1"/>
    </row>
    <row r="315" spans="8:11" x14ac:dyDescent="0.2">
      <c r="H315" s="14"/>
      <c r="I315" s="1"/>
      <c r="J315" s="1"/>
      <c r="K315" s="1"/>
    </row>
    <row r="316" spans="8:11" x14ac:dyDescent="0.2">
      <c r="H316" s="14"/>
      <c r="I316" s="1"/>
      <c r="J316" s="1"/>
      <c r="K316" s="1"/>
    </row>
    <row r="317" spans="8:11" x14ac:dyDescent="0.2">
      <c r="H317" s="14"/>
      <c r="I317" s="1"/>
      <c r="J317" s="1"/>
      <c r="K317" s="1"/>
    </row>
    <row r="318" spans="8:11" x14ac:dyDescent="0.2">
      <c r="H318" s="14"/>
      <c r="I318" s="1"/>
      <c r="J318" s="1"/>
      <c r="K318" s="1"/>
    </row>
    <row r="319" spans="8:11" x14ac:dyDescent="0.2">
      <c r="H319" s="14"/>
      <c r="I319" s="1"/>
      <c r="J319" s="1"/>
      <c r="K319" s="1"/>
    </row>
    <row r="320" spans="8:11" x14ac:dyDescent="0.2">
      <c r="H320" s="14"/>
      <c r="I320" s="1"/>
      <c r="J320" s="1"/>
      <c r="K320" s="1"/>
    </row>
    <row r="321" spans="8:11" x14ac:dyDescent="0.2">
      <c r="H321" s="14"/>
      <c r="I321" s="1"/>
      <c r="J321" s="1"/>
      <c r="K321" s="1"/>
    </row>
    <row r="322" spans="8:11" x14ac:dyDescent="0.2">
      <c r="H322" s="14"/>
      <c r="I322" s="1"/>
      <c r="J322" s="1"/>
      <c r="K322" s="1"/>
    </row>
    <row r="323" spans="8:11" x14ac:dyDescent="0.2">
      <c r="H323" s="14"/>
      <c r="I323" s="1"/>
      <c r="J323" s="1"/>
      <c r="K323" s="1"/>
    </row>
    <row r="324" spans="8:11" x14ac:dyDescent="0.2">
      <c r="H324" s="14"/>
      <c r="I324" s="1"/>
      <c r="J324" s="1"/>
      <c r="K324" s="1"/>
    </row>
    <row r="325" spans="8:11" x14ac:dyDescent="0.2">
      <c r="H325" s="14"/>
      <c r="I325" s="1"/>
      <c r="J325" s="1"/>
      <c r="K325" s="1"/>
    </row>
    <row r="326" spans="8:11" x14ac:dyDescent="0.2">
      <c r="H326" s="14"/>
      <c r="I326" s="1"/>
      <c r="J326" s="1"/>
      <c r="K326" s="1"/>
    </row>
    <row r="327" spans="8:11" x14ac:dyDescent="0.2">
      <c r="H327" s="14"/>
      <c r="I327" s="1"/>
      <c r="J327" s="1"/>
      <c r="K327" s="1"/>
    </row>
    <row r="328" spans="8:11" x14ac:dyDescent="0.2">
      <c r="H328" s="14"/>
      <c r="I328" s="1"/>
      <c r="J328" s="1"/>
      <c r="K328" s="1"/>
    </row>
    <row r="329" spans="8:11" x14ac:dyDescent="0.2">
      <c r="H329" s="14"/>
      <c r="I329" s="1"/>
      <c r="J329" s="1"/>
      <c r="K329" s="1"/>
    </row>
    <row r="330" spans="8:11" x14ac:dyDescent="0.2">
      <c r="H330" s="14"/>
      <c r="I330" s="1"/>
      <c r="J330" s="1"/>
      <c r="K330" s="1"/>
    </row>
    <row r="331" spans="8:11" x14ac:dyDescent="0.2">
      <c r="H331" s="14"/>
      <c r="I331" s="1"/>
      <c r="J331" s="1"/>
      <c r="K331" s="1"/>
    </row>
    <row r="332" spans="8:11" x14ac:dyDescent="0.2">
      <c r="H332" s="14"/>
      <c r="I332" s="1"/>
      <c r="J332" s="1"/>
      <c r="K332" s="1"/>
    </row>
    <row r="333" spans="8:11" x14ac:dyDescent="0.2">
      <c r="H333" s="14"/>
      <c r="I333" s="1"/>
      <c r="J333" s="1"/>
      <c r="K333" s="1"/>
    </row>
    <row r="334" spans="8:11" x14ac:dyDescent="0.2">
      <c r="H334" s="14"/>
      <c r="I334" s="1"/>
      <c r="J334" s="1"/>
      <c r="K334" s="1"/>
    </row>
    <row r="335" spans="8:11" x14ac:dyDescent="0.2">
      <c r="H335" s="14"/>
      <c r="I335" s="1"/>
      <c r="J335" s="1"/>
      <c r="K335" s="1"/>
    </row>
    <row r="336" spans="8:11" x14ac:dyDescent="0.2">
      <c r="H336" s="14"/>
      <c r="I336" s="1"/>
      <c r="J336" s="1"/>
      <c r="K336" s="1"/>
    </row>
    <row r="337" spans="8:11" x14ac:dyDescent="0.2">
      <c r="H337" s="14"/>
      <c r="I337" s="1"/>
      <c r="J337" s="1"/>
      <c r="K337" s="1"/>
    </row>
    <row r="338" spans="8:11" x14ac:dyDescent="0.2">
      <c r="H338" s="14"/>
      <c r="I338" s="1"/>
      <c r="J338" s="1"/>
      <c r="K338" s="1"/>
    </row>
    <row r="339" spans="8:11" x14ac:dyDescent="0.2">
      <c r="H339" s="14"/>
      <c r="I339" s="1"/>
      <c r="J339" s="1"/>
      <c r="K339" s="1"/>
    </row>
    <row r="340" spans="8:11" x14ac:dyDescent="0.2">
      <c r="H340" s="14"/>
      <c r="I340" s="1"/>
      <c r="J340" s="1"/>
      <c r="K340" s="1"/>
    </row>
    <row r="341" spans="8:11" x14ac:dyDescent="0.2">
      <c r="H341" s="14"/>
      <c r="I341" s="1"/>
      <c r="J341" s="1"/>
      <c r="K341" s="1"/>
    </row>
    <row r="342" spans="8:11" x14ac:dyDescent="0.2">
      <c r="H342" s="14"/>
      <c r="I342" s="1"/>
      <c r="J342" s="1"/>
      <c r="K342" s="1"/>
    </row>
    <row r="343" spans="8:11" x14ac:dyDescent="0.2">
      <c r="H343" s="14"/>
      <c r="I343" s="1"/>
      <c r="J343" s="1"/>
      <c r="K343" s="1"/>
    </row>
    <row r="344" spans="8:11" x14ac:dyDescent="0.2">
      <c r="H344" s="14"/>
      <c r="I344" s="1"/>
      <c r="J344" s="1"/>
      <c r="K344" s="1"/>
    </row>
    <row r="345" spans="8:11" x14ac:dyDescent="0.2">
      <c r="H345" s="14"/>
      <c r="I345" s="1"/>
      <c r="J345" s="1"/>
      <c r="K345" s="1"/>
    </row>
    <row r="346" spans="8:11" x14ac:dyDescent="0.2">
      <c r="H346" s="14"/>
      <c r="I346" s="1"/>
      <c r="J346" s="1"/>
      <c r="K346" s="1"/>
    </row>
    <row r="347" spans="8:11" x14ac:dyDescent="0.2">
      <c r="H347" s="14"/>
      <c r="I347" s="1"/>
      <c r="J347" s="1"/>
      <c r="K347" s="1"/>
    </row>
    <row r="348" spans="8:11" x14ac:dyDescent="0.2">
      <c r="H348" s="14"/>
      <c r="I348" s="1"/>
      <c r="J348" s="1"/>
      <c r="K348" s="1"/>
    </row>
    <row r="349" spans="8:11" x14ac:dyDescent="0.2">
      <c r="H349" s="14"/>
      <c r="I349" s="1"/>
      <c r="J349" s="1"/>
      <c r="K349" s="1"/>
    </row>
    <row r="350" spans="8:11" x14ac:dyDescent="0.2">
      <c r="H350" s="14"/>
      <c r="I350" s="1"/>
      <c r="J350" s="1"/>
      <c r="K350" s="1"/>
    </row>
    <row r="351" spans="8:11" x14ac:dyDescent="0.2">
      <c r="H351" s="14"/>
      <c r="I351" s="1"/>
      <c r="J351" s="1"/>
      <c r="K351" s="1"/>
    </row>
    <row r="352" spans="8:11" x14ac:dyDescent="0.2">
      <c r="H352" s="14"/>
      <c r="I352" s="1"/>
      <c r="J352" s="1"/>
      <c r="K352" s="1"/>
    </row>
    <row r="353" spans="8:11" x14ac:dyDescent="0.2">
      <c r="H353" s="14"/>
      <c r="I353" s="1"/>
      <c r="J353" s="1"/>
      <c r="K353" s="1"/>
    </row>
    <row r="354" spans="8:11" x14ac:dyDescent="0.2">
      <c r="H354" s="14"/>
      <c r="I354" s="1"/>
      <c r="J354" s="1"/>
      <c r="K354" s="1"/>
    </row>
    <row r="355" spans="8:11" x14ac:dyDescent="0.2">
      <c r="H355" s="14"/>
      <c r="I355" s="1"/>
      <c r="J355" s="1"/>
      <c r="K355" s="1"/>
    </row>
    <row r="356" spans="8:11" x14ac:dyDescent="0.2">
      <c r="H356" s="14"/>
      <c r="I356" s="1"/>
      <c r="J356" s="1"/>
      <c r="K356" s="1"/>
    </row>
    <row r="357" spans="8:11" x14ac:dyDescent="0.2">
      <c r="H357" s="14"/>
      <c r="I357" s="1"/>
      <c r="J357" s="1"/>
      <c r="K357" s="1"/>
    </row>
    <row r="358" spans="8:11" x14ac:dyDescent="0.2">
      <c r="H358" s="14"/>
      <c r="I358" s="1"/>
      <c r="J358" s="1"/>
      <c r="K358" s="1"/>
    </row>
    <row r="359" spans="8:11" x14ac:dyDescent="0.2">
      <c r="H359" s="14"/>
      <c r="I359" s="1"/>
      <c r="J359" s="1"/>
      <c r="K359" s="1"/>
    </row>
    <row r="360" spans="8:11" x14ac:dyDescent="0.2">
      <c r="H360" s="14"/>
      <c r="I360" s="1"/>
      <c r="J360" s="1"/>
      <c r="K360" s="1"/>
    </row>
    <row r="361" spans="8:11" x14ac:dyDescent="0.2">
      <c r="H361" s="14"/>
      <c r="I361" s="1"/>
      <c r="J361" s="1"/>
      <c r="K361" s="1"/>
    </row>
    <row r="362" spans="8:11" x14ac:dyDescent="0.2">
      <c r="H362" s="14"/>
      <c r="I362" s="1"/>
      <c r="J362" s="1"/>
      <c r="K362" s="1"/>
    </row>
    <row r="363" spans="8:11" x14ac:dyDescent="0.2">
      <c r="H363" s="14"/>
      <c r="I363" s="1"/>
      <c r="J363" s="1"/>
      <c r="K363" s="1"/>
    </row>
  </sheetData>
  <mergeCells count="8">
    <mergeCell ref="V2:AA2"/>
    <mergeCell ref="AC2:AH2"/>
    <mergeCell ref="A1:C1"/>
    <mergeCell ref="D1:F1"/>
    <mergeCell ref="G1:I1"/>
    <mergeCell ref="J1:K1"/>
    <mergeCell ref="L1:M1"/>
    <mergeCell ref="O2:T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Stations</vt:lpstr>
      <vt:lpstr>Rattlesnake Slough-Fecal</vt:lpstr>
      <vt:lpstr>Rattlesnake Slough-Ecoli</vt:lpstr>
      <vt:lpstr>Cedar Creek-Fecal</vt:lpstr>
      <vt:lpstr>Cedar Creek-Ecoli</vt:lpstr>
      <vt:lpstr>Nonsense Creek-Fecal</vt:lpstr>
      <vt:lpstr>Nonsense Creek-Ecoli</vt:lpstr>
      <vt:lpstr>Braden River -Fecal</vt:lpstr>
      <vt:lpstr>Braden River -Ecoli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Faraji, Sarah</dc:creator>
  <cp:lastModifiedBy>mary.szafraniec</cp:lastModifiedBy>
  <dcterms:created xsi:type="dcterms:W3CDTF">2018-02-28T18:24:35Z</dcterms:created>
  <dcterms:modified xsi:type="dcterms:W3CDTF">2018-03-21T16:44:31Z</dcterms:modified>
</cp:coreProperties>
</file>