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BASINS\Indian_River_Lagoon\Projects\C_Archive\"/>
    </mc:Choice>
  </mc:AlternateContent>
  <xr:revisionPtr revIDLastSave="0" documentId="8_{33A66CCD-C9B4-493F-BD4B-67565752AFE3}" xr6:coauthVersionLast="47" xr6:coauthVersionMax="47" xr10:uidLastSave="{00000000-0000-0000-0000-000000000000}"/>
  <bookViews>
    <workbookView xWindow="28680" yWindow="-120" windowWidth="29040" windowHeight="15840" xr2:uid="{91C517C3-C403-4C0C-9B23-89B2E2E2B337}"/>
  </bookViews>
  <sheets>
    <sheet name="Calculations" sheetId="1" r:id="rId1"/>
    <sheet name="Reference Valu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3" i="1"/>
  <c r="K4" i="1"/>
  <c r="K3" i="1"/>
  <c r="N22" i="1"/>
  <c r="K22" i="1"/>
  <c r="H22" i="1"/>
  <c r="K5" i="1"/>
  <c r="Y14" i="1"/>
  <c r="X14" i="1"/>
  <c r="W22" i="1"/>
  <c r="V22" i="1"/>
  <c r="U22" i="1"/>
  <c r="T22" i="1"/>
  <c r="S22" i="1"/>
  <c r="R22" i="1"/>
  <c r="Q22" i="1"/>
  <c r="P22" i="1"/>
  <c r="O22" i="1"/>
  <c r="X10" i="1"/>
  <c r="Y10" i="1"/>
  <c r="Z10" i="1"/>
  <c r="AA10" i="1"/>
  <c r="AB10" i="1"/>
  <c r="AC10" i="1"/>
  <c r="AD10" i="1"/>
  <c r="AE10" i="1"/>
  <c r="AF10" i="1"/>
  <c r="X11" i="1"/>
  <c r="Y11" i="1"/>
  <c r="Z11" i="1"/>
  <c r="AA11" i="1"/>
  <c r="AB11" i="1"/>
  <c r="AC11" i="1"/>
  <c r="AD11" i="1"/>
  <c r="AE11" i="1"/>
  <c r="AF11" i="1"/>
  <c r="X12" i="1"/>
  <c r="Y12" i="1"/>
  <c r="Z12" i="1"/>
  <c r="AA12" i="1"/>
  <c r="AB12" i="1"/>
  <c r="AC12" i="1"/>
  <c r="AD12" i="1"/>
  <c r="AE12" i="1"/>
  <c r="AF12" i="1"/>
  <c r="X13" i="1"/>
  <c r="Y13" i="1"/>
  <c r="Z13" i="1"/>
  <c r="AA13" i="1"/>
  <c r="AB13" i="1"/>
  <c r="AC13" i="1"/>
  <c r="AD13" i="1"/>
  <c r="AE13" i="1"/>
  <c r="AF13" i="1"/>
  <c r="Z14" i="1"/>
  <c r="AA14" i="1"/>
  <c r="AB14" i="1"/>
  <c r="AC14" i="1"/>
  <c r="AD14" i="1"/>
  <c r="AE14" i="1"/>
  <c r="AF14" i="1"/>
  <c r="X15" i="1"/>
  <c r="Y15" i="1"/>
  <c r="Z15" i="1"/>
  <c r="AA15" i="1"/>
  <c r="AB15" i="1"/>
  <c r="AC15" i="1"/>
  <c r="AD15" i="1"/>
  <c r="AE15" i="1"/>
  <c r="AF15" i="1"/>
  <c r="X16" i="1"/>
  <c r="Y16" i="1"/>
  <c r="Z16" i="1"/>
  <c r="AA16" i="1"/>
  <c r="AB16" i="1"/>
  <c r="AC16" i="1"/>
  <c r="AD16" i="1"/>
  <c r="AE16" i="1"/>
  <c r="AF16" i="1"/>
  <c r="X17" i="1"/>
  <c r="Y17" i="1"/>
  <c r="Z17" i="1"/>
  <c r="AA17" i="1"/>
  <c r="AB17" i="1"/>
  <c r="AC17" i="1"/>
  <c r="AD17" i="1"/>
  <c r="AE17" i="1"/>
  <c r="AF17" i="1"/>
  <c r="X18" i="1"/>
  <c r="Y18" i="1"/>
  <c r="Z18" i="1"/>
  <c r="AA18" i="1"/>
  <c r="AB18" i="1"/>
  <c r="AC18" i="1"/>
  <c r="AD18" i="1"/>
  <c r="AE18" i="1"/>
  <c r="AF18" i="1"/>
  <c r="X19" i="1"/>
  <c r="Y19" i="1"/>
  <c r="Z19" i="1"/>
  <c r="AA19" i="1"/>
  <c r="AB19" i="1"/>
  <c r="AC19" i="1"/>
  <c r="AD19" i="1"/>
  <c r="AE19" i="1"/>
  <c r="AF19" i="1"/>
  <c r="X20" i="1"/>
  <c r="Y20" i="1"/>
  <c r="Z20" i="1"/>
  <c r="AA20" i="1"/>
  <c r="AB20" i="1"/>
  <c r="AC20" i="1"/>
  <c r="AD20" i="1"/>
  <c r="AE20" i="1"/>
  <c r="AF20" i="1"/>
  <c r="X21" i="1"/>
  <c r="Y21" i="1"/>
  <c r="Z21" i="1"/>
  <c r="AA21" i="1"/>
  <c r="AB21" i="1"/>
  <c r="AC21" i="1"/>
  <c r="AD21" i="1"/>
  <c r="AE21" i="1"/>
  <c r="AF21" i="1"/>
  <c r="AF9" i="1"/>
  <c r="AE9" i="1"/>
  <c r="AD9" i="1"/>
  <c r="AC9" i="1"/>
  <c r="AB9" i="1"/>
  <c r="AA9" i="1"/>
  <c r="Z9" i="1"/>
  <c r="Y9" i="1"/>
  <c r="X9" i="1"/>
  <c r="Z22" i="1" l="1"/>
  <c r="AA22" i="1"/>
  <c r="AC22" i="1"/>
  <c r="AE22" i="1"/>
  <c r="AF22" i="1"/>
  <c r="AD22" i="1"/>
  <c r="X22" i="1"/>
  <c r="AB22" i="1"/>
  <c r="Y22" i="1"/>
</calcChain>
</file>

<file path=xl/sharedStrings.xml><?xml version="1.0" encoding="utf-8"?>
<sst xmlns="http://schemas.openxmlformats.org/spreadsheetml/2006/main" count="85" uniqueCount="61">
  <si>
    <t>Project Number:</t>
  </si>
  <si>
    <t>Date Submitted:</t>
  </si>
  <si>
    <t>Project Name:</t>
  </si>
  <si>
    <t>Method 1</t>
  </si>
  <si>
    <t>Method 2</t>
  </si>
  <si>
    <t>Project location:</t>
  </si>
  <si>
    <t>Estimated TN Removal (lbs/yr):</t>
  </si>
  <si>
    <t>Disposal location:</t>
  </si>
  <si>
    <t>Estimated TP Removal (lbs/yr):</t>
  </si>
  <si>
    <t>Map of project area(s) is attached?</t>
  </si>
  <si>
    <t>Conversion factor (kg/g)</t>
  </si>
  <si>
    <t>Laboratory reports are attached?</t>
  </si>
  <si>
    <t>Latitude</t>
  </si>
  <si>
    <t>Longitude</t>
  </si>
  <si>
    <t>Removal Method</t>
  </si>
  <si>
    <t>Disposal Method</t>
  </si>
  <si>
    <t>Method of mass estimate</t>
  </si>
  <si>
    <t>Dominant Species</t>
  </si>
  <si>
    <t>Estimated Percentage of Dominant Species</t>
  </si>
  <si>
    <t>Dry mass of Dominant Species (lbs)</t>
  </si>
  <si>
    <t>2nd Dominant Species</t>
  </si>
  <si>
    <t>Estimated Percentage of 2nd Dominant Species</t>
  </si>
  <si>
    <t>Dry mass of 2nd Dominant Species (lbs)</t>
  </si>
  <si>
    <t>3rd Dominant Species</t>
  </si>
  <si>
    <t>Estimated Percentage of 3rd Dominant Species</t>
  </si>
  <si>
    <t>Dry mass of 3rd Dominant Species (lbs)</t>
  </si>
  <si>
    <t>TN by dry weight (g/kg) Species 1</t>
  </si>
  <si>
    <t>TP by dry weight (g/kg) Species 1</t>
  </si>
  <si>
    <t>species 1 % dry matter (decimal)</t>
  </si>
  <si>
    <t>TN by dry weight (g/kg) Species 2</t>
  </si>
  <si>
    <t>TP by dry weight (g/kg) Species 2</t>
  </si>
  <si>
    <t>species 2 % dry matter (decimal)</t>
  </si>
  <si>
    <t>TN by dry weight (g/kg) Species 3</t>
  </si>
  <si>
    <t>TP by dry weight (g/kg) Species 3</t>
  </si>
  <si>
    <t>species 3 % dry matter (decimal)</t>
  </si>
  <si>
    <t>Totals</t>
  </si>
  <si>
    <t>Maintenance: For questions on how to use this workbook you may request assistance from DEP.</t>
  </si>
  <si>
    <t>Diana.M.Turner@dep.state.fl.us</t>
  </si>
  <si>
    <t>850-245-8825</t>
  </si>
  <si>
    <t>Note that this sheet is password protected against changes.</t>
  </si>
  <si>
    <t>IRLBMAP</t>
  </si>
  <si>
    <t>Hydrilla</t>
  </si>
  <si>
    <t>Water Lettuce</t>
  </si>
  <si>
    <t>Water Hyacinth</t>
  </si>
  <si>
    <t>Attachment Options</t>
  </si>
  <si>
    <t xml:space="preserve">N </t>
  </si>
  <si>
    <t xml:space="preserve">P </t>
  </si>
  <si>
    <t>Dry</t>
  </si>
  <si>
    <t>N</t>
  </si>
  <si>
    <t>P</t>
  </si>
  <si>
    <t>Yes</t>
  </si>
  <si>
    <t>matter</t>
  </si>
  <si>
    <t xml:space="preserve">Matter </t>
  </si>
  <si>
    <t>Matter</t>
  </si>
  <si>
    <t>No</t>
  </si>
  <si>
    <t>Median % by Dry Weight</t>
  </si>
  <si>
    <t>Median Dry Weight (g/kg)</t>
  </si>
  <si>
    <t>Not applicable</t>
  </si>
  <si>
    <t>N (g/kg)</t>
  </si>
  <si>
    <t>P (g/kg)</t>
  </si>
  <si>
    <t>% Dry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</si>
</sst>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0" fillId="0" borderId="35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7" fillId="7" borderId="36" xfId="0" applyFont="1" applyFill="1" applyBorder="1" applyAlignment="1" applyProtection="1">
      <alignment horizontal="center"/>
    </xf>
    <xf numFmtId="0" fontId="7" fillId="7" borderId="24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3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1" fillId="6" borderId="12" xfId="0" applyFont="1" applyFill="1" applyBorder="1" applyAlignment="1" applyProtection="1">
      <alignment horizontal="center" vertical="center" wrapText="1"/>
    </xf>
    <xf numFmtId="0" fontId="1" fillId="6" borderId="13" xfId="0" applyFont="1" applyFill="1" applyBorder="1" applyAlignment="1" applyProtection="1">
      <alignment horizontal="center" vertical="center" wrapText="1"/>
    </xf>
    <xf numFmtId="0" fontId="1" fillId="6" borderId="27" xfId="0" applyFont="1" applyFill="1" applyBorder="1" applyAlignment="1" applyProtection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</xf>
    <xf numFmtId="0" fontId="1" fillId="4" borderId="22" xfId="0" applyFont="1" applyFill="1" applyBorder="1" applyAlignment="1" applyProtection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</xf>
    <xf numFmtId="0" fontId="1" fillId="5" borderId="25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center" wrapText="1"/>
    </xf>
    <xf numFmtId="0" fontId="1" fillId="5" borderId="26" xfId="0" applyFont="1" applyFill="1" applyBorder="1" applyAlignment="1" applyProtection="1">
      <alignment horizontal="center" vertical="center" wrapText="1"/>
    </xf>
    <xf numFmtId="0" fontId="1" fillId="6" borderId="25" xfId="0" applyFont="1" applyFill="1" applyBorder="1" applyAlignment="1" applyProtection="1">
      <alignment horizontal="center" vertical="center" wrapText="1"/>
    </xf>
    <xf numFmtId="0" fontId="1" fillId="6" borderId="22" xfId="0" applyFont="1" applyFill="1" applyBorder="1" applyAlignment="1" applyProtection="1">
      <alignment horizontal="center" vertical="center" wrapText="1"/>
    </xf>
    <xf numFmtId="0" fontId="1" fillId="6" borderId="26" xfId="0" applyFont="1" applyFill="1" applyBorder="1" applyAlignment="1" applyProtection="1">
      <alignment horizontal="center" vertical="center" wrapText="1"/>
    </xf>
    <xf numFmtId="0" fontId="6" fillId="7" borderId="15" xfId="0" quotePrefix="1" applyFont="1" applyFill="1" applyBorder="1" applyAlignment="1" applyProtection="1">
      <alignment horizontal="center" vertical="center"/>
    </xf>
    <xf numFmtId="0" fontId="6" fillId="7" borderId="9" xfId="0" quotePrefix="1" applyFont="1" applyFill="1" applyBorder="1" applyAlignment="1" applyProtection="1">
      <alignment horizontal="center" vertical="center"/>
    </xf>
    <xf numFmtId="0" fontId="6" fillId="7" borderId="16" xfId="0" quotePrefix="1" applyFont="1" applyFill="1" applyBorder="1" applyAlignment="1" applyProtection="1">
      <alignment horizontal="center" vertical="center"/>
    </xf>
    <xf numFmtId="0" fontId="6" fillId="7" borderId="20" xfId="0" applyFont="1" applyFill="1" applyBorder="1" applyAlignment="1" applyProtection="1">
      <alignment horizontal="center" vertical="center"/>
    </xf>
    <xf numFmtId="0" fontId="6" fillId="7" borderId="18" xfId="0" applyFont="1" applyFill="1" applyBorder="1" applyAlignment="1" applyProtection="1">
      <alignment horizontal="center" vertical="center"/>
    </xf>
    <xf numFmtId="0" fontId="6" fillId="7" borderId="19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6" fillId="7" borderId="28" xfId="0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8" fillId="0" borderId="0" xfId="1" applyProtection="1"/>
    <xf numFmtId="0" fontId="10" fillId="0" borderId="0" xfId="0" applyFont="1" applyProtection="1"/>
    <xf numFmtId="0" fontId="11" fillId="0" borderId="0" xfId="0" applyFont="1" applyProtection="1"/>
    <xf numFmtId="0" fontId="0" fillId="0" borderId="22" xfId="0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/>
    </xf>
    <xf numFmtId="0" fontId="1" fillId="0" borderId="30" xfId="0" applyFont="1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1" fillId="0" borderId="38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.Turner@dep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7990-0BD6-403A-90B7-4F11FDBBB077}">
  <dimension ref="A1:AF28"/>
  <sheetViews>
    <sheetView tabSelected="1" workbookViewId="0">
      <pane ySplit="8" topLeftCell="A9" activePane="bottomLeft" state="frozen"/>
      <selection pane="bottomLeft" activeCell="U22" sqref="U22"/>
    </sheetView>
  </sheetViews>
  <sheetFormatPr defaultColWidth="8.85546875" defaultRowHeight="14.45"/>
  <cols>
    <col min="1" max="1" width="8.85546875" style="17"/>
    <col min="2" max="2" width="9.42578125" style="17" bestFit="1" customWidth="1"/>
    <col min="3" max="4" width="8.85546875" style="17"/>
    <col min="5" max="5" width="9.28515625" style="17" bestFit="1" customWidth="1"/>
    <col min="6" max="6" width="10.42578125" style="17" bestFit="1" customWidth="1"/>
    <col min="7" max="7" width="12.7109375" style="17" customWidth="1"/>
    <col min="8" max="8" width="12.42578125" style="17" customWidth="1"/>
    <col min="9" max="9" width="10.42578125" style="17" bestFit="1" customWidth="1"/>
    <col min="10" max="10" width="12.85546875" style="17" customWidth="1"/>
    <col min="11" max="11" width="14" style="17" customWidth="1"/>
    <col min="12" max="12" width="10.42578125" style="17" bestFit="1" customWidth="1"/>
    <col min="13" max="13" width="13.42578125" style="17" customWidth="1"/>
    <col min="14" max="14" width="11.140625" style="17" customWidth="1"/>
    <col min="15" max="16384" width="8.85546875" style="17"/>
  </cols>
  <sheetData>
    <row r="1" spans="1:32" ht="15" thickBot="1">
      <c r="A1" s="59" t="s">
        <v>0</v>
      </c>
      <c r="B1" s="59"/>
      <c r="C1" s="60"/>
      <c r="D1" s="60"/>
      <c r="E1" s="60"/>
      <c r="F1" s="60"/>
      <c r="G1" s="61"/>
      <c r="H1" s="65" t="s">
        <v>1</v>
      </c>
      <c r="I1" s="66"/>
      <c r="J1" s="67"/>
      <c r="K1" s="14"/>
      <c r="L1" s="15"/>
      <c r="M1" s="15"/>
      <c r="N1" s="15"/>
      <c r="O1" s="16"/>
    </row>
    <row r="2" spans="1:32" ht="15" thickBot="1">
      <c r="A2" s="59" t="s">
        <v>2</v>
      </c>
      <c r="B2" s="59"/>
      <c r="C2" s="60"/>
      <c r="D2" s="60"/>
      <c r="E2" s="60"/>
      <c r="F2" s="60"/>
      <c r="G2" s="61"/>
      <c r="H2" s="77" t="s">
        <v>3</v>
      </c>
      <c r="I2" s="78"/>
      <c r="J2" s="78"/>
      <c r="K2" s="78"/>
      <c r="L2" s="78" t="s">
        <v>4</v>
      </c>
      <c r="M2" s="78"/>
      <c r="N2" s="78"/>
      <c r="O2" s="79"/>
    </row>
    <row r="3" spans="1:32">
      <c r="A3" s="59" t="s">
        <v>5</v>
      </c>
      <c r="B3" s="59"/>
      <c r="C3" s="60"/>
      <c r="D3" s="60"/>
      <c r="E3" s="60"/>
      <c r="F3" s="60"/>
      <c r="G3" s="61"/>
      <c r="H3" s="68" t="s">
        <v>6</v>
      </c>
      <c r="I3" s="69"/>
      <c r="J3" s="70"/>
      <c r="K3" s="24">
        <f>($H22*$Q22*$O22*$K$5)+($K22*$T22*$R22*$K$5)+($N22*$W22*$U22*$K$5)</f>
        <v>0</v>
      </c>
      <c r="L3" s="74" t="s">
        <v>6</v>
      </c>
      <c r="M3" s="69"/>
      <c r="N3" s="70"/>
      <c r="O3" s="24">
        <f>($H22*$Z22*$X22*$K$5)+($K22*$AC22*$AA22*$K$5)+($N22*$AF22*$AD22*$K$5)</f>
        <v>0</v>
      </c>
    </row>
    <row r="4" spans="1:32" ht="15" thickBot="1">
      <c r="A4" s="59" t="s">
        <v>7</v>
      </c>
      <c r="B4" s="59"/>
      <c r="C4" s="60"/>
      <c r="D4" s="60"/>
      <c r="E4" s="60"/>
      <c r="F4" s="60"/>
      <c r="G4" s="61"/>
      <c r="H4" s="71" t="s">
        <v>8</v>
      </c>
      <c r="I4" s="72"/>
      <c r="J4" s="73"/>
      <c r="K4" s="25">
        <f>($H22*$Q22*$P22*$K$5)+($K22*$T22*$S22*$K$5)+($N22*$W22*$V22*$K$5)</f>
        <v>0</v>
      </c>
      <c r="L4" s="75" t="s">
        <v>8</v>
      </c>
      <c r="M4" s="72"/>
      <c r="N4" s="73"/>
      <c r="O4" s="25">
        <f>($H22*$Z22*$X22*$K$5)+($K22*$AC22*$AA22*$K$5)+($N22*$AF22*$AD22*$K$5)</f>
        <v>0</v>
      </c>
    </row>
    <row r="5" spans="1:32">
      <c r="A5" s="59" t="s">
        <v>9</v>
      </c>
      <c r="B5" s="59"/>
      <c r="C5" s="59"/>
      <c r="D5" s="59"/>
      <c r="E5" s="60"/>
      <c r="F5" s="60"/>
      <c r="G5" s="60"/>
      <c r="H5" s="76" t="s">
        <v>10</v>
      </c>
      <c r="I5" s="76"/>
      <c r="J5" s="76"/>
      <c r="K5" s="58">
        <f>1/1000</f>
        <v>1E-3</v>
      </c>
    </row>
    <row r="6" spans="1:32" ht="15" thickBot="1">
      <c r="A6" s="59" t="s">
        <v>11</v>
      </c>
      <c r="B6" s="59"/>
      <c r="C6" s="59"/>
      <c r="D6" s="59"/>
      <c r="E6" s="60"/>
      <c r="F6" s="60"/>
      <c r="G6" s="60"/>
    </row>
    <row r="7" spans="1:32" ht="15" thickBot="1">
      <c r="O7" s="62" t="s">
        <v>3</v>
      </c>
      <c r="P7" s="63"/>
      <c r="Q7" s="63"/>
      <c r="R7" s="63"/>
      <c r="S7" s="63"/>
      <c r="T7" s="63"/>
      <c r="U7" s="63"/>
      <c r="V7" s="63"/>
      <c r="W7" s="64"/>
      <c r="X7" s="62" t="s">
        <v>4</v>
      </c>
      <c r="Y7" s="63"/>
      <c r="Z7" s="63"/>
      <c r="AA7" s="63"/>
      <c r="AB7" s="63"/>
      <c r="AC7" s="63"/>
      <c r="AD7" s="63"/>
      <c r="AE7" s="63"/>
      <c r="AF7" s="64"/>
    </row>
    <row r="8" spans="1:32" s="18" customFormat="1" ht="72">
      <c r="A8" s="26" t="s">
        <v>12</v>
      </c>
      <c r="B8" s="26" t="s">
        <v>13</v>
      </c>
      <c r="C8" s="26" t="s">
        <v>14</v>
      </c>
      <c r="D8" s="26" t="s">
        <v>15</v>
      </c>
      <c r="E8" s="27" t="s">
        <v>16</v>
      </c>
      <c r="F8" s="28" t="s">
        <v>17</v>
      </c>
      <c r="G8" s="29" t="s">
        <v>18</v>
      </c>
      <c r="H8" s="30" t="s">
        <v>19</v>
      </c>
      <c r="I8" s="31" t="s">
        <v>20</v>
      </c>
      <c r="J8" s="32" t="s">
        <v>21</v>
      </c>
      <c r="K8" s="33" t="s">
        <v>22</v>
      </c>
      <c r="L8" s="34" t="s">
        <v>23</v>
      </c>
      <c r="M8" s="35" t="s">
        <v>24</v>
      </c>
      <c r="N8" s="36" t="s">
        <v>25</v>
      </c>
      <c r="O8" s="37" t="s">
        <v>26</v>
      </c>
      <c r="P8" s="38" t="s">
        <v>27</v>
      </c>
      <c r="Q8" s="39" t="s">
        <v>28</v>
      </c>
      <c r="R8" s="40" t="s">
        <v>29</v>
      </c>
      <c r="S8" s="41" t="s">
        <v>30</v>
      </c>
      <c r="T8" s="42" t="s">
        <v>31</v>
      </c>
      <c r="U8" s="43" t="s">
        <v>32</v>
      </c>
      <c r="V8" s="44" t="s">
        <v>33</v>
      </c>
      <c r="W8" s="45" t="s">
        <v>34</v>
      </c>
      <c r="X8" s="37" t="s">
        <v>26</v>
      </c>
      <c r="Y8" s="38" t="s">
        <v>27</v>
      </c>
      <c r="Z8" s="39" t="s">
        <v>28</v>
      </c>
      <c r="AA8" s="40" t="s">
        <v>29</v>
      </c>
      <c r="AB8" s="41" t="s">
        <v>30</v>
      </c>
      <c r="AC8" s="42" t="s">
        <v>31</v>
      </c>
      <c r="AD8" s="43" t="s">
        <v>32</v>
      </c>
      <c r="AE8" s="44" t="s">
        <v>33</v>
      </c>
      <c r="AF8" s="45" t="s">
        <v>34</v>
      </c>
    </row>
    <row r="9" spans="1:32">
      <c r="A9" s="19"/>
      <c r="B9" s="19"/>
      <c r="C9" s="19"/>
      <c r="D9" s="19"/>
      <c r="E9" s="20"/>
      <c r="F9" s="21"/>
      <c r="G9" s="19"/>
      <c r="H9" s="22"/>
      <c r="I9" s="21"/>
      <c r="J9" s="19"/>
      <c r="K9" s="22"/>
      <c r="L9" s="21"/>
      <c r="M9" s="19"/>
      <c r="N9" s="20"/>
      <c r="O9" s="21"/>
      <c r="P9" s="19"/>
      <c r="Q9" s="22"/>
      <c r="R9" s="21"/>
      <c r="S9" s="19"/>
      <c r="T9" s="22"/>
      <c r="U9" s="21"/>
      <c r="V9" s="19"/>
      <c r="W9" s="22"/>
      <c r="X9" s="46" t="str">
        <f>IFERROR(VLOOKUP($F9,'Reference Values'!$A$8:$D$10,2,FALSE),"NA")</f>
        <v>NA</v>
      </c>
      <c r="Y9" s="47" t="str">
        <f>IFERROR(VLOOKUP($F9,'Reference Values'!$A$8:$D$10,3,FALSE),"NA")</f>
        <v>NA</v>
      </c>
      <c r="Z9" s="48" t="str">
        <f>IFERROR(VLOOKUP($F9,'Reference Values'!$A$8:$D$10,4,FALSE),"NA")</f>
        <v>NA</v>
      </c>
      <c r="AA9" s="46" t="str">
        <f>IFERROR(VLOOKUP($I9,'Reference Values'!$A$8:$D$10,2,FALSE),"NA")</f>
        <v>NA</v>
      </c>
      <c r="AB9" s="47" t="str">
        <f>IFERROR(VLOOKUP($I9,'Reference Values'!$A$8:$D$10,3,FALSE),"NA")</f>
        <v>NA</v>
      </c>
      <c r="AC9" s="48" t="str">
        <f>IFERROR(VLOOKUP($I9,'Reference Values'!$A$8:$D$10,4,FALSE),"NA")</f>
        <v>NA</v>
      </c>
      <c r="AD9" s="46" t="str">
        <f>IFERROR(VLOOKUP($L9,'Reference Values'!$A$8:$D$10,2,FALSE),"NA")</f>
        <v>NA</v>
      </c>
      <c r="AE9" s="47" t="str">
        <f>IFERROR(VLOOKUP($L9,'Reference Values'!$A$8:$D$10,3,FALSE),"NA")</f>
        <v>NA</v>
      </c>
      <c r="AF9" s="48" t="str">
        <f>IFERROR(VLOOKUP($L9,'Reference Values'!$A$8:$D$10,4,FALSE),"NA")</f>
        <v>NA</v>
      </c>
    </row>
    <row r="10" spans="1:32">
      <c r="A10" s="19"/>
      <c r="B10" s="19"/>
      <c r="C10" s="19"/>
      <c r="D10" s="19"/>
      <c r="E10" s="20"/>
      <c r="F10" s="21"/>
      <c r="G10" s="19"/>
      <c r="H10" s="22"/>
      <c r="I10" s="21"/>
      <c r="J10" s="19"/>
      <c r="K10" s="22"/>
      <c r="L10" s="21"/>
      <c r="M10" s="19"/>
      <c r="N10" s="20"/>
      <c r="O10" s="21"/>
      <c r="P10" s="19"/>
      <c r="Q10" s="22"/>
      <c r="R10" s="21"/>
      <c r="S10" s="19"/>
      <c r="T10" s="22"/>
      <c r="U10" s="21"/>
      <c r="V10" s="19"/>
      <c r="W10" s="22"/>
      <c r="X10" s="46" t="str">
        <f>IFERROR(VLOOKUP($F10,'Reference Values'!$A$8:$D$10,2,FALSE),"NA")</f>
        <v>NA</v>
      </c>
      <c r="Y10" s="47" t="str">
        <f>IFERROR(VLOOKUP($F10,'Reference Values'!$A$8:$D$10,3,FALSE),"NA")</f>
        <v>NA</v>
      </c>
      <c r="Z10" s="48" t="str">
        <f>IFERROR(VLOOKUP($F10,'Reference Values'!$A$8:$D$10,4,FALSE),"NA")</f>
        <v>NA</v>
      </c>
      <c r="AA10" s="46" t="str">
        <f>IFERROR(VLOOKUP($I10,'Reference Values'!$A$8:$D$10,2,FALSE),"NA")</f>
        <v>NA</v>
      </c>
      <c r="AB10" s="47" t="str">
        <f>IFERROR(VLOOKUP($I10,'Reference Values'!$A$8:$D$10,3,FALSE),"NA")</f>
        <v>NA</v>
      </c>
      <c r="AC10" s="48" t="str">
        <f>IFERROR(VLOOKUP($I10,'Reference Values'!$A$8:$D$10,4,FALSE),"NA")</f>
        <v>NA</v>
      </c>
      <c r="AD10" s="46" t="str">
        <f>IFERROR(VLOOKUP($L10,'Reference Values'!$A$8:$D$10,2,FALSE),"NA")</f>
        <v>NA</v>
      </c>
      <c r="AE10" s="47" t="str">
        <f>IFERROR(VLOOKUP($L10,'Reference Values'!$A$8:$D$10,3,FALSE),"NA")</f>
        <v>NA</v>
      </c>
      <c r="AF10" s="48" t="str">
        <f>IFERROR(VLOOKUP($L10,'Reference Values'!$A$8:$D$10,4,FALSE),"NA")</f>
        <v>NA</v>
      </c>
    </row>
    <row r="11" spans="1:32">
      <c r="A11" s="19"/>
      <c r="B11" s="19"/>
      <c r="C11" s="19"/>
      <c r="D11" s="19"/>
      <c r="E11" s="20"/>
      <c r="F11" s="21"/>
      <c r="G11" s="19"/>
      <c r="H11" s="22"/>
      <c r="I11" s="21"/>
      <c r="J11" s="19"/>
      <c r="K11" s="22"/>
      <c r="L11" s="21"/>
      <c r="M11" s="19"/>
      <c r="N11" s="20"/>
      <c r="O11" s="21"/>
      <c r="P11" s="19"/>
      <c r="Q11" s="22"/>
      <c r="R11" s="21"/>
      <c r="S11" s="19"/>
      <c r="T11" s="22"/>
      <c r="U11" s="21"/>
      <c r="V11" s="19"/>
      <c r="W11" s="22"/>
      <c r="X11" s="46" t="str">
        <f>IFERROR(VLOOKUP($F11,'Reference Values'!$A$8:$D$10,2,FALSE),"NA")</f>
        <v>NA</v>
      </c>
      <c r="Y11" s="47" t="str">
        <f>IFERROR(VLOOKUP($F11,'Reference Values'!$A$8:$D$10,3,FALSE),"NA")</f>
        <v>NA</v>
      </c>
      <c r="Z11" s="48" t="str">
        <f>IFERROR(VLOOKUP($F11,'Reference Values'!$A$8:$D$10,4,FALSE),"NA")</f>
        <v>NA</v>
      </c>
      <c r="AA11" s="46" t="str">
        <f>IFERROR(VLOOKUP($I11,'Reference Values'!$A$8:$D$10,2,FALSE),"NA")</f>
        <v>NA</v>
      </c>
      <c r="AB11" s="47" t="str">
        <f>IFERROR(VLOOKUP($I11,'Reference Values'!$A$8:$D$10,3,FALSE),"NA")</f>
        <v>NA</v>
      </c>
      <c r="AC11" s="48" t="str">
        <f>IFERROR(VLOOKUP($I11,'Reference Values'!$A$8:$D$10,4,FALSE),"NA")</f>
        <v>NA</v>
      </c>
      <c r="AD11" s="46" t="str">
        <f>IFERROR(VLOOKUP($L11,'Reference Values'!$A$8:$D$10,2,FALSE),"NA")</f>
        <v>NA</v>
      </c>
      <c r="AE11" s="47" t="str">
        <f>IFERROR(VLOOKUP($L11,'Reference Values'!$A$8:$D$10,3,FALSE),"NA")</f>
        <v>NA</v>
      </c>
      <c r="AF11" s="48" t="str">
        <f>IFERROR(VLOOKUP($L11,'Reference Values'!$A$8:$D$10,4,FALSE),"NA")</f>
        <v>NA</v>
      </c>
    </row>
    <row r="12" spans="1:32">
      <c r="A12" s="19"/>
      <c r="B12" s="19"/>
      <c r="C12" s="19"/>
      <c r="D12" s="19"/>
      <c r="E12" s="20"/>
      <c r="F12" s="21"/>
      <c r="G12" s="19"/>
      <c r="H12" s="22"/>
      <c r="I12" s="21"/>
      <c r="J12" s="19"/>
      <c r="K12" s="22"/>
      <c r="L12" s="21"/>
      <c r="M12" s="19"/>
      <c r="N12" s="20"/>
      <c r="O12" s="21"/>
      <c r="P12" s="19"/>
      <c r="Q12" s="22"/>
      <c r="R12" s="21"/>
      <c r="S12" s="19"/>
      <c r="T12" s="22"/>
      <c r="U12" s="21"/>
      <c r="V12" s="19"/>
      <c r="W12" s="22"/>
      <c r="X12" s="46" t="str">
        <f>IFERROR(VLOOKUP($F12,'Reference Values'!$A$8:$D$10,2,FALSE),"NA")</f>
        <v>NA</v>
      </c>
      <c r="Y12" s="47" t="str">
        <f>IFERROR(VLOOKUP($F12,'Reference Values'!$A$8:$D$10,3,FALSE),"NA")</f>
        <v>NA</v>
      </c>
      <c r="Z12" s="48" t="str">
        <f>IFERROR(VLOOKUP($F12,'Reference Values'!$A$8:$D$10,4,FALSE),"NA")</f>
        <v>NA</v>
      </c>
      <c r="AA12" s="46" t="str">
        <f>IFERROR(VLOOKUP($I12,'Reference Values'!$A$8:$D$10,2,FALSE),"NA")</f>
        <v>NA</v>
      </c>
      <c r="AB12" s="47" t="str">
        <f>IFERROR(VLOOKUP($I12,'Reference Values'!$A$8:$D$10,3,FALSE),"NA")</f>
        <v>NA</v>
      </c>
      <c r="AC12" s="48" t="str">
        <f>IFERROR(VLOOKUP($I12,'Reference Values'!$A$8:$D$10,4,FALSE),"NA")</f>
        <v>NA</v>
      </c>
      <c r="AD12" s="46" t="str">
        <f>IFERROR(VLOOKUP($L12,'Reference Values'!$A$8:$D$10,2,FALSE),"NA")</f>
        <v>NA</v>
      </c>
      <c r="AE12" s="47" t="str">
        <f>IFERROR(VLOOKUP($L12,'Reference Values'!$A$8:$D$10,3,FALSE),"NA")</f>
        <v>NA</v>
      </c>
      <c r="AF12" s="48" t="str">
        <f>IFERROR(VLOOKUP($L12,'Reference Values'!$A$8:$D$10,4,FALSE),"NA")</f>
        <v>NA</v>
      </c>
    </row>
    <row r="13" spans="1:32">
      <c r="A13" s="19"/>
      <c r="B13" s="19"/>
      <c r="C13" s="19"/>
      <c r="D13" s="19"/>
      <c r="E13" s="20"/>
      <c r="F13" s="21"/>
      <c r="G13" s="19"/>
      <c r="H13" s="22"/>
      <c r="I13" s="21"/>
      <c r="J13" s="19"/>
      <c r="K13" s="22"/>
      <c r="L13" s="21"/>
      <c r="M13" s="19"/>
      <c r="N13" s="20"/>
      <c r="O13" s="21"/>
      <c r="P13" s="19"/>
      <c r="Q13" s="22"/>
      <c r="R13" s="21"/>
      <c r="S13" s="19"/>
      <c r="T13" s="22"/>
      <c r="U13" s="21"/>
      <c r="V13" s="19"/>
      <c r="W13" s="22"/>
      <c r="X13" s="46" t="str">
        <f>IFERROR(VLOOKUP($F13,'Reference Values'!$A$8:$D$10,2,FALSE),"NA")</f>
        <v>NA</v>
      </c>
      <c r="Y13" s="47" t="str">
        <f>IFERROR(VLOOKUP($F13,'Reference Values'!$A$8:$D$10,3,FALSE),"NA")</f>
        <v>NA</v>
      </c>
      <c r="Z13" s="48" t="str">
        <f>IFERROR(VLOOKUP($F13,'Reference Values'!$A$8:$D$10,4,FALSE),"NA")</f>
        <v>NA</v>
      </c>
      <c r="AA13" s="46" t="str">
        <f>IFERROR(VLOOKUP($I13,'Reference Values'!$A$8:$D$10,2,FALSE),"NA")</f>
        <v>NA</v>
      </c>
      <c r="AB13" s="47" t="str">
        <f>IFERROR(VLOOKUP($I13,'Reference Values'!$A$8:$D$10,3,FALSE),"NA")</f>
        <v>NA</v>
      </c>
      <c r="AC13" s="48" t="str">
        <f>IFERROR(VLOOKUP($I13,'Reference Values'!$A$8:$D$10,4,FALSE),"NA")</f>
        <v>NA</v>
      </c>
      <c r="AD13" s="46" t="str">
        <f>IFERROR(VLOOKUP($L13,'Reference Values'!$A$8:$D$10,2,FALSE),"NA")</f>
        <v>NA</v>
      </c>
      <c r="AE13" s="47" t="str">
        <f>IFERROR(VLOOKUP($L13,'Reference Values'!$A$8:$D$10,3,FALSE),"NA")</f>
        <v>NA</v>
      </c>
      <c r="AF13" s="48" t="str">
        <f>IFERROR(VLOOKUP($L13,'Reference Values'!$A$8:$D$10,4,FALSE),"NA")</f>
        <v>NA</v>
      </c>
    </row>
    <row r="14" spans="1:32">
      <c r="A14" s="19"/>
      <c r="B14" s="19"/>
      <c r="C14" s="19"/>
      <c r="D14" s="19"/>
      <c r="E14" s="20"/>
      <c r="F14" s="21"/>
      <c r="G14" s="19"/>
      <c r="H14" s="22"/>
      <c r="I14" s="21"/>
      <c r="J14" s="19"/>
      <c r="K14" s="22"/>
      <c r="L14" s="21"/>
      <c r="M14" s="19"/>
      <c r="N14" s="20"/>
      <c r="O14" s="21"/>
      <c r="P14" s="19"/>
      <c r="Q14" s="22"/>
      <c r="R14" s="21"/>
      <c r="S14" s="19"/>
      <c r="T14" s="22"/>
      <c r="U14" s="21"/>
      <c r="V14" s="19"/>
      <c r="W14" s="22"/>
      <c r="X14" s="46" t="str">
        <f>IFERROR(VLOOKUP($F14,'Reference Values'!$A$8:$D$10,2,FALSE),"NA")</f>
        <v>NA</v>
      </c>
      <c r="Y14" s="47" t="str">
        <f>IFERROR(VLOOKUP($F14,'Reference Values'!$A$8:$D$10,3,FALSE),"NA")</f>
        <v>NA</v>
      </c>
      <c r="Z14" s="48" t="str">
        <f>IFERROR(VLOOKUP($F14,'Reference Values'!$A$8:$D$10,4,FALSE),"NA")</f>
        <v>NA</v>
      </c>
      <c r="AA14" s="46" t="str">
        <f>IFERROR(VLOOKUP($I14,'Reference Values'!$A$8:$D$10,2,FALSE),"NA")</f>
        <v>NA</v>
      </c>
      <c r="AB14" s="47" t="str">
        <f>IFERROR(VLOOKUP($I14,'Reference Values'!$A$8:$D$10,3,FALSE),"NA")</f>
        <v>NA</v>
      </c>
      <c r="AC14" s="48" t="str">
        <f>IFERROR(VLOOKUP($I14,'Reference Values'!$A$8:$D$10,4,FALSE),"NA")</f>
        <v>NA</v>
      </c>
      <c r="AD14" s="46" t="str">
        <f>IFERROR(VLOOKUP($L14,'Reference Values'!$A$8:$D$10,2,FALSE),"NA")</f>
        <v>NA</v>
      </c>
      <c r="AE14" s="47" t="str">
        <f>IFERROR(VLOOKUP($L14,'Reference Values'!$A$8:$D$10,3,FALSE),"NA")</f>
        <v>NA</v>
      </c>
      <c r="AF14" s="48" t="str">
        <f>IFERROR(VLOOKUP($L14,'Reference Values'!$A$8:$D$10,4,FALSE),"NA")</f>
        <v>NA</v>
      </c>
    </row>
    <row r="15" spans="1:32">
      <c r="A15" s="19"/>
      <c r="B15" s="19"/>
      <c r="C15" s="19"/>
      <c r="D15" s="19"/>
      <c r="E15" s="20"/>
      <c r="F15" s="21"/>
      <c r="G15" s="19"/>
      <c r="H15" s="22"/>
      <c r="I15" s="21"/>
      <c r="J15" s="19"/>
      <c r="K15" s="22"/>
      <c r="L15" s="21"/>
      <c r="M15" s="19"/>
      <c r="N15" s="20"/>
      <c r="O15" s="21"/>
      <c r="P15" s="19"/>
      <c r="Q15" s="22"/>
      <c r="R15" s="21"/>
      <c r="S15" s="19"/>
      <c r="T15" s="22"/>
      <c r="U15" s="21"/>
      <c r="V15" s="19"/>
      <c r="W15" s="22"/>
      <c r="X15" s="46" t="str">
        <f>IFERROR(VLOOKUP($F15,'Reference Values'!$A$8:$D$10,2,FALSE),"NA")</f>
        <v>NA</v>
      </c>
      <c r="Y15" s="47" t="str">
        <f>IFERROR(VLOOKUP($F15,'Reference Values'!$A$8:$D$10,3,FALSE),"NA")</f>
        <v>NA</v>
      </c>
      <c r="Z15" s="48" t="str">
        <f>IFERROR(VLOOKUP($F15,'Reference Values'!$A$8:$D$10,4,FALSE),"NA")</f>
        <v>NA</v>
      </c>
      <c r="AA15" s="46" t="str">
        <f>IFERROR(VLOOKUP($I15,'Reference Values'!$A$8:$D$10,2,FALSE),"NA")</f>
        <v>NA</v>
      </c>
      <c r="AB15" s="47" t="str">
        <f>IFERROR(VLOOKUP($I15,'Reference Values'!$A$8:$D$10,3,FALSE),"NA")</f>
        <v>NA</v>
      </c>
      <c r="AC15" s="48" t="str">
        <f>IFERROR(VLOOKUP($I15,'Reference Values'!$A$8:$D$10,4,FALSE),"NA")</f>
        <v>NA</v>
      </c>
      <c r="AD15" s="46" t="str">
        <f>IFERROR(VLOOKUP($L15,'Reference Values'!$A$8:$D$10,2,FALSE),"NA")</f>
        <v>NA</v>
      </c>
      <c r="AE15" s="47" t="str">
        <f>IFERROR(VLOOKUP($L15,'Reference Values'!$A$8:$D$10,3,FALSE),"NA")</f>
        <v>NA</v>
      </c>
      <c r="AF15" s="48" t="str">
        <f>IFERROR(VLOOKUP($L15,'Reference Values'!$A$8:$D$10,4,FALSE),"NA")</f>
        <v>NA</v>
      </c>
    </row>
    <row r="16" spans="1:32">
      <c r="A16" s="19"/>
      <c r="B16" s="19"/>
      <c r="C16" s="19"/>
      <c r="D16" s="19"/>
      <c r="E16" s="20"/>
      <c r="F16" s="21"/>
      <c r="G16" s="19"/>
      <c r="H16" s="22"/>
      <c r="I16" s="21"/>
      <c r="J16" s="19"/>
      <c r="K16" s="22"/>
      <c r="L16" s="21"/>
      <c r="M16" s="19"/>
      <c r="N16" s="20"/>
      <c r="O16" s="21"/>
      <c r="P16" s="19"/>
      <c r="Q16" s="22"/>
      <c r="R16" s="21"/>
      <c r="S16" s="19"/>
      <c r="T16" s="22"/>
      <c r="U16" s="21"/>
      <c r="V16" s="19"/>
      <c r="W16" s="22"/>
      <c r="X16" s="46" t="str">
        <f>IFERROR(VLOOKUP($F16,'Reference Values'!$A$8:$D$10,2,FALSE),"NA")</f>
        <v>NA</v>
      </c>
      <c r="Y16" s="47" t="str">
        <f>IFERROR(VLOOKUP($F16,'Reference Values'!$A$8:$D$10,3,FALSE),"NA")</f>
        <v>NA</v>
      </c>
      <c r="Z16" s="48" t="str">
        <f>IFERROR(VLOOKUP($F16,'Reference Values'!$A$8:$D$10,4,FALSE),"NA")</f>
        <v>NA</v>
      </c>
      <c r="AA16" s="46" t="str">
        <f>IFERROR(VLOOKUP($I16,'Reference Values'!$A$8:$D$10,2,FALSE),"NA")</f>
        <v>NA</v>
      </c>
      <c r="AB16" s="47" t="str">
        <f>IFERROR(VLOOKUP($I16,'Reference Values'!$A$8:$D$10,3,FALSE),"NA")</f>
        <v>NA</v>
      </c>
      <c r="AC16" s="48" t="str">
        <f>IFERROR(VLOOKUP($I16,'Reference Values'!$A$8:$D$10,4,FALSE),"NA")</f>
        <v>NA</v>
      </c>
      <c r="AD16" s="46" t="str">
        <f>IFERROR(VLOOKUP($L16,'Reference Values'!$A$8:$D$10,2,FALSE),"NA")</f>
        <v>NA</v>
      </c>
      <c r="AE16" s="47" t="str">
        <f>IFERROR(VLOOKUP($L16,'Reference Values'!$A$8:$D$10,3,FALSE),"NA")</f>
        <v>NA</v>
      </c>
      <c r="AF16" s="48" t="str">
        <f>IFERROR(VLOOKUP($L16,'Reference Values'!$A$8:$D$10,4,FALSE),"NA")</f>
        <v>NA</v>
      </c>
    </row>
    <row r="17" spans="1:32">
      <c r="A17" s="19"/>
      <c r="B17" s="19"/>
      <c r="C17" s="19"/>
      <c r="D17" s="19"/>
      <c r="E17" s="20"/>
      <c r="F17" s="21"/>
      <c r="G17" s="19"/>
      <c r="H17" s="22"/>
      <c r="I17" s="21"/>
      <c r="J17" s="19"/>
      <c r="K17" s="22"/>
      <c r="L17" s="21"/>
      <c r="M17" s="19"/>
      <c r="N17" s="20"/>
      <c r="O17" s="21"/>
      <c r="P17" s="19"/>
      <c r="Q17" s="22"/>
      <c r="R17" s="21"/>
      <c r="S17" s="19"/>
      <c r="T17" s="22"/>
      <c r="U17" s="21"/>
      <c r="V17" s="19"/>
      <c r="W17" s="22"/>
      <c r="X17" s="46" t="str">
        <f>IFERROR(VLOOKUP($F17,'Reference Values'!$A$8:$D$10,2,FALSE),"NA")</f>
        <v>NA</v>
      </c>
      <c r="Y17" s="47" t="str">
        <f>IFERROR(VLOOKUP($F17,'Reference Values'!$A$8:$D$10,3,FALSE),"NA")</f>
        <v>NA</v>
      </c>
      <c r="Z17" s="48" t="str">
        <f>IFERROR(VLOOKUP($F17,'Reference Values'!$A$8:$D$10,4,FALSE),"NA")</f>
        <v>NA</v>
      </c>
      <c r="AA17" s="46" t="str">
        <f>IFERROR(VLOOKUP($I17,'Reference Values'!$A$8:$D$10,2,FALSE),"NA")</f>
        <v>NA</v>
      </c>
      <c r="AB17" s="47" t="str">
        <f>IFERROR(VLOOKUP($I17,'Reference Values'!$A$8:$D$10,3,FALSE),"NA")</f>
        <v>NA</v>
      </c>
      <c r="AC17" s="48" t="str">
        <f>IFERROR(VLOOKUP($I17,'Reference Values'!$A$8:$D$10,4,FALSE),"NA")</f>
        <v>NA</v>
      </c>
      <c r="AD17" s="46" t="str">
        <f>IFERROR(VLOOKUP($L17,'Reference Values'!$A$8:$D$10,2,FALSE),"NA")</f>
        <v>NA</v>
      </c>
      <c r="AE17" s="47" t="str">
        <f>IFERROR(VLOOKUP($L17,'Reference Values'!$A$8:$D$10,3,FALSE),"NA")</f>
        <v>NA</v>
      </c>
      <c r="AF17" s="48" t="str">
        <f>IFERROR(VLOOKUP($L17,'Reference Values'!$A$8:$D$10,4,FALSE),"NA")</f>
        <v>NA</v>
      </c>
    </row>
    <row r="18" spans="1:32">
      <c r="A18" s="19"/>
      <c r="B18" s="19"/>
      <c r="C18" s="19"/>
      <c r="D18" s="19"/>
      <c r="E18" s="20"/>
      <c r="F18" s="21"/>
      <c r="G18" s="19"/>
      <c r="H18" s="22"/>
      <c r="I18" s="21"/>
      <c r="J18" s="19"/>
      <c r="K18" s="22"/>
      <c r="L18" s="21"/>
      <c r="M18" s="19"/>
      <c r="N18" s="20"/>
      <c r="O18" s="21"/>
      <c r="P18" s="19"/>
      <c r="Q18" s="22"/>
      <c r="R18" s="21"/>
      <c r="S18" s="19"/>
      <c r="T18" s="22"/>
      <c r="U18" s="21"/>
      <c r="V18" s="19"/>
      <c r="W18" s="22"/>
      <c r="X18" s="46" t="str">
        <f>IFERROR(VLOOKUP($F18,'Reference Values'!$A$8:$D$10,2,FALSE),"NA")</f>
        <v>NA</v>
      </c>
      <c r="Y18" s="47" t="str">
        <f>IFERROR(VLOOKUP($F18,'Reference Values'!$A$8:$D$10,3,FALSE),"NA")</f>
        <v>NA</v>
      </c>
      <c r="Z18" s="48" t="str">
        <f>IFERROR(VLOOKUP($F18,'Reference Values'!$A$8:$D$10,4,FALSE),"NA")</f>
        <v>NA</v>
      </c>
      <c r="AA18" s="46" t="str">
        <f>IFERROR(VLOOKUP($I18,'Reference Values'!$A$8:$D$10,2,FALSE),"NA")</f>
        <v>NA</v>
      </c>
      <c r="AB18" s="47" t="str">
        <f>IFERROR(VLOOKUP($I18,'Reference Values'!$A$8:$D$10,3,FALSE),"NA")</f>
        <v>NA</v>
      </c>
      <c r="AC18" s="48" t="str">
        <f>IFERROR(VLOOKUP($I18,'Reference Values'!$A$8:$D$10,4,FALSE),"NA")</f>
        <v>NA</v>
      </c>
      <c r="AD18" s="46" t="str">
        <f>IFERROR(VLOOKUP($L18,'Reference Values'!$A$8:$D$10,2,FALSE),"NA")</f>
        <v>NA</v>
      </c>
      <c r="AE18" s="47" t="str">
        <f>IFERROR(VLOOKUP($L18,'Reference Values'!$A$8:$D$10,3,FALSE),"NA")</f>
        <v>NA</v>
      </c>
      <c r="AF18" s="48" t="str">
        <f>IFERROR(VLOOKUP($L18,'Reference Values'!$A$8:$D$10,4,FALSE),"NA")</f>
        <v>NA</v>
      </c>
    </row>
    <row r="19" spans="1:32">
      <c r="A19" s="19"/>
      <c r="B19" s="19"/>
      <c r="C19" s="19"/>
      <c r="D19" s="19"/>
      <c r="E19" s="20"/>
      <c r="F19" s="21"/>
      <c r="G19" s="19"/>
      <c r="H19" s="22"/>
      <c r="I19" s="21"/>
      <c r="J19" s="19"/>
      <c r="K19" s="22"/>
      <c r="L19" s="21"/>
      <c r="M19" s="19"/>
      <c r="N19" s="20"/>
      <c r="O19" s="21"/>
      <c r="P19" s="19"/>
      <c r="Q19" s="22"/>
      <c r="R19" s="21"/>
      <c r="S19" s="19"/>
      <c r="T19" s="22"/>
      <c r="U19" s="21"/>
      <c r="V19" s="19"/>
      <c r="W19" s="22"/>
      <c r="X19" s="46" t="str">
        <f>IFERROR(VLOOKUP($F19,'Reference Values'!$A$8:$D$10,2,FALSE),"NA")</f>
        <v>NA</v>
      </c>
      <c r="Y19" s="47" t="str">
        <f>IFERROR(VLOOKUP($F19,'Reference Values'!$A$8:$D$10,3,FALSE),"NA")</f>
        <v>NA</v>
      </c>
      <c r="Z19" s="48" t="str">
        <f>IFERROR(VLOOKUP($F19,'Reference Values'!$A$8:$D$10,4,FALSE),"NA")</f>
        <v>NA</v>
      </c>
      <c r="AA19" s="46" t="str">
        <f>IFERROR(VLOOKUP($I19,'Reference Values'!$A$8:$D$10,2,FALSE),"NA")</f>
        <v>NA</v>
      </c>
      <c r="AB19" s="47" t="str">
        <f>IFERROR(VLOOKUP($I19,'Reference Values'!$A$8:$D$10,3,FALSE),"NA")</f>
        <v>NA</v>
      </c>
      <c r="AC19" s="48" t="str">
        <f>IFERROR(VLOOKUP($I19,'Reference Values'!$A$8:$D$10,4,FALSE),"NA")</f>
        <v>NA</v>
      </c>
      <c r="AD19" s="46" t="str">
        <f>IFERROR(VLOOKUP($L19,'Reference Values'!$A$8:$D$10,2,FALSE),"NA")</f>
        <v>NA</v>
      </c>
      <c r="AE19" s="47" t="str">
        <f>IFERROR(VLOOKUP($L19,'Reference Values'!$A$8:$D$10,3,FALSE),"NA")</f>
        <v>NA</v>
      </c>
      <c r="AF19" s="48" t="str">
        <f>IFERROR(VLOOKUP($L19,'Reference Values'!$A$8:$D$10,4,FALSE),"NA")</f>
        <v>NA</v>
      </c>
    </row>
    <row r="20" spans="1:32">
      <c r="A20" s="19"/>
      <c r="B20" s="19"/>
      <c r="C20" s="19"/>
      <c r="D20" s="19"/>
      <c r="E20" s="20"/>
      <c r="F20" s="21"/>
      <c r="G20" s="19"/>
      <c r="H20" s="22"/>
      <c r="I20" s="21"/>
      <c r="J20" s="19"/>
      <c r="K20" s="22"/>
      <c r="L20" s="21"/>
      <c r="M20" s="19"/>
      <c r="N20" s="20"/>
      <c r="O20" s="21"/>
      <c r="P20" s="19"/>
      <c r="Q20" s="22"/>
      <c r="R20" s="21"/>
      <c r="S20" s="19"/>
      <c r="T20" s="22"/>
      <c r="U20" s="21"/>
      <c r="V20" s="19"/>
      <c r="W20" s="22"/>
      <c r="X20" s="46" t="str">
        <f>IFERROR(VLOOKUP($F20,'Reference Values'!$A$8:$D$10,2,FALSE),"NA")</f>
        <v>NA</v>
      </c>
      <c r="Y20" s="47" t="str">
        <f>IFERROR(VLOOKUP($F20,'Reference Values'!$A$8:$D$10,3,FALSE),"NA")</f>
        <v>NA</v>
      </c>
      <c r="Z20" s="48" t="str">
        <f>IFERROR(VLOOKUP($F20,'Reference Values'!$A$8:$D$10,4,FALSE),"NA")</f>
        <v>NA</v>
      </c>
      <c r="AA20" s="46" t="str">
        <f>IFERROR(VLOOKUP($I20,'Reference Values'!$A$8:$D$10,2,FALSE),"NA")</f>
        <v>NA</v>
      </c>
      <c r="AB20" s="47" t="str">
        <f>IFERROR(VLOOKUP($I20,'Reference Values'!$A$8:$D$10,3,FALSE),"NA")</f>
        <v>NA</v>
      </c>
      <c r="AC20" s="48" t="str">
        <f>IFERROR(VLOOKUP($I20,'Reference Values'!$A$8:$D$10,4,FALSE),"NA")</f>
        <v>NA</v>
      </c>
      <c r="AD20" s="46" t="str">
        <f>IFERROR(VLOOKUP($L20,'Reference Values'!$A$8:$D$10,2,FALSE),"NA")</f>
        <v>NA</v>
      </c>
      <c r="AE20" s="47" t="str">
        <f>IFERROR(VLOOKUP($L20,'Reference Values'!$A$8:$D$10,3,FALSE),"NA")</f>
        <v>NA</v>
      </c>
      <c r="AF20" s="48" t="str">
        <f>IFERROR(VLOOKUP($L20,'Reference Values'!$A$8:$D$10,4,FALSE),"NA")</f>
        <v>NA</v>
      </c>
    </row>
    <row r="21" spans="1:32">
      <c r="A21" s="19"/>
      <c r="B21" s="19"/>
      <c r="C21" s="19"/>
      <c r="D21" s="19"/>
      <c r="E21" s="20"/>
      <c r="F21" s="21"/>
      <c r="G21" s="19"/>
      <c r="H21" s="22"/>
      <c r="I21" s="21"/>
      <c r="J21" s="19"/>
      <c r="K21" s="22"/>
      <c r="L21" s="21"/>
      <c r="M21" s="19"/>
      <c r="N21" s="20"/>
      <c r="O21" s="21"/>
      <c r="P21" s="19"/>
      <c r="Q21" s="22"/>
      <c r="R21" s="21"/>
      <c r="S21" s="19"/>
      <c r="T21" s="22"/>
      <c r="U21" s="21"/>
      <c r="V21" s="19"/>
      <c r="W21" s="22"/>
      <c r="X21" s="46" t="str">
        <f>IFERROR(VLOOKUP($F21,'Reference Values'!$A$8:$D$10,2,FALSE),"NA")</f>
        <v>NA</v>
      </c>
      <c r="Y21" s="47" t="str">
        <f>IFERROR(VLOOKUP($F21,'Reference Values'!$A$8:$D$10,3,FALSE),"NA")</f>
        <v>NA</v>
      </c>
      <c r="Z21" s="48" t="str">
        <f>IFERROR(VLOOKUP($F21,'Reference Values'!$A$8:$D$10,4,FALSE),"NA")</f>
        <v>NA</v>
      </c>
      <c r="AA21" s="46" t="str">
        <f>IFERROR(VLOOKUP($I21,'Reference Values'!$A$8:$D$10,2,FALSE),"NA")</f>
        <v>NA</v>
      </c>
      <c r="AB21" s="47" t="str">
        <f>IFERROR(VLOOKUP($I21,'Reference Values'!$A$8:$D$10,3,FALSE),"NA")</f>
        <v>NA</v>
      </c>
      <c r="AC21" s="48" t="str">
        <f>IFERROR(VLOOKUP($I21,'Reference Values'!$A$8:$D$10,4,FALSE),"NA")</f>
        <v>NA</v>
      </c>
      <c r="AD21" s="46" t="str">
        <f>IFERROR(VLOOKUP($L21,'Reference Values'!$A$8:$D$10,2,FALSE),"NA")</f>
        <v>NA</v>
      </c>
      <c r="AE21" s="47" t="str">
        <f>IFERROR(VLOOKUP($L21,'Reference Values'!$A$8:$D$10,3,FALSE),"NA")</f>
        <v>NA</v>
      </c>
      <c r="AF21" s="48" t="str">
        <f>IFERROR(VLOOKUP($L21,'Reference Values'!$A$8:$D$10,4,FALSE),"NA")</f>
        <v>NA</v>
      </c>
    </row>
    <row r="22" spans="1:32" ht="15" thickBot="1">
      <c r="F22" s="23"/>
      <c r="G22" s="52" t="s">
        <v>35</v>
      </c>
      <c r="H22" s="51">
        <f>SUM(H9:H21)</f>
        <v>0</v>
      </c>
      <c r="I22" s="23"/>
      <c r="J22" s="52" t="s">
        <v>35</v>
      </c>
      <c r="K22" s="51">
        <f>SUM(K9:K21)</f>
        <v>0</v>
      </c>
      <c r="L22" s="23"/>
      <c r="M22" s="52" t="s">
        <v>35</v>
      </c>
      <c r="N22" s="53">
        <f t="shared" ref="N22:X22" si="0">SUM(N9:N21)</f>
        <v>0</v>
      </c>
      <c r="O22" s="49">
        <f t="shared" si="0"/>
        <v>0</v>
      </c>
      <c r="P22" s="50">
        <f t="shared" si="0"/>
        <v>0</v>
      </c>
      <c r="Q22" s="51">
        <f t="shared" si="0"/>
        <v>0</v>
      </c>
      <c r="R22" s="49">
        <f t="shared" si="0"/>
        <v>0</v>
      </c>
      <c r="S22" s="50">
        <f t="shared" si="0"/>
        <v>0</v>
      </c>
      <c r="T22" s="51">
        <f t="shared" si="0"/>
        <v>0</v>
      </c>
      <c r="U22" s="49">
        <f t="shared" si="0"/>
        <v>0</v>
      </c>
      <c r="V22" s="50">
        <f t="shared" si="0"/>
        <v>0</v>
      </c>
      <c r="W22" s="51">
        <f t="shared" si="0"/>
        <v>0</v>
      </c>
      <c r="X22" s="49">
        <f t="shared" si="0"/>
        <v>0</v>
      </c>
      <c r="Y22" s="50">
        <f t="shared" ref="Y22:AF22" si="1">SUM(Y9:Y21)</f>
        <v>0</v>
      </c>
      <c r="Z22" s="51">
        <f t="shared" si="1"/>
        <v>0</v>
      </c>
      <c r="AA22" s="49">
        <f t="shared" si="1"/>
        <v>0</v>
      </c>
      <c r="AB22" s="50">
        <f t="shared" si="1"/>
        <v>0</v>
      </c>
      <c r="AC22" s="51">
        <f t="shared" si="1"/>
        <v>0</v>
      </c>
      <c r="AD22" s="49">
        <f t="shared" si="1"/>
        <v>0</v>
      </c>
      <c r="AE22" s="50">
        <f t="shared" si="1"/>
        <v>0</v>
      </c>
      <c r="AF22" s="51">
        <f t="shared" si="1"/>
        <v>0</v>
      </c>
    </row>
    <row r="24" spans="1:32">
      <c r="A24" s="54" t="s">
        <v>36</v>
      </c>
    </row>
    <row r="25" spans="1:32">
      <c r="A25" s="55" t="s">
        <v>37</v>
      </c>
    </row>
    <row r="26" spans="1:32">
      <c r="A26" s="56" t="s">
        <v>38</v>
      </c>
    </row>
    <row r="27" spans="1:32">
      <c r="A27" s="54" t="s">
        <v>39</v>
      </c>
    </row>
    <row r="28" spans="1:32">
      <c r="A28" s="57" t="s">
        <v>40</v>
      </c>
    </row>
  </sheetData>
  <sheetProtection algorithmName="SHA-512" hashValue="VaG4MQU6YrkKHqfsp6I0jMYSUiDmRsN+nbsle+fLOw7b4DWMAHF23A98Vi/8Km58kdD3nOIV5fn35WFFJdAh7A==" saltValue="lWDlf0GzEzmV5oKXdWQCEQ==" spinCount="100000" sheet="1" objects="1" scenarios="1"/>
  <mergeCells count="22">
    <mergeCell ref="X7:AF7"/>
    <mergeCell ref="H1:J1"/>
    <mergeCell ref="C4:G4"/>
    <mergeCell ref="E5:G5"/>
    <mergeCell ref="E6:G6"/>
    <mergeCell ref="H3:J3"/>
    <mergeCell ref="H4:J4"/>
    <mergeCell ref="L3:N3"/>
    <mergeCell ref="L4:N4"/>
    <mergeCell ref="H5:J5"/>
    <mergeCell ref="A5:D5"/>
    <mergeCell ref="A6:D6"/>
    <mergeCell ref="C2:G2"/>
    <mergeCell ref="C3:G3"/>
    <mergeCell ref="H2:K2"/>
    <mergeCell ref="L2:O2"/>
    <mergeCell ref="A1:B1"/>
    <mergeCell ref="C1:G1"/>
    <mergeCell ref="O7:W7"/>
    <mergeCell ref="A2:B2"/>
    <mergeCell ref="A3:B3"/>
    <mergeCell ref="A4:B4"/>
  </mergeCells>
  <hyperlinks>
    <hyperlink ref="A25" r:id="rId1" xr:uid="{16C52E7C-EB0D-49BF-8DAC-1CCFAC8E1A4A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441880-9B12-4B9B-A0D1-5DF01D2127C5}">
          <x14:formula1>
            <xm:f>'Reference Values'!$L$2:$L$3</xm:f>
          </x14:formula1>
          <xm:sqref>E5:E6</xm:sqref>
        </x14:dataValidation>
        <x14:dataValidation type="list" allowBlank="1" showInputMessage="1" showErrorMessage="1" xr:uid="{9A761FF0-F297-43E2-9E96-A56EF3583A33}">
          <x14:formula1>
            <xm:f>'Reference Values'!$B$1:$J$1</xm:f>
          </x14:formula1>
          <xm:sqref>L9:L21 I9:I21 F9:F21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617B-90AA-4AFF-99B6-986CAF777ACD}">
  <dimension ref="A1:L10"/>
  <sheetViews>
    <sheetView workbookViewId="0">
      <selection activeCell="L11" sqref="L11"/>
    </sheetView>
  </sheetViews>
  <sheetFormatPr defaultRowHeight="14.45"/>
  <cols>
    <col min="12" max="12" width="17" customWidth="1"/>
  </cols>
  <sheetData>
    <row r="1" spans="1:12" ht="29.45" thickBot="1">
      <c r="A1" s="1"/>
      <c r="B1" s="80" t="s">
        <v>41</v>
      </c>
      <c r="C1" s="81"/>
      <c r="D1" s="82"/>
      <c r="E1" s="80" t="s">
        <v>42</v>
      </c>
      <c r="F1" s="81"/>
      <c r="G1" s="82"/>
      <c r="H1" s="80" t="s">
        <v>43</v>
      </c>
      <c r="I1" s="81"/>
      <c r="J1" s="82"/>
      <c r="L1" s="13" t="s">
        <v>44</v>
      </c>
    </row>
    <row r="2" spans="1:12">
      <c r="A2" s="83"/>
      <c r="B2" s="85" t="s">
        <v>45</v>
      </c>
      <c r="C2" s="85" t="s">
        <v>46</v>
      </c>
      <c r="D2" s="2" t="s">
        <v>47</v>
      </c>
      <c r="E2" s="85" t="s">
        <v>48</v>
      </c>
      <c r="F2" s="85" t="s">
        <v>49</v>
      </c>
      <c r="G2" s="2" t="s">
        <v>47</v>
      </c>
      <c r="H2" s="85" t="s">
        <v>48</v>
      </c>
      <c r="I2" s="85" t="s">
        <v>49</v>
      </c>
      <c r="J2" s="2" t="s">
        <v>47</v>
      </c>
      <c r="L2" s="11" t="s">
        <v>50</v>
      </c>
    </row>
    <row r="3" spans="1:12" ht="15" thickBot="1">
      <c r="A3" s="84"/>
      <c r="B3" s="86"/>
      <c r="C3" s="86"/>
      <c r="D3" s="3" t="s">
        <v>51</v>
      </c>
      <c r="E3" s="86"/>
      <c r="F3" s="86"/>
      <c r="G3" s="3" t="s">
        <v>52</v>
      </c>
      <c r="H3" s="86"/>
      <c r="I3" s="86"/>
      <c r="J3" s="3" t="s">
        <v>53</v>
      </c>
      <c r="L3" s="12" t="s">
        <v>54</v>
      </c>
    </row>
    <row r="4" spans="1:12" ht="42" thickBot="1">
      <c r="A4" s="4" t="s">
        <v>55</v>
      </c>
      <c r="B4" s="5">
        <v>1.8499999999999999E-2</v>
      </c>
      <c r="C4" s="5">
        <v>2.8E-3</v>
      </c>
      <c r="D4" s="5">
        <v>0.08</v>
      </c>
      <c r="E4" s="5">
        <v>2.1999999999999999E-2</v>
      </c>
      <c r="F4" s="5">
        <v>3.0000000000000001E-3</v>
      </c>
      <c r="G4" s="5">
        <v>5.8999999999999997E-2</v>
      </c>
      <c r="H4" s="5">
        <v>2.0199999999999999E-2</v>
      </c>
      <c r="I4" s="5">
        <v>4.7999999999999996E-3</v>
      </c>
      <c r="J4" s="5">
        <v>5.8999999999999997E-2</v>
      </c>
    </row>
    <row r="5" spans="1:12" ht="55.9" thickBot="1">
      <c r="A5" s="4" t="s">
        <v>56</v>
      </c>
      <c r="B5" s="6">
        <v>33.24</v>
      </c>
      <c r="C5" s="6">
        <v>2.06</v>
      </c>
      <c r="D5" s="6" t="s">
        <v>57</v>
      </c>
      <c r="E5" s="6">
        <v>31.02</v>
      </c>
      <c r="F5" s="6">
        <v>7.12</v>
      </c>
      <c r="G5" s="6" t="s">
        <v>57</v>
      </c>
      <c r="H5" s="6">
        <v>32.9</v>
      </c>
      <c r="I5" s="6">
        <v>6.3</v>
      </c>
      <c r="J5" s="6" t="s">
        <v>57</v>
      </c>
    </row>
    <row r="6" spans="1:12" ht="15" thickBot="1"/>
    <row r="7" spans="1:12" ht="28.15" thickBot="1">
      <c r="B7" s="7" t="s">
        <v>58</v>
      </c>
      <c r="C7" s="7" t="s">
        <v>59</v>
      </c>
      <c r="D7" s="8" t="s">
        <v>60</v>
      </c>
    </row>
    <row r="8" spans="1:12" ht="15" thickBot="1">
      <c r="A8" s="10" t="s">
        <v>41</v>
      </c>
      <c r="B8" s="6">
        <v>33.24</v>
      </c>
      <c r="C8" s="6">
        <v>2.06</v>
      </c>
      <c r="D8" s="9">
        <v>0.08</v>
      </c>
    </row>
    <row r="9" spans="1:12" ht="15" customHeight="1" thickBot="1">
      <c r="A9" s="10" t="s">
        <v>42</v>
      </c>
      <c r="B9" s="6">
        <v>31.02</v>
      </c>
      <c r="C9" s="6">
        <v>7.12</v>
      </c>
      <c r="D9" s="9">
        <v>5.8999999999999997E-2</v>
      </c>
    </row>
    <row r="10" spans="1:12" ht="15" customHeight="1" thickBot="1">
      <c r="A10" s="10" t="s">
        <v>43</v>
      </c>
      <c r="B10" s="6">
        <v>32.9</v>
      </c>
      <c r="C10" s="6">
        <v>6.3</v>
      </c>
      <c r="D10" s="9">
        <v>5.8999999999999997E-2</v>
      </c>
    </row>
  </sheetData>
  <sheetProtection algorithmName="SHA-512" hashValue="Jvg1Z72q5KNGU6c5JElQS0TJh9hzKAZFrKVP/d5Bz9nUycOKEGomLVT3bcvnGZRpJZAQimz8mky8UKvq6O+MXA==" saltValue="rCIuEHEEKcpJGAMmdN3XUA==" spinCount="100000" sheet="1" objects="1" scenarios="1"/>
  <mergeCells count="10">
    <mergeCell ref="B1:D1"/>
    <mergeCell ref="E1:G1"/>
    <mergeCell ref="H1:J1"/>
    <mergeCell ref="A2:A3"/>
    <mergeCell ref="B2:B3"/>
    <mergeCell ref="C2:C3"/>
    <mergeCell ref="E2:E3"/>
    <mergeCell ref="F2:F3"/>
    <mergeCell ref="H2:H3"/>
    <mergeCell ref="I2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4" ma:contentTypeDescription="Create a new document." ma:contentTypeScope="" ma:versionID="dfe1c4aaa11e9edd1d7a172c985ef721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75fa5e6c7104e54b285b01b0b094f1c8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C655F-E65A-44E8-88C8-62F407E20805}"/>
</file>

<file path=customXml/itemProps2.xml><?xml version="1.0" encoding="utf-8"?>
<ds:datastoreItem xmlns:ds="http://schemas.openxmlformats.org/officeDocument/2006/customXml" ds:itemID="{F7914E4A-59AE-4609-B622-4DD1EF67F68D}"/>
</file>

<file path=customXml/itemProps3.xml><?xml version="1.0" encoding="utf-8"?>
<ds:datastoreItem xmlns:ds="http://schemas.openxmlformats.org/officeDocument/2006/customXml" ds:itemID="{1F5AFC3C-E0E8-4ACC-9E45-33FFD58E51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Cecil, Stacy</dc:creator>
  <cp:keywords/>
  <dc:description/>
  <cp:lastModifiedBy/>
  <cp:revision/>
  <dcterms:created xsi:type="dcterms:W3CDTF">2022-09-22T18:54:32Z</dcterms:created>
  <dcterms:modified xsi:type="dcterms:W3CDTF">2023-11-02T12:36:53Z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